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56D43801-5395-483D-9AE9-DE4C547A666D}" xr6:coauthVersionLast="45" xr6:coauthVersionMax="45" xr10:uidLastSave="{00000000-0000-0000-0000-000000000000}"/>
  <bookViews>
    <workbookView xWindow="-108" yWindow="-108" windowWidth="23256" windowHeight="13176" xr2:uid="{9183C4EA-802E-4B53-8DB5-3AAF1AA6DE4E}"/>
  </bookViews>
  <sheets>
    <sheet name="Sheet1" sheetId="1" r:id="rId1"/>
  </sheets>
  <definedNames>
    <definedName name="_xlnm._FilterDatabase" localSheetId="0" hidden="1">Sheet1!$A$117:$F$154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6" i="1" l="1"/>
  <c r="D156" i="1"/>
  <c r="B156" i="1"/>
  <c r="F153" i="1"/>
  <c r="F150" i="1"/>
  <c r="F142" i="1"/>
  <c r="F139" i="1"/>
  <c r="F138" i="1"/>
  <c r="F144" i="1"/>
  <c r="F134" i="1"/>
  <c r="F133" i="1"/>
  <c r="F143" i="1"/>
  <c r="F136" i="1"/>
  <c r="F130" i="1"/>
  <c r="F121" i="1"/>
  <c r="F127" i="1"/>
  <c r="F151" i="1"/>
  <c r="F149" i="1"/>
  <c r="F152" i="1"/>
  <c r="F137" i="1"/>
  <c r="F145" i="1"/>
  <c r="F141" i="1"/>
  <c r="F129" i="1"/>
  <c r="F148" i="1"/>
  <c r="F146" i="1"/>
  <c r="F140" i="1"/>
  <c r="F135" i="1"/>
  <c r="F125" i="1"/>
  <c r="F124" i="1"/>
  <c r="F123" i="1"/>
  <c r="F147" i="1"/>
  <c r="F132" i="1"/>
  <c r="F122" i="1"/>
  <c r="F131" i="1"/>
  <c r="F128" i="1"/>
  <c r="F126" i="1"/>
  <c r="F120" i="1"/>
  <c r="F119" i="1"/>
  <c r="F118" i="1"/>
  <c r="F154" i="1"/>
  <c r="F109" i="1"/>
  <c r="C114" i="1" l="1"/>
  <c r="D114" i="1"/>
  <c r="B114" i="1"/>
  <c r="C81" i="1"/>
  <c r="D81" i="1"/>
  <c r="B81" i="1"/>
  <c r="F107" i="1"/>
  <c r="F110" i="1"/>
  <c r="F108" i="1"/>
  <c r="F104" i="1"/>
  <c r="F106" i="1"/>
  <c r="F101" i="1"/>
  <c r="F105" i="1"/>
  <c r="F100" i="1"/>
  <c r="F111" i="1"/>
  <c r="F102" i="1"/>
  <c r="F95" i="1"/>
  <c r="F103" i="1"/>
  <c r="F92" i="1"/>
  <c r="F94" i="1"/>
  <c r="F97" i="1"/>
  <c r="F96" i="1"/>
  <c r="F90" i="1"/>
  <c r="F91" i="1"/>
  <c r="F89" i="1"/>
  <c r="F88" i="1"/>
  <c r="F99" i="1"/>
  <c r="F93" i="1"/>
  <c r="F98" i="1"/>
  <c r="F85" i="1"/>
  <c r="F87" i="1"/>
  <c r="F86" i="1"/>
  <c r="F112" i="1"/>
  <c r="F78" i="1" l="1"/>
  <c r="F77" i="1"/>
  <c r="F74" i="1"/>
  <c r="F75" i="1"/>
  <c r="F68" i="1"/>
  <c r="F72" i="1"/>
  <c r="F66" i="1"/>
  <c r="F76" i="1"/>
  <c r="F70" i="1"/>
  <c r="F69" i="1"/>
  <c r="F73" i="1"/>
  <c r="F71" i="1"/>
  <c r="F65" i="1"/>
  <c r="F67" i="1"/>
  <c r="F64" i="1"/>
  <c r="F79" i="1"/>
  <c r="C61" i="1"/>
  <c r="D61" i="1"/>
  <c r="B61" i="1"/>
  <c r="F58" i="1"/>
  <c r="F55" i="1"/>
  <c r="F56" i="1"/>
  <c r="F57" i="1"/>
  <c r="F49" i="1"/>
  <c r="F54" i="1"/>
  <c r="F53" i="1"/>
  <c r="F51" i="1"/>
  <c r="F48" i="1"/>
  <c r="F50" i="1"/>
  <c r="F52" i="1"/>
  <c r="F46" i="1"/>
  <c r="F47" i="1"/>
  <c r="F45" i="1"/>
  <c r="F44" i="1"/>
  <c r="F41" i="1"/>
  <c r="F42" i="1"/>
  <c r="F38" i="1"/>
  <c r="F35" i="1"/>
  <c r="F43" i="1"/>
  <c r="F39" i="1"/>
  <c r="F40" i="1"/>
  <c r="F32" i="1"/>
  <c r="F37" i="1"/>
  <c r="F36" i="1"/>
  <c r="F34" i="1"/>
  <c r="F33" i="1"/>
  <c r="F59" i="1"/>
  <c r="B28" i="1"/>
  <c r="D28" i="1"/>
  <c r="C28" i="1"/>
  <c r="F24" i="1"/>
  <c r="F25" i="1"/>
  <c r="F13" i="1"/>
  <c r="F21" i="1"/>
  <c r="F26" i="1"/>
  <c r="F15" i="1"/>
  <c r="F18" i="1"/>
  <c r="F7" i="1"/>
  <c r="F4" i="1"/>
  <c r="F23" i="1"/>
  <c r="F20" i="1"/>
  <c r="F22" i="1"/>
  <c r="F10" i="1"/>
  <c r="F17" i="1"/>
  <c r="F2" i="1"/>
  <c r="F14" i="1"/>
  <c r="F9" i="1"/>
  <c r="F8" i="1"/>
  <c r="F11" i="1"/>
  <c r="F3" i="1"/>
  <c r="F12" i="1"/>
  <c r="F5" i="1"/>
  <c r="F6" i="1"/>
  <c r="F16" i="1"/>
  <c r="F19" i="1"/>
</calcChain>
</file>

<file path=xl/sharedStrings.xml><?xml version="1.0" encoding="utf-8"?>
<sst xmlns="http://schemas.openxmlformats.org/spreadsheetml/2006/main" count="164" uniqueCount="59">
  <si>
    <t>Discharge to Nursing or Rehab Facility (%)</t>
  </si>
  <si>
    <t>Number</t>
  </si>
  <si>
    <t>DT</t>
  </si>
  <si>
    <t>RF</t>
  </si>
  <si>
    <t>XGB</t>
  </si>
  <si>
    <t>SCORE ARISCAT</t>
  </si>
  <si>
    <t>AVG</t>
  </si>
  <si>
    <t>SUM</t>
  </si>
  <si>
    <t>Physiological P-Possum Score</t>
  </si>
  <si>
    <t>Surgical Infection (%)</t>
  </si>
  <si>
    <t>Readmission (%)</t>
  </si>
  <si>
    <t>Average Risk</t>
  </si>
  <si>
    <t>Average Risk.13</t>
  </si>
  <si>
    <t>Average Risk.11</t>
  </si>
  <si>
    <t>Average Risk.10</t>
  </si>
  <si>
    <t>Average Risk.12</t>
  </si>
  <si>
    <t>Average Risk.4</t>
  </si>
  <si>
    <t>ARISCAT Total Score</t>
  </si>
  <si>
    <t>Serious Complicatios (%)</t>
  </si>
  <si>
    <t>Kidney Failure (%)</t>
  </si>
  <si>
    <t>Reoperation (%)</t>
  </si>
  <si>
    <t>Venous Thromboembolism (%)</t>
  </si>
  <si>
    <t>Average Risk.1</t>
  </si>
  <si>
    <t>ACS - Internment Days Prediction</t>
  </si>
  <si>
    <t>% Mortality P-Possum</t>
  </si>
  <si>
    <t>Death (%)</t>
  </si>
  <si>
    <t>Any Complication (%)</t>
  </si>
  <si>
    <t>Cardiac Complications (%)</t>
  </si>
  <si>
    <t>Pneumonia (%)</t>
  </si>
  <si>
    <t>% Morbility P-Possum</t>
  </si>
  <si>
    <t>Surgical Gravity P-Possum Score</t>
  </si>
  <si>
    <t>Surgical Gravity Score P-Possum</t>
  </si>
  <si>
    <t>ARISCAT Emerging Procedure</t>
  </si>
  <si>
    <t>Average Risk.7</t>
  </si>
  <si>
    <t>Average Risk.2</t>
  </si>
  <si>
    <t>Average Risk.3</t>
  </si>
  <si>
    <t>Urinary Tract Infection (%)</t>
  </si>
  <si>
    <t>Serious Complications (%)</t>
  </si>
  <si>
    <t>Any Complications (%)</t>
  </si>
  <si>
    <t>ARISCAT Preoperative Anemia</t>
  </si>
  <si>
    <t>Physiological Score P-Possum</t>
  </si>
  <si>
    <t>Kidney Failure(%)</t>
  </si>
  <si>
    <t>PP Peritoneal Contamination_3.0</t>
  </si>
  <si>
    <t>ARISCAT Surgery Duration_16.0</t>
  </si>
  <si>
    <t>PP Leukocytes_2.0</t>
  </si>
  <si>
    <t>PP N. of Procedures_1.0</t>
  </si>
  <si>
    <t>ACS Systemic Sepsis_1.0</t>
  </si>
  <si>
    <t>ACS Ventilator Dependence</t>
  </si>
  <si>
    <t>PP Peritoneal Contamination_4.0</t>
  </si>
  <si>
    <t>ARISCAT Surgery Duration_0.0</t>
  </si>
  <si>
    <t>ARISCAT Surgery Duration_23.0</t>
  </si>
  <si>
    <t>Venous Thomboembolism (%)</t>
  </si>
  <si>
    <t>PP N. of Procedures_3.0</t>
  </si>
  <si>
    <t>PP Peritoneal Contamination_2.0</t>
  </si>
  <si>
    <t>PP Leukocytes_3.0</t>
  </si>
  <si>
    <t>PP Peritoneal Contamination_1.0</t>
  </si>
  <si>
    <t>ARISCAT Surgery Duration_13.0</t>
  </si>
  <si>
    <t>PP Leukocytes_1.0</t>
  </si>
  <si>
    <t>PP N. of Procedures_2.0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</si>
</sst>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Existence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Average Risk</c:v>
                </c:pt>
                <c:pt idx="1">
                  <c:v>Average Risk.13</c:v>
                </c:pt>
                <c:pt idx="2">
                  <c:v>Urinary Tract Infection (%)</c:v>
                </c:pt>
                <c:pt idx="3">
                  <c:v>Physiological P-Possum Score</c:v>
                </c:pt>
                <c:pt idx="4">
                  <c:v>Surgical Gravity P-Possum Score</c:v>
                </c:pt>
                <c:pt idx="5">
                  <c:v>Surgical Infection (%)</c:v>
                </c:pt>
                <c:pt idx="6">
                  <c:v>Average Risk.11</c:v>
                </c:pt>
                <c:pt idx="7">
                  <c:v>Average Risk.10</c:v>
                </c:pt>
                <c:pt idx="8">
                  <c:v>Readmission (%)</c:v>
                </c:pt>
                <c:pt idx="9">
                  <c:v>Average Risk.12</c:v>
                </c:pt>
                <c:pt idx="10">
                  <c:v>Average Risk.4</c:v>
                </c:pt>
                <c:pt idx="11">
                  <c:v>ARISCAT Total Score</c:v>
                </c:pt>
                <c:pt idx="12">
                  <c:v>Average Risk.1</c:v>
                </c:pt>
                <c:pt idx="13">
                  <c:v>Discharge to Nursing or Rehab Facility (%)</c:v>
                </c:pt>
                <c:pt idx="14">
                  <c:v>Venous Thromboembolism (%)</c:v>
                </c:pt>
                <c:pt idx="15">
                  <c:v>Reoperation (%)</c:v>
                </c:pt>
                <c:pt idx="16">
                  <c:v>Kidney Failure (%)</c:v>
                </c:pt>
                <c:pt idx="17">
                  <c:v>% Morbility P-Possum</c:v>
                </c:pt>
                <c:pt idx="18">
                  <c:v>Pneumonia (%)</c:v>
                </c:pt>
                <c:pt idx="19">
                  <c:v>Cardiac Complications (%)</c:v>
                </c:pt>
                <c:pt idx="20">
                  <c:v>Any Complication (%)</c:v>
                </c:pt>
                <c:pt idx="21">
                  <c:v>Death (%)</c:v>
                </c:pt>
                <c:pt idx="22">
                  <c:v>% Mortality P-Possum</c:v>
                </c:pt>
                <c:pt idx="23">
                  <c:v>ACS - Internment Days Prediction</c:v>
                </c:pt>
                <c:pt idx="24">
                  <c:v>Serious Complicatios (%)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6.0779930596408502E-2</c:v>
                </c:pt>
                <c:pt idx="22">
                  <c:v>0</c:v>
                </c:pt>
                <c:pt idx="23">
                  <c:v>5.1343649908837198E-2</c:v>
                </c:pt>
                <c:pt idx="24">
                  <c:v>0.88787641949475404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074-9CBD-0726503117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Average Risk</c:v>
                </c:pt>
                <c:pt idx="1">
                  <c:v>Average Risk.13</c:v>
                </c:pt>
                <c:pt idx="2">
                  <c:v>Urinary Tract Infection (%)</c:v>
                </c:pt>
                <c:pt idx="3">
                  <c:v>Physiological P-Possum Score</c:v>
                </c:pt>
                <c:pt idx="4">
                  <c:v>Surgical Gravity P-Possum Score</c:v>
                </c:pt>
                <c:pt idx="5">
                  <c:v>Surgical Infection (%)</c:v>
                </c:pt>
                <c:pt idx="6">
                  <c:v>Average Risk.11</c:v>
                </c:pt>
                <c:pt idx="7">
                  <c:v>Average Risk.10</c:v>
                </c:pt>
                <c:pt idx="8">
                  <c:v>Readmission (%)</c:v>
                </c:pt>
                <c:pt idx="9">
                  <c:v>Average Risk.12</c:v>
                </c:pt>
                <c:pt idx="10">
                  <c:v>Average Risk.4</c:v>
                </c:pt>
                <c:pt idx="11">
                  <c:v>ARISCAT Total Score</c:v>
                </c:pt>
                <c:pt idx="12">
                  <c:v>Average Risk.1</c:v>
                </c:pt>
                <c:pt idx="13">
                  <c:v>Discharge to Nursing or Rehab Facility (%)</c:v>
                </c:pt>
                <c:pt idx="14">
                  <c:v>Venous Thromboembolism (%)</c:v>
                </c:pt>
                <c:pt idx="15">
                  <c:v>Reoperation (%)</c:v>
                </c:pt>
                <c:pt idx="16">
                  <c:v>Kidney Failure (%)</c:v>
                </c:pt>
                <c:pt idx="17">
                  <c:v>% Morbility P-Possum</c:v>
                </c:pt>
                <c:pt idx="18">
                  <c:v>Pneumonia (%)</c:v>
                </c:pt>
                <c:pt idx="19">
                  <c:v>Cardiac Complications (%)</c:v>
                </c:pt>
                <c:pt idx="20">
                  <c:v>Any Complication (%)</c:v>
                </c:pt>
                <c:pt idx="21">
                  <c:v>Death (%)</c:v>
                </c:pt>
                <c:pt idx="22">
                  <c:v>% Mortality P-Possum</c:v>
                </c:pt>
                <c:pt idx="23">
                  <c:v>ACS - Internment Days Prediction</c:v>
                </c:pt>
                <c:pt idx="24">
                  <c:v>Serious Complicatios (%)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3.2411283620759901E-2</c:v>
                </c:pt>
                <c:pt idx="13">
                  <c:v>0.05</c:v>
                </c:pt>
                <c:pt idx="14">
                  <c:v>2.6278696434415098E-2</c:v>
                </c:pt>
                <c:pt idx="15">
                  <c:v>4.1716603819444101E-2</c:v>
                </c:pt>
                <c:pt idx="16">
                  <c:v>3.7588882054033199E-2</c:v>
                </c:pt>
                <c:pt idx="17">
                  <c:v>5.8220502901353902E-2</c:v>
                </c:pt>
                <c:pt idx="18">
                  <c:v>9.4007179928584705E-2</c:v>
                </c:pt>
                <c:pt idx="19">
                  <c:v>0.1</c:v>
                </c:pt>
                <c:pt idx="20">
                  <c:v>0.13759933316409301</c:v>
                </c:pt>
                <c:pt idx="21">
                  <c:v>0.05</c:v>
                </c:pt>
                <c:pt idx="22">
                  <c:v>6.6150762528408902E-2</c:v>
                </c:pt>
                <c:pt idx="23">
                  <c:v>0.18843803916966601</c:v>
                </c:pt>
                <c:pt idx="24">
                  <c:v>0.11758871637924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074-9CBD-07265031174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Average Risk</c:v>
                </c:pt>
                <c:pt idx="1">
                  <c:v>Average Risk.13</c:v>
                </c:pt>
                <c:pt idx="2">
                  <c:v>Urinary Tract Infection (%)</c:v>
                </c:pt>
                <c:pt idx="3">
                  <c:v>Physiological P-Possum Score</c:v>
                </c:pt>
                <c:pt idx="4">
                  <c:v>Surgical Gravity P-Possum Score</c:v>
                </c:pt>
                <c:pt idx="5">
                  <c:v>Surgical Infection (%)</c:v>
                </c:pt>
                <c:pt idx="6">
                  <c:v>Average Risk.11</c:v>
                </c:pt>
                <c:pt idx="7">
                  <c:v>Average Risk.10</c:v>
                </c:pt>
                <c:pt idx="8">
                  <c:v>Readmission (%)</c:v>
                </c:pt>
                <c:pt idx="9">
                  <c:v>Average Risk.12</c:v>
                </c:pt>
                <c:pt idx="10">
                  <c:v>Average Risk.4</c:v>
                </c:pt>
                <c:pt idx="11">
                  <c:v>ARISCAT Total Score</c:v>
                </c:pt>
                <c:pt idx="12">
                  <c:v>Average Risk.1</c:v>
                </c:pt>
                <c:pt idx="13">
                  <c:v>Discharge to Nursing or Rehab Facility (%)</c:v>
                </c:pt>
                <c:pt idx="14">
                  <c:v>Venous Thromboembolism (%)</c:v>
                </c:pt>
                <c:pt idx="15">
                  <c:v>Reoperation (%)</c:v>
                </c:pt>
                <c:pt idx="16">
                  <c:v>Kidney Failure (%)</c:v>
                </c:pt>
                <c:pt idx="17">
                  <c:v>% Morbility P-Possum</c:v>
                </c:pt>
                <c:pt idx="18">
                  <c:v>Pneumonia (%)</c:v>
                </c:pt>
                <c:pt idx="19">
                  <c:v>Cardiac Complications (%)</c:v>
                </c:pt>
                <c:pt idx="20">
                  <c:v>Any Complication (%)</c:v>
                </c:pt>
                <c:pt idx="21">
                  <c:v>Death (%)</c:v>
                </c:pt>
                <c:pt idx="22">
                  <c:v>% Mortality P-Possum</c:v>
                </c:pt>
                <c:pt idx="23">
                  <c:v>ACS - Internment Days Prediction</c:v>
                </c:pt>
                <c:pt idx="24">
                  <c:v>Serious Complicatios (%)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1.4180422000000001E-3</c:v>
                </c:pt>
                <c:pt idx="1">
                  <c:v>2.4803429999999999E-3</c:v>
                </c:pt>
                <c:pt idx="2">
                  <c:v>2.5639206000000001E-3</c:v>
                </c:pt>
                <c:pt idx="3">
                  <c:v>8.4880300000000006E-3</c:v>
                </c:pt>
                <c:pt idx="4">
                  <c:v>1.0237281000000001E-2</c:v>
                </c:pt>
                <c:pt idx="5">
                  <c:v>1.2256497E-2</c:v>
                </c:pt>
                <c:pt idx="6">
                  <c:v>1.335067E-2</c:v>
                </c:pt>
                <c:pt idx="7">
                  <c:v>1.6847381000000002E-2</c:v>
                </c:pt>
                <c:pt idx="8">
                  <c:v>1.8556748000000001E-2</c:v>
                </c:pt>
                <c:pt idx="9">
                  <c:v>2.2091381E-2</c:v>
                </c:pt>
                <c:pt idx="10">
                  <c:v>2.3625515E-2</c:v>
                </c:pt>
                <c:pt idx="11">
                  <c:v>4.2964254E-2</c:v>
                </c:pt>
                <c:pt idx="12">
                  <c:v>1.8262886999999998E-2</c:v>
                </c:pt>
                <c:pt idx="13">
                  <c:v>2.3397904000000001E-2</c:v>
                </c:pt>
                <c:pt idx="14">
                  <c:v>4.8558774999999998E-2</c:v>
                </c:pt>
                <c:pt idx="15">
                  <c:v>3.5615729999999998E-2</c:v>
                </c:pt>
                <c:pt idx="16">
                  <c:v>4.2252365E-2</c:v>
                </c:pt>
                <c:pt idx="17">
                  <c:v>3.2419099999999999E-2</c:v>
                </c:pt>
                <c:pt idx="18">
                  <c:v>5.2889264000000004E-3</c:v>
                </c:pt>
                <c:pt idx="19">
                  <c:v>2.5259581999999999E-2</c:v>
                </c:pt>
                <c:pt idx="20">
                  <c:v>0</c:v>
                </c:pt>
                <c:pt idx="21">
                  <c:v>2.8236893999999998E-2</c:v>
                </c:pt>
                <c:pt idx="22">
                  <c:v>8.4988326000000003E-2</c:v>
                </c:pt>
                <c:pt idx="23">
                  <c:v>3.2850740000000003E-2</c:v>
                </c:pt>
                <c:pt idx="24">
                  <c:v>0.44798860000000001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074-9CBD-07265031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64820975"/>
        <c:axId val="1416347887"/>
      </c:barChart>
      <c:catAx>
        <c:axId val="1364820975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47887"/>
        <c:crosses val="autoZero"/>
        <c:auto val="1"/>
        <c:lblAlgn val="ctr"/>
        <c:lblOffset val="100"/>
        <c:noMultiLvlLbl val="0"/>
      </c:catAx>
      <c:valAx>
        <c:axId val="1416347887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Sheet1!$A$32:$A$59</c:f>
              <c:strCache>
                <c:ptCount val="28"/>
                <c:pt idx="0">
                  <c:v>Surgical Gravity Score P-Possum</c:v>
                </c:pt>
                <c:pt idx="1">
                  <c:v>ARISCAT Emerging Procedure</c:v>
                </c:pt>
                <c:pt idx="2">
                  <c:v>Venous Thromboembolism (%)</c:v>
                </c:pt>
                <c:pt idx="3">
                  <c:v>Average Risk.1</c:v>
                </c:pt>
                <c:pt idx="4">
                  <c:v>Average Risk.13</c:v>
                </c:pt>
                <c:pt idx="5">
                  <c:v>Kidney Failure (%)</c:v>
                </c:pt>
                <c:pt idx="6">
                  <c:v>Physiological P-Possum Score</c:v>
                </c:pt>
                <c:pt idx="7">
                  <c:v>ARISCAT Preoperative Anemia</c:v>
                </c:pt>
                <c:pt idx="8">
                  <c:v>Average Risk.12</c:v>
                </c:pt>
                <c:pt idx="9">
                  <c:v>Average Risk.7</c:v>
                </c:pt>
                <c:pt idx="10">
                  <c:v>Average Risk</c:v>
                </c:pt>
                <c:pt idx="11">
                  <c:v>Readmission (%)</c:v>
                </c:pt>
                <c:pt idx="12">
                  <c:v>SCORE ARISCAT</c:v>
                </c:pt>
                <c:pt idx="13">
                  <c:v>Surgical Infection (%)</c:v>
                </c:pt>
                <c:pt idx="14">
                  <c:v>Death (%)</c:v>
                </c:pt>
                <c:pt idx="15">
                  <c:v>Urinary Tract Infection (%)</c:v>
                </c:pt>
                <c:pt idx="16">
                  <c:v>Average Risk.11</c:v>
                </c:pt>
                <c:pt idx="17">
                  <c:v>% Mortality P-Possum</c:v>
                </c:pt>
                <c:pt idx="18">
                  <c:v>Pneumonia (%)</c:v>
                </c:pt>
                <c:pt idx="19">
                  <c:v>Any Complications (%)</c:v>
                </c:pt>
                <c:pt idx="20">
                  <c:v>Cardiac Complications (%)</c:v>
                </c:pt>
                <c:pt idx="21">
                  <c:v>% Morbility P-Possum</c:v>
                </c:pt>
                <c:pt idx="22">
                  <c:v>ARISCAT Total Score</c:v>
                </c:pt>
                <c:pt idx="23">
                  <c:v>Average Risk.4</c:v>
                </c:pt>
                <c:pt idx="24">
                  <c:v>Reoperation (%)</c:v>
                </c:pt>
                <c:pt idx="25">
                  <c:v>Serious Complications (%)</c:v>
                </c:pt>
                <c:pt idx="26">
                  <c:v>Discharge to Nursing or Rehab Facility (%)</c:v>
                </c:pt>
                <c:pt idx="27">
                  <c:v>ACS - Internment Days Prediction</c:v>
                </c:pt>
              </c:strCache>
            </c:strRef>
          </c:cat>
          <c:val>
            <c:numRef>
              <c:f>Sheet1!$B$32:$B$59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6.8421073852600101E-2</c:v>
                </c:pt>
                <c:pt idx="24">
                  <c:v>0</c:v>
                </c:pt>
                <c:pt idx="25">
                  <c:v>0</c:v>
                </c:pt>
                <c:pt idx="26">
                  <c:v>0.407798434116803</c:v>
                </c:pt>
                <c:pt idx="27">
                  <c:v>0.52378049203059596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F-4366-97DB-F7F3F2E1A829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Sheet1!$A$32:$A$59</c:f>
              <c:strCache>
                <c:ptCount val="28"/>
                <c:pt idx="0">
                  <c:v>Surgical Gravity Score P-Possum</c:v>
                </c:pt>
                <c:pt idx="1">
                  <c:v>ARISCAT Emerging Procedure</c:v>
                </c:pt>
                <c:pt idx="2">
                  <c:v>Venous Thromboembolism (%)</c:v>
                </c:pt>
                <c:pt idx="3">
                  <c:v>Average Risk.1</c:v>
                </c:pt>
                <c:pt idx="4">
                  <c:v>Average Risk.13</c:v>
                </c:pt>
                <c:pt idx="5">
                  <c:v>Kidney Failure (%)</c:v>
                </c:pt>
                <c:pt idx="6">
                  <c:v>Physiological P-Possum Score</c:v>
                </c:pt>
                <c:pt idx="7">
                  <c:v>ARISCAT Preoperative Anemia</c:v>
                </c:pt>
                <c:pt idx="8">
                  <c:v>Average Risk.12</c:v>
                </c:pt>
                <c:pt idx="9">
                  <c:v>Average Risk.7</c:v>
                </c:pt>
                <c:pt idx="10">
                  <c:v>Average Risk</c:v>
                </c:pt>
                <c:pt idx="11">
                  <c:v>Readmission (%)</c:v>
                </c:pt>
                <c:pt idx="12">
                  <c:v>SCORE ARISCAT</c:v>
                </c:pt>
                <c:pt idx="13">
                  <c:v>Surgical Infection (%)</c:v>
                </c:pt>
                <c:pt idx="14">
                  <c:v>Death (%)</c:v>
                </c:pt>
                <c:pt idx="15">
                  <c:v>Urinary Tract Infection (%)</c:v>
                </c:pt>
                <c:pt idx="16">
                  <c:v>Average Risk.11</c:v>
                </c:pt>
                <c:pt idx="17">
                  <c:v>% Mortality P-Possum</c:v>
                </c:pt>
                <c:pt idx="18">
                  <c:v>Pneumonia (%)</c:v>
                </c:pt>
                <c:pt idx="19">
                  <c:v>Any Complications (%)</c:v>
                </c:pt>
                <c:pt idx="20">
                  <c:v>Cardiac Complications (%)</c:v>
                </c:pt>
                <c:pt idx="21">
                  <c:v>% Morbility P-Possum</c:v>
                </c:pt>
                <c:pt idx="22">
                  <c:v>ARISCAT Total Score</c:v>
                </c:pt>
                <c:pt idx="23">
                  <c:v>Average Risk.4</c:v>
                </c:pt>
                <c:pt idx="24">
                  <c:v>Reoperation (%)</c:v>
                </c:pt>
                <c:pt idx="25">
                  <c:v>Serious Complications (%)</c:v>
                </c:pt>
                <c:pt idx="26">
                  <c:v>Discharge to Nursing or Rehab Facility (%)</c:v>
                </c:pt>
                <c:pt idx="27">
                  <c:v>ACS - Internment Days Prediction</c:v>
                </c:pt>
              </c:strCache>
            </c:strRef>
          </c:cat>
          <c:val>
            <c:numRef>
              <c:f>Sheet1!$C$32:$C$59</c:f>
              <c:numCache>
                <c:formatCode>General</c:formatCode>
                <c:ptCount val="28"/>
                <c:pt idx="0">
                  <c:v>1.13696233424654E-2</c:v>
                </c:pt>
                <c:pt idx="1">
                  <c:v>0</c:v>
                </c:pt>
                <c:pt idx="2">
                  <c:v>4.1077246981121897E-3</c:v>
                </c:pt>
                <c:pt idx="3">
                  <c:v>1.6523128929319598E-2</c:v>
                </c:pt>
                <c:pt idx="4">
                  <c:v>6.0049203000926404E-3</c:v>
                </c:pt>
                <c:pt idx="5">
                  <c:v>1.1011941507900099E-2</c:v>
                </c:pt>
                <c:pt idx="6">
                  <c:v>2.11442148264901E-2</c:v>
                </c:pt>
                <c:pt idx="7">
                  <c:v>1.31193258588091E-2</c:v>
                </c:pt>
                <c:pt idx="8">
                  <c:v>1.29221142991223E-2</c:v>
                </c:pt>
                <c:pt idx="9">
                  <c:v>2.3063101032733301E-2</c:v>
                </c:pt>
                <c:pt idx="10">
                  <c:v>2.2547371958211E-2</c:v>
                </c:pt>
                <c:pt idx="11">
                  <c:v>1.6163313074257901E-2</c:v>
                </c:pt>
                <c:pt idx="12">
                  <c:v>3.3256993772153902E-2</c:v>
                </c:pt>
                <c:pt idx="13">
                  <c:v>3.55078814790524E-2</c:v>
                </c:pt>
                <c:pt idx="14">
                  <c:v>4.3696807414671898E-2</c:v>
                </c:pt>
                <c:pt idx="15">
                  <c:v>3.9134774253264802E-2</c:v>
                </c:pt>
                <c:pt idx="16">
                  <c:v>5.5713174110597702E-2</c:v>
                </c:pt>
                <c:pt idx="17">
                  <c:v>6.7288371675249606E-2</c:v>
                </c:pt>
                <c:pt idx="18">
                  <c:v>5.3685909595841998E-2</c:v>
                </c:pt>
                <c:pt idx="19">
                  <c:v>5.6043362993757798E-2</c:v>
                </c:pt>
                <c:pt idx="20">
                  <c:v>5.25561184790257E-2</c:v>
                </c:pt>
                <c:pt idx="21">
                  <c:v>6.4157968981606403E-2</c:v>
                </c:pt>
                <c:pt idx="22">
                  <c:v>6.6847451155360602E-2</c:v>
                </c:pt>
                <c:pt idx="23">
                  <c:v>1.4361427788048799E-2</c:v>
                </c:pt>
                <c:pt idx="24">
                  <c:v>9.2490359143049206E-2</c:v>
                </c:pt>
                <c:pt idx="25">
                  <c:v>9.1238496793522805E-2</c:v>
                </c:pt>
                <c:pt idx="26">
                  <c:v>6.2430627517228901E-2</c:v>
                </c:pt>
                <c:pt idx="27">
                  <c:v>1.36134950200529E-2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F-4366-97DB-F7F3F2E1A829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Sheet1!$A$32:$A$59</c:f>
              <c:strCache>
                <c:ptCount val="28"/>
                <c:pt idx="0">
                  <c:v>Surgical Gravity Score P-Possum</c:v>
                </c:pt>
                <c:pt idx="1">
                  <c:v>ARISCAT Emerging Procedure</c:v>
                </c:pt>
                <c:pt idx="2">
                  <c:v>Venous Thromboembolism (%)</c:v>
                </c:pt>
                <c:pt idx="3">
                  <c:v>Average Risk.1</c:v>
                </c:pt>
                <c:pt idx="4">
                  <c:v>Average Risk.13</c:v>
                </c:pt>
                <c:pt idx="5">
                  <c:v>Kidney Failure (%)</c:v>
                </c:pt>
                <c:pt idx="6">
                  <c:v>Physiological P-Possum Score</c:v>
                </c:pt>
                <c:pt idx="7">
                  <c:v>ARISCAT Preoperative Anemia</c:v>
                </c:pt>
                <c:pt idx="8">
                  <c:v>Average Risk.12</c:v>
                </c:pt>
                <c:pt idx="9">
                  <c:v>Average Risk.7</c:v>
                </c:pt>
                <c:pt idx="10">
                  <c:v>Average Risk</c:v>
                </c:pt>
                <c:pt idx="11">
                  <c:v>Readmission (%)</c:v>
                </c:pt>
                <c:pt idx="12">
                  <c:v>SCORE ARISCAT</c:v>
                </c:pt>
                <c:pt idx="13">
                  <c:v>Surgical Infection (%)</c:v>
                </c:pt>
                <c:pt idx="14">
                  <c:v>Death (%)</c:v>
                </c:pt>
                <c:pt idx="15">
                  <c:v>Urinary Tract Infection (%)</c:v>
                </c:pt>
                <c:pt idx="16">
                  <c:v>Average Risk.11</c:v>
                </c:pt>
                <c:pt idx="17">
                  <c:v>% Mortality P-Possum</c:v>
                </c:pt>
                <c:pt idx="18">
                  <c:v>Pneumonia (%)</c:v>
                </c:pt>
                <c:pt idx="19">
                  <c:v>Any Complications (%)</c:v>
                </c:pt>
                <c:pt idx="20">
                  <c:v>Cardiac Complications (%)</c:v>
                </c:pt>
                <c:pt idx="21">
                  <c:v>% Morbility P-Possum</c:v>
                </c:pt>
                <c:pt idx="22">
                  <c:v>ARISCAT Total Score</c:v>
                </c:pt>
                <c:pt idx="23">
                  <c:v>Average Risk.4</c:v>
                </c:pt>
                <c:pt idx="24">
                  <c:v>Reoperation (%)</c:v>
                </c:pt>
                <c:pt idx="25">
                  <c:v>Serious Complications (%)</c:v>
                </c:pt>
                <c:pt idx="26">
                  <c:v>Discharge to Nursing or Rehab Facility (%)</c:v>
                </c:pt>
                <c:pt idx="27">
                  <c:v>ACS - Internment Days Prediction</c:v>
                </c:pt>
              </c:strCache>
            </c:strRef>
          </c:cat>
          <c:val>
            <c:numRef>
              <c:f>Sheet1!$D$32:$D$59</c:f>
              <c:numCache>
                <c:formatCode>General</c:formatCode>
                <c:ptCount val="28"/>
                <c:pt idx="0">
                  <c:v>2.6541997000000001E-2</c:v>
                </c:pt>
                <c:pt idx="1">
                  <c:v>1.9896574E-2</c:v>
                </c:pt>
                <c:pt idx="2">
                  <c:v>1.9185615999999999E-2</c:v>
                </c:pt>
                <c:pt idx="3">
                  <c:v>1.8689292E-2</c:v>
                </c:pt>
                <c:pt idx="4">
                  <c:v>3.4241072999999997E-2</c:v>
                </c:pt>
                <c:pt idx="5">
                  <c:v>3.3810075000000002E-2</c:v>
                </c:pt>
                <c:pt idx="6">
                  <c:v>2.4672486E-2</c:v>
                </c:pt>
                <c:pt idx="7">
                  <c:v>3.3789489999999998E-2</c:v>
                </c:pt>
                <c:pt idx="8">
                  <c:v>3.4757773999999998E-2</c:v>
                </c:pt>
                <c:pt idx="9">
                  <c:v>2.7828499999999999E-2</c:v>
                </c:pt>
                <c:pt idx="10">
                  <c:v>3.1104476999999998E-2</c:v>
                </c:pt>
                <c:pt idx="11">
                  <c:v>4.4104352999999999E-2</c:v>
                </c:pt>
                <c:pt idx="12">
                  <c:v>2.8907849999999999E-2</c:v>
                </c:pt>
                <c:pt idx="13">
                  <c:v>3.6637217E-2</c:v>
                </c:pt>
                <c:pt idx="14">
                  <c:v>2.8969293E-2</c:v>
                </c:pt>
                <c:pt idx="15">
                  <c:v>4.3189984000000001E-2</c:v>
                </c:pt>
                <c:pt idx="16">
                  <c:v>3.1787577999999997E-2</c:v>
                </c:pt>
                <c:pt idx="17">
                  <c:v>2.4339583000000001E-2</c:v>
                </c:pt>
                <c:pt idx="18">
                  <c:v>4.1190600000000001E-2</c:v>
                </c:pt>
                <c:pt idx="19">
                  <c:v>4.2737518000000002E-2</c:v>
                </c:pt>
                <c:pt idx="20">
                  <c:v>5.2326023999999999E-2</c:v>
                </c:pt>
                <c:pt idx="21">
                  <c:v>4.9658663999999998E-2</c:v>
                </c:pt>
                <c:pt idx="22">
                  <c:v>4.8471075000000002E-2</c:v>
                </c:pt>
                <c:pt idx="23">
                  <c:v>3.4415319999999999E-2</c:v>
                </c:pt>
                <c:pt idx="24">
                  <c:v>6.1907759999999999E-2</c:v>
                </c:pt>
                <c:pt idx="25">
                  <c:v>6.8798079999999998E-2</c:v>
                </c:pt>
                <c:pt idx="26">
                  <c:v>3.1605679999999997E-2</c:v>
                </c:pt>
                <c:pt idx="27">
                  <c:v>2.6436050999999999E-2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F-4366-97DB-F7F3F2E1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66212863"/>
        <c:axId val="1416349551"/>
      </c:barChart>
      <c:catAx>
        <c:axId val="1366212863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49551"/>
        <c:crosses val="autoZero"/>
        <c:auto val="1"/>
        <c:lblAlgn val="ctr"/>
        <c:lblOffset val="100"/>
        <c:noMultiLvlLbl val="0"/>
      </c:catAx>
      <c:valAx>
        <c:axId val="1416349551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Sheet1!$A$64:$A$79</c:f>
              <c:strCache>
                <c:ptCount val="16"/>
                <c:pt idx="0">
                  <c:v>Urinary Tract Infection (%)</c:v>
                </c:pt>
                <c:pt idx="1">
                  <c:v>Kidney Failure(%)</c:v>
                </c:pt>
                <c:pt idx="2">
                  <c:v>Any Complication (%)</c:v>
                </c:pt>
                <c:pt idx="3">
                  <c:v>Venous Thromboembolism (%)</c:v>
                </c:pt>
                <c:pt idx="4">
                  <c:v>Physiological Score P-Possum</c:v>
                </c:pt>
                <c:pt idx="5">
                  <c:v>% Mortality P-Possum</c:v>
                </c:pt>
                <c:pt idx="6">
                  <c:v>Reoperation (%)</c:v>
                </c:pt>
                <c:pt idx="7">
                  <c:v>ACS - Internment Days Prediction</c:v>
                </c:pt>
                <c:pt idx="8">
                  <c:v>Cardiac Complications (%)</c:v>
                </c:pt>
                <c:pt idx="9">
                  <c:v>% Morbility P-Possum</c:v>
                </c:pt>
                <c:pt idx="10">
                  <c:v>Serious Complications (%)</c:v>
                </c:pt>
                <c:pt idx="11">
                  <c:v>Readmission (%)</c:v>
                </c:pt>
                <c:pt idx="12">
                  <c:v>Death (%)</c:v>
                </c:pt>
                <c:pt idx="13">
                  <c:v>Pneumonia (%)</c:v>
                </c:pt>
                <c:pt idx="14">
                  <c:v>Discharge to Nursing or Rehab Facility (%)</c:v>
                </c:pt>
                <c:pt idx="15">
                  <c:v>Surgical Gravity Score P-Possum</c:v>
                </c:pt>
              </c:strCache>
            </c:strRef>
          </c:cat>
          <c:val>
            <c:numRef>
              <c:f>Sheet1!$B$64:$B$79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9.94276197468647E-3</c:v>
                </c:pt>
                <c:pt idx="3">
                  <c:v>0</c:v>
                </c:pt>
                <c:pt idx="4">
                  <c:v>2.3325187281549899E-2</c:v>
                </c:pt>
                <c:pt idx="5">
                  <c:v>1.26999951925835E-3</c:v>
                </c:pt>
                <c:pt idx="6">
                  <c:v>1.70721246851118E-3</c:v>
                </c:pt>
                <c:pt idx="7">
                  <c:v>0</c:v>
                </c:pt>
                <c:pt idx="8">
                  <c:v>1.63895020766728E-2</c:v>
                </c:pt>
                <c:pt idx="9">
                  <c:v>0</c:v>
                </c:pt>
                <c:pt idx="10">
                  <c:v>8.6360974897754697E-2</c:v>
                </c:pt>
                <c:pt idx="11">
                  <c:v>5.3303386441413199E-2</c:v>
                </c:pt>
                <c:pt idx="12">
                  <c:v>2.7447863110991299E-3</c:v>
                </c:pt>
                <c:pt idx="13">
                  <c:v>0.100314873647039</c:v>
                </c:pt>
                <c:pt idx="14">
                  <c:v>0.30481344570865399</c:v>
                </c:pt>
                <c:pt idx="15">
                  <c:v>0.39982786967335998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D-4174-9EE7-18CEF5E9752D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Sheet1!$A$64:$A$79</c:f>
              <c:strCache>
                <c:ptCount val="16"/>
                <c:pt idx="0">
                  <c:v>Urinary Tract Infection (%)</c:v>
                </c:pt>
                <c:pt idx="1">
                  <c:v>Kidney Failure(%)</c:v>
                </c:pt>
                <c:pt idx="2">
                  <c:v>Any Complication (%)</c:v>
                </c:pt>
                <c:pt idx="3">
                  <c:v>Venous Thromboembolism (%)</c:v>
                </c:pt>
                <c:pt idx="4">
                  <c:v>Physiological Score P-Possum</c:v>
                </c:pt>
                <c:pt idx="5">
                  <c:v>% Mortality P-Possum</c:v>
                </c:pt>
                <c:pt idx="6">
                  <c:v>Reoperation (%)</c:v>
                </c:pt>
                <c:pt idx="7">
                  <c:v>ACS - Internment Days Prediction</c:v>
                </c:pt>
                <c:pt idx="8">
                  <c:v>Cardiac Complications (%)</c:v>
                </c:pt>
                <c:pt idx="9">
                  <c:v>% Morbility P-Possum</c:v>
                </c:pt>
                <c:pt idx="10">
                  <c:v>Serious Complications (%)</c:v>
                </c:pt>
                <c:pt idx="11">
                  <c:v>Readmission (%)</c:v>
                </c:pt>
                <c:pt idx="12">
                  <c:v>Death (%)</c:v>
                </c:pt>
                <c:pt idx="13">
                  <c:v>Pneumonia (%)</c:v>
                </c:pt>
                <c:pt idx="14">
                  <c:v>Discharge to Nursing or Rehab Facility (%)</c:v>
                </c:pt>
                <c:pt idx="15">
                  <c:v>Surgical Gravity Score P-Possum</c:v>
                </c:pt>
              </c:strCache>
            </c:strRef>
          </c:cat>
          <c:val>
            <c:numRef>
              <c:f>Sheet1!$C$64:$C$79</c:f>
              <c:numCache>
                <c:formatCode>General</c:formatCode>
                <c:ptCount val="16"/>
                <c:pt idx="0">
                  <c:v>2.0689694143631698E-2</c:v>
                </c:pt>
                <c:pt idx="1">
                  <c:v>4.0797706296934202E-2</c:v>
                </c:pt>
                <c:pt idx="2">
                  <c:v>3.0046634036495601E-2</c:v>
                </c:pt>
                <c:pt idx="3">
                  <c:v>2.3989620800187201E-2</c:v>
                </c:pt>
                <c:pt idx="4">
                  <c:v>3.1900384626099697E-2</c:v>
                </c:pt>
                <c:pt idx="5">
                  <c:v>6.1956943949913502E-2</c:v>
                </c:pt>
                <c:pt idx="6">
                  <c:v>5.1911882017069498E-2</c:v>
                </c:pt>
                <c:pt idx="7">
                  <c:v>5.1686426146887003E-2</c:v>
                </c:pt>
                <c:pt idx="8">
                  <c:v>2.5868476641652299E-2</c:v>
                </c:pt>
                <c:pt idx="9">
                  <c:v>6.5736175793811705E-2</c:v>
                </c:pt>
                <c:pt idx="10">
                  <c:v>3.5824050517933498E-2</c:v>
                </c:pt>
                <c:pt idx="11">
                  <c:v>4.6078532027777903E-2</c:v>
                </c:pt>
                <c:pt idx="12">
                  <c:v>0.109684582051393</c:v>
                </c:pt>
                <c:pt idx="13">
                  <c:v>5.9411623580141598E-2</c:v>
                </c:pt>
                <c:pt idx="14">
                  <c:v>0.13148959658147799</c:v>
                </c:pt>
                <c:pt idx="15">
                  <c:v>0.21292767078859101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D-4174-9EE7-18CEF5E9752D}"/>
            </c:ext>
          </c:extLst>
        </c:ser>
        <c:ser>
          <c:idx val="2"/>
          <c:order val="2"/>
          <c:tx>
            <c:strRef>
              <c:f>Sheet1!$D$63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Sheet1!$A$64:$A$79</c:f>
              <c:strCache>
                <c:ptCount val="16"/>
                <c:pt idx="0">
                  <c:v>Urinary Tract Infection (%)</c:v>
                </c:pt>
                <c:pt idx="1">
                  <c:v>Kidney Failure(%)</c:v>
                </c:pt>
                <c:pt idx="2">
                  <c:v>Any Complication (%)</c:v>
                </c:pt>
                <c:pt idx="3">
                  <c:v>Venous Thromboembolism (%)</c:v>
                </c:pt>
                <c:pt idx="4">
                  <c:v>Physiological Score P-Possum</c:v>
                </c:pt>
                <c:pt idx="5">
                  <c:v>% Mortality P-Possum</c:v>
                </c:pt>
                <c:pt idx="6">
                  <c:v>Reoperation (%)</c:v>
                </c:pt>
                <c:pt idx="7">
                  <c:v>ACS - Internment Days Prediction</c:v>
                </c:pt>
                <c:pt idx="8">
                  <c:v>Cardiac Complications (%)</c:v>
                </c:pt>
                <c:pt idx="9">
                  <c:v>% Morbility P-Possum</c:v>
                </c:pt>
                <c:pt idx="10">
                  <c:v>Serious Complications (%)</c:v>
                </c:pt>
                <c:pt idx="11">
                  <c:v>Readmission (%)</c:v>
                </c:pt>
                <c:pt idx="12">
                  <c:v>Death (%)</c:v>
                </c:pt>
                <c:pt idx="13">
                  <c:v>Pneumonia (%)</c:v>
                </c:pt>
                <c:pt idx="14">
                  <c:v>Discharge to Nursing or Rehab Facility (%)</c:v>
                </c:pt>
                <c:pt idx="15">
                  <c:v>Surgical Gravity Score P-Possum</c:v>
                </c:pt>
              </c:strCache>
            </c:strRef>
          </c:cat>
          <c:val>
            <c:numRef>
              <c:f>Sheet1!$D$64:$D$79</c:f>
              <c:numCache>
                <c:formatCode>General</c:formatCode>
                <c:ptCount val="16"/>
                <c:pt idx="0">
                  <c:v>3.7232797999999998E-2</c:v>
                </c:pt>
                <c:pt idx="1">
                  <c:v>1.8806577000000001E-2</c:v>
                </c:pt>
                <c:pt idx="2">
                  <c:v>2.8799003E-2</c:v>
                </c:pt>
                <c:pt idx="3">
                  <c:v>4.4872509999999997E-2</c:v>
                </c:pt>
                <c:pt idx="4">
                  <c:v>2.7119913999999998E-2</c:v>
                </c:pt>
                <c:pt idx="5">
                  <c:v>2.46083E-2</c:v>
                </c:pt>
                <c:pt idx="6">
                  <c:v>4.1655585000000002E-2</c:v>
                </c:pt>
                <c:pt idx="7">
                  <c:v>4.6036117000000001E-2</c:v>
                </c:pt>
                <c:pt idx="8">
                  <c:v>6.2229517999999998E-2</c:v>
                </c:pt>
                <c:pt idx="9">
                  <c:v>4.6280228E-2</c:v>
                </c:pt>
                <c:pt idx="10">
                  <c:v>2.2550968000000001E-2</c:v>
                </c:pt>
                <c:pt idx="11">
                  <c:v>6.9222839999999994E-2</c:v>
                </c:pt>
                <c:pt idx="12">
                  <c:v>9.0335496000000001E-2</c:v>
                </c:pt>
                <c:pt idx="13">
                  <c:v>5.1630143000000003E-2</c:v>
                </c:pt>
                <c:pt idx="14">
                  <c:v>0.15213546</c:v>
                </c:pt>
                <c:pt idx="15">
                  <c:v>0.23648458999999999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D-4174-9EE7-18CEF5E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30770191"/>
        <c:axId val="1416366607"/>
      </c:barChart>
      <c:catAx>
        <c:axId val="143077019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66607"/>
        <c:crosses val="autoZero"/>
        <c:auto val="1"/>
        <c:lblAlgn val="ctr"/>
        <c:lblOffset val="100"/>
        <c:noMultiLvlLbl val="0"/>
      </c:catAx>
      <c:valAx>
        <c:axId val="1416366607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Severity (Regression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Sheet1!$A$85:$A$112</c:f>
              <c:strCache>
                <c:ptCount val="28"/>
                <c:pt idx="0">
                  <c:v>SCORE ARISCAT</c:v>
                </c:pt>
                <c:pt idx="1">
                  <c:v>Average Risk.13</c:v>
                </c:pt>
                <c:pt idx="2">
                  <c:v>Physiological P-Possum Score</c:v>
                </c:pt>
                <c:pt idx="3">
                  <c:v>Urinary Tract Infection (%)</c:v>
                </c:pt>
                <c:pt idx="4">
                  <c:v>Cardiac Complications (%)</c:v>
                </c:pt>
                <c:pt idx="5">
                  <c:v>Venous Thromboembolism (%)</c:v>
                </c:pt>
                <c:pt idx="6">
                  <c:v>Surgical Infection (%)</c:v>
                </c:pt>
                <c:pt idx="7">
                  <c:v>Average Risk.1</c:v>
                </c:pt>
                <c:pt idx="8">
                  <c:v>Average Risk.12</c:v>
                </c:pt>
                <c:pt idx="9">
                  <c:v>% Mortality P-Possum</c:v>
                </c:pt>
                <c:pt idx="10">
                  <c:v>Death (%)</c:v>
                </c:pt>
                <c:pt idx="11">
                  <c:v>Average Risk</c:v>
                </c:pt>
                <c:pt idx="12">
                  <c:v>Readmission (%)</c:v>
                </c:pt>
                <c:pt idx="13">
                  <c:v>Average Risk.4</c:v>
                </c:pt>
                <c:pt idx="14">
                  <c:v>Average Risk.7</c:v>
                </c:pt>
                <c:pt idx="15">
                  <c:v>Kidney Failure (%)</c:v>
                </c:pt>
                <c:pt idx="16">
                  <c:v>% Morbility P-Possum</c:v>
                </c:pt>
                <c:pt idx="17">
                  <c:v>Serious Complications (%)</c:v>
                </c:pt>
                <c:pt idx="18">
                  <c:v>ARISCAT Total Score</c:v>
                </c:pt>
                <c:pt idx="19">
                  <c:v>Average Risk.11</c:v>
                </c:pt>
                <c:pt idx="20">
                  <c:v>Pneumonia (%)</c:v>
                </c:pt>
                <c:pt idx="21">
                  <c:v>ARISCAT Preoperative Anemia</c:v>
                </c:pt>
                <c:pt idx="22">
                  <c:v>Reoperation (%)</c:v>
                </c:pt>
                <c:pt idx="23">
                  <c:v>Any Complication (%)</c:v>
                </c:pt>
                <c:pt idx="24">
                  <c:v>Surgical Gravity Score P-Possum</c:v>
                </c:pt>
                <c:pt idx="25">
                  <c:v>ARISCAT Emerging Procedure</c:v>
                </c:pt>
                <c:pt idx="26">
                  <c:v>ACS - Internment Days Prediction</c:v>
                </c:pt>
                <c:pt idx="27">
                  <c:v>Discharge to Nursing or Rehab Facility (%)</c:v>
                </c:pt>
              </c:strCache>
            </c:strRef>
          </c:cat>
          <c:val>
            <c:numRef>
              <c:f>Sheet1!$B$85:$B$112</c:f>
              <c:numCache>
                <c:formatCode>General</c:formatCode>
                <c:ptCount val="28"/>
                <c:pt idx="16">
                  <c:v>2.7272727272727199E-2</c:v>
                </c:pt>
                <c:pt idx="19">
                  <c:v>8.1818181818181804E-2</c:v>
                </c:pt>
                <c:pt idx="21">
                  <c:v>7.2727272727272904E-2</c:v>
                </c:pt>
                <c:pt idx="22">
                  <c:v>0.109090909090909</c:v>
                </c:pt>
                <c:pt idx="23">
                  <c:v>9.0909090909090898E-2</c:v>
                </c:pt>
                <c:pt idx="25">
                  <c:v>0.109090909090909</c:v>
                </c:pt>
                <c:pt idx="27">
                  <c:v>0.50909090909090804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2-4354-8BBD-D277364AC55E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Sheet1!$A$85:$A$112</c:f>
              <c:strCache>
                <c:ptCount val="28"/>
                <c:pt idx="0">
                  <c:v>SCORE ARISCAT</c:v>
                </c:pt>
                <c:pt idx="1">
                  <c:v>Average Risk.13</c:v>
                </c:pt>
                <c:pt idx="2">
                  <c:v>Physiological P-Possum Score</c:v>
                </c:pt>
                <c:pt idx="3">
                  <c:v>Urinary Tract Infection (%)</c:v>
                </c:pt>
                <c:pt idx="4">
                  <c:v>Cardiac Complications (%)</c:v>
                </c:pt>
                <c:pt idx="5">
                  <c:v>Venous Thromboembolism (%)</c:v>
                </c:pt>
                <c:pt idx="6">
                  <c:v>Surgical Infection (%)</c:v>
                </c:pt>
                <c:pt idx="7">
                  <c:v>Average Risk.1</c:v>
                </c:pt>
                <c:pt idx="8">
                  <c:v>Average Risk.12</c:v>
                </c:pt>
                <c:pt idx="9">
                  <c:v>% Mortality P-Possum</c:v>
                </c:pt>
                <c:pt idx="10">
                  <c:v>Death (%)</c:v>
                </c:pt>
                <c:pt idx="11">
                  <c:v>Average Risk</c:v>
                </c:pt>
                <c:pt idx="12">
                  <c:v>Readmission (%)</c:v>
                </c:pt>
                <c:pt idx="13">
                  <c:v>Average Risk.4</c:v>
                </c:pt>
                <c:pt idx="14">
                  <c:v>Average Risk.7</c:v>
                </c:pt>
                <c:pt idx="15">
                  <c:v>Kidney Failure (%)</c:v>
                </c:pt>
                <c:pt idx="16">
                  <c:v>% Morbility P-Possum</c:v>
                </c:pt>
                <c:pt idx="17">
                  <c:v>Serious Complications (%)</c:v>
                </c:pt>
                <c:pt idx="18">
                  <c:v>ARISCAT Total Score</c:v>
                </c:pt>
                <c:pt idx="19">
                  <c:v>Average Risk.11</c:v>
                </c:pt>
                <c:pt idx="20">
                  <c:v>Pneumonia (%)</c:v>
                </c:pt>
                <c:pt idx="21">
                  <c:v>ARISCAT Preoperative Anemia</c:v>
                </c:pt>
                <c:pt idx="22">
                  <c:v>Reoperation (%)</c:v>
                </c:pt>
                <c:pt idx="23">
                  <c:v>Any Complication (%)</c:v>
                </c:pt>
                <c:pt idx="24">
                  <c:v>Surgical Gravity Score P-Possum</c:v>
                </c:pt>
                <c:pt idx="25">
                  <c:v>ARISCAT Emerging Procedure</c:v>
                </c:pt>
                <c:pt idx="26">
                  <c:v>ACS - Internment Days Prediction</c:v>
                </c:pt>
                <c:pt idx="27">
                  <c:v>Discharge to Nursing or Rehab Facility (%)</c:v>
                </c:pt>
              </c:strCache>
            </c:strRef>
          </c:cat>
          <c:val>
            <c:numRef>
              <c:f>Sheet1!$C$85:$C$112</c:f>
              <c:numCache>
                <c:formatCode>General</c:formatCode>
                <c:ptCount val="28"/>
                <c:pt idx="0">
                  <c:v>6.06925936341993E-3</c:v>
                </c:pt>
                <c:pt idx="1">
                  <c:v>2.4366448417081298E-3</c:v>
                </c:pt>
                <c:pt idx="2">
                  <c:v>5.9448474966467199E-3</c:v>
                </c:pt>
                <c:pt idx="3">
                  <c:v>1.12315643893692E-2</c:v>
                </c:pt>
                <c:pt idx="4">
                  <c:v>1.2580327438033501E-2</c:v>
                </c:pt>
                <c:pt idx="5">
                  <c:v>1.54238854082122E-2</c:v>
                </c:pt>
                <c:pt idx="6">
                  <c:v>1.4414089803762299E-2</c:v>
                </c:pt>
                <c:pt idx="7">
                  <c:v>2.0099137605633401E-2</c:v>
                </c:pt>
                <c:pt idx="8">
                  <c:v>7.2761553025644504E-3</c:v>
                </c:pt>
                <c:pt idx="9">
                  <c:v>1.74809381976695E-2</c:v>
                </c:pt>
                <c:pt idx="10">
                  <c:v>3.4387430947413401E-2</c:v>
                </c:pt>
                <c:pt idx="11">
                  <c:v>1.5872456938852898E-2</c:v>
                </c:pt>
                <c:pt idx="12">
                  <c:v>1.6904664463147701E-2</c:v>
                </c:pt>
                <c:pt idx="13">
                  <c:v>6.9225742351025302E-3</c:v>
                </c:pt>
                <c:pt idx="14">
                  <c:v>1.11485560840263E-2</c:v>
                </c:pt>
                <c:pt idx="15">
                  <c:v>5.0781156422844601E-2</c:v>
                </c:pt>
                <c:pt idx="16">
                  <c:v>4.2755427121325802E-2</c:v>
                </c:pt>
                <c:pt idx="17">
                  <c:v>4.1400655448717398E-2</c:v>
                </c:pt>
                <c:pt idx="18">
                  <c:v>2.3590027875762101E-2</c:v>
                </c:pt>
                <c:pt idx="19">
                  <c:v>5.8079749572945202E-3</c:v>
                </c:pt>
                <c:pt idx="20">
                  <c:v>5.2061569677738798E-2</c:v>
                </c:pt>
                <c:pt idx="21">
                  <c:v>7.04910270756402E-2</c:v>
                </c:pt>
                <c:pt idx="22">
                  <c:v>4.1990307226376103E-2</c:v>
                </c:pt>
                <c:pt idx="23">
                  <c:v>6.2212408438122403E-2</c:v>
                </c:pt>
                <c:pt idx="24">
                  <c:v>9.88381382979273E-2</c:v>
                </c:pt>
                <c:pt idx="25">
                  <c:v>0.25714198191408899</c:v>
                </c:pt>
                <c:pt idx="26">
                  <c:v>4.3165635659468397E-2</c:v>
                </c:pt>
                <c:pt idx="27">
                  <c:v>1.15711573691301E-2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2-4354-8BBD-D277364AC55E}"/>
            </c:ext>
          </c:extLst>
        </c:ser>
        <c:ser>
          <c:idx val="2"/>
          <c:order val="2"/>
          <c:tx>
            <c:strRef>
              <c:f>Sheet1!$D$84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Sheet1!$A$85:$A$112</c:f>
              <c:strCache>
                <c:ptCount val="28"/>
                <c:pt idx="0">
                  <c:v>SCORE ARISCAT</c:v>
                </c:pt>
                <c:pt idx="1">
                  <c:v>Average Risk.13</c:v>
                </c:pt>
                <c:pt idx="2">
                  <c:v>Physiological P-Possum Score</c:v>
                </c:pt>
                <c:pt idx="3">
                  <c:v>Urinary Tract Infection (%)</c:v>
                </c:pt>
                <c:pt idx="4">
                  <c:v>Cardiac Complications (%)</c:v>
                </c:pt>
                <c:pt idx="5">
                  <c:v>Venous Thromboembolism (%)</c:v>
                </c:pt>
                <c:pt idx="6">
                  <c:v>Surgical Infection (%)</c:v>
                </c:pt>
                <c:pt idx="7">
                  <c:v>Average Risk.1</c:v>
                </c:pt>
                <c:pt idx="8">
                  <c:v>Average Risk.12</c:v>
                </c:pt>
                <c:pt idx="9">
                  <c:v>% Mortality P-Possum</c:v>
                </c:pt>
                <c:pt idx="10">
                  <c:v>Death (%)</c:v>
                </c:pt>
                <c:pt idx="11">
                  <c:v>Average Risk</c:v>
                </c:pt>
                <c:pt idx="12">
                  <c:v>Readmission (%)</c:v>
                </c:pt>
                <c:pt idx="13">
                  <c:v>Average Risk.4</c:v>
                </c:pt>
                <c:pt idx="14">
                  <c:v>Average Risk.7</c:v>
                </c:pt>
                <c:pt idx="15">
                  <c:v>Kidney Failure (%)</c:v>
                </c:pt>
                <c:pt idx="16">
                  <c:v>% Morbility P-Possum</c:v>
                </c:pt>
                <c:pt idx="17">
                  <c:v>Serious Complications (%)</c:v>
                </c:pt>
                <c:pt idx="18">
                  <c:v>ARISCAT Total Score</c:v>
                </c:pt>
                <c:pt idx="19">
                  <c:v>Average Risk.11</c:v>
                </c:pt>
                <c:pt idx="20">
                  <c:v>Pneumonia (%)</c:v>
                </c:pt>
                <c:pt idx="21">
                  <c:v>ARISCAT Preoperative Anemia</c:v>
                </c:pt>
                <c:pt idx="22">
                  <c:v>Reoperation (%)</c:v>
                </c:pt>
                <c:pt idx="23">
                  <c:v>Any Complication (%)</c:v>
                </c:pt>
                <c:pt idx="24">
                  <c:v>Surgical Gravity Score P-Possum</c:v>
                </c:pt>
                <c:pt idx="25">
                  <c:v>ARISCAT Emerging Procedure</c:v>
                </c:pt>
                <c:pt idx="26">
                  <c:v>ACS - Internment Days Prediction</c:v>
                </c:pt>
                <c:pt idx="27">
                  <c:v>Discharge to Nursing or Rehab Facility (%)</c:v>
                </c:pt>
              </c:strCache>
            </c:strRef>
          </c:cat>
          <c:val>
            <c:numRef>
              <c:f>Sheet1!$D$85:$D$112</c:f>
              <c:numCache>
                <c:formatCode>General</c:formatCode>
                <c:ptCount val="28"/>
                <c:pt idx="0">
                  <c:v>7.3042699999999999E-3</c:v>
                </c:pt>
                <c:pt idx="1">
                  <c:v>2.1768284999999998E-2</c:v>
                </c:pt>
                <c:pt idx="2">
                  <c:v>2.327212E-2</c:v>
                </c:pt>
                <c:pt idx="3">
                  <c:v>1.9657819E-2</c:v>
                </c:pt>
                <c:pt idx="4">
                  <c:v>2.1830598E-2</c:v>
                </c:pt>
                <c:pt idx="5">
                  <c:v>2.0986399999999999E-2</c:v>
                </c:pt>
                <c:pt idx="6">
                  <c:v>2.3196515000000001E-2</c:v>
                </c:pt>
                <c:pt idx="7">
                  <c:v>1.8574403999999999E-2</c:v>
                </c:pt>
                <c:pt idx="8">
                  <c:v>3.3744077999999997E-2</c:v>
                </c:pt>
                <c:pt idx="9">
                  <c:v>2.4665741000000001E-2</c:v>
                </c:pt>
                <c:pt idx="10">
                  <c:v>9.5498630000000004E-3</c:v>
                </c:pt>
                <c:pt idx="11">
                  <c:v>2.8667198000000001E-2</c:v>
                </c:pt>
                <c:pt idx="12">
                  <c:v>2.8963659999999999E-2</c:v>
                </c:pt>
                <c:pt idx="13">
                  <c:v>3.9859165000000002E-2</c:v>
                </c:pt>
                <c:pt idx="14">
                  <c:v>4.0919002000000003E-2</c:v>
                </c:pt>
                <c:pt idx="15">
                  <c:v>1.753743E-2</c:v>
                </c:pt>
                <c:pt idx="16">
                  <c:v>3.5589669999999997E-2</c:v>
                </c:pt>
                <c:pt idx="17">
                  <c:v>2.9954973999999999E-2</c:v>
                </c:pt>
                <c:pt idx="18">
                  <c:v>5.0215296E-2</c:v>
                </c:pt>
                <c:pt idx="19">
                  <c:v>2.8677775999999999E-2</c:v>
                </c:pt>
                <c:pt idx="20">
                  <c:v>4.5951265999999998E-2</c:v>
                </c:pt>
                <c:pt idx="21">
                  <c:v>2.2878075000000001E-2</c:v>
                </c:pt>
                <c:pt idx="22">
                  <c:v>3.9849464000000001E-2</c:v>
                </c:pt>
                <c:pt idx="23">
                  <c:v>3.8084519999999997E-2</c:v>
                </c:pt>
                <c:pt idx="24">
                  <c:v>4.7623459999999999E-2</c:v>
                </c:pt>
                <c:pt idx="25">
                  <c:v>1.9797190999999999E-2</c:v>
                </c:pt>
                <c:pt idx="26">
                  <c:v>0.24428841000000001</c:v>
                </c:pt>
                <c:pt idx="27">
                  <c:v>1.6593271999999999E-2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2-4354-8BBD-D277364A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673969247"/>
        <c:axId val="1509488367"/>
      </c:barChart>
      <c:catAx>
        <c:axId val="167396924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88367"/>
        <c:crosses val="autoZero"/>
        <c:auto val="1"/>
        <c:lblAlgn val="ctr"/>
        <c:lblOffset val="100"/>
        <c:noMultiLvlLbl val="0"/>
      </c:catAx>
      <c:valAx>
        <c:axId val="1509488367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Sheet1!$A$118:$A$154</c:f>
              <c:strCache>
                <c:ptCount val="37"/>
                <c:pt idx="0">
                  <c:v>PP Peritoneal Contamination_3.0</c:v>
                </c:pt>
                <c:pt idx="1">
                  <c:v>ARISCAT Surgery Duration_16.0</c:v>
                </c:pt>
                <c:pt idx="2">
                  <c:v>PP Leukocytes_2.0</c:v>
                </c:pt>
                <c:pt idx="3">
                  <c:v>PP N. of Procedures_1.0</c:v>
                </c:pt>
                <c:pt idx="4">
                  <c:v>ACS Systemic Sepsis_1.0</c:v>
                </c:pt>
                <c:pt idx="5">
                  <c:v>ACS Ventilator Dependence</c:v>
                </c:pt>
                <c:pt idx="6">
                  <c:v>PP N. of Procedures_2.0</c:v>
                </c:pt>
                <c:pt idx="7">
                  <c:v>Average Risk.1</c:v>
                </c:pt>
                <c:pt idx="8">
                  <c:v>PP Leukocytes_1.0</c:v>
                </c:pt>
                <c:pt idx="9">
                  <c:v>SCORE ARISCAT</c:v>
                </c:pt>
                <c:pt idx="10">
                  <c:v>ARISCAT Surgery Duration_13.0</c:v>
                </c:pt>
                <c:pt idx="11">
                  <c:v>PP Peritoneal Contamination_1.0</c:v>
                </c:pt>
                <c:pt idx="12">
                  <c:v>Death (%)</c:v>
                </c:pt>
                <c:pt idx="13">
                  <c:v>PP Leukocytes_3.0</c:v>
                </c:pt>
                <c:pt idx="14">
                  <c:v>PP Peritoneal Contamination_2.0</c:v>
                </c:pt>
                <c:pt idx="15">
                  <c:v>PP N. of Procedures_3.0</c:v>
                </c:pt>
                <c:pt idx="16">
                  <c:v>Average Risk.4</c:v>
                </c:pt>
                <c:pt idx="17">
                  <c:v>Cardiac Complications (%)</c:v>
                </c:pt>
                <c:pt idx="18">
                  <c:v>Venous Thomboembolism (%)</c:v>
                </c:pt>
                <c:pt idx="19">
                  <c:v>% Mortality P-Possum</c:v>
                </c:pt>
                <c:pt idx="20">
                  <c:v>ARISCAT Surgery Duration_23.0</c:v>
                </c:pt>
                <c:pt idx="21">
                  <c:v>ARISCAT Surgery Duration_0.0</c:v>
                </c:pt>
                <c:pt idx="22">
                  <c:v>Discharge to Nursing or Rehab Facility (%)</c:v>
                </c:pt>
                <c:pt idx="23">
                  <c:v>Pneumonia (%)</c:v>
                </c:pt>
                <c:pt idx="24">
                  <c:v>Average Risk.13</c:v>
                </c:pt>
                <c:pt idx="25">
                  <c:v>Average Risk.11</c:v>
                </c:pt>
                <c:pt idx="26">
                  <c:v>Serious Complications (%)</c:v>
                </c:pt>
                <c:pt idx="27">
                  <c:v>Kidney Failure (%)</c:v>
                </c:pt>
                <c:pt idx="28">
                  <c:v>Any Complication (%)</c:v>
                </c:pt>
                <c:pt idx="29">
                  <c:v>PP Peritoneal Contamination_4.0</c:v>
                </c:pt>
                <c:pt idx="30">
                  <c:v>Surgical Gravity Score P-Possum</c:v>
                </c:pt>
                <c:pt idx="31">
                  <c:v>ACS - Internment Days Prediction</c:v>
                </c:pt>
                <c:pt idx="32">
                  <c:v>ARISCAT Total Score</c:v>
                </c:pt>
                <c:pt idx="33">
                  <c:v>Average Risk.2</c:v>
                </c:pt>
                <c:pt idx="34">
                  <c:v>Reoperation (%)</c:v>
                </c:pt>
                <c:pt idx="35">
                  <c:v>Average Risk.3</c:v>
                </c:pt>
                <c:pt idx="36">
                  <c:v>Average Risk</c:v>
                </c:pt>
              </c:strCache>
            </c:strRef>
          </c:cat>
          <c:val>
            <c:numRef>
              <c:f>Sheet1!$B$118:$B$154</c:f>
              <c:numCache>
                <c:formatCode>General</c:formatCode>
                <c:ptCount val="37"/>
                <c:pt idx="3" formatCode="0.00E+00">
                  <c:v>1.2312298315025001E-16</c:v>
                </c:pt>
                <c:pt idx="9" formatCode="0.00E+00">
                  <c:v>-1.84684474725375E-16</c:v>
                </c:pt>
                <c:pt idx="12">
                  <c:v>5.7182464044360903E-3</c:v>
                </c:pt>
                <c:pt idx="15">
                  <c:v>3.7081961531795701E-2</c:v>
                </c:pt>
                <c:pt idx="16">
                  <c:v>4.2280367354011097E-2</c:v>
                </c:pt>
                <c:pt idx="18">
                  <c:v>7.1911280540634497E-3</c:v>
                </c:pt>
                <c:pt idx="20">
                  <c:v>4.6092531623634997E-2</c:v>
                </c:pt>
                <c:pt idx="21">
                  <c:v>5.1810778028070902E-2</c:v>
                </c:pt>
                <c:pt idx="24">
                  <c:v>6.2034309478426003E-2</c:v>
                </c:pt>
                <c:pt idx="25">
                  <c:v>3.3962918038469403E-2</c:v>
                </c:pt>
                <c:pt idx="26">
                  <c:v>4.2626927742158698E-2</c:v>
                </c:pt>
                <c:pt idx="32">
                  <c:v>0.12840062380869799</c:v>
                </c:pt>
                <c:pt idx="35">
                  <c:v>0.156472015248656</c:v>
                </c:pt>
                <c:pt idx="36">
                  <c:v>0.38632819268757901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0-4E9E-AEAC-A2F99E72BDB7}"/>
            </c:ext>
          </c:extLst>
        </c:ser>
        <c:ser>
          <c:idx val="1"/>
          <c:order val="1"/>
          <c:tx>
            <c:strRef>
              <c:f>Sheet1!$C$117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Sheet1!$A$118:$A$154</c:f>
              <c:strCache>
                <c:ptCount val="37"/>
                <c:pt idx="0">
                  <c:v>PP Peritoneal Contamination_3.0</c:v>
                </c:pt>
                <c:pt idx="1">
                  <c:v>ARISCAT Surgery Duration_16.0</c:v>
                </c:pt>
                <c:pt idx="2">
                  <c:v>PP Leukocytes_2.0</c:v>
                </c:pt>
                <c:pt idx="3">
                  <c:v>PP N. of Procedures_1.0</c:v>
                </c:pt>
                <c:pt idx="4">
                  <c:v>ACS Systemic Sepsis_1.0</c:v>
                </c:pt>
                <c:pt idx="5">
                  <c:v>ACS Ventilator Dependence</c:v>
                </c:pt>
                <c:pt idx="6">
                  <c:v>PP N. of Procedures_2.0</c:v>
                </c:pt>
                <c:pt idx="7">
                  <c:v>Average Risk.1</c:v>
                </c:pt>
                <c:pt idx="8">
                  <c:v>PP Leukocytes_1.0</c:v>
                </c:pt>
                <c:pt idx="9">
                  <c:v>SCORE ARISCAT</c:v>
                </c:pt>
                <c:pt idx="10">
                  <c:v>ARISCAT Surgery Duration_13.0</c:v>
                </c:pt>
                <c:pt idx="11">
                  <c:v>PP Peritoneal Contamination_1.0</c:v>
                </c:pt>
                <c:pt idx="12">
                  <c:v>Death (%)</c:v>
                </c:pt>
                <c:pt idx="13">
                  <c:v>PP Leukocytes_3.0</c:v>
                </c:pt>
                <c:pt idx="14">
                  <c:v>PP Peritoneal Contamination_2.0</c:v>
                </c:pt>
                <c:pt idx="15">
                  <c:v>PP N. of Procedures_3.0</c:v>
                </c:pt>
                <c:pt idx="16">
                  <c:v>Average Risk.4</c:v>
                </c:pt>
                <c:pt idx="17">
                  <c:v>Cardiac Complications (%)</c:v>
                </c:pt>
                <c:pt idx="18">
                  <c:v>Venous Thomboembolism (%)</c:v>
                </c:pt>
                <c:pt idx="19">
                  <c:v>% Mortality P-Possum</c:v>
                </c:pt>
                <c:pt idx="20">
                  <c:v>ARISCAT Surgery Duration_23.0</c:v>
                </c:pt>
                <c:pt idx="21">
                  <c:v>ARISCAT Surgery Duration_0.0</c:v>
                </c:pt>
                <c:pt idx="22">
                  <c:v>Discharge to Nursing or Rehab Facility (%)</c:v>
                </c:pt>
                <c:pt idx="23">
                  <c:v>Pneumonia (%)</c:v>
                </c:pt>
                <c:pt idx="24">
                  <c:v>Average Risk.13</c:v>
                </c:pt>
                <c:pt idx="25">
                  <c:v>Average Risk.11</c:v>
                </c:pt>
                <c:pt idx="26">
                  <c:v>Serious Complications (%)</c:v>
                </c:pt>
                <c:pt idx="27">
                  <c:v>Kidney Failure (%)</c:v>
                </c:pt>
                <c:pt idx="28">
                  <c:v>Any Complication (%)</c:v>
                </c:pt>
                <c:pt idx="29">
                  <c:v>PP Peritoneal Contamination_4.0</c:v>
                </c:pt>
                <c:pt idx="30">
                  <c:v>Surgical Gravity Score P-Possum</c:v>
                </c:pt>
                <c:pt idx="31">
                  <c:v>ACS - Internment Days Prediction</c:v>
                </c:pt>
                <c:pt idx="32">
                  <c:v>ARISCAT Total Score</c:v>
                </c:pt>
                <c:pt idx="33">
                  <c:v>Average Risk.2</c:v>
                </c:pt>
                <c:pt idx="34">
                  <c:v>Reoperation (%)</c:v>
                </c:pt>
                <c:pt idx="35">
                  <c:v>Average Risk.3</c:v>
                </c:pt>
                <c:pt idx="36">
                  <c:v>Average Risk</c:v>
                </c:pt>
              </c:strCache>
            </c:strRef>
          </c:cat>
          <c:val>
            <c:numRef>
              <c:f>Sheet1!$C$118:$C$154</c:f>
              <c:numCache>
                <c:formatCode>General</c:formatCode>
                <c:ptCount val="37"/>
                <c:pt idx="0">
                  <c:v>3.8901499260042999E-4</c:v>
                </c:pt>
                <c:pt idx="1">
                  <c:v>1.4485165368598599E-3</c:v>
                </c:pt>
                <c:pt idx="2">
                  <c:v>3.3092349133068402E-3</c:v>
                </c:pt>
                <c:pt idx="3">
                  <c:v>3.68868077005874E-3</c:v>
                </c:pt>
                <c:pt idx="4">
                  <c:v>4.4295232718015503E-3</c:v>
                </c:pt>
                <c:pt idx="5">
                  <c:v>8.4959527562301698E-3</c:v>
                </c:pt>
                <c:pt idx="6">
                  <c:v>9.5060294066579894E-3</c:v>
                </c:pt>
                <c:pt idx="7">
                  <c:v>1.45047222569949E-2</c:v>
                </c:pt>
                <c:pt idx="8">
                  <c:v>3.5235727630882801E-3</c:v>
                </c:pt>
                <c:pt idx="9">
                  <c:v>1.7435744920963499E-2</c:v>
                </c:pt>
                <c:pt idx="10">
                  <c:v>3.7570383547467202E-3</c:v>
                </c:pt>
                <c:pt idx="11">
                  <c:v>2.47517775827567E-2</c:v>
                </c:pt>
                <c:pt idx="12">
                  <c:v>1.4786822605444099E-2</c:v>
                </c:pt>
                <c:pt idx="13">
                  <c:v>4.3080131139197602E-3</c:v>
                </c:pt>
                <c:pt idx="14">
                  <c:v>5.5456910751808999E-3</c:v>
                </c:pt>
                <c:pt idx="15">
                  <c:v>7.9191497380332494E-3</c:v>
                </c:pt>
                <c:pt idx="16">
                  <c:v>1.66656713186564E-2</c:v>
                </c:pt>
                <c:pt idx="17">
                  <c:v>1.54212798323023E-2</c:v>
                </c:pt>
                <c:pt idx="18">
                  <c:v>2.0022771981975301E-2</c:v>
                </c:pt>
                <c:pt idx="19">
                  <c:v>2.9751347529025501E-2</c:v>
                </c:pt>
                <c:pt idx="20">
                  <c:v>1.8835917558361101E-3</c:v>
                </c:pt>
                <c:pt idx="21">
                  <c:v>1.4759085302236299E-3</c:v>
                </c:pt>
                <c:pt idx="22">
                  <c:v>1.7189621237359901E-2</c:v>
                </c:pt>
                <c:pt idx="23">
                  <c:v>2.47630429209145E-2</c:v>
                </c:pt>
                <c:pt idx="24">
                  <c:v>2.6226301536354399E-2</c:v>
                </c:pt>
                <c:pt idx="25">
                  <c:v>3.2191267408930399E-2</c:v>
                </c:pt>
                <c:pt idx="26">
                  <c:v>1.4895641926662E-2</c:v>
                </c:pt>
                <c:pt idx="27">
                  <c:v>2.83373445114905E-2</c:v>
                </c:pt>
                <c:pt idx="28">
                  <c:v>1.73384352629396E-2</c:v>
                </c:pt>
                <c:pt idx="29">
                  <c:v>7.8133950376573606E-3</c:v>
                </c:pt>
                <c:pt idx="30">
                  <c:v>2.1161369578839399E-2</c:v>
                </c:pt>
                <c:pt idx="31">
                  <c:v>9.3818713694958603E-2</c:v>
                </c:pt>
                <c:pt idx="32">
                  <c:v>6.6115460398344206E-2</c:v>
                </c:pt>
                <c:pt idx="33">
                  <c:v>0.136419750877495</c:v>
                </c:pt>
                <c:pt idx="34">
                  <c:v>8.3183326963026605E-2</c:v>
                </c:pt>
                <c:pt idx="35">
                  <c:v>0.18357137550584299</c:v>
                </c:pt>
                <c:pt idx="36">
                  <c:v>3.3954897132519403E-2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0-4E9E-AEAC-A2F99E72BDB7}"/>
            </c:ext>
          </c:extLst>
        </c:ser>
        <c:ser>
          <c:idx val="2"/>
          <c:order val="2"/>
          <c:tx>
            <c:strRef>
              <c:f>Sheet1!$D$117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Sheet1!$A$118:$A$154</c:f>
              <c:strCache>
                <c:ptCount val="37"/>
                <c:pt idx="0">
                  <c:v>PP Peritoneal Contamination_3.0</c:v>
                </c:pt>
                <c:pt idx="1">
                  <c:v>ARISCAT Surgery Duration_16.0</c:v>
                </c:pt>
                <c:pt idx="2">
                  <c:v>PP Leukocytes_2.0</c:v>
                </c:pt>
                <c:pt idx="3">
                  <c:v>PP N. of Procedures_1.0</c:v>
                </c:pt>
                <c:pt idx="4">
                  <c:v>ACS Systemic Sepsis_1.0</c:v>
                </c:pt>
                <c:pt idx="5">
                  <c:v>ACS Ventilator Dependence</c:v>
                </c:pt>
                <c:pt idx="6">
                  <c:v>PP N. of Procedures_2.0</c:v>
                </c:pt>
                <c:pt idx="7">
                  <c:v>Average Risk.1</c:v>
                </c:pt>
                <c:pt idx="8">
                  <c:v>PP Leukocytes_1.0</c:v>
                </c:pt>
                <c:pt idx="9">
                  <c:v>SCORE ARISCAT</c:v>
                </c:pt>
                <c:pt idx="10">
                  <c:v>ARISCAT Surgery Duration_13.0</c:v>
                </c:pt>
                <c:pt idx="11">
                  <c:v>PP Peritoneal Contamination_1.0</c:v>
                </c:pt>
                <c:pt idx="12">
                  <c:v>Death (%)</c:v>
                </c:pt>
                <c:pt idx="13">
                  <c:v>PP Leukocytes_3.0</c:v>
                </c:pt>
                <c:pt idx="14">
                  <c:v>PP Peritoneal Contamination_2.0</c:v>
                </c:pt>
                <c:pt idx="15">
                  <c:v>PP N. of Procedures_3.0</c:v>
                </c:pt>
                <c:pt idx="16">
                  <c:v>Average Risk.4</c:v>
                </c:pt>
                <c:pt idx="17">
                  <c:v>Cardiac Complications (%)</c:v>
                </c:pt>
                <c:pt idx="18">
                  <c:v>Venous Thomboembolism (%)</c:v>
                </c:pt>
                <c:pt idx="19">
                  <c:v>% Mortality P-Possum</c:v>
                </c:pt>
                <c:pt idx="20">
                  <c:v>ARISCAT Surgery Duration_23.0</c:v>
                </c:pt>
                <c:pt idx="21">
                  <c:v>ARISCAT Surgery Duration_0.0</c:v>
                </c:pt>
                <c:pt idx="22">
                  <c:v>Discharge to Nursing or Rehab Facility (%)</c:v>
                </c:pt>
                <c:pt idx="23">
                  <c:v>Pneumonia (%)</c:v>
                </c:pt>
                <c:pt idx="24">
                  <c:v>Average Risk.13</c:v>
                </c:pt>
                <c:pt idx="25">
                  <c:v>Average Risk.11</c:v>
                </c:pt>
                <c:pt idx="26">
                  <c:v>Serious Complications (%)</c:v>
                </c:pt>
                <c:pt idx="27">
                  <c:v>Kidney Failure (%)</c:v>
                </c:pt>
                <c:pt idx="28">
                  <c:v>Any Complication (%)</c:v>
                </c:pt>
                <c:pt idx="29">
                  <c:v>PP Peritoneal Contamination_4.0</c:v>
                </c:pt>
                <c:pt idx="30">
                  <c:v>Surgical Gravity Score P-Possum</c:v>
                </c:pt>
                <c:pt idx="31">
                  <c:v>ACS - Internment Days Prediction</c:v>
                </c:pt>
                <c:pt idx="32">
                  <c:v>ARISCAT Total Score</c:v>
                </c:pt>
                <c:pt idx="33">
                  <c:v>Average Risk.2</c:v>
                </c:pt>
                <c:pt idx="34">
                  <c:v>Reoperation (%)</c:v>
                </c:pt>
                <c:pt idx="35">
                  <c:v>Average Risk.3</c:v>
                </c:pt>
                <c:pt idx="36">
                  <c:v>Average Risk</c:v>
                </c:pt>
              </c:strCache>
            </c:strRef>
          </c:cat>
          <c:val>
            <c:numRef>
              <c:f>Sheet1!$D$118:$D$154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1.2372925999999999E-2</c:v>
                </c:pt>
                <c:pt idx="10">
                  <c:v>1.7463672999999999E-2</c:v>
                </c:pt>
                <c:pt idx="11">
                  <c:v>0</c:v>
                </c:pt>
                <c:pt idx="12">
                  <c:v>1.6628127999999999E-2</c:v>
                </c:pt>
                <c:pt idx="13">
                  <c:v>2.2045787000000001E-2</c:v>
                </c:pt>
                <c:pt idx="14">
                  <c:v>2.1255663000000001E-2</c:v>
                </c:pt>
                <c:pt idx="15">
                  <c:v>9.7907199999999993E-3</c:v>
                </c:pt>
                <c:pt idx="16">
                  <c:v>3.1536676E-3</c:v>
                </c:pt>
                <c:pt idx="17">
                  <c:v>2.7782821999999999E-2</c:v>
                </c:pt>
                <c:pt idx="18">
                  <c:v>4.554064E-2</c:v>
                </c:pt>
                <c:pt idx="19">
                  <c:v>2.0965166E-2</c:v>
                </c:pt>
                <c:pt idx="20">
                  <c:v>3.0052599999999999E-2</c:v>
                </c:pt>
                <c:pt idx="21">
                  <c:v>2.7151851000000001E-2</c:v>
                </c:pt>
                <c:pt idx="22">
                  <c:v>3.6748032999999999E-2</c:v>
                </c:pt>
                <c:pt idx="23">
                  <c:v>3.3971372999999999E-2</c:v>
                </c:pt>
                <c:pt idx="24">
                  <c:v>4.6911445000000001E-3</c:v>
                </c:pt>
                <c:pt idx="25">
                  <c:v>4.2344920000000001E-2</c:v>
                </c:pt>
                <c:pt idx="26">
                  <c:v>6.6085845000000004E-2</c:v>
                </c:pt>
                <c:pt idx="27">
                  <c:v>5.4758823999999998E-2</c:v>
                </c:pt>
                <c:pt idx="28">
                  <c:v>6.6432759999999993E-2</c:v>
                </c:pt>
                <c:pt idx="29">
                  <c:v>7.9853300000000002E-2</c:v>
                </c:pt>
                <c:pt idx="30">
                  <c:v>6.9274050000000004E-2</c:v>
                </c:pt>
                <c:pt idx="31">
                  <c:v>1.7240515000000001E-2</c:v>
                </c:pt>
                <c:pt idx="32">
                  <c:v>4.2479139999999999E-2</c:v>
                </c:pt>
                <c:pt idx="33">
                  <c:v>2.564806E-2</c:v>
                </c:pt>
                <c:pt idx="34">
                  <c:v>0.14029920000000001</c:v>
                </c:pt>
                <c:pt idx="35">
                  <c:v>5.6073434999999998E-2</c:v>
                </c:pt>
                <c:pt idx="36">
                  <c:v>9.8957960000000001E-3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0-4E9E-AEAC-A2F99E72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746645167"/>
        <c:axId val="1689382271"/>
      </c:barChart>
      <c:catAx>
        <c:axId val="174664516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82271"/>
        <c:crosses val="autoZero"/>
        <c:auto val="1"/>
        <c:lblAlgn val="ctr"/>
        <c:lblOffset val="100"/>
        <c:noMultiLvlLbl val="0"/>
      </c:catAx>
      <c:valAx>
        <c:axId val="1689382271"/>
        <c:scaling>
          <c:orientation val="minMax"/>
          <c:min val="0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28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CF97D-0718-4E4B-B5A8-53AC1FCD3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16</xdr:col>
      <xdr:colOff>0</xdr:colOff>
      <xdr:row>58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5D4043-C0F2-4E6D-B852-12EB72C9B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1904</xdr:colOff>
      <xdr:row>62</xdr:row>
      <xdr:rowOff>179070</xdr:rowOff>
    </xdr:from>
    <xdr:to>
      <xdr:col>15</xdr:col>
      <xdr:colOff>609599</xdr:colOff>
      <xdr:row>83</xdr:row>
      <xdr:rowOff>15239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D72069-9EF6-402E-B34D-7D099A0A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83</xdr:row>
      <xdr:rowOff>182034</xdr:rowOff>
    </xdr:from>
    <xdr:to>
      <xdr:col>16</xdr:col>
      <xdr:colOff>0</xdr:colOff>
      <xdr:row>113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3AFA1-EC2B-4F2C-9594-23B39C226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609598</xdr:colOff>
      <xdr:row>116</xdr:row>
      <xdr:rowOff>182037</xdr:rowOff>
    </xdr:from>
    <xdr:to>
      <xdr:col>16</xdr:col>
      <xdr:colOff>8465</xdr:colOff>
      <xdr:row>151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4C69-8E5D-47C5-A849-F551AC68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2B2B-095B-472A-978C-CC26DA8D140C}">
  <dimension ref="A1:F156"/>
  <sheetViews>
    <sheetView tabSelected="1" topLeftCell="B118" zoomScaleNormal="100" workbookViewId="0">
      <selection activeCell="S17" sqref="S17"/>
    </sheetView>
  </sheetViews>
  <sheetFormatPr defaultRowHeight="14.4" x14ac:dyDescent="0.3"/>
  <cols>
    <col min="1" max="1" width="41.109375" customWidth="1"/>
    <col min="2" max="2" width="10" customWidth="1"/>
    <col min="5" max="5" width="13.109375" customWidth="1"/>
  </cols>
  <sheetData>
    <row r="1" spans="1:6" x14ac:dyDescent="0.3">
      <c r="B1" t="s">
        <v>2</v>
      </c>
      <c r="C1" t="s">
        <v>3</v>
      </c>
      <c r="D1" t="s">
        <v>4</v>
      </c>
      <c r="E1" t="s">
        <v>1</v>
      </c>
      <c r="F1" t="s">
        <v>6</v>
      </c>
    </row>
    <row r="2" spans="1:6" x14ac:dyDescent="0.3">
      <c r="A2" t="s">
        <v>11</v>
      </c>
      <c r="B2">
        <v>0</v>
      </c>
      <c r="C2">
        <v>0</v>
      </c>
      <c r="D2">
        <v>1.4180422000000001E-3</v>
      </c>
      <c r="E2">
        <v>16</v>
      </c>
      <c r="F2">
        <f t="shared" ref="F2:F26" si="0">AVERAGE(B2:D2)</f>
        <v>4.7268073333333336E-4</v>
      </c>
    </row>
    <row r="3" spans="1:6" x14ac:dyDescent="0.3">
      <c r="A3" t="s">
        <v>12</v>
      </c>
      <c r="B3">
        <v>0</v>
      </c>
      <c r="C3">
        <v>0</v>
      </c>
      <c r="D3">
        <v>2.4803429999999999E-3</v>
      </c>
      <c r="E3">
        <v>21</v>
      </c>
      <c r="F3">
        <f t="shared" si="0"/>
        <v>8.2678099999999996E-4</v>
      </c>
    </row>
    <row r="4" spans="1:6" x14ac:dyDescent="0.3">
      <c r="A4" t="s">
        <v>36</v>
      </c>
      <c r="B4">
        <v>0</v>
      </c>
      <c r="C4">
        <v>0</v>
      </c>
      <c r="D4">
        <v>2.5639206000000001E-3</v>
      </c>
      <c r="E4">
        <v>10</v>
      </c>
      <c r="F4">
        <f t="shared" si="0"/>
        <v>8.546402E-4</v>
      </c>
    </row>
    <row r="5" spans="1:6" x14ac:dyDescent="0.3">
      <c r="A5" t="s">
        <v>8</v>
      </c>
      <c r="B5">
        <v>0</v>
      </c>
      <c r="C5">
        <v>0</v>
      </c>
      <c r="D5">
        <v>8.4880300000000006E-3</v>
      </c>
      <c r="E5">
        <v>23</v>
      </c>
      <c r="F5">
        <f t="shared" si="0"/>
        <v>2.8293433333333334E-3</v>
      </c>
    </row>
    <row r="6" spans="1:6" x14ac:dyDescent="0.3">
      <c r="A6" t="s">
        <v>30</v>
      </c>
      <c r="B6">
        <v>0</v>
      </c>
      <c r="C6">
        <v>0</v>
      </c>
      <c r="D6">
        <v>1.0237281000000001E-2</v>
      </c>
      <c r="E6">
        <v>24</v>
      </c>
      <c r="F6">
        <f t="shared" si="0"/>
        <v>3.4124270000000004E-3</v>
      </c>
    </row>
    <row r="7" spans="1:6" x14ac:dyDescent="0.3">
      <c r="A7" t="s">
        <v>9</v>
      </c>
      <c r="B7">
        <v>0</v>
      </c>
      <c r="C7">
        <v>0</v>
      </c>
      <c r="D7">
        <v>1.2256497E-2</v>
      </c>
      <c r="E7">
        <v>9</v>
      </c>
      <c r="F7">
        <f t="shared" si="0"/>
        <v>4.0854990000000002E-3</v>
      </c>
    </row>
    <row r="8" spans="1:6" x14ac:dyDescent="0.3">
      <c r="A8" t="s">
        <v>13</v>
      </c>
      <c r="B8">
        <v>0</v>
      </c>
      <c r="C8">
        <v>0</v>
      </c>
      <c r="D8">
        <v>1.335067E-2</v>
      </c>
      <c r="E8">
        <v>19</v>
      </c>
      <c r="F8">
        <f t="shared" si="0"/>
        <v>4.4502233333333337E-3</v>
      </c>
    </row>
    <row r="9" spans="1:6" x14ac:dyDescent="0.3">
      <c r="A9" t="s">
        <v>14</v>
      </c>
      <c r="B9">
        <v>0</v>
      </c>
      <c r="C9">
        <v>0</v>
      </c>
      <c r="D9">
        <v>1.6847381000000002E-2</v>
      </c>
      <c r="E9">
        <v>18</v>
      </c>
      <c r="F9">
        <f t="shared" si="0"/>
        <v>5.6157936666666672E-3</v>
      </c>
    </row>
    <row r="10" spans="1:6" x14ac:dyDescent="0.3">
      <c r="A10" t="s">
        <v>10</v>
      </c>
      <c r="B10">
        <v>0</v>
      </c>
      <c r="C10">
        <v>0</v>
      </c>
      <c r="D10">
        <v>1.8556748000000001E-2</v>
      </c>
      <c r="E10">
        <v>14</v>
      </c>
      <c r="F10">
        <f t="shared" si="0"/>
        <v>6.1855826666666674E-3</v>
      </c>
    </row>
    <row r="11" spans="1:6" x14ac:dyDescent="0.3">
      <c r="A11" t="s">
        <v>15</v>
      </c>
      <c r="B11">
        <v>0</v>
      </c>
      <c r="C11">
        <v>0</v>
      </c>
      <c r="D11">
        <v>2.2091381E-2</v>
      </c>
      <c r="E11">
        <v>20</v>
      </c>
      <c r="F11">
        <f t="shared" si="0"/>
        <v>7.3637936666666667E-3</v>
      </c>
    </row>
    <row r="12" spans="1:6" x14ac:dyDescent="0.3">
      <c r="A12" t="s">
        <v>16</v>
      </c>
      <c r="B12">
        <v>0</v>
      </c>
      <c r="C12">
        <v>0</v>
      </c>
      <c r="D12">
        <v>2.3625515E-2</v>
      </c>
      <c r="E12">
        <v>22</v>
      </c>
      <c r="F12">
        <f t="shared" si="0"/>
        <v>7.8751716666666666E-3</v>
      </c>
    </row>
    <row r="13" spans="1:6" x14ac:dyDescent="0.3">
      <c r="A13" t="s">
        <v>17</v>
      </c>
      <c r="B13">
        <v>0</v>
      </c>
      <c r="C13">
        <v>0</v>
      </c>
      <c r="D13">
        <v>4.2964254E-2</v>
      </c>
      <c r="E13">
        <v>4</v>
      </c>
      <c r="F13">
        <f t="shared" si="0"/>
        <v>1.4321418000000001E-2</v>
      </c>
    </row>
    <row r="14" spans="1:6" x14ac:dyDescent="0.3">
      <c r="A14" t="s">
        <v>22</v>
      </c>
      <c r="B14">
        <v>0</v>
      </c>
      <c r="C14">
        <v>3.2411283620759901E-2</v>
      </c>
      <c r="D14">
        <v>1.8262886999999998E-2</v>
      </c>
      <c r="E14">
        <v>17</v>
      </c>
      <c r="F14">
        <f t="shared" si="0"/>
        <v>1.6891390206919966E-2</v>
      </c>
    </row>
    <row r="15" spans="1:6" x14ac:dyDescent="0.3">
      <c r="A15" t="s">
        <v>0</v>
      </c>
      <c r="B15">
        <v>0</v>
      </c>
      <c r="C15">
        <v>0.05</v>
      </c>
      <c r="D15">
        <v>2.3397904000000001E-2</v>
      </c>
      <c r="E15">
        <v>7</v>
      </c>
      <c r="F15">
        <f t="shared" si="0"/>
        <v>2.4465968000000001E-2</v>
      </c>
    </row>
    <row r="16" spans="1:6" x14ac:dyDescent="0.3">
      <c r="A16" t="s">
        <v>21</v>
      </c>
      <c r="B16">
        <v>0</v>
      </c>
      <c r="C16">
        <v>2.6278696434415098E-2</v>
      </c>
      <c r="D16">
        <v>4.8558774999999998E-2</v>
      </c>
      <c r="E16">
        <v>25</v>
      </c>
      <c r="F16">
        <f t="shared" si="0"/>
        <v>2.4945823811471701E-2</v>
      </c>
    </row>
    <row r="17" spans="1:6" x14ac:dyDescent="0.3">
      <c r="A17" t="s">
        <v>20</v>
      </c>
      <c r="B17">
        <v>0</v>
      </c>
      <c r="C17">
        <v>4.1716603819444101E-2</v>
      </c>
      <c r="D17">
        <v>3.5615729999999998E-2</v>
      </c>
      <c r="E17">
        <v>15</v>
      </c>
      <c r="F17">
        <f t="shared" si="0"/>
        <v>2.5777444606481365E-2</v>
      </c>
    </row>
    <row r="18" spans="1:6" x14ac:dyDescent="0.3">
      <c r="A18" t="s">
        <v>19</v>
      </c>
      <c r="B18">
        <v>0</v>
      </c>
      <c r="C18">
        <v>3.7588882054033199E-2</v>
      </c>
      <c r="D18">
        <v>4.2252365E-2</v>
      </c>
      <c r="E18">
        <v>8</v>
      </c>
      <c r="F18">
        <f t="shared" si="0"/>
        <v>2.6613749018011067E-2</v>
      </c>
    </row>
    <row r="19" spans="1:6" x14ac:dyDescent="0.3">
      <c r="A19" t="s">
        <v>29</v>
      </c>
      <c r="B19">
        <v>0</v>
      </c>
      <c r="C19">
        <v>5.8220502901353902E-2</v>
      </c>
      <c r="D19">
        <v>3.2419099999999999E-2</v>
      </c>
      <c r="E19">
        <v>1</v>
      </c>
      <c r="F19">
        <f t="shared" si="0"/>
        <v>3.0213200967117965E-2</v>
      </c>
    </row>
    <row r="20" spans="1:6" x14ac:dyDescent="0.3">
      <c r="A20" t="s">
        <v>28</v>
      </c>
      <c r="B20">
        <v>0</v>
      </c>
      <c r="C20">
        <v>9.4007179928584705E-2</v>
      </c>
      <c r="D20">
        <v>5.2889264000000004E-3</v>
      </c>
      <c r="E20">
        <v>12</v>
      </c>
      <c r="F20">
        <f t="shared" si="0"/>
        <v>3.3098702109528234E-2</v>
      </c>
    </row>
    <row r="21" spans="1:6" x14ac:dyDescent="0.3">
      <c r="A21" t="s">
        <v>27</v>
      </c>
      <c r="B21">
        <v>0</v>
      </c>
      <c r="C21">
        <v>0.1</v>
      </c>
      <c r="D21">
        <v>2.5259581999999999E-2</v>
      </c>
      <c r="E21">
        <v>5</v>
      </c>
      <c r="F21">
        <f t="shared" si="0"/>
        <v>4.1753194E-2</v>
      </c>
    </row>
    <row r="22" spans="1:6" x14ac:dyDescent="0.3">
      <c r="A22" t="s">
        <v>26</v>
      </c>
      <c r="B22">
        <v>0</v>
      </c>
      <c r="C22">
        <v>0.13759933316409301</v>
      </c>
      <c r="D22">
        <v>0</v>
      </c>
      <c r="E22">
        <v>13</v>
      </c>
      <c r="F22">
        <f t="shared" si="0"/>
        <v>4.5866444388031002E-2</v>
      </c>
    </row>
    <row r="23" spans="1:6" x14ac:dyDescent="0.3">
      <c r="A23" t="s">
        <v>25</v>
      </c>
      <c r="B23">
        <v>6.0779930596408502E-2</v>
      </c>
      <c r="C23">
        <v>0.05</v>
      </c>
      <c r="D23">
        <v>2.8236893999999998E-2</v>
      </c>
      <c r="E23">
        <v>11</v>
      </c>
      <c r="F23">
        <f t="shared" si="0"/>
        <v>4.633894153213617E-2</v>
      </c>
    </row>
    <row r="24" spans="1:6" x14ac:dyDescent="0.3">
      <c r="A24" t="s">
        <v>24</v>
      </c>
      <c r="B24">
        <v>0</v>
      </c>
      <c r="C24">
        <v>6.6150762528408902E-2</v>
      </c>
      <c r="D24">
        <v>8.4988326000000003E-2</v>
      </c>
      <c r="E24">
        <v>2</v>
      </c>
      <c r="F24">
        <f t="shared" si="0"/>
        <v>5.0379696176136302E-2</v>
      </c>
    </row>
    <row r="25" spans="1:6" x14ac:dyDescent="0.3">
      <c r="A25" t="s">
        <v>23</v>
      </c>
      <c r="B25">
        <v>5.1343649908837198E-2</v>
      </c>
      <c r="C25">
        <v>0.18843803916966601</v>
      </c>
      <c r="D25">
        <v>3.2850740000000003E-2</v>
      </c>
      <c r="E25">
        <v>3</v>
      </c>
      <c r="F25">
        <f t="shared" si="0"/>
        <v>9.0877476359501067E-2</v>
      </c>
    </row>
    <row r="26" spans="1:6" x14ac:dyDescent="0.3">
      <c r="A26" t="s">
        <v>18</v>
      </c>
      <c r="B26">
        <v>0.88787641949475404</v>
      </c>
      <c r="C26">
        <v>0.11758871637924</v>
      </c>
      <c r="D26">
        <v>0.44798860000000001</v>
      </c>
      <c r="E26">
        <v>6</v>
      </c>
      <c r="F26">
        <f t="shared" si="0"/>
        <v>0.48448457862466471</v>
      </c>
    </row>
    <row r="28" spans="1:6" x14ac:dyDescent="0.3">
      <c r="A28" t="s">
        <v>7</v>
      </c>
      <c r="B28">
        <f>SUM(B2:B26)</f>
        <v>0.99999999999999978</v>
      </c>
      <c r="C28">
        <f>SUM(C2:C26)</f>
        <v>0.99999999999999889</v>
      </c>
      <c r="D28">
        <f>SUM(D2:D26)</f>
        <v>0.99999989219999996</v>
      </c>
    </row>
    <row r="31" spans="1:6" x14ac:dyDescent="0.3">
      <c r="B31" t="s">
        <v>2</v>
      </c>
      <c r="C31" t="s">
        <v>3</v>
      </c>
      <c r="D31" t="s">
        <v>4</v>
      </c>
      <c r="E31" t="s">
        <v>1</v>
      </c>
      <c r="F31" t="s">
        <v>6</v>
      </c>
    </row>
    <row r="32" spans="1:6" x14ac:dyDescent="0.3">
      <c r="A32" t="s">
        <v>31</v>
      </c>
      <c r="B32">
        <v>0</v>
      </c>
      <c r="C32">
        <v>1.13696233424654E-2</v>
      </c>
      <c r="D32">
        <v>2.6541997000000001E-2</v>
      </c>
      <c r="E32">
        <v>24</v>
      </c>
      <c r="F32">
        <f>AVERAGE(B32:D32)</f>
        <v>1.2637206780821801E-2</v>
      </c>
    </row>
    <row r="33" spans="1:6" x14ac:dyDescent="0.3">
      <c r="A33" t="s">
        <v>32</v>
      </c>
      <c r="B33">
        <v>0</v>
      </c>
      <c r="C33">
        <v>0</v>
      </c>
      <c r="D33">
        <v>1.9896574E-2</v>
      </c>
      <c r="E33">
        <v>29</v>
      </c>
      <c r="F33">
        <f t="shared" ref="F33:F59" si="1">AVERAGE(B33:D33)</f>
        <v>6.6321913333333331E-3</v>
      </c>
    </row>
    <row r="34" spans="1:6" x14ac:dyDescent="0.3">
      <c r="A34" t="s">
        <v>21</v>
      </c>
      <c r="B34">
        <v>0</v>
      </c>
      <c r="C34">
        <v>4.1077246981121897E-3</v>
      </c>
      <c r="D34">
        <v>1.9185615999999999E-2</v>
      </c>
      <c r="E34">
        <v>27</v>
      </c>
      <c r="F34">
        <f t="shared" si="1"/>
        <v>7.7644468993707293E-3</v>
      </c>
    </row>
    <row r="35" spans="1:6" x14ac:dyDescent="0.3">
      <c r="A35" t="s">
        <v>22</v>
      </c>
      <c r="B35">
        <v>0</v>
      </c>
      <c r="C35">
        <v>1.6523128929319598E-2</v>
      </c>
      <c r="D35">
        <v>1.8689292E-2</v>
      </c>
      <c r="E35">
        <v>20</v>
      </c>
      <c r="F35">
        <f t="shared" si="1"/>
        <v>1.1737473643106533E-2</v>
      </c>
    </row>
    <row r="36" spans="1:6" x14ac:dyDescent="0.3">
      <c r="A36" t="s">
        <v>12</v>
      </c>
      <c r="B36">
        <v>0</v>
      </c>
      <c r="C36">
        <v>6.0049203000926404E-3</v>
      </c>
      <c r="D36">
        <v>3.4241072999999997E-2</v>
      </c>
      <c r="E36">
        <v>26</v>
      </c>
      <c r="F36">
        <f t="shared" si="1"/>
        <v>1.341533110003088E-2</v>
      </c>
    </row>
    <row r="37" spans="1:6" x14ac:dyDescent="0.3">
      <c r="A37" t="s">
        <v>19</v>
      </c>
      <c r="B37">
        <v>0</v>
      </c>
      <c r="C37">
        <v>1.1011941507900099E-2</v>
      </c>
      <c r="D37">
        <v>3.3810075000000002E-2</v>
      </c>
      <c r="E37">
        <v>25</v>
      </c>
      <c r="F37">
        <f t="shared" si="1"/>
        <v>1.4940672169300034E-2</v>
      </c>
    </row>
    <row r="38" spans="1:6" x14ac:dyDescent="0.3">
      <c r="A38" t="s">
        <v>8</v>
      </c>
      <c r="B38">
        <v>0</v>
      </c>
      <c r="C38">
        <v>2.11442148264901E-2</v>
      </c>
      <c r="D38">
        <v>2.4672486E-2</v>
      </c>
      <c r="E38">
        <v>19</v>
      </c>
      <c r="F38">
        <f t="shared" si="1"/>
        <v>1.5272233608830033E-2</v>
      </c>
    </row>
    <row r="39" spans="1:6" x14ac:dyDescent="0.3">
      <c r="A39" t="s">
        <v>39</v>
      </c>
      <c r="B39">
        <v>0</v>
      </c>
      <c r="C39">
        <v>1.31193258588091E-2</v>
      </c>
      <c r="D39">
        <v>3.3789489999999998E-2</v>
      </c>
      <c r="E39">
        <v>22</v>
      </c>
      <c r="F39">
        <f t="shared" si="1"/>
        <v>1.5636271952936365E-2</v>
      </c>
    </row>
    <row r="40" spans="1:6" x14ac:dyDescent="0.3">
      <c r="A40" t="s">
        <v>15</v>
      </c>
      <c r="B40">
        <v>0</v>
      </c>
      <c r="C40">
        <v>1.29221142991223E-2</v>
      </c>
      <c r="D40">
        <v>3.4757773999999998E-2</v>
      </c>
      <c r="E40">
        <v>23</v>
      </c>
      <c r="F40">
        <f t="shared" si="1"/>
        <v>1.5893296099707434E-2</v>
      </c>
    </row>
    <row r="41" spans="1:6" x14ac:dyDescent="0.3">
      <c r="A41" t="s">
        <v>33</v>
      </c>
      <c r="B41">
        <v>0</v>
      </c>
      <c r="C41">
        <v>2.3063101032733301E-2</v>
      </c>
      <c r="D41">
        <v>2.7828499999999999E-2</v>
      </c>
      <c r="E41">
        <v>17</v>
      </c>
      <c r="F41">
        <f t="shared" si="1"/>
        <v>1.6963867010911099E-2</v>
      </c>
    </row>
    <row r="42" spans="1:6" x14ac:dyDescent="0.3">
      <c r="A42" t="s">
        <v>11</v>
      </c>
      <c r="B42">
        <v>0</v>
      </c>
      <c r="C42">
        <v>2.2547371958211E-2</v>
      </c>
      <c r="D42">
        <v>3.1104476999999998E-2</v>
      </c>
      <c r="E42">
        <v>18</v>
      </c>
      <c r="F42">
        <f t="shared" si="1"/>
        <v>1.7883949652737E-2</v>
      </c>
    </row>
    <row r="43" spans="1:6" x14ac:dyDescent="0.3">
      <c r="A43" t="s">
        <v>10</v>
      </c>
      <c r="B43">
        <v>0</v>
      </c>
      <c r="C43">
        <v>1.6163313074257901E-2</v>
      </c>
      <c r="D43">
        <v>4.4104352999999999E-2</v>
      </c>
      <c r="E43">
        <v>21</v>
      </c>
      <c r="F43">
        <f t="shared" si="1"/>
        <v>2.0089222024752634E-2</v>
      </c>
    </row>
    <row r="44" spans="1:6" x14ac:dyDescent="0.3">
      <c r="A44" t="s">
        <v>5</v>
      </c>
      <c r="B44">
        <v>0</v>
      </c>
      <c r="C44">
        <v>3.3256993772153902E-2</v>
      </c>
      <c r="D44">
        <v>2.8907849999999999E-2</v>
      </c>
      <c r="E44">
        <v>16</v>
      </c>
      <c r="F44">
        <f t="shared" si="1"/>
        <v>2.0721614590717967E-2</v>
      </c>
    </row>
    <row r="45" spans="1:6" x14ac:dyDescent="0.3">
      <c r="A45" t="s">
        <v>9</v>
      </c>
      <c r="B45">
        <v>0</v>
      </c>
      <c r="C45">
        <v>3.55078814790524E-2</v>
      </c>
      <c r="D45">
        <v>3.6637217E-2</v>
      </c>
      <c r="E45">
        <v>15</v>
      </c>
      <c r="F45">
        <f t="shared" si="1"/>
        <v>2.4048366159684132E-2</v>
      </c>
    </row>
    <row r="46" spans="1:6" x14ac:dyDescent="0.3">
      <c r="A46" t="s">
        <v>25</v>
      </c>
      <c r="B46">
        <v>0</v>
      </c>
      <c r="C46">
        <v>4.3696807414671898E-2</v>
      </c>
      <c r="D46">
        <v>2.8969293E-2</v>
      </c>
      <c r="E46">
        <v>13</v>
      </c>
      <c r="F46">
        <f t="shared" si="1"/>
        <v>2.4222033471557297E-2</v>
      </c>
    </row>
    <row r="47" spans="1:6" x14ac:dyDescent="0.3">
      <c r="A47" t="s">
        <v>36</v>
      </c>
      <c r="B47">
        <v>0</v>
      </c>
      <c r="C47">
        <v>3.9134774253264802E-2</v>
      </c>
      <c r="D47">
        <v>4.3189984000000001E-2</v>
      </c>
      <c r="E47">
        <v>14</v>
      </c>
      <c r="F47">
        <f t="shared" si="1"/>
        <v>2.7441586084421599E-2</v>
      </c>
    </row>
    <row r="48" spans="1:6" x14ac:dyDescent="0.3">
      <c r="A48" t="s">
        <v>13</v>
      </c>
      <c r="B48">
        <v>0</v>
      </c>
      <c r="C48">
        <v>5.5713174110597702E-2</v>
      </c>
      <c r="D48">
        <v>3.1787577999999997E-2</v>
      </c>
      <c r="E48">
        <v>10</v>
      </c>
      <c r="F48">
        <f t="shared" si="1"/>
        <v>2.9166917370199233E-2</v>
      </c>
    </row>
    <row r="49" spans="1:6" x14ac:dyDescent="0.3">
      <c r="A49" t="s">
        <v>24</v>
      </c>
      <c r="B49">
        <v>0</v>
      </c>
      <c r="C49">
        <v>6.7288371675249606E-2</v>
      </c>
      <c r="D49">
        <v>2.4339583000000001E-2</v>
      </c>
      <c r="E49">
        <v>6</v>
      </c>
      <c r="F49">
        <f t="shared" si="1"/>
        <v>3.0542651558416536E-2</v>
      </c>
    </row>
    <row r="50" spans="1:6" x14ac:dyDescent="0.3">
      <c r="A50" t="s">
        <v>28</v>
      </c>
      <c r="B50">
        <v>0</v>
      </c>
      <c r="C50">
        <v>5.3685909595841998E-2</v>
      </c>
      <c r="D50">
        <v>4.1190600000000001E-2</v>
      </c>
      <c r="E50">
        <v>11</v>
      </c>
      <c r="F50">
        <f t="shared" si="1"/>
        <v>3.1625503198614E-2</v>
      </c>
    </row>
    <row r="51" spans="1:6" x14ac:dyDescent="0.3">
      <c r="A51" t="s">
        <v>38</v>
      </c>
      <c r="B51">
        <v>0</v>
      </c>
      <c r="C51">
        <v>5.6043362993757798E-2</v>
      </c>
      <c r="D51">
        <v>4.2737518000000002E-2</v>
      </c>
      <c r="E51">
        <v>9</v>
      </c>
      <c r="F51">
        <f t="shared" si="1"/>
        <v>3.29269603312526E-2</v>
      </c>
    </row>
    <row r="52" spans="1:6" x14ac:dyDescent="0.3">
      <c r="A52" t="s">
        <v>27</v>
      </c>
      <c r="B52">
        <v>0</v>
      </c>
      <c r="C52">
        <v>5.25561184790257E-2</v>
      </c>
      <c r="D52">
        <v>5.2326023999999999E-2</v>
      </c>
      <c r="E52">
        <v>12</v>
      </c>
      <c r="F52">
        <f t="shared" si="1"/>
        <v>3.4960714159675228E-2</v>
      </c>
    </row>
    <row r="53" spans="1:6" x14ac:dyDescent="0.3">
      <c r="A53" t="s">
        <v>29</v>
      </c>
      <c r="B53">
        <v>0</v>
      </c>
      <c r="C53">
        <v>6.4157968981606403E-2</v>
      </c>
      <c r="D53">
        <v>4.9658663999999998E-2</v>
      </c>
      <c r="E53">
        <v>8</v>
      </c>
      <c r="F53">
        <f t="shared" si="1"/>
        <v>3.7938877660535469E-2</v>
      </c>
    </row>
    <row r="54" spans="1:6" x14ac:dyDescent="0.3">
      <c r="A54" t="s">
        <v>17</v>
      </c>
      <c r="B54">
        <v>0</v>
      </c>
      <c r="C54">
        <v>6.6847451155360602E-2</v>
      </c>
      <c r="D54">
        <v>4.8471075000000002E-2</v>
      </c>
      <c r="E54">
        <v>7</v>
      </c>
      <c r="F54">
        <f t="shared" si="1"/>
        <v>3.8439508718453537E-2</v>
      </c>
    </row>
    <row r="55" spans="1:6" x14ac:dyDescent="0.3">
      <c r="A55" t="s">
        <v>16</v>
      </c>
      <c r="B55">
        <v>6.8421073852600101E-2</v>
      </c>
      <c r="C55">
        <v>1.4361427788048799E-2</v>
      </c>
      <c r="D55">
        <v>3.4415319999999999E-2</v>
      </c>
      <c r="E55">
        <v>3</v>
      </c>
      <c r="F55">
        <f t="shared" si="1"/>
        <v>3.906594054688297E-2</v>
      </c>
    </row>
    <row r="56" spans="1:6" x14ac:dyDescent="0.3">
      <c r="A56" t="s">
        <v>20</v>
      </c>
      <c r="B56">
        <v>0</v>
      </c>
      <c r="C56">
        <v>9.2490359143049206E-2</v>
      </c>
      <c r="D56">
        <v>6.1907759999999999E-2</v>
      </c>
      <c r="E56">
        <v>4</v>
      </c>
      <c r="F56">
        <f t="shared" si="1"/>
        <v>5.1466039714349737E-2</v>
      </c>
    </row>
    <row r="57" spans="1:6" x14ac:dyDescent="0.3">
      <c r="A57" t="s">
        <v>37</v>
      </c>
      <c r="B57">
        <v>0</v>
      </c>
      <c r="C57">
        <v>9.1238496793522805E-2</v>
      </c>
      <c r="D57">
        <v>6.8798079999999998E-2</v>
      </c>
      <c r="E57">
        <v>5</v>
      </c>
      <c r="F57">
        <f t="shared" si="1"/>
        <v>5.3345525597840927E-2</v>
      </c>
    </row>
    <row r="58" spans="1:6" x14ac:dyDescent="0.3">
      <c r="A58" t="s">
        <v>0</v>
      </c>
      <c r="B58">
        <v>0.407798434116803</v>
      </c>
      <c r="C58">
        <v>6.2430627517228901E-2</v>
      </c>
      <c r="D58">
        <v>3.1605679999999997E-2</v>
      </c>
      <c r="E58">
        <v>2</v>
      </c>
      <c r="F58">
        <f t="shared" si="1"/>
        <v>0.16727824721134396</v>
      </c>
    </row>
    <row r="59" spans="1:6" x14ac:dyDescent="0.3">
      <c r="A59" t="s">
        <v>23</v>
      </c>
      <c r="B59">
        <v>0.52378049203059596</v>
      </c>
      <c r="C59">
        <v>1.36134950200529E-2</v>
      </c>
      <c r="D59">
        <v>2.6436050999999999E-2</v>
      </c>
      <c r="E59">
        <v>1</v>
      </c>
      <c r="F59">
        <f t="shared" si="1"/>
        <v>0.18794334601688298</v>
      </c>
    </row>
    <row r="61" spans="1:6" x14ac:dyDescent="0.3">
      <c r="A61" t="s">
        <v>7</v>
      </c>
      <c r="B61">
        <f>SUM(B32:B59)</f>
        <v>0.99999999999999911</v>
      </c>
      <c r="C61">
        <f>SUM(C32:C59)</f>
        <v>0.99999999999999922</v>
      </c>
      <c r="D61">
        <f>SUM(D32:D59)</f>
        <v>0.99999998400000001</v>
      </c>
    </row>
    <row r="63" spans="1:6" x14ac:dyDescent="0.3">
      <c r="B63" t="s">
        <v>2</v>
      </c>
      <c r="C63" t="s">
        <v>3</v>
      </c>
      <c r="D63" t="s">
        <v>4</v>
      </c>
      <c r="E63" t="s">
        <v>1</v>
      </c>
      <c r="F63" t="s">
        <v>6</v>
      </c>
    </row>
    <row r="64" spans="1:6" x14ac:dyDescent="0.3">
      <c r="A64" t="s">
        <v>36</v>
      </c>
      <c r="B64">
        <v>0</v>
      </c>
      <c r="C64">
        <v>2.0689694143631698E-2</v>
      </c>
      <c r="D64">
        <v>3.7232797999999998E-2</v>
      </c>
      <c r="E64">
        <v>16</v>
      </c>
      <c r="F64">
        <f t="shared" ref="F64:F79" si="2">AVERAGE(B64:D64)</f>
        <v>1.9307497381210566E-2</v>
      </c>
    </row>
    <row r="65" spans="1:6" x14ac:dyDescent="0.3">
      <c r="A65" t="s">
        <v>41</v>
      </c>
      <c r="B65">
        <v>0</v>
      </c>
      <c r="C65">
        <v>4.0797706296934202E-2</v>
      </c>
      <c r="D65">
        <v>1.8806577000000001E-2</v>
      </c>
      <c r="E65">
        <v>14</v>
      </c>
      <c r="F65">
        <f t="shared" si="2"/>
        <v>1.9868094432311401E-2</v>
      </c>
    </row>
    <row r="66" spans="1:6" x14ac:dyDescent="0.3">
      <c r="A66" t="s">
        <v>26</v>
      </c>
      <c r="B66">
        <v>9.94276197468647E-3</v>
      </c>
      <c r="C66">
        <v>3.0046634036495601E-2</v>
      </c>
      <c r="D66">
        <v>2.8799003E-2</v>
      </c>
      <c r="E66">
        <v>8</v>
      </c>
      <c r="F66">
        <f t="shared" si="2"/>
        <v>2.2929466337060691E-2</v>
      </c>
    </row>
    <row r="67" spans="1:6" x14ac:dyDescent="0.3">
      <c r="A67" t="s">
        <v>21</v>
      </c>
      <c r="B67">
        <v>0</v>
      </c>
      <c r="C67">
        <v>2.3989620800187201E-2</v>
      </c>
      <c r="D67">
        <v>4.4872509999999997E-2</v>
      </c>
      <c r="E67">
        <v>15</v>
      </c>
      <c r="F67">
        <f t="shared" si="2"/>
        <v>2.2954043600062399E-2</v>
      </c>
    </row>
    <row r="68" spans="1:6" x14ac:dyDescent="0.3">
      <c r="A68" t="s">
        <v>40</v>
      </c>
      <c r="B68">
        <v>2.3325187281549899E-2</v>
      </c>
      <c r="C68">
        <v>3.1900384626099697E-2</v>
      </c>
      <c r="D68">
        <v>2.7119913999999998E-2</v>
      </c>
      <c r="E68">
        <v>6</v>
      </c>
      <c r="F68">
        <f t="shared" si="2"/>
        <v>2.7448495302549863E-2</v>
      </c>
    </row>
    <row r="69" spans="1:6" x14ac:dyDescent="0.3">
      <c r="A69" t="s">
        <v>24</v>
      </c>
      <c r="B69">
        <v>1.26999951925835E-3</v>
      </c>
      <c r="C69">
        <v>6.1956943949913502E-2</v>
      </c>
      <c r="D69">
        <v>2.46083E-2</v>
      </c>
      <c r="E69">
        <v>11</v>
      </c>
      <c r="F69">
        <f t="shared" si="2"/>
        <v>2.9278414489723948E-2</v>
      </c>
    </row>
    <row r="70" spans="1:6" x14ac:dyDescent="0.3">
      <c r="A70" t="s">
        <v>20</v>
      </c>
      <c r="B70">
        <v>1.70721246851118E-3</v>
      </c>
      <c r="C70">
        <v>5.1911882017069498E-2</v>
      </c>
      <c r="D70">
        <v>4.1655585000000002E-2</v>
      </c>
      <c r="E70">
        <v>10</v>
      </c>
      <c r="F70">
        <f t="shared" si="2"/>
        <v>3.175822649519356E-2</v>
      </c>
    </row>
    <row r="71" spans="1:6" x14ac:dyDescent="0.3">
      <c r="A71" t="s">
        <v>23</v>
      </c>
      <c r="B71">
        <v>0</v>
      </c>
      <c r="C71">
        <v>5.1686426146887003E-2</v>
      </c>
      <c r="D71">
        <v>4.6036117000000001E-2</v>
      </c>
      <c r="E71">
        <v>13</v>
      </c>
      <c r="F71">
        <f t="shared" si="2"/>
        <v>3.2574181048962335E-2</v>
      </c>
    </row>
    <row r="72" spans="1:6" x14ac:dyDescent="0.3">
      <c r="A72" t="s">
        <v>27</v>
      </c>
      <c r="B72">
        <v>1.63895020766728E-2</v>
      </c>
      <c r="C72">
        <v>2.5868476641652299E-2</v>
      </c>
      <c r="D72">
        <v>6.2229517999999998E-2</v>
      </c>
      <c r="E72">
        <v>7</v>
      </c>
      <c r="F72">
        <f t="shared" si="2"/>
        <v>3.4829165572775031E-2</v>
      </c>
    </row>
    <row r="73" spans="1:6" x14ac:dyDescent="0.3">
      <c r="A73" t="s">
        <v>29</v>
      </c>
      <c r="B73">
        <v>0</v>
      </c>
      <c r="C73">
        <v>6.5736175793811705E-2</v>
      </c>
      <c r="D73">
        <v>4.6280228E-2</v>
      </c>
      <c r="E73">
        <v>12</v>
      </c>
      <c r="F73">
        <f t="shared" si="2"/>
        <v>3.7338801264603899E-2</v>
      </c>
    </row>
    <row r="74" spans="1:6" x14ac:dyDescent="0.3">
      <c r="A74" t="s">
        <v>37</v>
      </c>
      <c r="B74">
        <v>8.6360974897754697E-2</v>
      </c>
      <c r="C74">
        <v>3.5824050517933498E-2</v>
      </c>
      <c r="D74">
        <v>2.2550968000000001E-2</v>
      </c>
      <c r="E74">
        <v>4</v>
      </c>
      <c r="F74">
        <f t="shared" si="2"/>
        <v>4.8245331138562726E-2</v>
      </c>
    </row>
    <row r="75" spans="1:6" x14ac:dyDescent="0.3">
      <c r="A75" t="s">
        <v>10</v>
      </c>
      <c r="B75">
        <v>5.3303386441413199E-2</v>
      </c>
      <c r="C75">
        <v>4.6078532027777903E-2</v>
      </c>
      <c r="D75">
        <v>6.9222839999999994E-2</v>
      </c>
      <c r="E75">
        <v>5</v>
      </c>
      <c r="F75">
        <f t="shared" si="2"/>
        <v>5.6201586156397032E-2</v>
      </c>
    </row>
    <row r="76" spans="1:6" x14ac:dyDescent="0.3">
      <c r="A76" t="s">
        <v>25</v>
      </c>
      <c r="B76">
        <v>2.7447863110991299E-3</v>
      </c>
      <c r="C76">
        <v>0.109684582051393</v>
      </c>
      <c r="D76">
        <v>9.0335496000000001E-2</v>
      </c>
      <c r="E76">
        <v>9</v>
      </c>
      <c r="F76">
        <f t="shared" si="2"/>
        <v>6.7588288120830717E-2</v>
      </c>
    </row>
    <row r="77" spans="1:6" x14ac:dyDescent="0.3">
      <c r="A77" t="s">
        <v>28</v>
      </c>
      <c r="B77">
        <v>0.100314873647039</v>
      </c>
      <c r="C77">
        <v>5.9411623580141598E-2</v>
      </c>
      <c r="D77">
        <v>5.1630143000000003E-2</v>
      </c>
      <c r="E77">
        <v>3</v>
      </c>
      <c r="F77">
        <f t="shared" si="2"/>
        <v>7.0452213409060202E-2</v>
      </c>
    </row>
    <row r="78" spans="1:6" x14ac:dyDescent="0.3">
      <c r="A78" t="s">
        <v>0</v>
      </c>
      <c r="B78">
        <v>0.30481344570865399</v>
      </c>
      <c r="C78">
        <v>0.13148959658147799</v>
      </c>
      <c r="D78">
        <v>0.15213546</v>
      </c>
      <c r="E78">
        <v>2</v>
      </c>
      <c r="F78">
        <f t="shared" si="2"/>
        <v>0.19614616743004398</v>
      </c>
    </row>
    <row r="79" spans="1:6" x14ac:dyDescent="0.3">
      <c r="A79" t="s">
        <v>31</v>
      </c>
      <c r="B79">
        <v>0.39982786967335998</v>
      </c>
      <c r="C79">
        <v>0.21292767078859101</v>
      </c>
      <c r="D79">
        <v>0.23648458999999999</v>
      </c>
      <c r="E79">
        <v>1</v>
      </c>
      <c r="F79">
        <f t="shared" si="2"/>
        <v>0.28308004348731702</v>
      </c>
    </row>
    <row r="81" spans="1:6" x14ac:dyDescent="0.3">
      <c r="A81" t="s">
        <v>7</v>
      </c>
      <c r="B81">
        <f>SUM(B64:B79)</f>
        <v>0.99999999999999867</v>
      </c>
      <c r="C81">
        <f t="shared" ref="C81:D81" si="3">SUM(C64:C79)</f>
        <v>0.99999999999999734</v>
      </c>
      <c r="D81">
        <f t="shared" si="3"/>
        <v>1.0000000469999999</v>
      </c>
    </row>
    <row r="84" spans="1:6" x14ac:dyDescent="0.3">
      <c r="B84" t="s">
        <v>2</v>
      </c>
      <c r="C84" t="s">
        <v>3</v>
      </c>
      <c r="D84" t="s">
        <v>4</v>
      </c>
      <c r="E84" t="s">
        <v>1</v>
      </c>
      <c r="F84" t="s">
        <v>6</v>
      </c>
    </row>
    <row r="85" spans="1:6" x14ac:dyDescent="0.3">
      <c r="A85" t="s">
        <v>5</v>
      </c>
      <c r="C85">
        <v>6.06925936341993E-3</v>
      </c>
      <c r="D85">
        <v>7.3042699999999999E-3</v>
      </c>
      <c r="E85">
        <v>26</v>
      </c>
      <c r="F85">
        <f t="shared" ref="F85:F112" si="4">AVERAGE(B85:D85)</f>
        <v>6.6867646817099649E-3</v>
      </c>
    </row>
    <row r="86" spans="1:6" x14ac:dyDescent="0.3">
      <c r="A86" t="s">
        <v>12</v>
      </c>
      <c r="C86">
        <v>2.4366448417081298E-3</v>
      </c>
      <c r="D86">
        <v>2.1768284999999998E-2</v>
      </c>
      <c r="E86">
        <v>28</v>
      </c>
      <c r="F86">
        <f t="shared" si="4"/>
        <v>1.2102464920854063E-2</v>
      </c>
    </row>
    <row r="87" spans="1:6" x14ac:dyDescent="0.3">
      <c r="A87" t="s">
        <v>8</v>
      </c>
      <c r="C87">
        <v>5.9448474966467199E-3</v>
      </c>
      <c r="D87">
        <v>2.327212E-2</v>
      </c>
      <c r="E87">
        <v>27</v>
      </c>
      <c r="F87">
        <f t="shared" si="4"/>
        <v>1.460848374832336E-2</v>
      </c>
    </row>
    <row r="88" spans="1:6" x14ac:dyDescent="0.3">
      <c r="A88" t="s">
        <v>36</v>
      </c>
      <c r="C88">
        <v>1.12315643893692E-2</v>
      </c>
      <c r="D88">
        <v>1.9657819E-2</v>
      </c>
      <c r="E88">
        <v>22</v>
      </c>
      <c r="F88">
        <f t="shared" si="4"/>
        <v>1.54446916946846E-2</v>
      </c>
    </row>
    <row r="89" spans="1:6" x14ac:dyDescent="0.3">
      <c r="A89" t="s">
        <v>27</v>
      </c>
      <c r="C89">
        <v>1.2580327438033501E-2</v>
      </c>
      <c r="D89">
        <v>2.1830598E-2</v>
      </c>
      <c r="E89">
        <v>21</v>
      </c>
      <c r="F89">
        <f t="shared" si="4"/>
        <v>1.720546271901675E-2</v>
      </c>
    </row>
    <row r="90" spans="1:6" x14ac:dyDescent="0.3">
      <c r="A90" t="s">
        <v>21</v>
      </c>
      <c r="C90">
        <v>1.54238854082122E-2</v>
      </c>
      <c r="D90">
        <v>2.0986399999999999E-2</v>
      </c>
      <c r="E90">
        <v>19</v>
      </c>
      <c r="F90">
        <f t="shared" si="4"/>
        <v>1.82051427041061E-2</v>
      </c>
    </row>
    <row r="91" spans="1:6" x14ac:dyDescent="0.3">
      <c r="A91" t="s">
        <v>9</v>
      </c>
      <c r="C91">
        <v>1.4414089803762299E-2</v>
      </c>
      <c r="D91">
        <v>2.3196515000000001E-2</v>
      </c>
      <c r="E91">
        <v>20</v>
      </c>
      <c r="F91">
        <f t="shared" si="4"/>
        <v>1.8805302401881149E-2</v>
      </c>
    </row>
    <row r="92" spans="1:6" x14ac:dyDescent="0.3">
      <c r="A92" t="s">
        <v>22</v>
      </c>
      <c r="C92">
        <v>2.0099137605633401E-2</v>
      </c>
      <c r="D92">
        <v>1.8574403999999999E-2</v>
      </c>
      <c r="E92">
        <v>15</v>
      </c>
      <c r="F92">
        <f t="shared" si="4"/>
        <v>1.9336770802816698E-2</v>
      </c>
    </row>
    <row r="93" spans="1:6" x14ac:dyDescent="0.3">
      <c r="A93" t="s">
        <v>15</v>
      </c>
      <c r="C93">
        <v>7.2761553025644504E-3</v>
      </c>
      <c r="D93">
        <v>3.3744077999999997E-2</v>
      </c>
      <c r="E93">
        <v>24</v>
      </c>
      <c r="F93">
        <f t="shared" si="4"/>
        <v>2.0510116651282224E-2</v>
      </c>
    </row>
    <row r="94" spans="1:6" x14ac:dyDescent="0.3">
      <c r="A94" t="s">
        <v>24</v>
      </c>
      <c r="C94">
        <v>1.74809381976695E-2</v>
      </c>
      <c r="D94">
        <v>2.4665741000000001E-2</v>
      </c>
      <c r="E94">
        <v>16</v>
      </c>
      <c r="F94">
        <f t="shared" si="4"/>
        <v>2.1073339598834749E-2</v>
      </c>
    </row>
    <row r="95" spans="1:6" x14ac:dyDescent="0.3">
      <c r="A95" t="s">
        <v>25</v>
      </c>
      <c r="C95">
        <v>3.4387430947413401E-2</v>
      </c>
      <c r="D95">
        <v>9.5498630000000004E-3</v>
      </c>
      <c r="E95">
        <v>13</v>
      </c>
      <c r="F95">
        <f t="shared" si="4"/>
        <v>2.19686469737067E-2</v>
      </c>
    </row>
    <row r="96" spans="1:6" x14ac:dyDescent="0.3">
      <c r="A96" t="s">
        <v>11</v>
      </c>
      <c r="C96">
        <v>1.5872456938852898E-2</v>
      </c>
      <c r="D96">
        <v>2.8667198000000001E-2</v>
      </c>
      <c r="E96">
        <v>18</v>
      </c>
      <c r="F96">
        <f t="shared" si="4"/>
        <v>2.2269827469426448E-2</v>
      </c>
    </row>
    <row r="97" spans="1:6" x14ac:dyDescent="0.3">
      <c r="A97" t="s">
        <v>10</v>
      </c>
      <c r="C97">
        <v>1.6904664463147701E-2</v>
      </c>
      <c r="D97">
        <v>2.8963659999999999E-2</v>
      </c>
      <c r="E97">
        <v>17</v>
      </c>
      <c r="F97">
        <f t="shared" si="4"/>
        <v>2.2934162231573851E-2</v>
      </c>
    </row>
    <row r="98" spans="1:6" x14ac:dyDescent="0.3">
      <c r="A98" t="s">
        <v>16</v>
      </c>
      <c r="C98">
        <v>6.9225742351025302E-3</v>
      </c>
      <c r="D98">
        <v>3.9859165000000002E-2</v>
      </c>
      <c r="E98">
        <v>25</v>
      </c>
      <c r="F98">
        <f t="shared" si="4"/>
        <v>2.3390869617551265E-2</v>
      </c>
    </row>
    <row r="99" spans="1:6" x14ac:dyDescent="0.3">
      <c r="A99" t="s">
        <v>33</v>
      </c>
      <c r="C99">
        <v>1.11485560840263E-2</v>
      </c>
      <c r="D99">
        <v>4.0919002000000003E-2</v>
      </c>
      <c r="E99">
        <v>23</v>
      </c>
      <c r="F99">
        <f t="shared" si="4"/>
        <v>2.603377904201315E-2</v>
      </c>
    </row>
    <row r="100" spans="1:6" x14ac:dyDescent="0.3">
      <c r="A100" t="s">
        <v>19</v>
      </c>
      <c r="C100">
        <v>5.0781156422844601E-2</v>
      </c>
      <c r="D100">
        <v>1.753743E-2</v>
      </c>
      <c r="E100">
        <v>10</v>
      </c>
      <c r="F100">
        <f t="shared" si="4"/>
        <v>3.4159293211422304E-2</v>
      </c>
    </row>
    <row r="101" spans="1:6" x14ac:dyDescent="0.3">
      <c r="A101" t="s">
        <v>29</v>
      </c>
      <c r="B101">
        <v>2.7272727272727199E-2</v>
      </c>
      <c r="C101">
        <v>4.2755427121325802E-2</v>
      </c>
      <c r="D101">
        <v>3.5589669999999997E-2</v>
      </c>
      <c r="E101">
        <v>7</v>
      </c>
      <c r="F101">
        <f t="shared" si="4"/>
        <v>3.520594146468433E-2</v>
      </c>
    </row>
    <row r="102" spans="1:6" x14ac:dyDescent="0.3">
      <c r="A102" t="s">
        <v>37</v>
      </c>
      <c r="C102">
        <v>4.1400655448717398E-2</v>
      </c>
      <c r="D102">
        <v>2.9954973999999999E-2</v>
      </c>
      <c r="E102">
        <v>12</v>
      </c>
      <c r="F102">
        <f t="shared" si="4"/>
        <v>3.56778147243587E-2</v>
      </c>
    </row>
    <row r="103" spans="1:6" x14ac:dyDescent="0.3">
      <c r="A103" t="s">
        <v>17</v>
      </c>
      <c r="C103">
        <v>2.3590027875762101E-2</v>
      </c>
      <c r="D103">
        <v>5.0215296E-2</v>
      </c>
      <c r="E103">
        <v>14</v>
      </c>
      <c r="F103">
        <f t="shared" si="4"/>
        <v>3.6902661937881054E-2</v>
      </c>
    </row>
    <row r="104" spans="1:6" x14ac:dyDescent="0.3">
      <c r="A104" t="s">
        <v>13</v>
      </c>
      <c r="B104">
        <v>8.1818181818181804E-2</v>
      </c>
      <c r="C104">
        <v>5.8079749572945202E-3</v>
      </c>
      <c r="D104">
        <v>2.8677775999999999E-2</v>
      </c>
      <c r="E104">
        <v>5</v>
      </c>
      <c r="F104">
        <f t="shared" si="4"/>
        <v>3.8767977591825438E-2</v>
      </c>
    </row>
    <row r="105" spans="1:6" x14ac:dyDescent="0.3">
      <c r="A105" t="s">
        <v>28</v>
      </c>
      <c r="C105">
        <v>5.2061569677738798E-2</v>
      </c>
      <c r="D105">
        <v>4.5951265999999998E-2</v>
      </c>
      <c r="E105">
        <v>9</v>
      </c>
      <c r="F105">
        <f t="shared" si="4"/>
        <v>4.9006417838869401E-2</v>
      </c>
    </row>
    <row r="106" spans="1:6" x14ac:dyDescent="0.3">
      <c r="A106" t="s">
        <v>39</v>
      </c>
      <c r="B106">
        <v>7.2727272727272904E-2</v>
      </c>
      <c r="C106">
        <v>7.04910270756402E-2</v>
      </c>
      <c r="D106">
        <v>2.2878075000000001E-2</v>
      </c>
      <c r="E106">
        <v>6</v>
      </c>
      <c r="F106">
        <f t="shared" si="4"/>
        <v>5.5365458267637703E-2</v>
      </c>
    </row>
    <row r="107" spans="1:6" x14ac:dyDescent="0.3">
      <c r="A107" t="s">
        <v>20</v>
      </c>
      <c r="B107">
        <v>0.109090909090909</v>
      </c>
      <c r="C107">
        <v>4.1990307226376103E-2</v>
      </c>
      <c r="D107">
        <v>3.9849464000000001E-2</v>
      </c>
      <c r="E107">
        <v>2</v>
      </c>
      <c r="F107">
        <f t="shared" si="4"/>
        <v>6.3643560105761707E-2</v>
      </c>
    </row>
    <row r="108" spans="1:6" x14ac:dyDescent="0.3">
      <c r="A108" t="s">
        <v>26</v>
      </c>
      <c r="B108">
        <v>9.0909090909090898E-2</v>
      </c>
      <c r="C108">
        <v>6.2212408438122403E-2</v>
      </c>
      <c r="D108">
        <v>3.8084519999999997E-2</v>
      </c>
      <c r="E108">
        <v>4</v>
      </c>
      <c r="F108">
        <f t="shared" si="4"/>
        <v>6.3735339782404435E-2</v>
      </c>
    </row>
    <row r="109" spans="1:6" x14ac:dyDescent="0.3">
      <c r="A109" t="s">
        <v>31</v>
      </c>
      <c r="C109">
        <v>9.88381382979273E-2</v>
      </c>
      <c r="D109">
        <v>4.7623459999999999E-2</v>
      </c>
      <c r="E109">
        <v>8</v>
      </c>
      <c r="F109">
        <f t="shared" si="4"/>
        <v>7.3230799148963646E-2</v>
      </c>
    </row>
    <row r="110" spans="1:6" x14ac:dyDescent="0.3">
      <c r="A110" t="s">
        <v>32</v>
      </c>
      <c r="B110">
        <v>0.109090909090909</v>
      </c>
      <c r="C110">
        <v>0.25714198191408899</v>
      </c>
      <c r="D110">
        <v>1.9797190999999999E-2</v>
      </c>
      <c r="E110">
        <v>3</v>
      </c>
      <c r="F110">
        <f t="shared" si="4"/>
        <v>0.12867669400166601</v>
      </c>
    </row>
    <row r="111" spans="1:6" x14ac:dyDescent="0.3">
      <c r="A111" t="s">
        <v>23</v>
      </c>
      <c r="C111">
        <v>4.3165635659468397E-2</v>
      </c>
      <c r="D111">
        <v>0.24428841000000001</v>
      </c>
      <c r="E111">
        <v>11</v>
      </c>
      <c r="F111">
        <f t="shared" si="4"/>
        <v>0.14372702282973421</v>
      </c>
    </row>
    <row r="112" spans="1:6" x14ac:dyDescent="0.3">
      <c r="A112" t="s">
        <v>0</v>
      </c>
      <c r="B112">
        <v>0.50909090909090804</v>
      </c>
      <c r="C112">
        <v>1.15711573691301E-2</v>
      </c>
      <c r="D112">
        <v>1.6593271999999999E-2</v>
      </c>
      <c r="E112">
        <v>1</v>
      </c>
      <c r="F112">
        <f t="shared" si="4"/>
        <v>0.17908511282001272</v>
      </c>
    </row>
    <row r="114" spans="1:6" x14ac:dyDescent="0.3">
      <c r="A114" t="s">
        <v>7</v>
      </c>
      <c r="B114">
        <f>SUM(B85:B112)</f>
        <v>0.99999999999999889</v>
      </c>
      <c r="C114">
        <f t="shared" ref="C114:D114" si="5">SUM(C85:C112)</f>
        <v>0.99999999999999878</v>
      </c>
      <c r="D114">
        <f t="shared" si="5"/>
        <v>0.99999992199999999</v>
      </c>
    </row>
    <row r="117" spans="1:6" x14ac:dyDescent="0.3">
      <c r="B117" t="s">
        <v>2</v>
      </c>
      <c r="C117" t="s">
        <v>3</v>
      </c>
      <c r="D117" t="s">
        <v>4</v>
      </c>
      <c r="E117" t="s">
        <v>1</v>
      </c>
      <c r="F117" t="s">
        <v>6</v>
      </c>
    </row>
    <row r="118" spans="1:6" x14ac:dyDescent="0.3">
      <c r="A118" t="s">
        <v>42</v>
      </c>
      <c r="C118">
        <v>3.8901499260042999E-4</v>
      </c>
      <c r="D118">
        <v>0</v>
      </c>
      <c r="E118">
        <v>37</v>
      </c>
      <c r="F118">
        <f t="shared" ref="F118:F154" si="6">AVERAGE(B118:D118)</f>
        <v>1.94507496300215E-4</v>
      </c>
    </row>
    <row r="119" spans="1:6" x14ac:dyDescent="0.3">
      <c r="A119" t="s">
        <v>43</v>
      </c>
      <c r="C119">
        <v>1.4485165368598599E-3</v>
      </c>
      <c r="D119">
        <v>0</v>
      </c>
      <c r="E119">
        <v>36</v>
      </c>
      <c r="F119">
        <f t="shared" si="6"/>
        <v>7.2425826842992995E-4</v>
      </c>
    </row>
    <row r="120" spans="1:6" x14ac:dyDescent="0.3">
      <c r="A120" t="s">
        <v>44</v>
      </c>
      <c r="C120">
        <v>3.3092349133068402E-3</v>
      </c>
      <c r="D120">
        <v>0</v>
      </c>
      <c r="E120">
        <v>35</v>
      </c>
      <c r="F120">
        <f t="shared" si="6"/>
        <v>1.6546174566534201E-3</v>
      </c>
    </row>
    <row r="121" spans="1:6" x14ac:dyDescent="0.3">
      <c r="A121" t="s">
        <v>45</v>
      </c>
      <c r="B121" s="1">
        <v>1.2312298315025001E-16</v>
      </c>
      <c r="C121">
        <v>3.68868077005874E-3</v>
      </c>
      <c r="E121">
        <v>13</v>
      </c>
      <c r="F121">
        <f t="shared" si="6"/>
        <v>1.8443403850294316E-3</v>
      </c>
    </row>
    <row r="122" spans="1:6" x14ac:dyDescent="0.3">
      <c r="A122" t="s">
        <v>46</v>
      </c>
      <c r="C122">
        <v>4.4295232718015503E-3</v>
      </c>
      <c r="D122">
        <v>0</v>
      </c>
      <c r="E122">
        <v>31</v>
      </c>
      <c r="F122">
        <f t="shared" si="6"/>
        <v>2.2147616359007752E-3</v>
      </c>
    </row>
    <row r="123" spans="1:6" x14ac:dyDescent="0.3">
      <c r="A123" t="s">
        <v>47</v>
      </c>
      <c r="C123">
        <v>8.4959527562301698E-3</v>
      </c>
      <c r="D123">
        <v>0</v>
      </c>
      <c r="E123">
        <v>28</v>
      </c>
      <c r="F123">
        <f t="shared" si="6"/>
        <v>4.2479763781150849E-3</v>
      </c>
    </row>
    <row r="124" spans="1:6" x14ac:dyDescent="0.3">
      <c r="A124" t="s">
        <v>58</v>
      </c>
      <c r="C124">
        <v>9.5060294066579894E-3</v>
      </c>
      <c r="D124">
        <v>0</v>
      </c>
      <c r="E124">
        <v>27</v>
      </c>
      <c r="F124">
        <f t="shared" si="6"/>
        <v>4.7530147033289947E-3</v>
      </c>
    </row>
    <row r="125" spans="1:6" x14ac:dyDescent="0.3">
      <c r="A125" t="s">
        <v>22</v>
      </c>
      <c r="C125">
        <v>1.45047222569949E-2</v>
      </c>
      <c r="D125">
        <v>0</v>
      </c>
      <c r="E125">
        <v>26</v>
      </c>
      <c r="F125">
        <f t="shared" si="6"/>
        <v>7.2523611284974502E-3</v>
      </c>
    </row>
    <row r="126" spans="1:6" x14ac:dyDescent="0.3">
      <c r="A126" t="s">
        <v>57</v>
      </c>
      <c r="C126">
        <v>3.5235727630882801E-3</v>
      </c>
      <c r="D126">
        <v>1.2372925999999999E-2</v>
      </c>
      <c r="E126">
        <v>34</v>
      </c>
      <c r="F126">
        <f t="shared" si="6"/>
        <v>7.9482493815441393E-3</v>
      </c>
    </row>
    <row r="127" spans="1:6" x14ac:dyDescent="0.3">
      <c r="A127" t="s">
        <v>5</v>
      </c>
      <c r="B127" s="1">
        <v>-1.84684474725375E-16</v>
      </c>
      <c r="C127">
        <v>1.7435744920963499E-2</v>
      </c>
      <c r="E127">
        <v>14</v>
      </c>
      <c r="F127">
        <f t="shared" si="6"/>
        <v>8.7178724604816578E-3</v>
      </c>
    </row>
    <row r="128" spans="1:6" x14ac:dyDescent="0.3">
      <c r="A128" t="s">
        <v>56</v>
      </c>
      <c r="C128">
        <v>3.7570383547467202E-3</v>
      </c>
      <c r="D128">
        <v>1.7463672999999999E-2</v>
      </c>
      <c r="E128">
        <v>33</v>
      </c>
      <c r="F128">
        <f t="shared" si="6"/>
        <v>1.0610355677373359E-2</v>
      </c>
    </row>
    <row r="129" spans="1:6" x14ac:dyDescent="0.3">
      <c r="A129" t="s">
        <v>55</v>
      </c>
      <c r="C129">
        <v>2.47517775827567E-2</v>
      </c>
      <c r="D129">
        <v>0</v>
      </c>
      <c r="E129">
        <v>21</v>
      </c>
      <c r="F129">
        <f t="shared" si="6"/>
        <v>1.237588879137835E-2</v>
      </c>
    </row>
    <row r="130" spans="1:6" x14ac:dyDescent="0.3">
      <c r="A130" t="s">
        <v>25</v>
      </c>
      <c r="B130">
        <v>5.7182464044360903E-3</v>
      </c>
      <c r="C130">
        <v>1.4786822605444099E-2</v>
      </c>
      <c r="D130">
        <v>1.6628127999999999E-2</v>
      </c>
      <c r="E130">
        <v>12</v>
      </c>
      <c r="F130">
        <f t="shared" si="6"/>
        <v>1.2377732336626729E-2</v>
      </c>
    </row>
    <row r="131" spans="1:6" x14ac:dyDescent="0.3">
      <c r="A131" t="s">
        <v>54</v>
      </c>
      <c r="C131">
        <v>4.3080131139197602E-3</v>
      </c>
      <c r="D131">
        <v>2.2045787000000001E-2</v>
      </c>
      <c r="E131">
        <v>32</v>
      </c>
      <c r="F131">
        <f t="shared" si="6"/>
        <v>1.317690005695988E-2</v>
      </c>
    </row>
    <row r="132" spans="1:6" x14ac:dyDescent="0.3">
      <c r="A132" t="s">
        <v>53</v>
      </c>
      <c r="C132">
        <v>5.5456910751808999E-3</v>
      </c>
      <c r="D132">
        <v>2.1255663000000001E-2</v>
      </c>
      <c r="E132">
        <v>30</v>
      </c>
      <c r="F132">
        <f t="shared" si="6"/>
        <v>1.3400677037590451E-2</v>
      </c>
    </row>
    <row r="133" spans="1:6" x14ac:dyDescent="0.3">
      <c r="A133" t="s">
        <v>52</v>
      </c>
      <c r="B133">
        <v>3.7081961531795701E-2</v>
      </c>
      <c r="C133">
        <v>7.9191497380332494E-3</v>
      </c>
      <c r="D133">
        <v>9.7907199999999993E-3</v>
      </c>
      <c r="E133">
        <v>9</v>
      </c>
      <c r="F133">
        <f t="shared" si="6"/>
        <v>1.8263943756609651E-2</v>
      </c>
    </row>
    <row r="134" spans="1:6" x14ac:dyDescent="0.3">
      <c r="A134" t="s">
        <v>16</v>
      </c>
      <c r="B134">
        <v>4.2280367354011097E-2</v>
      </c>
      <c r="C134">
        <v>1.66656713186564E-2</v>
      </c>
      <c r="D134">
        <v>3.1536676E-3</v>
      </c>
      <c r="E134">
        <v>8</v>
      </c>
      <c r="F134">
        <f t="shared" si="6"/>
        <v>2.0699902090889167E-2</v>
      </c>
    </row>
    <row r="135" spans="1:6" x14ac:dyDescent="0.3">
      <c r="A135" t="s">
        <v>27</v>
      </c>
      <c r="C135">
        <v>1.54212798323023E-2</v>
      </c>
      <c r="D135">
        <v>2.7782821999999999E-2</v>
      </c>
      <c r="E135">
        <v>25</v>
      </c>
      <c r="F135">
        <f t="shared" si="6"/>
        <v>2.1602050916151149E-2</v>
      </c>
    </row>
    <row r="136" spans="1:6" x14ac:dyDescent="0.3">
      <c r="A136" t="s">
        <v>51</v>
      </c>
      <c r="B136">
        <v>7.1911280540634497E-3</v>
      </c>
      <c r="C136">
        <v>2.0022771981975301E-2</v>
      </c>
      <c r="D136">
        <v>4.554064E-2</v>
      </c>
      <c r="E136">
        <v>11</v>
      </c>
      <c r="F136">
        <f t="shared" si="6"/>
        <v>2.425151334534625E-2</v>
      </c>
    </row>
    <row r="137" spans="1:6" x14ac:dyDescent="0.3">
      <c r="A137" t="s">
        <v>24</v>
      </c>
      <c r="C137">
        <v>2.9751347529025501E-2</v>
      </c>
      <c r="D137">
        <v>2.0965166E-2</v>
      </c>
      <c r="E137">
        <v>18</v>
      </c>
      <c r="F137">
        <f t="shared" si="6"/>
        <v>2.5358256764512751E-2</v>
      </c>
    </row>
    <row r="138" spans="1:6" x14ac:dyDescent="0.3">
      <c r="A138" t="s">
        <v>50</v>
      </c>
      <c r="B138">
        <v>4.6092531623634997E-2</v>
      </c>
      <c r="C138">
        <v>1.8835917558361101E-3</v>
      </c>
      <c r="D138">
        <v>3.0052599999999999E-2</v>
      </c>
      <c r="E138">
        <v>6</v>
      </c>
      <c r="F138">
        <f t="shared" si="6"/>
        <v>2.6009574459823704E-2</v>
      </c>
    </row>
    <row r="139" spans="1:6" x14ac:dyDescent="0.3">
      <c r="A139" t="s">
        <v>49</v>
      </c>
      <c r="B139">
        <v>5.1810778028070902E-2</v>
      </c>
      <c r="C139">
        <v>1.4759085302236299E-3</v>
      </c>
      <c r="D139">
        <v>2.7151851000000001E-2</v>
      </c>
      <c r="E139">
        <v>5</v>
      </c>
      <c r="F139">
        <f t="shared" si="6"/>
        <v>2.6812845852764843E-2</v>
      </c>
    </row>
    <row r="140" spans="1:6" x14ac:dyDescent="0.3">
      <c r="A140" t="s">
        <v>0</v>
      </c>
      <c r="C140">
        <v>1.7189621237359901E-2</v>
      </c>
      <c r="D140">
        <v>3.6748032999999999E-2</v>
      </c>
      <c r="E140">
        <v>24</v>
      </c>
      <c r="F140">
        <f t="shared" si="6"/>
        <v>2.6968827118679949E-2</v>
      </c>
    </row>
    <row r="141" spans="1:6" x14ac:dyDescent="0.3">
      <c r="A141" t="s">
        <v>28</v>
      </c>
      <c r="C141">
        <v>2.47630429209145E-2</v>
      </c>
      <c r="D141">
        <v>3.3971372999999999E-2</v>
      </c>
      <c r="E141">
        <v>20</v>
      </c>
      <c r="F141">
        <f t="shared" si="6"/>
        <v>2.9367207960457248E-2</v>
      </c>
    </row>
    <row r="142" spans="1:6" x14ac:dyDescent="0.3">
      <c r="A142" t="s">
        <v>12</v>
      </c>
      <c r="B142">
        <v>6.2034309478426003E-2</v>
      </c>
      <c r="C142">
        <v>2.6226301536354399E-2</v>
      </c>
      <c r="D142">
        <v>4.6911445000000001E-3</v>
      </c>
      <c r="E142">
        <v>4</v>
      </c>
      <c r="F142">
        <f t="shared" si="6"/>
        <v>3.0983918504926797E-2</v>
      </c>
    </row>
    <row r="143" spans="1:6" x14ac:dyDescent="0.3">
      <c r="A143" t="s">
        <v>13</v>
      </c>
      <c r="B143">
        <v>3.3962918038469403E-2</v>
      </c>
      <c r="C143">
        <v>3.2191267408930399E-2</v>
      </c>
      <c r="D143">
        <v>4.2344920000000001E-2</v>
      </c>
      <c r="E143">
        <v>10</v>
      </c>
      <c r="F143">
        <f t="shared" si="6"/>
        <v>3.6166368482466599E-2</v>
      </c>
    </row>
    <row r="144" spans="1:6" x14ac:dyDescent="0.3">
      <c r="A144" t="s">
        <v>37</v>
      </c>
      <c r="B144">
        <v>4.2626927742158698E-2</v>
      </c>
      <c r="C144">
        <v>1.4895641926662E-2</v>
      </c>
      <c r="D144">
        <v>6.6085845000000004E-2</v>
      </c>
      <c r="E144">
        <v>7</v>
      </c>
      <c r="F144">
        <f t="shared" si="6"/>
        <v>4.1202804889606898E-2</v>
      </c>
    </row>
    <row r="145" spans="1:6" x14ac:dyDescent="0.3">
      <c r="A145" t="s">
        <v>19</v>
      </c>
      <c r="C145">
        <v>2.83373445114905E-2</v>
      </c>
      <c r="D145">
        <v>5.4758823999999998E-2</v>
      </c>
      <c r="E145">
        <v>19</v>
      </c>
      <c r="F145">
        <f t="shared" si="6"/>
        <v>4.154808425574525E-2</v>
      </c>
    </row>
    <row r="146" spans="1:6" x14ac:dyDescent="0.3">
      <c r="A146" t="s">
        <v>26</v>
      </c>
      <c r="C146">
        <v>1.73384352629396E-2</v>
      </c>
      <c r="D146">
        <v>6.6432759999999993E-2</v>
      </c>
      <c r="E146">
        <v>23</v>
      </c>
      <c r="F146">
        <f t="shared" si="6"/>
        <v>4.1885597631469797E-2</v>
      </c>
    </row>
    <row r="147" spans="1:6" x14ac:dyDescent="0.3">
      <c r="A147" t="s">
        <v>48</v>
      </c>
      <c r="C147">
        <v>7.8133950376573606E-3</v>
      </c>
      <c r="D147">
        <v>7.9853300000000002E-2</v>
      </c>
      <c r="E147">
        <v>29</v>
      </c>
      <c r="F147">
        <f t="shared" si="6"/>
        <v>4.3833347518828683E-2</v>
      </c>
    </row>
    <row r="148" spans="1:6" x14ac:dyDescent="0.3">
      <c r="A148" t="s">
        <v>31</v>
      </c>
      <c r="C148">
        <v>2.1161369578839399E-2</v>
      </c>
      <c r="D148">
        <v>6.9274050000000004E-2</v>
      </c>
      <c r="E148">
        <v>22</v>
      </c>
      <c r="F148">
        <f t="shared" si="6"/>
        <v>4.5217709789419705E-2</v>
      </c>
    </row>
    <row r="149" spans="1:6" x14ac:dyDescent="0.3">
      <c r="A149" t="s">
        <v>23</v>
      </c>
      <c r="C149">
        <v>9.3818713694958603E-2</v>
      </c>
      <c r="D149">
        <v>1.7240515000000001E-2</v>
      </c>
      <c r="E149">
        <v>16</v>
      </c>
      <c r="F149">
        <f t="shared" si="6"/>
        <v>5.55296143474793E-2</v>
      </c>
    </row>
    <row r="150" spans="1:6" x14ac:dyDescent="0.3">
      <c r="A150" t="s">
        <v>17</v>
      </c>
      <c r="B150">
        <v>0.12840062380869799</v>
      </c>
      <c r="C150">
        <v>6.6115460398344206E-2</v>
      </c>
      <c r="D150">
        <v>4.2479139999999999E-2</v>
      </c>
      <c r="E150">
        <v>3</v>
      </c>
      <c r="F150">
        <f t="shared" si="6"/>
        <v>7.8998408069014064E-2</v>
      </c>
    </row>
    <row r="151" spans="1:6" x14ac:dyDescent="0.3">
      <c r="A151" t="s">
        <v>34</v>
      </c>
      <c r="C151">
        <v>0.136419750877495</v>
      </c>
      <c r="D151">
        <v>2.564806E-2</v>
      </c>
      <c r="E151">
        <v>15</v>
      </c>
      <c r="F151">
        <f t="shared" si="6"/>
        <v>8.10339054387475E-2</v>
      </c>
    </row>
    <row r="152" spans="1:6" x14ac:dyDescent="0.3">
      <c r="A152" t="s">
        <v>20</v>
      </c>
      <c r="C152">
        <v>8.3183326963026605E-2</v>
      </c>
      <c r="D152">
        <v>0.14029920000000001</v>
      </c>
      <c r="E152">
        <v>17</v>
      </c>
      <c r="F152">
        <f t="shared" si="6"/>
        <v>0.11174126348151331</v>
      </c>
    </row>
    <row r="153" spans="1:6" x14ac:dyDescent="0.3">
      <c r="A153" t="s">
        <v>35</v>
      </c>
      <c r="B153">
        <v>0.156472015248656</v>
      </c>
      <c r="C153">
        <v>0.18357137550584299</v>
      </c>
      <c r="D153">
        <v>5.6073434999999998E-2</v>
      </c>
      <c r="E153">
        <v>2</v>
      </c>
      <c r="F153">
        <f t="shared" si="6"/>
        <v>0.13203894191816631</v>
      </c>
    </row>
    <row r="154" spans="1:6" x14ac:dyDescent="0.3">
      <c r="A154" t="s">
        <v>11</v>
      </c>
      <c r="B154">
        <v>0.38632819268757901</v>
      </c>
      <c r="C154">
        <v>3.3954897132519403E-2</v>
      </c>
      <c r="D154">
        <v>9.8957960000000001E-3</v>
      </c>
      <c r="E154">
        <v>1</v>
      </c>
      <c r="F154">
        <f t="shared" si="6"/>
        <v>0.14339296194003281</v>
      </c>
    </row>
    <row r="156" spans="1:6" x14ac:dyDescent="0.3">
      <c r="A156" t="s">
        <v>7</v>
      </c>
      <c r="B156">
        <f>SUM(B118:B154)</f>
        <v>0.99999999999999933</v>
      </c>
      <c r="C156">
        <f t="shared" ref="C156:D156" si="7">SUM(C118:C154)</f>
        <v>0.99999999999999778</v>
      </c>
      <c r="D156">
        <f t="shared" si="7"/>
        <v>1.0000000390999999</v>
      </c>
    </row>
  </sheetData>
  <sortState xmlns:xlrd2="http://schemas.microsoft.com/office/spreadsheetml/2017/richdata2" ref="A118:F154">
    <sortCondition ref="F118:F1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Gonçalves</dc:creator>
  <cp:lastModifiedBy>Daniel Gonçalves</cp:lastModifiedBy>
  <dcterms:created xsi:type="dcterms:W3CDTF">2020-10-14T12:53:49Z</dcterms:created>
  <dcterms:modified xsi:type="dcterms:W3CDTF">2020-10-16T16:34:33Z</dcterms:modified>
</cp:coreProperties>
</file>