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ese Github\master-thesis-iposcore\Results\Decision Tree Study\Feature Importance\"/>
    </mc:Choice>
  </mc:AlternateContent>
  <xr:revisionPtr revIDLastSave="0" documentId="13_ncr:1_{CA4D944B-451A-491A-A1BC-9B94C59397E6}" xr6:coauthVersionLast="45" xr6:coauthVersionMax="45" xr10:uidLastSave="{00000000-0000-0000-0000-000000000000}"/>
  <bookViews>
    <workbookView xWindow="-120" yWindow="-16320" windowWidth="29040" windowHeight="16440" xr2:uid="{9183C4EA-802E-4B53-8DB5-3AAF1AA6DE4E}"/>
  </bookViews>
  <sheets>
    <sheet name="Sheet1" sheetId="1" r:id="rId1"/>
  </sheets>
  <definedNames>
    <definedName name="_xlnm._FilterDatabase" localSheetId="0" hidden="1">Sheet1!$A$117:$F$155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8" i="1" l="1"/>
  <c r="C157" i="1"/>
  <c r="F131" i="1" l="1"/>
  <c r="D157" i="1" l="1"/>
  <c r="B157" i="1"/>
  <c r="F154" i="1"/>
  <c r="F152" i="1"/>
  <c r="F143" i="1"/>
  <c r="F139" i="1"/>
  <c r="F137" i="1"/>
  <c r="F147" i="1"/>
  <c r="F138" i="1"/>
  <c r="F133" i="1"/>
  <c r="F145" i="1"/>
  <c r="F135" i="1"/>
  <c r="F130" i="1"/>
  <c r="F124" i="1"/>
  <c r="F134" i="1"/>
  <c r="F151" i="1"/>
  <c r="F149" i="1"/>
  <c r="F153" i="1"/>
  <c r="F142" i="1"/>
  <c r="F148" i="1"/>
  <c r="F141" i="1"/>
  <c r="F127" i="1"/>
  <c r="F146" i="1"/>
  <c r="F144" i="1"/>
  <c r="F140" i="1"/>
  <c r="F136" i="1"/>
  <c r="F132" i="1"/>
  <c r="F122" i="1"/>
  <c r="F126" i="1"/>
  <c r="F150" i="1"/>
  <c r="F129" i="1"/>
  <c r="F120" i="1"/>
  <c r="F128" i="1"/>
  <c r="F125" i="1"/>
  <c r="F123" i="1"/>
  <c r="F121" i="1"/>
  <c r="F119" i="1"/>
  <c r="F155" i="1"/>
  <c r="F109" i="1"/>
  <c r="C114" i="1" l="1"/>
  <c r="D114" i="1"/>
  <c r="B114" i="1"/>
  <c r="C81" i="1"/>
  <c r="D81" i="1"/>
  <c r="B81" i="1"/>
  <c r="F107" i="1"/>
  <c r="F111" i="1"/>
  <c r="F105" i="1"/>
  <c r="F88" i="1"/>
  <c r="F108" i="1"/>
  <c r="F101" i="1"/>
  <c r="F106" i="1"/>
  <c r="F104" i="1"/>
  <c r="F110" i="1"/>
  <c r="F103" i="1"/>
  <c r="F98" i="1"/>
  <c r="F99" i="1"/>
  <c r="F92" i="1"/>
  <c r="F97" i="1"/>
  <c r="F96" i="1"/>
  <c r="F94" i="1"/>
  <c r="F91" i="1"/>
  <c r="F100" i="1"/>
  <c r="F87" i="1"/>
  <c r="F89" i="1"/>
  <c r="F90" i="1"/>
  <c r="F93" i="1"/>
  <c r="F102" i="1"/>
  <c r="F85" i="1"/>
  <c r="F95" i="1"/>
  <c r="F86" i="1"/>
  <c r="F112" i="1"/>
  <c r="F78" i="1" l="1"/>
  <c r="F77" i="1"/>
  <c r="F73" i="1"/>
  <c r="F75" i="1"/>
  <c r="F66" i="1"/>
  <c r="F71" i="1"/>
  <c r="F64" i="1"/>
  <c r="F76" i="1"/>
  <c r="F67" i="1"/>
  <c r="F68" i="1"/>
  <c r="F74" i="1"/>
  <c r="F72" i="1"/>
  <c r="F65" i="1"/>
  <c r="F70" i="1"/>
  <c r="F69" i="1"/>
  <c r="F79" i="1"/>
  <c r="C61" i="1"/>
  <c r="D61" i="1"/>
  <c r="B61" i="1"/>
  <c r="F55" i="1"/>
  <c r="F47" i="1"/>
  <c r="F57" i="1"/>
  <c r="F56" i="1"/>
  <c r="F51" i="1"/>
  <c r="F52" i="1"/>
  <c r="F54" i="1"/>
  <c r="F53" i="1"/>
  <c r="F48" i="1"/>
  <c r="F50" i="1"/>
  <c r="F59" i="1"/>
  <c r="F45" i="1"/>
  <c r="F49" i="1"/>
  <c r="F46" i="1"/>
  <c r="F42" i="1"/>
  <c r="F41" i="1"/>
  <c r="F40" i="1"/>
  <c r="F58" i="1"/>
  <c r="F36" i="1"/>
  <c r="F43" i="1"/>
  <c r="F37" i="1"/>
  <c r="F38" i="1"/>
  <c r="F34" i="1"/>
  <c r="F39" i="1"/>
  <c r="F35" i="1"/>
  <c r="F33" i="1"/>
  <c r="F32" i="1"/>
  <c r="F44" i="1"/>
  <c r="B28" i="1"/>
  <c r="D28" i="1"/>
  <c r="C28" i="1"/>
  <c r="F25" i="1"/>
  <c r="F22" i="1"/>
  <c r="F13" i="1"/>
  <c r="F16" i="1"/>
  <c r="F26" i="1"/>
  <c r="F18" i="1"/>
  <c r="F15" i="1"/>
  <c r="F5" i="1"/>
  <c r="F3" i="1"/>
  <c r="F24" i="1"/>
  <c r="F23" i="1"/>
  <c r="F20" i="1"/>
  <c r="F8" i="1"/>
  <c r="F19" i="1"/>
  <c r="F2" i="1"/>
  <c r="F11" i="1"/>
  <c r="F7" i="1"/>
  <c r="F6" i="1"/>
  <c r="F9" i="1"/>
  <c r="F14" i="1"/>
  <c r="F10" i="1"/>
  <c r="F4" i="1"/>
  <c r="F12" i="1"/>
  <c r="F17" i="1"/>
  <c r="F21" i="1"/>
</calcChain>
</file>

<file path=xl/sharedStrings.xml><?xml version="1.0" encoding="utf-8"?>
<sst xmlns="http://schemas.openxmlformats.org/spreadsheetml/2006/main" count="165" uniqueCount="60">
  <si>
    <t>Discharge to Nursing or Rehab Facility (%)</t>
  </si>
  <si>
    <t>Number</t>
  </si>
  <si>
    <t>DT</t>
  </si>
  <si>
    <t>RF</t>
  </si>
  <si>
    <t>XGB</t>
  </si>
  <si>
    <t>SCORE ARISCAT</t>
  </si>
  <si>
    <t>AVG</t>
  </si>
  <si>
    <t>SUM</t>
  </si>
  <si>
    <t>Physiological P-Possum Score</t>
  </si>
  <si>
    <t>Surgical Infection (%)</t>
  </si>
  <si>
    <t>Readmission (%)</t>
  </si>
  <si>
    <t>ARISCAT Total Score</t>
  </si>
  <si>
    <t>Serious Complicatios (%)</t>
  </si>
  <si>
    <t>Reoperation (%)</t>
  </si>
  <si>
    <t>Venous Thromboembolism (%)</t>
  </si>
  <si>
    <t>ACS - Internment Days Prediction</t>
  </si>
  <si>
    <t>% Mortality P-Possum</t>
  </si>
  <si>
    <t>Death (%)</t>
  </si>
  <si>
    <t>Any Complication (%)</t>
  </si>
  <si>
    <t>Pneumonia (%)</t>
  </si>
  <si>
    <t>Surgical Gravity P-Possum Score</t>
  </si>
  <si>
    <t>Surgical Gravity Score P-Possum</t>
  </si>
  <si>
    <t>ARISCAT Emerging Procedure</t>
  </si>
  <si>
    <t>Urinary Tract Infection (%)</t>
  </si>
  <si>
    <t>Serious Complications (%)</t>
  </si>
  <si>
    <t>Any Complications (%)</t>
  </si>
  <si>
    <t>ARISCAT Preoperative Anemia</t>
  </si>
  <si>
    <t>Physiological Score P-Possum</t>
  </si>
  <si>
    <t>PP Peritoneal Contamination_3.0</t>
  </si>
  <si>
    <t>ARISCAT Surgery Duration_16.0</t>
  </si>
  <si>
    <t>PP Leukocytes_2.0</t>
  </si>
  <si>
    <t>PP N. of Procedures_1.0</t>
  </si>
  <si>
    <t>ACS Systemic Sepsis_1.0</t>
  </si>
  <si>
    <t>ACS Ventilator Dependence</t>
  </si>
  <si>
    <t>PP Peritoneal Contamination_4.0</t>
  </si>
  <si>
    <t>ARISCAT Surgery Duration_0.0</t>
  </si>
  <si>
    <t>ARISCAT Surgery Duration_23.0</t>
  </si>
  <si>
    <t>Venous Thomboembolism (%)</t>
  </si>
  <si>
    <t>PP N. of Procedures_3.0</t>
  </si>
  <si>
    <t>PP Peritoneal Contamination_2.0</t>
  </si>
  <si>
    <t>PP Leukocytes_3.0</t>
  </si>
  <si>
    <t>PP Peritoneal Contamination_1.0</t>
  </si>
  <si>
    <t>ARISCAT Surgery Duration_13.0</t>
  </si>
  <si>
    <t>PP Leukocytes_1.0</t>
  </si>
  <si>
    <t>PP N. of Procedures_2.0</t>
  </si>
  <si>
    <t>% Morbidity P-Possum</t>
  </si>
  <si>
    <t>Renal Failure (%)</t>
  </si>
  <si>
    <t>Renal Failure(%)</t>
  </si>
  <si>
    <t>Heart Complications (%)</t>
  </si>
  <si>
    <t>Serious Complications Average Risk</t>
  </si>
  <si>
    <t>Heart Complications Average Risk</t>
  </si>
  <si>
    <t>Discharge to Nursing or Rehab Facility Average Risk</t>
  </si>
  <si>
    <t>Reoperation Average Risk</t>
  </si>
  <si>
    <t>Readmission Average Risk</t>
  </si>
  <si>
    <t>Death Average Risk</t>
  </si>
  <si>
    <t>Surgical Infection Average Risk</t>
  </si>
  <si>
    <t>Any Complication Average Risk</t>
  </si>
  <si>
    <t>Renal Failure Average Risk</t>
  </si>
  <si>
    <t>Pneumonia Average Risk</t>
  </si>
  <si>
    <t>ACS Systemic Sepsis_3.0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</si>
</sst>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Importance - Existence of Complications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DT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Serious Complications Average Risk</c:v>
                </c:pt>
                <c:pt idx="1">
                  <c:v>Urinary Tract Infection (%)</c:v>
                </c:pt>
                <c:pt idx="2">
                  <c:v>Physiological P-Possum Score</c:v>
                </c:pt>
                <c:pt idx="3">
                  <c:v>Surgical Infection (%)</c:v>
                </c:pt>
                <c:pt idx="4">
                  <c:v>Reoperation Average Risk</c:v>
                </c:pt>
                <c:pt idx="5">
                  <c:v>Readmission Average Risk</c:v>
                </c:pt>
                <c:pt idx="6">
                  <c:v>Readmission (%)</c:v>
                </c:pt>
                <c:pt idx="7">
                  <c:v>Death Average Risk</c:v>
                </c:pt>
                <c:pt idx="8">
                  <c:v>Surgical Infection Average Risk</c:v>
                </c:pt>
                <c:pt idx="9">
                  <c:v>Any Complication Average Risk</c:v>
                </c:pt>
                <c:pt idx="10">
                  <c:v>Surgical Gravity P-Possum Score</c:v>
                </c:pt>
                <c:pt idx="11">
                  <c:v>ARISCAT Total Score</c:v>
                </c:pt>
                <c:pt idx="12">
                  <c:v>Discharge to Nursing or Rehab Facility Average Risk</c:v>
                </c:pt>
                <c:pt idx="13">
                  <c:v>Renal Failure (%)</c:v>
                </c:pt>
                <c:pt idx="14">
                  <c:v>Heart Complications (%)</c:v>
                </c:pt>
                <c:pt idx="15">
                  <c:v>Venous Thromboembolism (%)</c:v>
                </c:pt>
                <c:pt idx="16">
                  <c:v>Discharge to Nursing or Rehab Facility (%)</c:v>
                </c:pt>
                <c:pt idx="17">
                  <c:v>Reoperation (%)</c:v>
                </c:pt>
                <c:pt idx="18">
                  <c:v>Any Complication (%)</c:v>
                </c:pt>
                <c:pt idx="19">
                  <c:v>% Morbidity P-Possum</c:v>
                </c:pt>
                <c:pt idx="20">
                  <c:v>ACS - Internment Days Prediction</c:v>
                </c:pt>
                <c:pt idx="21">
                  <c:v>Pneumonia (%)</c:v>
                </c:pt>
                <c:pt idx="22">
                  <c:v>Death (%)</c:v>
                </c:pt>
                <c:pt idx="23">
                  <c:v>% Mortality P-Possum</c:v>
                </c:pt>
                <c:pt idx="24">
                  <c:v>Serious Complicatios (%)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5.1343649908837198E-2</c:v>
                </c:pt>
                <c:pt idx="21">
                  <c:v>0</c:v>
                </c:pt>
                <c:pt idx="22">
                  <c:v>6.0779930596408502E-2</c:v>
                </c:pt>
                <c:pt idx="23">
                  <c:v>0</c:v>
                </c:pt>
                <c:pt idx="24">
                  <c:v>0.88787641949475404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2-4074-9CBD-07265031174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RF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Serious Complications Average Risk</c:v>
                </c:pt>
                <c:pt idx="1">
                  <c:v>Urinary Tract Infection (%)</c:v>
                </c:pt>
                <c:pt idx="2">
                  <c:v>Physiological P-Possum Score</c:v>
                </c:pt>
                <c:pt idx="3">
                  <c:v>Surgical Infection (%)</c:v>
                </c:pt>
                <c:pt idx="4">
                  <c:v>Reoperation Average Risk</c:v>
                </c:pt>
                <c:pt idx="5">
                  <c:v>Readmission Average Risk</c:v>
                </c:pt>
                <c:pt idx="6">
                  <c:v>Readmission (%)</c:v>
                </c:pt>
                <c:pt idx="7">
                  <c:v>Death Average Risk</c:v>
                </c:pt>
                <c:pt idx="8">
                  <c:v>Surgical Infection Average Risk</c:v>
                </c:pt>
                <c:pt idx="9">
                  <c:v>Any Complication Average Risk</c:v>
                </c:pt>
                <c:pt idx="10">
                  <c:v>Surgical Gravity P-Possum Score</c:v>
                </c:pt>
                <c:pt idx="11">
                  <c:v>ARISCAT Total Score</c:v>
                </c:pt>
                <c:pt idx="12">
                  <c:v>Discharge to Nursing or Rehab Facility Average Risk</c:v>
                </c:pt>
                <c:pt idx="13">
                  <c:v>Renal Failure (%)</c:v>
                </c:pt>
                <c:pt idx="14">
                  <c:v>Heart Complications (%)</c:v>
                </c:pt>
                <c:pt idx="15">
                  <c:v>Venous Thromboembolism (%)</c:v>
                </c:pt>
                <c:pt idx="16">
                  <c:v>Discharge to Nursing or Rehab Facility (%)</c:v>
                </c:pt>
                <c:pt idx="17">
                  <c:v>Reoperation (%)</c:v>
                </c:pt>
                <c:pt idx="18">
                  <c:v>Any Complication (%)</c:v>
                </c:pt>
                <c:pt idx="19">
                  <c:v>% Morbidity P-Possum</c:v>
                </c:pt>
                <c:pt idx="20">
                  <c:v>ACS - Internment Days Prediction</c:v>
                </c:pt>
                <c:pt idx="21">
                  <c:v>Pneumonia (%)</c:v>
                </c:pt>
                <c:pt idx="22">
                  <c:v>Death (%)</c:v>
                </c:pt>
                <c:pt idx="23">
                  <c:v>% Mortality P-Possum</c:v>
                </c:pt>
                <c:pt idx="24">
                  <c:v>Serious Complicatios (%)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2.0565297108627999E-2</c:v>
                </c:pt>
                <c:pt idx="11">
                  <c:v>0</c:v>
                </c:pt>
                <c:pt idx="12">
                  <c:v>4.1447407189805101E-2</c:v>
                </c:pt>
                <c:pt idx="13">
                  <c:v>8.55259281019481E-3</c:v>
                </c:pt>
                <c:pt idx="14">
                  <c:v>4.3107667640636699E-2</c:v>
                </c:pt>
                <c:pt idx="16">
                  <c:v>0.05</c:v>
                </c:pt>
                <c:pt idx="17">
                  <c:v>4.2567338641368697E-2</c:v>
                </c:pt>
                <c:pt idx="18">
                  <c:v>0.1</c:v>
                </c:pt>
                <c:pt idx="19">
                  <c:v>9.8826393520040703E-2</c:v>
                </c:pt>
                <c:pt idx="20">
                  <c:v>0.05</c:v>
                </c:pt>
                <c:pt idx="21">
                  <c:v>0.13533059810200501</c:v>
                </c:pt>
                <c:pt idx="22">
                  <c:v>5.9602704987320301E-2</c:v>
                </c:pt>
                <c:pt idx="23">
                  <c:v>0.15</c:v>
                </c:pt>
                <c:pt idx="2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2-4074-9CBD-07265031174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XGB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Serious Complications Average Risk</c:v>
                </c:pt>
                <c:pt idx="1">
                  <c:v>Urinary Tract Infection (%)</c:v>
                </c:pt>
                <c:pt idx="2">
                  <c:v>Physiological P-Possum Score</c:v>
                </c:pt>
                <c:pt idx="3">
                  <c:v>Surgical Infection (%)</c:v>
                </c:pt>
                <c:pt idx="4">
                  <c:v>Reoperation Average Risk</c:v>
                </c:pt>
                <c:pt idx="5">
                  <c:v>Readmission Average Risk</c:v>
                </c:pt>
                <c:pt idx="6">
                  <c:v>Readmission (%)</c:v>
                </c:pt>
                <c:pt idx="7">
                  <c:v>Death Average Risk</c:v>
                </c:pt>
                <c:pt idx="8">
                  <c:v>Surgical Infection Average Risk</c:v>
                </c:pt>
                <c:pt idx="9">
                  <c:v>Any Complication Average Risk</c:v>
                </c:pt>
                <c:pt idx="10">
                  <c:v>Surgical Gravity P-Possum Score</c:v>
                </c:pt>
                <c:pt idx="11">
                  <c:v>ARISCAT Total Score</c:v>
                </c:pt>
                <c:pt idx="12">
                  <c:v>Discharge to Nursing or Rehab Facility Average Risk</c:v>
                </c:pt>
                <c:pt idx="13">
                  <c:v>Renal Failure (%)</c:v>
                </c:pt>
                <c:pt idx="14">
                  <c:v>Heart Complications (%)</c:v>
                </c:pt>
                <c:pt idx="15">
                  <c:v>Venous Thromboembolism (%)</c:v>
                </c:pt>
                <c:pt idx="16">
                  <c:v>Discharge to Nursing or Rehab Facility (%)</c:v>
                </c:pt>
                <c:pt idx="17">
                  <c:v>Reoperation (%)</c:v>
                </c:pt>
                <c:pt idx="18">
                  <c:v>Any Complication (%)</c:v>
                </c:pt>
                <c:pt idx="19">
                  <c:v>% Morbidity P-Possum</c:v>
                </c:pt>
                <c:pt idx="20">
                  <c:v>ACS - Internment Days Prediction</c:v>
                </c:pt>
                <c:pt idx="21">
                  <c:v>Pneumonia (%)</c:v>
                </c:pt>
                <c:pt idx="22">
                  <c:v>Death (%)</c:v>
                </c:pt>
                <c:pt idx="23">
                  <c:v>% Mortality P-Possum</c:v>
                </c:pt>
                <c:pt idx="24">
                  <c:v>Serious Complicatios (%)</c:v>
                </c:pt>
              </c:strCache>
            </c:str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1.4180422000000001E-3</c:v>
                </c:pt>
                <c:pt idx="1">
                  <c:v>2.5639206000000001E-3</c:v>
                </c:pt>
                <c:pt idx="2">
                  <c:v>8.4880300000000006E-3</c:v>
                </c:pt>
                <c:pt idx="3">
                  <c:v>1.2256497E-2</c:v>
                </c:pt>
                <c:pt idx="4">
                  <c:v>1.335067E-2</c:v>
                </c:pt>
                <c:pt idx="5">
                  <c:v>1.6847381000000002E-2</c:v>
                </c:pt>
                <c:pt idx="6">
                  <c:v>1.8556748000000001E-2</c:v>
                </c:pt>
                <c:pt idx="7">
                  <c:v>2.2091381E-2</c:v>
                </c:pt>
                <c:pt idx="8">
                  <c:v>2.3625515E-2</c:v>
                </c:pt>
                <c:pt idx="9">
                  <c:v>1.8262886999999998E-2</c:v>
                </c:pt>
                <c:pt idx="10">
                  <c:v>1.0237281000000001E-2</c:v>
                </c:pt>
                <c:pt idx="11">
                  <c:v>4.2964254E-2</c:v>
                </c:pt>
                <c:pt idx="12">
                  <c:v>2.4803429999999999E-3</c:v>
                </c:pt>
                <c:pt idx="13">
                  <c:v>4.2252365E-2</c:v>
                </c:pt>
                <c:pt idx="14">
                  <c:v>2.5259581999999999E-2</c:v>
                </c:pt>
                <c:pt idx="15">
                  <c:v>4.8558774999999998E-2</c:v>
                </c:pt>
                <c:pt idx="16">
                  <c:v>2.3397904000000001E-2</c:v>
                </c:pt>
                <c:pt idx="17">
                  <c:v>3.5615729999999998E-2</c:v>
                </c:pt>
                <c:pt idx="18">
                  <c:v>0</c:v>
                </c:pt>
                <c:pt idx="19">
                  <c:v>3.2419099999999999E-2</c:v>
                </c:pt>
                <c:pt idx="20">
                  <c:v>3.2850740000000003E-2</c:v>
                </c:pt>
                <c:pt idx="21">
                  <c:v>5.2889264000000004E-3</c:v>
                </c:pt>
                <c:pt idx="22">
                  <c:v>2.8236893999999998E-2</c:v>
                </c:pt>
                <c:pt idx="23">
                  <c:v>8.4988326000000003E-2</c:v>
                </c:pt>
                <c:pt idx="24">
                  <c:v>0.44798860000000001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F2-4074-9CBD-072650311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364820975"/>
        <c:axId val="1416347887"/>
      </c:barChart>
      <c:catAx>
        <c:axId val="1364820975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47887"/>
        <c:crosses val="autoZero"/>
        <c:auto val="1"/>
        <c:lblAlgn val="ctr"/>
        <c:lblOffset val="100"/>
        <c:noMultiLvlLbl val="0"/>
      </c:catAx>
      <c:valAx>
        <c:axId val="1416347887"/>
        <c:scaling>
          <c:orientation val="minMax"/>
        </c:scaling>
        <c:delete val="0"/>
        <c:axPos val="b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82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Importance - 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DT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Sheet1!$A$32:$A$59</c:f>
              <c:strCache>
                <c:ptCount val="28"/>
                <c:pt idx="0">
                  <c:v>ARISCAT Emerging Procedure</c:v>
                </c:pt>
                <c:pt idx="1">
                  <c:v>Venous Thromboembolism (%)</c:v>
                </c:pt>
                <c:pt idx="2">
                  <c:v>Surgical Gravity Score P-Possum</c:v>
                </c:pt>
                <c:pt idx="3">
                  <c:v>Discharge to Nursing or Rehab Facility Average Risk</c:v>
                </c:pt>
                <c:pt idx="4">
                  <c:v>Any Complication Average Risk</c:v>
                </c:pt>
                <c:pt idx="5">
                  <c:v>ARISCAT Preoperative Anemia</c:v>
                </c:pt>
                <c:pt idx="6">
                  <c:v>Death Average Risk</c:v>
                </c:pt>
                <c:pt idx="7">
                  <c:v>Renal Failure (%)</c:v>
                </c:pt>
                <c:pt idx="8">
                  <c:v>Serious Complications Average Risk</c:v>
                </c:pt>
                <c:pt idx="9">
                  <c:v>Renal Failure Average Risk</c:v>
                </c:pt>
                <c:pt idx="10">
                  <c:v>SCORE ARISCAT</c:v>
                </c:pt>
                <c:pt idx="11">
                  <c:v>Readmission (%)</c:v>
                </c:pt>
                <c:pt idx="12">
                  <c:v>ACS - Internment Days Prediction</c:v>
                </c:pt>
                <c:pt idx="13">
                  <c:v>Death (%)</c:v>
                </c:pt>
                <c:pt idx="14">
                  <c:v>Surgical Infection (%)</c:v>
                </c:pt>
                <c:pt idx="15">
                  <c:v>Surgical Infection Average Risk</c:v>
                </c:pt>
                <c:pt idx="16">
                  <c:v>Reoperation Average Risk</c:v>
                </c:pt>
                <c:pt idx="17">
                  <c:v>Urinary Tract Infection (%)</c:v>
                </c:pt>
                <c:pt idx="18">
                  <c:v>Pneumonia (%)</c:v>
                </c:pt>
                <c:pt idx="19">
                  <c:v>% Mortality P-Possum</c:v>
                </c:pt>
                <c:pt idx="20">
                  <c:v>ARISCAT Total Score</c:v>
                </c:pt>
                <c:pt idx="21">
                  <c:v>Any Complications (%)</c:v>
                </c:pt>
                <c:pt idx="22">
                  <c:v>% Morbidity P-Possum</c:v>
                </c:pt>
                <c:pt idx="23">
                  <c:v>Discharge to Nursing or Rehab Facility (%)</c:v>
                </c:pt>
                <c:pt idx="24">
                  <c:v>Serious Complications (%)</c:v>
                </c:pt>
                <c:pt idx="25">
                  <c:v>Reoperation (%)</c:v>
                </c:pt>
                <c:pt idx="26">
                  <c:v>Physiological P-Possum Score</c:v>
                </c:pt>
                <c:pt idx="27">
                  <c:v>Heart Complications (%)</c:v>
                </c:pt>
              </c:strCache>
            </c:strRef>
          </c:cat>
          <c:val>
            <c:numRef>
              <c:f>Sheet1!$B$32:$B$59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4.7595426095530503E-2</c:v>
                </c:pt>
                <c:pt idx="26">
                  <c:v>0.43282214005895098</c:v>
                </c:pt>
                <c:pt idx="27">
                  <c:v>0.51958243384551805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F-4366-97DB-F7F3F2E1A829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RF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Sheet1!$A$32:$A$59</c:f>
              <c:strCache>
                <c:ptCount val="28"/>
                <c:pt idx="0">
                  <c:v>ARISCAT Emerging Procedure</c:v>
                </c:pt>
                <c:pt idx="1">
                  <c:v>Venous Thromboembolism (%)</c:v>
                </c:pt>
                <c:pt idx="2">
                  <c:v>Surgical Gravity Score P-Possum</c:v>
                </c:pt>
                <c:pt idx="3">
                  <c:v>Discharge to Nursing or Rehab Facility Average Risk</c:v>
                </c:pt>
                <c:pt idx="4">
                  <c:v>Any Complication Average Risk</c:v>
                </c:pt>
                <c:pt idx="5">
                  <c:v>ARISCAT Preoperative Anemia</c:v>
                </c:pt>
                <c:pt idx="6">
                  <c:v>Death Average Risk</c:v>
                </c:pt>
                <c:pt idx="7">
                  <c:v>Renal Failure (%)</c:v>
                </c:pt>
                <c:pt idx="8">
                  <c:v>Serious Complications Average Risk</c:v>
                </c:pt>
                <c:pt idx="9">
                  <c:v>Renal Failure Average Risk</c:v>
                </c:pt>
                <c:pt idx="10">
                  <c:v>SCORE ARISCAT</c:v>
                </c:pt>
                <c:pt idx="11">
                  <c:v>Readmission (%)</c:v>
                </c:pt>
                <c:pt idx="12">
                  <c:v>ACS - Internment Days Prediction</c:v>
                </c:pt>
                <c:pt idx="13">
                  <c:v>Death (%)</c:v>
                </c:pt>
                <c:pt idx="14">
                  <c:v>Surgical Infection (%)</c:v>
                </c:pt>
                <c:pt idx="15">
                  <c:v>Surgical Infection Average Risk</c:v>
                </c:pt>
                <c:pt idx="16">
                  <c:v>Reoperation Average Risk</c:v>
                </c:pt>
                <c:pt idx="17">
                  <c:v>Urinary Tract Infection (%)</c:v>
                </c:pt>
                <c:pt idx="18">
                  <c:v>Pneumonia (%)</c:v>
                </c:pt>
                <c:pt idx="19">
                  <c:v>% Mortality P-Possum</c:v>
                </c:pt>
                <c:pt idx="20">
                  <c:v>ARISCAT Total Score</c:v>
                </c:pt>
                <c:pt idx="21">
                  <c:v>Any Complications (%)</c:v>
                </c:pt>
                <c:pt idx="22">
                  <c:v>% Morbidity P-Possum</c:v>
                </c:pt>
                <c:pt idx="23">
                  <c:v>Discharge to Nursing or Rehab Facility (%)</c:v>
                </c:pt>
                <c:pt idx="24">
                  <c:v>Serious Complications (%)</c:v>
                </c:pt>
                <c:pt idx="25">
                  <c:v>Reoperation (%)</c:v>
                </c:pt>
                <c:pt idx="26">
                  <c:v>Physiological P-Possum Score</c:v>
                </c:pt>
                <c:pt idx="27">
                  <c:v>Heart Complications (%)</c:v>
                </c:pt>
              </c:strCache>
            </c:strRef>
          </c:cat>
          <c:val>
            <c:numRef>
              <c:f>Sheet1!$C$32:$C$59</c:f>
              <c:numCache>
                <c:formatCode>General</c:formatCode>
                <c:ptCount val="28"/>
                <c:pt idx="0">
                  <c:v>4.3400304141871598E-4</c:v>
                </c:pt>
                <c:pt idx="1">
                  <c:v>5.173787509444E-3</c:v>
                </c:pt>
                <c:pt idx="2">
                  <c:v>2.7540870180659299E-3</c:v>
                </c:pt>
                <c:pt idx="3">
                  <c:v>8.1813828165957694E-3</c:v>
                </c:pt>
                <c:pt idx="4">
                  <c:v>2.4688272181994701E-2</c:v>
                </c:pt>
                <c:pt idx="5">
                  <c:v>1.0812392951361801E-2</c:v>
                </c:pt>
                <c:pt idx="6">
                  <c:v>1.1424913264159699E-2</c:v>
                </c:pt>
                <c:pt idx="7">
                  <c:v>1.7193662329520101E-2</c:v>
                </c:pt>
                <c:pt idx="8">
                  <c:v>2.3893738493800901E-2</c:v>
                </c:pt>
                <c:pt idx="9">
                  <c:v>2.9310389791227399E-2</c:v>
                </c:pt>
                <c:pt idx="10">
                  <c:v>3.1130716980462901E-2</c:v>
                </c:pt>
                <c:pt idx="11">
                  <c:v>1.8837042159649799E-2</c:v>
                </c:pt>
                <c:pt idx="12">
                  <c:v>1.69605876624126E-2</c:v>
                </c:pt>
                <c:pt idx="13">
                  <c:v>3.6717778988146398E-2</c:v>
                </c:pt>
                <c:pt idx="14">
                  <c:v>3.2469241471168697E-2</c:v>
                </c:pt>
                <c:pt idx="15">
                  <c:v>1.4502684817016E-2</c:v>
                </c:pt>
                <c:pt idx="16">
                  <c:v>4.77958776607064E-2</c:v>
                </c:pt>
                <c:pt idx="17">
                  <c:v>3.6414235831236097E-2</c:v>
                </c:pt>
                <c:pt idx="18">
                  <c:v>4.44211741563348E-2</c:v>
                </c:pt>
                <c:pt idx="19">
                  <c:v>6.36716882586571E-2</c:v>
                </c:pt>
                <c:pt idx="20">
                  <c:v>4.5681519885236999E-2</c:v>
                </c:pt>
                <c:pt idx="21">
                  <c:v>5.9660822759623401E-2</c:v>
                </c:pt>
                <c:pt idx="22">
                  <c:v>7.4029179285588803E-2</c:v>
                </c:pt>
                <c:pt idx="23">
                  <c:v>6.3978546857598503E-2</c:v>
                </c:pt>
                <c:pt idx="24">
                  <c:v>9.3719241478471396E-2</c:v>
                </c:pt>
                <c:pt idx="25">
                  <c:v>0.111278941534251</c:v>
                </c:pt>
                <c:pt idx="26">
                  <c:v>2.26383346085419E-2</c:v>
                </c:pt>
                <c:pt idx="27">
                  <c:v>5.2225756207306497E-2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CF-4366-97DB-F7F3F2E1A829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XGB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Sheet1!$A$32:$A$59</c:f>
              <c:strCache>
                <c:ptCount val="28"/>
                <c:pt idx="0">
                  <c:v>ARISCAT Emerging Procedure</c:v>
                </c:pt>
                <c:pt idx="1">
                  <c:v>Venous Thromboembolism (%)</c:v>
                </c:pt>
                <c:pt idx="2">
                  <c:v>Surgical Gravity Score P-Possum</c:v>
                </c:pt>
                <c:pt idx="3">
                  <c:v>Discharge to Nursing or Rehab Facility Average Risk</c:v>
                </c:pt>
                <c:pt idx="4">
                  <c:v>Any Complication Average Risk</c:v>
                </c:pt>
                <c:pt idx="5">
                  <c:v>ARISCAT Preoperative Anemia</c:v>
                </c:pt>
                <c:pt idx="6">
                  <c:v>Death Average Risk</c:v>
                </c:pt>
                <c:pt idx="7">
                  <c:v>Renal Failure (%)</c:v>
                </c:pt>
                <c:pt idx="8">
                  <c:v>Serious Complications Average Risk</c:v>
                </c:pt>
                <c:pt idx="9">
                  <c:v>Renal Failure Average Risk</c:v>
                </c:pt>
                <c:pt idx="10">
                  <c:v>SCORE ARISCAT</c:v>
                </c:pt>
                <c:pt idx="11">
                  <c:v>Readmission (%)</c:v>
                </c:pt>
                <c:pt idx="12">
                  <c:v>ACS - Internment Days Prediction</c:v>
                </c:pt>
                <c:pt idx="13">
                  <c:v>Death (%)</c:v>
                </c:pt>
                <c:pt idx="14">
                  <c:v>Surgical Infection (%)</c:v>
                </c:pt>
                <c:pt idx="15">
                  <c:v>Surgical Infection Average Risk</c:v>
                </c:pt>
                <c:pt idx="16">
                  <c:v>Reoperation Average Risk</c:v>
                </c:pt>
                <c:pt idx="17">
                  <c:v>Urinary Tract Infection (%)</c:v>
                </c:pt>
                <c:pt idx="18">
                  <c:v>Pneumonia (%)</c:v>
                </c:pt>
                <c:pt idx="19">
                  <c:v>% Mortality P-Possum</c:v>
                </c:pt>
                <c:pt idx="20">
                  <c:v>ARISCAT Total Score</c:v>
                </c:pt>
                <c:pt idx="21">
                  <c:v>Any Complications (%)</c:v>
                </c:pt>
                <c:pt idx="22">
                  <c:v>% Morbidity P-Possum</c:v>
                </c:pt>
                <c:pt idx="23">
                  <c:v>Discharge to Nursing or Rehab Facility (%)</c:v>
                </c:pt>
                <c:pt idx="24">
                  <c:v>Serious Complications (%)</c:v>
                </c:pt>
                <c:pt idx="25">
                  <c:v>Reoperation (%)</c:v>
                </c:pt>
                <c:pt idx="26">
                  <c:v>Physiological P-Possum Score</c:v>
                </c:pt>
                <c:pt idx="27">
                  <c:v>Heart Complications (%)</c:v>
                </c:pt>
              </c:strCache>
            </c:strRef>
          </c:cat>
          <c:val>
            <c:numRef>
              <c:f>Sheet1!$D$32:$D$59</c:f>
              <c:numCache>
                <c:formatCode>General</c:formatCode>
                <c:ptCount val="28"/>
                <c:pt idx="0">
                  <c:v>1.9896574E-2</c:v>
                </c:pt>
                <c:pt idx="1">
                  <c:v>1.9185615999999999E-2</c:v>
                </c:pt>
                <c:pt idx="2">
                  <c:v>2.6541997000000001E-2</c:v>
                </c:pt>
                <c:pt idx="3">
                  <c:v>3.4241072999999997E-2</c:v>
                </c:pt>
                <c:pt idx="4">
                  <c:v>1.8689292E-2</c:v>
                </c:pt>
                <c:pt idx="5">
                  <c:v>3.3789489999999998E-2</c:v>
                </c:pt>
                <c:pt idx="6">
                  <c:v>3.4757773999999998E-2</c:v>
                </c:pt>
                <c:pt idx="7">
                  <c:v>3.3810075000000002E-2</c:v>
                </c:pt>
                <c:pt idx="8">
                  <c:v>3.1104476999999998E-2</c:v>
                </c:pt>
                <c:pt idx="9">
                  <c:v>2.7828499999999999E-2</c:v>
                </c:pt>
                <c:pt idx="10">
                  <c:v>2.8907849999999999E-2</c:v>
                </c:pt>
                <c:pt idx="11">
                  <c:v>4.4104352999999999E-2</c:v>
                </c:pt>
                <c:pt idx="12">
                  <c:v>2.6436050999999999E-2</c:v>
                </c:pt>
                <c:pt idx="13">
                  <c:v>2.8969293E-2</c:v>
                </c:pt>
                <c:pt idx="14">
                  <c:v>3.6637217E-2</c:v>
                </c:pt>
                <c:pt idx="15">
                  <c:v>3.4415319999999999E-2</c:v>
                </c:pt>
                <c:pt idx="16">
                  <c:v>3.1787577999999997E-2</c:v>
                </c:pt>
                <c:pt idx="17">
                  <c:v>4.3189984000000001E-2</c:v>
                </c:pt>
                <c:pt idx="18">
                  <c:v>4.1190600000000001E-2</c:v>
                </c:pt>
                <c:pt idx="19">
                  <c:v>2.4339583000000001E-2</c:v>
                </c:pt>
                <c:pt idx="20">
                  <c:v>4.8471075000000002E-2</c:v>
                </c:pt>
                <c:pt idx="21">
                  <c:v>4.2737518000000002E-2</c:v>
                </c:pt>
                <c:pt idx="22">
                  <c:v>4.9658663999999998E-2</c:v>
                </c:pt>
                <c:pt idx="23">
                  <c:v>3.1605679999999997E-2</c:v>
                </c:pt>
                <c:pt idx="24">
                  <c:v>6.8798079999999998E-2</c:v>
                </c:pt>
                <c:pt idx="25">
                  <c:v>6.1907759999999999E-2</c:v>
                </c:pt>
                <c:pt idx="26">
                  <c:v>2.4672486E-2</c:v>
                </c:pt>
                <c:pt idx="27">
                  <c:v>5.2326023999999999E-2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CF-4366-97DB-F7F3F2E1A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366212863"/>
        <c:axId val="1416349551"/>
      </c:barChart>
      <c:catAx>
        <c:axId val="1366212863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49551"/>
        <c:crosses val="autoZero"/>
        <c:auto val="1"/>
        <c:lblAlgn val="ctr"/>
        <c:lblOffset val="100"/>
        <c:noMultiLvlLbl val="0"/>
      </c:catAx>
      <c:valAx>
        <c:axId val="1416349551"/>
        <c:scaling>
          <c:orientation val="minMax"/>
        </c:scaling>
        <c:delete val="0"/>
        <c:axPos val="b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21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Importance - Death Within 1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Sheet1!$B$63</c:f>
              <c:strCache>
                <c:ptCount val="1"/>
                <c:pt idx="0">
                  <c:v>DT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Sheet1!$A$64:$A$79</c:f>
              <c:strCache>
                <c:ptCount val="16"/>
                <c:pt idx="0">
                  <c:v>Any Complication (%)</c:v>
                </c:pt>
                <c:pt idx="1">
                  <c:v>Renal Failure(%)</c:v>
                </c:pt>
                <c:pt idx="2">
                  <c:v>Physiological Score P-Possum</c:v>
                </c:pt>
                <c:pt idx="3">
                  <c:v>Reoperation (%)</c:v>
                </c:pt>
                <c:pt idx="4">
                  <c:v>% Mortality P-Possum</c:v>
                </c:pt>
                <c:pt idx="5">
                  <c:v>Urinary Tract Infection (%)</c:v>
                </c:pt>
                <c:pt idx="6">
                  <c:v>Venous Thromboembolism (%)</c:v>
                </c:pt>
                <c:pt idx="7">
                  <c:v>Heart Complications (%)</c:v>
                </c:pt>
                <c:pt idx="8">
                  <c:v>ACS - Internment Days Prediction</c:v>
                </c:pt>
                <c:pt idx="9">
                  <c:v>Serious Complications (%)</c:v>
                </c:pt>
                <c:pt idx="10">
                  <c:v>% Morbidity P-Possum</c:v>
                </c:pt>
                <c:pt idx="11">
                  <c:v>Readmission (%)</c:v>
                </c:pt>
                <c:pt idx="12">
                  <c:v>Death (%)</c:v>
                </c:pt>
                <c:pt idx="13">
                  <c:v>Pneumonia (%)</c:v>
                </c:pt>
                <c:pt idx="14">
                  <c:v>Discharge to Nursing or Rehab Facility (%)</c:v>
                </c:pt>
                <c:pt idx="15">
                  <c:v>Surgical Gravity Score P-Possum</c:v>
                </c:pt>
              </c:strCache>
            </c:strRef>
          </c:cat>
          <c:val>
            <c:numRef>
              <c:f>Sheet1!$B$64:$B$79</c:f>
              <c:numCache>
                <c:formatCode>General</c:formatCode>
                <c:ptCount val="16"/>
                <c:pt idx="0">
                  <c:v>6.4150903089348803E-3</c:v>
                </c:pt>
                <c:pt idx="1">
                  <c:v>3.5276716657515902E-3</c:v>
                </c:pt>
                <c:pt idx="2">
                  <c:v>2.3325187281549899E-2</c:v>
                </c:pt>
                <c:pt idx="3">
                  <c:v>1.26999951925835E-3</c:v>
                </c:pt>
                <c:pt idx="4">
                  <c:v>1.70721246851118E-3</c:v>
                </c:pt>
                <c:pt idx="7">
                  <c:v>1.63895020766728E-2</c:v>
                </c:pt>
                <c:pt idx="9">
                  <c:v>8.6360974897754697E-2</c:v>
                </c:pt>
                <c:pt idx="11">
                  <c:v>5.3303386441413199E-2</c:v>
                </c:pt>
                <c:pt idx="12">
                  <c:v>2.7447863110991299E-3</c:v>
                </c:pt>
                <c:pt idx="13">
                  <c:v>0.100314873647039</c:v>
                </c:pt>
                <c:pt idx="14">
                  <c:v>0.30481344570865399</c:v>
                </c:pt>
                <c:pt idx="15">
                  <c:v>0.39982786967335998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D-4174-9EE7-18CEF5E9752D}"/>
            </c:ext>
          </c:extLst>
        </c:ser>
        <c:ser>
          <c:idx val="1"/>
          <c:order val="1"/>
          <c:tx>
            <c:strRef>
              <c:f>Sheet1!$C$63</c:f>
              <c:strCache>
                <c:ptCount val="1"/>
                <c:pt idx="0">
                  <c:v>RF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Sheet1!$A$64:$A$79</c:f>
              <c:strCache>
                <c:ptCount val="16"/>
                <c:pt idx="0">
                  <c:v>Any Complication (%)</c:v>
                </c:pt>
                <c:pt idx="1">
                  <c:v>Renal Failure(%)</c:v>
                </c:pt>
                <c:pt idx="2">
                  <c:v>Physiological Score P-Possum</c:v>
                </c:pt>
                <c:pt idx="3">
                  <c:v>Reoperation (%)</c:v>
                </c:pt>
                <c:pt idx="4">
                  <c:v>% Mortality P-Possum</c:v>
                </c:pt>
                <c:pt idx="5">
                  <c:v>Urinary Tract Infection (%)</c:v>
                </c:pt>
                <c:pt idx="6">
                  <c:v>Venous Thromboembolism (%)</c:v>
                </c:pt>
                <c:pt idx="7">
                  <c:v>Heart Complications (%)</c:v>
                </c:pt>
                <c:pt idx="8">
                  <c:v>ACS - Internment Days Prediction</c:v>
                </c:pt>
                <c:pt idx="9">
                  <c:v>Serious Complications (%)</c:v>
                </c:pt>
                <c:pt idx="10">
                  <c:v>% Morbidity P-Possum</c:v>
                </c:pt>
                <c:pt idx="11">
                  <c:v>Readmission (%)</c:v>
                </c:pt>
                <c:pt idx="12">
                  <c:v>Death (%)</c:v>
                </c:pt>
                <c:pt idx="13">
                  <c:v>Pneumonia (%)</c:v>
                </c:pt>
                <c:pt idx="14">
                  <c:v>Discharge to Nursing or Rehab Facility (%)</c:v>
                </c:pt>
                <c:pt idx="15">
                  <c:v>Surgical Gravity Score P-Possum</c:v>
                </c:pt>
              </c:strCache>
            </c:strRef>
          </c:cat>
          <c:val>
            <c:numRef>
              <c:f>Sheet1!$C$64:$C$79</c:f>
              <c:numCache>
                <c:formatCode>General</c:formatCode>
                <c:ptCount val="16"/>
                <c:pt idx="0">
                  <c:v>3.4821917921220802E-2</c:v>
                </c:pt>
                <c:pt idx="1">
                  <c:v>4.8385341327048401E-2</c:v>
                </c:pt>
                <c:pt idx="2">
                  <c:v>2.93681564835192E-2</c:v>
                </c:pt>
                <c:pt idx="3">
                  <c:v>4.2735673464106699E-2</c:v>
                </c:pt>
                <c:pt idx="4">
                  <c:v>5.9821479939401602E-2</c:v>
                </c:pt>
                <c:pt idx="5">
                  <c:v>2.2147553812215701E-2</c:v>
                </c:pt>
                <c:pt idx="6">
                  <c:v>2.4006370417154199E-2</c:v>
                </c:pt>
                <c:pt idx="7">
                  <c:v>3.3307748366787501E-2</c:v>
                </c:pt>
                <c:pt idx="8">
                  <c:v>4.91557288725872E-2</c:v>
                </c:pt>
                <c:pt idx="9">
                  <c:v>3.9533482294122999E-2</c:v>
                </c:pt>
                <c:pt idx="10">
                  <c:v>5.39667956902442E-2</c:v>
                </c:pt>
                <c:pt idx="11">
                  <c:v>4.7769490347469502E-2</c:v>
                </c:pt>
                <c:pt idx="12">
                  <c:v>0.109199517304998</c:v>
                </c:pt>
                <c:pt idx="13">
                  <c:v>6.2395651458898402E-2</c:v>
                </c:pt>
                <c:pt idx="14">
                  <c:v>0.148849857241133</c:v>
                </c:pt>
                <c:pt idx="15">
                  <c:v>0.19453523505909101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4D-4174-9EE7-18CEF5E9752D}"/>
            </c:ext>
          </c:extLst>
        </c:ser>
        <c:ser>
          <c:idx val="2"/>
          <c:order val="2"/>
          <c:tx>
            <c:strRef>
              <c:f>Sheet1!$D$63</c:f>
              <c:strCache>
                <c:ptCount val="1"/>
                <c:pt idx="0">
                  <c:v>XGB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Sheet1!$A$64:$A$79</c:f>
              <c:strCache>
                <c:ptCount val="16"/>
                <c:pt idx="0">
                  <c:v>Any Complication (%)</c:v>
                </c:pt>
                <c:pt idx="1">
                  <c:v>Renal Failure(%)</c:v>
                </c:pt>
                <c:pt idx="2">
                  <c:v>Physiological Score P-Possum</c:v>
                </c:pt>
                <c:pt idx="3">
                  <c:v>Reoperation (%)</c:v>
                </c:pt>
                <c:pt idx="4">
                  <c:v>% Mortality P-Possum</c:v>
                </c:pt>
                <c:pt idx="5">
                  <c:v>Urinary Tract Infection (%)</c:v>
                </c:pt>
                <c:pt idx="6">
                  <c:v>Venous Thromboembolism (%)</c:v>
                </c:pt>
                <c:pt idx="7">
                  <c:v>Heart Complications (%)</c:v>
                </c:pt>
                <c:pt idx="8">
                  <c:v>ACS - Internment Days Prediction</c:v>
                </c:pt>
                <c:pt idx="9">
                  <c:v>Serious Complications (%)</c:v>
                </c:pt>
                <c:pt idx="10">
                  <c:v>% Morbidity P-Possum</c:v>
                </c:pt>
                <c:pt idx="11">
                  <c:v>Readmission (%)</c:v>
                </c:pt>
                <c:pt idx="12">
                  <c:v>Death (%)</c:v>
                </c:pt>
                <c:pt idx="13">
                  <c:v>Pneumonia (%)</c:v>
                </c:pt>
                <c:pt idx="14">
                  <c:v>Discharge to Nursing or Rehab Facility (%)</c:v>
                </c:pt>
                <c:pt idx="15">
                  <c:v>Surgical Gravity Score P-Possum</c:v>
                </c:pt>
              </c:strCache>
            </c:strRef>
          </c:cat>
          <c:val>
            <c:numRef>
              <c:f>Sheet1!$D$64:$D$79</c:f>
              <c:numCache>
                <c:formatCode>General</c:formatCode>
                <c:ptCount val="16"/>
                <c:pt idx="0">
                  <c:v>2.8799003E-2</c:v>
                </c:pt>
                <c:pt idx="1">
                  <c:v>1.8806577000000001E-2</c:v>
                </c:pt>
                <c:pt idx="2">
                  <c:v>2.7119913999999998E-2</c:v>
                </c:pt>
                <c:pt idx="3">
                  <c:v>4.1655585000000002E-2</c:v>
                </c:pt>
                <c:pt idx="4">
                  <c:v>2.46083E-2</c:v>
                </c:pt>
                <c:pt idx="5">
                  <c:v>3.7232797999999998E-2</c:v>
                </c:pt>
                <c:pt idx="6">
                  <c:v>4.4872509999999997E-2</c:v>
                </c:pt>
                <c:pt idx="7">
                  <c:v>6.2229517999999998E-2</c:v>
                </c:pt>
                <c:pt idx="8">
                  <c:v>4.6036117000000001E-2</c:v>
                </c:pt>
                <c:pt idx="9">
                  <c:v>2.2550968000000001E-2</c:v>
                </c:pt>
                <c:pt idx="10">
                  <c:v>4.6280228E-2</c:v>
                </c:pt>
                <c:pt idx="11">
                  <c:v>6.9222839999999994E-2</c:v>
                </c:pt>
                <c:pt idx="12">
                  <c:v>9.0335496000000001E-2</c:v>
                </c:pt>
                <c:pt idx="13">
                  <c:v>5.1630143000000003E-2</c:v>
                </c:pt>
                <c:pt idx="14">
                  <c:v>0.15213546</c:v>
                </c:pt>
                <c:pt idx="15">
                  <c:v>0.23648458999999999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4D-4174-9EE7-18CEF5E9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430770191"/>
        <c:axId val="1416366607"/>
      </c:barChart>
      <c:catAx>
        <c:axId val="1430770191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66607"/>
        <c:crosses val="autoZero"/>
        <c:auto val="1"/>
        <c:lblAlgn val="ctr"/>
        <c:lblOffset val="100"/>
        <c:noMultiLvlLbl val="0"/>
      </c:catAx>
      <c:valAx>
        <c:axId val="1416366607"/>
        <c:scaling>
          <c:orientation val="minMax"/>
        </c:scaling>
        <c:delete val="0"/>
        <c:axPos val="b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77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Importance - Severity (Regression)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Sheet1!$B$84</c:f>
              <c:strCache>
                <c:ptCount val="1"/>
                <c:pt idx="0">
                  <c:v>DT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Sheet1!$A$85:$A$112</c:f>
              <c:strCache>
                <c:ptCount val="28"/>
                <c:pt idx="0">
                  <c:v>SCORE ARISCAT</c:v>
                </c:pt>
                <c:pt idx="1">
                  <c:v>Discharge to Nursing or Rehab Facility Average Risk</c:v>
                </c:pt>
                <c:pt idx="2">
                  <c:v>Heart Complications (%)</c:v>
                </c:pt>
                <c:pt idx="3">
                  <c:v>Reoperation Average Risk</c:v>
                </c:pt>
                <c:pt idx="4">
                  <c:v>Urinary Tract Infection (%)</c:v>
                </c:pt>
                <c:pt idx="5">
                  <c:v>Renal Failure Average Risk</c:v>
                </c:pt>
                <c:pt idx="6">
                  <c:v>Venous Thromboembolism (%)</c:v>
                </c:pt>
                <c:pt idx="7">
                  <c:v>Any Complication Average Risk</c:v>
                </c:pt>
                <c:pt idx="8">
                  <c:v>Death Average Risk</c:v>
                </c:pt>
                <c:pt idx="9">
                  <c:v>Serious Complications Average Risk</c:v>
                </c:pt>
                <c:pt idx="10">
                  <c:v>Physiological P-Possum Score</c:v>
                </c:pt>
                <c:pt idx="11">
                  <c:v>Readmission (%)</c:v>
                </c:pt>
                <c:pt idx="12">
                  <c:v>% Mortality P-Possum</c:v>
                </c:pt>
                <c:pt idx="13">
                  <c:v>Death (%)</c:v>
                </c:pt>
                <c:pt idx="14">
                  <c:v>ARISCAT Total Score</c:v>
                </c:pt>
                <c:pt idx="15">
                  <c:v>Surgical Infection (%)</c:v>
                </c:pt>
                <c:pt idx="16">
                  <c:v>% Morbidity P-Possum</c:v>
                </c:pt>
                <c:pt idx="17">
                  <c:v>Surgical Infection Average Risk</c:v>
                </c:pt>
                <c:pt idx="18">
                  <c:v>Serious Complications (%)</c:v>
                </c:pt>
                <c:pt idx="19">
                  <c:v>Renal Failure (%)</c:v>
                </c:pt>
                <c:pt idx="20">
                  <c:v>Any Complication (%)</c:v>
                </c:pt>
                <c:pt idx="21">
                  <c:v>Pneumonia (%)</c:v>
                </c:pt>
                <c:pt idx="22">
                  <c:v>Reoperation (%)</c:v>
                </c:pt>
                <c:pt idx="23">
                  <c:v>ARISCAT Preoperative Anemia</c:v>
                </c:pt>
                <c:pt idx="24">
                  <c:v>Surgical Gravity Score P-Possum</c:v>
                </c:pt>
                <c:pt idx="25">
                  <c:v>ACS - Internment Days Prediction</c:v>
                </c:pt>
                <c:pt idx="26">
                  <c:v>ARISCAT Emerging Procedure</c:v>
                </c:pt>
                <c:pt idx="27">
                  <c:v>Discharge to Nursing or Rehab Facility (%)</c:v>
                </c:pt>
              </c:strCache>
            </c:strRef>
          </c:cat>
          <c:val>
            <c:numRef>
              <c:f>Sheet1!$B$85:$B$112</c:f>
              <c:numCache>
                <c:formatCode>General</c:formatCode>
                <c:ptCount val="28"/>
                <c:pt idx="17">
                  <c:v>5.0000000000000301E-2</c:v>
                </c:pt>
                <c:pt idx="20">
                  <c:v>4.9999999999999899E-2</c:v>
                </c:pt>
                <c:pt idx="22">
                  <c:v>9.9999999999999895E-2</c:v>
                </c:pt>
                <c:pt idx="26">
                  <c:v>0.149999999999999</c:v>
                </c:pt>
                <c:pt idx="27">
                  <c:v>0.64999999999999902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2-4354-8BBD-D277364AC55E}"/>
            </c:ext>
          </c:extLst>
        </c:ser>
        <c:ser>
          <c:idx val="1"/>
          <c:order val="1"/>
          <c:tx>
            <c:strRef>
              <c:f>Sheet1!$C$84</c:f>
              <c:strCache>
                <c:ptCount val="1"/>
                <c:pt idx="0">
                  <c:v>RF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Sheet1!$A$85:$A$112</c:f>
              <c:strCache>
                <c:ptCount val="28"/>
                <c:pt idx="0">
                  <c:v>SCORE ARISCAT</c:v>
                </c:pt>
                <c:pt idx="1">
                  <c:v>Discharge to Nursing or Rehab Facility Average Risk</c:v>
                </c:pt>
                <c:pt idx="2">
                  <c:v>Heart Complications (%)</c:v>
                </c:pt>
                <c:pt idx="3">
                  <c:v>Reoperation Average Risk</c:v>
                </c:pt>
                <c:pt idx="4">
                  <c:v>Urinary Tract Infection (%)</c:v>
                </c:pt>
                <c:pt idx="5">
                  <c:v>Renal Failure Average Risk</c:v>
                </c:pt>
                <c:pt idx="6">
                  <c:v>Venous Thromboembolism (%)</c:v>
                </c:pt>
                <c:pt idx="7">
                  <c:v>Any Complication Average Risk</c:v>
                </c:pt>
                <c:pt idx="8">
                  <c:v>Death Average Risk</c:v>
                </c:pt>
                <c:pt idx="9">
                  <c:v>Serious Complications Average Risk</c:v>
                </c:pt>
                <c:pt idx="10">
                  <c:v>Physiological P-Possum Score</c:v>
                </c:pt>
                <c:pt idx="11">
                  <c:v>Readmission (%)</c:v>
                </c:pt>
                <c:pt idx="12">
                  <c:v>% Mortality P-Possum</c:v>
                </c:pt>
                <c:pt idx="13">
                  <c:v>Death (%)</c:v>
                </c:pt>
                <c:pt idx="14">
                  <c:v>ARISCAT Total Score</c:v>
                </c:pt>
                <c:pt idx="15">
                  <c:v>Surgical Infection (%)</c:v>
                </c:pt>
                <c:pt idx="16">
                  <c:v>% Morbidity P-Possum</c:v>
                </c:pt>
                <c:pt idx="17">
                  <c:v>Surgical Infection Average Risk</c:v>
                </c:pt>
                <c:pt idx="18">
                  <c:v>Serious Complications (%)</c:v>
                </c:pt>
                <c:pt idx="19">
                  <c:v>Renal Failure (%)</c:v>
                </c:pt>
                <c:pt idx="20">
                  <c:v>Any Complication (%)</c:v>
                </c:pt>
                <c:pt idx="21">
                  <c:v>Pneumonia (%)</c:v>
                </c:pt>
                <c:pt idx="22">
                  <c:v>Reoperation (%)</c:v>
                </c:pt>
                <c:pt idx="23">
                  <c:v>ARISCAT Preoperative Anemia</c:v>
                </c:pt>
                <c:pt idx="24">
                  <c:v>Surgical Gravity Score P-Possum</c:v>
                </c:pt>
                <c:pt idx="25">
                  <c:v>ACS - Internment Days Prediction</c:v>
                </c:pt>
                <c:pt idx="26">
                  <c:v>ARISCAT Emerging Procedure</c:v>
                </c:pt>
                <c:pt idx="27">
                  <c:v>Discharge to Nursing or Rehab Facility (%)</c:v>
                </c:pt>
              </c:strCache>
            </c:strRef>
          </c:cat>
          <c:val>
            <c:numRef>
              <c:f>Sheet1!$C$85:$C$112</c:f>
              <c:numCache>
                <c:formatCode>General</c:formatCode>
                <c:ptCount val="28"/>
                <c:pt idx="0">
                  <c:v>1.2424978486303501E-2</c:v>
                </c:pt>
                <c:pt idx="1">
                  <c:v>2.16658633269992E-3</c:v>
                </c:pt>
                <c:pt idx="2">
                  <c:v>1.1342755815405101E-2</c:v>
                </c:pt>
                <c:pt idx="3">
                  <c:v>1.39199049772183E-2</c:v>
                </c:pt>
                <c:pt idx="4">
                  <c:v>4.6943393908018298E-3</c:v>
                </c:pt>
                <c:pt idx="5">
                  <c:v>5.8211198009536997E-3</c:v>
                </c:pt>
                <c:pt idx="6">
                  <c:v>1.4042615888174599E-2</c:v>
                </c:pt>
                <c:pt idx="7">
                  <c:v>1.448410396974E-2</c:v>
                </c:pt>
                <c:pt idx="8">
                  <c:v>4.6873740947423401E-3</c:v>
                </c:pt>
                <c:pt idx="9">
                  <c:v>1.2693870437876901E-2</c:v>
                </c:pt>
                <c:pt idx="10">
                  <c:v>2.4734150826782198E-3</c:v>
                </c:pt>
                <c:pt idx="11">
                  <c:v>4.0027799433854398E-3</c:v>
                </c:pt>
                <c:pt idx="12">
                  <c:v>1.0255046556804001E-2</c:v>
                </c:pt>
                <c:pt idx="13">
                  <c:v>2.0439234551502199E-2</c:v>
                </c:pt>
                <c:pt idx="14">
                  <c:v>2.1922481832672501E-2</c:v>
                </c:pt>
                <c:pt idx="15">
                  <c:v>1.22620204036829E-2</c:v>
                </c:pt>
                <c:pt idx="16">
                  <c:v>3.2122318264870102E-2</c:v>
                </c:pt>
                <c:pt idx="17">
                  <c:v>8.9504586120057704E-3</c:v>
                </c:pt>
                <c:pt idx="18">
                  <c:v>4.049802453391E-2</c:v>
                </c:pt>
                <c:pt idx="19">
                  <c:v>6.21102908868707E-2</c:v>
                </c:pt>
                <c:pt idx="20">
                  <c:v>7.9152944232865202E-2</c:v>
                </c:pt>
                <c:pt idx="21">
                  <c:v>4.6896680515541397E-2</c:v>
                </c:pt>
                <c:pt idx="22">
                  <c:v>3.8998083367575001E-2</c:v>
                </c:pt>
                <c:pt idx="23">
                  <c:v>8.7812659557699402E-2</c:v>
                </c:pt>
                <c:pt idx="24">
                  <c:v>9.2925133352523698E-2</c:v>
                </c:pt>
                <c:pt idx="25">
                  <c:v>2.9699363078897902E-2</c:v>
                </c:pt>
                <c:pt idx="26">
                  <c:v>0.30529369274774498</c:v>
                </c:pt>
                <c:pt idx="27">
                  <c:v>7.9077232848534205E-3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2-4354-8BBD-D277364AC55E}"/>
            </c:ext>
          </c:extLst>
        </c:ser>
        <c:ser>
          <c:idx val="2"/>
          <c:order val="2"/>
          <c:tx>
            <c:strRef>
              <c:f>Sheet1!$D$84</c:f>
              <c:strCache>
                <c:ptCount val="1"/>
                <c:pt idx="0">
                  <c:v>XGB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Sheet1!$A$85:$A$112</c:f>
              <c:strCache>
                <c:ptCount val="28"/>
                <c:pt idx="0">
                  <c:v>SCORE ARISCAT</c:v>
                </c:pt>
                <c:pt idx="1">
                  <c:v>Discharge to Nursing or Rehab Facility Average Risk</c:v>
                </c:pt>
                <c:pt idx="2">
                  <c:v>Heart Complications (%)</c:v>
                </c:pt>
                <c:pt idx="3">
                  <c:v>Reoperation Average Risk</c:v>
                </c:pt>
                <c:pt idx="4">
                  <c:v>Urinary Tract Infection (%)</c:v>
                </c:pt>
                <c:pt idx="5">
                  <c:v>Renal Failure Average Risk</c:v>
                </c:pt>
                <c:pt idx="6">
                  <c:v>Venous Thromboembolism (%)</c:v>
                </c:pt>
                <c:pt idx="7">
                  <c:v>Any Complication Average Risk</c:v>
                </c:pt>
                <c:pt idx="8">
                  <c:v>Death Average Risk</c:v>
                </c:pt>
                <c:pt idx="9">
                  <c:v>Serious Complications Average Risk</c:v>
                </c:pt>
                <c:pt idx="10">
                  <c:v>Physiological P-Possum Score</c:v>
                </c:pt>
                <c:pt idx="11">
                  <c:v>Readmission (%)</c:v>
                </c:pt>
                <c:pt idx="12">
                  <c:v>% Mortality P-Possum</c:v>
                </c:pt>
                <c:pt idx="13">
                  <c:v>Death (%)</c:v>
                </c:pt>
                <c:pt idx="14">
                  <c:v>ARISCAT Total Score</c:v>
                </c:pt>
                <c:pt idx="15">
                  <c:v>Surgical Infection (%)</c:v>
                </c:pt>
                <c:pt idx="16">
                  <c:v>% Morbidity P-Possum</c:v>
                </c:pt>
                <c:pt idx="17">
                  <c:v>Surgical Infection Average Risk</c:v>
                </c:pt>
                <c:pt idx="18">
                  <c:v>Serious Complications (%)</c:v>
                </c:pt>
                <c:pt idx="19">
                  <c:v>Renal Failure (%)</c:v>
                </c:pt>
                <c:pt idx="20">
                  <c:v>Any Complication (%)</c:v>
                </c:pt>
                <c:pt idx="21">
                  <c:v>Pneumonia (%)</c:v>
                </c:pt>
                <c:pt idx="22">
                  <c:v>Reoperation (%)</c:v>
                </c:pt>
                <c:pt idx="23">
                  <c:v>ARISCAT Preoperative Anemia</c:v>
                </c:pt>
                <c:pt idx="24">
                  <c:v>Surgical Gravity Score P-Possum</c:v>
                </c:pt>
                <c:pt idx="25">
                  <c:v>ACS - Internment Days Prediction</c:v>
                </c:pt>
                <c:pt idx="26">
                  <c:v>ARISCAT Emerging Procedure</c:v>
                </c:pt>
                <c:pt idx="27">
                  <c:v>Discharge to Nursing or Rehab Facility (%)</c:v>
                </c:pt>
              </c:strCache>
            </c:strRef>
          </c:cat>
          <c:val>
            <c:numRef>
              <c:f>Sheet1!$D$85:$D$112</c:f>
              <c:numCache>
                <c:formatCode>General</c:formatCode>
                <c:ptCount val="28"/>
                <c:pt idx="0">
                  <c:v>0</c:v>
                </c:pt>
                <c:pt idx="1">
                  <c:v>1.6131400000000001E-2</c:v>
                </c:pt>
                <c:pt idx="2">
                  <c:v>1.0481473999999999E-2</c:v>
                </c:pt>
                <c:pt idx="3">
                  <c:v>1.441839E-2</c:v>
                </c:pt>
                <c:pt idx="4">
                  <c:v>2.3687710000000001E-2</c:v>
                </c:pt>
                <c:pt idx="5">
                  <c:v>2.268906E-2</c:v>
                </c:pt>
                <c:pt idx="6">
                  <c:v>1.4702585000000001E-2</c:v>
                </c:pt>
                <c:pt idx="7">
                  <c:v>1.590743E-2</c:v>
                </c:pt>
                <c:pt idx="8">
                  <c:v>2.6861738E-2</c:v>
                </c:pt>
                <c:pt idx="9">
                  <c:v>1.9227475000000001E-2</c:v>
                </c:pt>
                <c:pt idx="10">
                  <c:v>3.1993042999999999E-2</c:v>
                </c:pt>
                <c:pt idx="11">
                  <c:v>3.1195804000000001E-2</c:v>
                </c:pt>
                <c:pt idx="12">
                  <c:v>2.7315885000000002E-2</c:v>
                </c:pt>
                <c:pt idx="13">
                  <c:v>2.7759296999999999E-2</c:v>
                </c:pt>
                <c:pt idx="14">
                  <c:v>2.9850056E-2</c:v>
                </c:pt>
                <c:pt idx="15">
                  <c:v>4.4020638000000001E-2</c:v>
                </c:pt>
                <c:pt idx="16">
                  <c:v>2.7311354999999999E-2</c:v>
                </c:pt>
                <c:pt idx="17">
                  <c:v>3.3963010000000002E-2</c:v>
                </c:pt>
                <c:pt idx="18">
                  <c:v>3.819724E-2</c:v>
                </c:pt>
                <c:pt idx="19">
                  <c:v>2.0025508000000001E-2</c:v>
                </c:pt>
                <c:pt idx="20">
                  <c:v>2.4397759000000002E-2</c:v>
                </c:pt>
                <c:pt idx="21">
                  <c:v>6.1539759999999999E-2</c:v>
                </c:pt>
                <c:pt idx="22">
                  <c:v>4.1953940000000002E-2</c:v>
                </c:pt>
                <c:pt idx="23">
                  <c:v>3.3461478000000003E-2</c:v>
                </c:pt>
                <c:pt idx="24">
                  <c:v>9.6925600000000001E-2</c:v>
                </c:pt>
                <c:pt idx="25">
                  <c:v>0.20628895999999999</c:v>
                </c:pt>
                <c:pt idx="26">
                  <c:v>3.2750416999999997E-2</c:v>
                </c:pt>
                <c:pt idx="27">
                  <c:v>2.6942968000000001E-2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2-4354-8BBD-D277364AC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673969247"/>
        <c:axId val="1509488367"/>
      </c:barChart>
      <c:catAx>
        <c:axId val="1673969247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488367"/>
        <c:crosses val="autoZero"/>
        <c:auto val="1"/>
        <c:lblAlgn val="ctr"/>
        <c:lblOffset val="100"/>
        <c:noMultiLvlLbl val="0"/>
      </c:catAx>
      <c:valAx>
        <c:axId val="1509488367"/>
        <c:scaling>
          <c:orientation val="minMax"/>
        </c:scaling>
        <c:delete val="0"/>
        <c:axPos val="b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96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Feature Importance - Days in the ICU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Sheet1!$B$117</c:f>
              <c:strCache>
                <c:ptCount val="1"/>
                <c:pt idx="0">
                  <c:v>DT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Sheet1!$A$118:$A$155</c:f>
              <c:strCache>
                <c:ptCount val="38"/>
                <c:pt idx="0">
                  <c:v>ACS Systemic Sepsis_3.0</c:v>
                </c:pt>
                <c:pt idx="1">
                  <c:v>ARISCAT Surgery Duration_16.0</c:v>
                </c:pt>
                <c:pt idx="2">
                  <c:v>ACS Systemic Sepsis_1.0</c:v>
                </c:pt>
                <c:pt idx="3">
                  <c:v>PP Leukocytes_2.0</c:v>
                </c:pt>
                <c:pt idx="4">
                  <c:v>PP N. of Procedures_2.0</c:v>
                </c:pt>
                <c:pt idx="5">
                  <c:v>PP Leukocytes_1.0</c:v>
                </c:pt>
                <c:pt idx="6">
                  <c:v>PP N. of Procedures_1.0</c:v>
                </c:pt>
                <c:pt idx="7">
                  <c:v>ARISCAT Surgery Duration_13.0</c:v>
                </c:pt>
                <c:pt idx="8">
                  <c:v>ACS Ventilator Dependence</c:v>
                </c:pt>
                <c:pt idx="9">
                  <c:v>PP Peritoneal Contamination_1.0</c:v>
                </c:pt>
                <c:pt idx="10">
                  <c:v>PP Leukocytes_3.0</c:v>
                </c:pt>
                <c:pt idx="11">
                  <c:v>PP Peritoneal Contamination_2.0</c:v>
                </c:pt>
                <c:pt idx="12">
                  <c:v>Death (%)</c:v>
                </c:pt>
                <c:pt idx="13">
                  <c:v>PP Peritoneal Contamination_3.0</c:v>
                </c:pt>
                <c:pt idx="14">
                  <c:v>Any Complication Average Risk</c:v>
                </c:pt>
                <c:pt idx="15">
                  <c:v>PP N. of Procedures_3.0</c:v>
                </c:pt>
                <c:pt idx="16">
                  <c:v>SCORE ARISCAT</c:v>
                </c:pt>
                <c:pt idx="17">
                  <c:v>Venous Thomboembolism (%)</c:v>
                </c:pt>
                <c:pt idx="18">
                  <c:v>Heart Complications (%)</c:v>
                </c:pt>
                <c:pt idx="19">
                  <c:v>ARISCAT Surgery Duration_23.0</c:v>
                </c:pt>
                <c:pt idx="20">
                  <c:v>Surgical Infection Average Risk</c:v>
                </c:pt>
                <c:pt idx="21">
                  <c:v>ARISCAT Surgery Duration_0.0</c:v>
                </c:pt>
                <c:pt idx="22">
                  <c:v>Discharge to Nursing or Rehab Facility (%)</c:v>
                </c:pt>
                <c:pt idx="23">
                  <c:v>Pneumonia (%)</c:v>
                </c:pt>
                <c:pt idx="24">
                  <c:v>% Mortality P-Possum</c:v>
                </c:pt>
                <c:pt idx="25">
                  <c:v>Discharge to Nursing or Rehab Facility Average Risk</c:v>
                </c:pt>
                <c:pt idx="26">
                  <c:v>Any Complication (%)</c:v>
                </c:pt>
                <c:pt idx="27">
                  <c:v>Reoperation Average Risk</c:v>
                </c:pt>
                <c:pt idx="28">
                  <c:v>Surgical Gravity Score P-Possum</c:v>
                </c:pt>
                <c:pt idx="29">
                  <c:v>Serious Complications (%)</c:v>
                </c:pt>
                <c:pt idx="30">
                  <c:v>Renal Failure (%)</c:v>
                </c:pt>
                <c:pt idx="31">
                  <c:v>ACS - Internment Days Prediction</c:v>
                </c:pt>
                <c:pt idx="32">
                  <c:v>PP Peritoneal Contamination_4.0</c:v>
                </c:pt>
                <c:pt idx="33">
                  <c:v>Pneumonia Average Risk</c:v>
                </c:pt>
                <c:pt idx="34">
                  <c:v>ARISCAT Total Score</c:v>
                </c:pt>
                <c:pt idx="35">
                  <c:v>Reoperation (%)</c:v>
                </c:pt>
                <c:pt idx="36">
                  <c:v>Heart Complications Average Risk</c:v>
                </c:pt>
                <c:pt idx="37">
                  <c:v>Serious Complications Average Risk</c:v>
                </c:pt>
              </c:strCache>
            </c:strRef>
          </c:cat>
          <c:val>
            <c:numRef>
              <c:f>Sheet1!$B$118:$B$155</c:f>
              <c:numCache>
                <c:formatCode>General</c:formatCode>
                <c:ptCount val="38"/>
                <c:pt idx="6" formatCode="0.00E+00">
                  <c:v>1.2312298315025001E-16</c:v>
                </c:pt>
                <c:pt idx="12">
                  <c:v>5.7182464044360903E-3</c:v>
                </c:pt>
                <c:pt idx="15">
                  <c:v>3.7081961531795701E-2</c:v>
                </c:pt>
                <c:pt idx="17">
                  <c:v>7.1911280540634497E-3</c:v>
                </c:pt>
                <c:pt idx="19">
                  <c:v>4.6092531623634997E-2</c:v>
                </c:pt>
                <c:pt idx="20">
                  <c:v>4.2280367354011097E-2</c:v>
                </c:pt>
                <c:pt idx="21">
                  <c:v>5.1810778028070902E-2</c:v>
                </c:pt>
                <c:pt idx="25">
                  <c:v>6.2034309478426003E-2</c:v>
                </c:pt>
                <c:pt idx="27">
                  <c:v>3.3962918038469403E-2</c:v>
                </c:pt>
                <c:pt idx="29">
                  <c:v>4.2626927742158698E-2</c:v>
                </c:pt>
                <c:pt idx="34">
                  <c:v>0.12840062380869799</c:v>
                </c:pt>
                <c:pt idx="36">
                  <c:v>0.156472015248656</c:v>
                </c:pt>
                <c:pt idx="37">
                  <c:v>0.38632819268757901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0-4E9E-AEAC-A2F99E72BDB7}"/>
            </c:ext>
          </c:extLst>
        </c:ser>
        <c:ser>
          <c:idx val="1"/>
          <c:order val="1"/>
          <c:tx>
            <c:strRef>
              <c:f>Sheet1!$C$117</c:f>
              <c:strCache>
                <c:ptCount val="1"/>
                <c:pt idx="0">
                  <c:v>RF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Sheet1!$A$118:$A$155</c:f>
              <c:strCache>
                <c:ptCount val="38"/>
                <c:pt idx="0">
                  <c:v>ACS Systemic Sepsis_3.0</c:v>
                </c:pt>
                <c:pt idx="1">
                  <c:v>ARISCAT Surgery Duration_16.0</c:v>
                </c:pt>
                <c:pt idx="2">
                  <c:v>ACS Systemic Sepsis_1.0</c:v>
                </c:pt>
                <c:pt idx="3">
                  <c:v>PP Leukocytes_2.0</c:v>
                </c:pt>
                <c:pt idx="4">
                  <c:v>PP N. of Procedures_2.0</c:v>
                </c:pt>
                <c:pt idx="5">
                  <c:v>PP Leukocytes_1.0</c:v>
                </c:pt>
                <c:pt idx="6">
                  <c:v>PP N. of Procedures_1.0</c:v>
                </c:pt>
                <c:pt idx="7">
                  <c:v>ARISCAT Surgery Duration_13.0</c:v>
                </c:pt>
                <c:pt idx="8">
                  <c:v>ACS Ventilator Dependence</c:v>
                </c:pt>
                <c:pt idx="9">
                  <c:v>PP Peritoneal Contamination_1.0</c:v>
                </c:pt>
                <c:pt idx="10">
                  <c:v>PP Leukocytes_3.0</c:v>
                </c:pt>
                <c:pt idx="11">
                  <c:v>PP Peritoneal Contamination_2.0</c:v>
                </c:pt>
                <c:pt idx="12">
                  <c:v>Death (%)</c:v>
                </c:pt>
                <c:pt idx="13">
                  <c:v>PP Peritoneal Contamination_3.0</c:v>
                </c:pt>
                <c:pt idx="14">
                  <c:v>Any Complication Average Risk</c:v>
                </c:pt>
                <c:pt idx="15">
                  <c:v>PP N. of Procedures_3.0</c:v>
                </c:pt>
                <c:pt idx="16">
                  <c:v>SCORE ARISCAT</c:v>
                </c:pt>
                <c:pt idx="17">
                  <c:v>Venous Thomboembolism (%)</c:v>
                </c:pt>
                <c:pt idx="18">
                  <c:v>Heart Complications (%)</c:v>
                </c:pt>
                <c:pt idx="19">
                  <c:v>ARISCAT Surgery Duration_23.0</c:v>
                </c:pt>
                <c:pt idx="20">
                  <c:v>Surgical Infection Average Risk</c:v>
                </c:pt>
                <c:pt idx="21">
                  <c:v>ARISCAT Surgery Duration_0.0</c:v>
                </c:pt>
                <c:pt idx="22">
                  <c:v>Discharge to Nursing or Rehab Facility (%)</c:v>
                </c:pt>
                <c:pt idx="23">
                  <c:v>Pneumonia (%)</c:v>
                </c:pt>
                <c:pt idx="24">
                  <c:v>% Mortality P-Possum</c:v>
                </c:pt>
                <c:pt idx="25">
                  <c:v>Discharge to Nursing or Rehab Facility Average Risk</c:v>
                </c:pt>
                <c:pt idx="26">
                  <c:v>Any Complication (%)</c:v>
                </c:pt>
                <c:pt idx="27">
                  <c:v>Reoperation Average Risk</c:v>
                </c:pt>
                <c:pt idx="28">
                  <c:v>Surgical Gravity Score P-Possum</c:v>
                </c:pt>
                <c:pt idx="29">
                  <c:v>Serious Complications (%)</c:v>
                </c:pt>
                <c:pt idx="30">
                  <c:v>Renal Failure (%)</c:v>
                </c:pt>
                <c:pt idx="31">
                  <c:v>ACS - Internment Days Prediction</c:v>
                </c:pt>
                <c:pt idx="32">
                  <c:v>PP Peritoneal Contamination_4.0</c:v>
                </c:pt>
                <c:pt idx="33">
                  <c:v>Pneumonia Average Risk</c:v>
                </c:pt>
                <c:pt idx="34">
                  <c:v>ARISCAT Total Score</c:v>
                </c:pt>
                <c:pt idx="35">
                  <c:v>Reoperation (%)</c:v>
                </c:pt>
                <c:pt idx="36">
                  <c:v>Heart Complications Average Risk</c:v>
                </c:pt>
                <c:pt idx="37">
                  <c:v>Serious Complications Average Risk</c:v>
                </c:pt>
              </c:strCache>
            </c:strRef>
          </c:cat>
          <c:val>
            <c:numRef>
              <c:f>Sheet1!$C$118:$C$155</c:f>
              <c:numCache>
                <c:formatCode>General</c:formatCode>
                <c:ptCount val="38"/>
                <c:pt idx="0">
                  <c:v>5.9695053100722502E-4</c:v>
                </c:pt>
                <c:pt idx="1">
                  <c:v>8.5858548778428804E-4</c:v>
                </c:pt>
                <c:pt idx="2">
                  <c:v>3.9036999447776399E-3</c:v>
                </c:pt>
                <c:pt idx="3">
                  <c:v>4.1368895131442497E-3</c:v>
                </c:pt>
                <c:pt idx="4">
                  <c:v>7.5907724794517101E-3</c:v>
                </c:pt>
                <c:pt idx="5">
                  <c:v>3.1671160695912002E-3</c:v>
                </c:pt>
                <c:pt idx="6">
                  <c:v>3.8180315291195398E-3</c:v>
                </c:pt>
                <c:pt idx="7">
                  <c:v>3.49019991512857E-3</c:v>
                </c:pt>
                <c:pt idx="8">
                  <c:v>1.1212141839859101E-2</c:v>
                </c:pt>
                <c:pt idx="9">
                  <c:v>2.52953747070544E-2</c:v>
                </c:pt>
                <c:pt idx="10">
                  <c:v>3.1823164260444698E-3</c:v>
                </c:pt>
                <c:pt idx="11">
                  <c:v>4.9278074759604197E-3</c:v>
                </c:pt>
                <c:pt idx="12">
                  <c:v>1.7610541966037601E-2</c:v>
                </c:pt>
                <c:pt idx="13">
                  <c:v>3.9552887530729802E-4</c:v>
                </c:pt>
                <c:pt idx="14">
                  <c:v>1.57219181441536E-2</c:v>
                </c:pt>
                <c:pt idx="15">
                  <c:v>6.4649208488611002E-3</c:v>
                </c:pt>
                <c:pt idx="16">
                  <c:v>1.8275515379902001E-2</c:v>
                </c:pt>
                <c:pt idx="17">
                  <c:v>1.7766736478698801E-2</c:v>
                </c:pt>
                <c:pt idx="18">
                  <c:v>1.75283807653723E-2</c:v>
                </c:pt>
                <c:pt idx="19">
                  <c:v>2.86230295708448E-3</c:v>
                </c:pt>
                <c:pt idx="20">
                  <c:v>2.6725954819771799E-2</c:v>
                </c:pt>
                <c:pt idx="21">
                  <c:v>2.01643618980234E-3</c:v>
                </c:pt>
                <c:pt idx="22">
                  <c:v>2.3804744569701899E-2</c:v>
                </c:pt>
                <c:pt idx="23">
                  <c:v>2.2831482630508802E-2</c:v>
                </c:pt>
                <c:pt idx="24">
                  <c:v>3.0798795967300601E-2</c:v>
                </c:pt>
                <c:pt idx="25">
                  <c:v>3.1595941082817297E-2</c:v>
                </c:pt>
                <c:pt idx="26">
                  <c:v>1.5295158620873999E-2</c:v>
                </c:pt>
                <c:pt idx="27">
                  <c:v>3.2375253567245799E-2</c:v>
                </c:pt>
                <c:pt idx="28">
                  <c:v>2.1141589608389601E-2</c:v>
                </c:pt>
                <c:pt idx="29">
                  <c:v>1.84605278824767E-2</c:v>
                </c:pt>
                <c:pt idx="30">
                  <c:v>3.8128371486133197E-2</c:v>
                </c:pt>
                <c:pt idx="31">
                  <c:v>7.1709341685266603E-2</c:v>
                </c:pt>
                <c:pt idx="32">
                  <c:v>9.8303901820036999E-3</c:v>
                </c:pt>
                <c:pt idx="33">
                  <c:v>0.12348080100566899</c:v>
                </c:pt>
                <c:pt idx="34">
                  <c:v>5.4799805457207397E-2</c:v>
                </c:pt>
                <c:pt idx="35">
                  <c:v>8.2790246161004902E-2</c:v>
                </c:pt>
                <c:pt idx="36">
                  <c:v>0.183630807497693</c:v>
                </c:pt>
                <c:pt idx="37">
                  <c:v>4.1778620251791299E-2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0-4E9E-AEAC-A2F99E72BDB7}"/>
            </c:ext>
          </c:extLst>
        </c:ser>
        <c:ser>
          <c:idx val="2"/>
          <c:order val="2"/>
          <c:tx>
            <c:strRef>
              <c:f>Sheet1!$D$117</c:f>
              <c:strCache>
                <c:ptCount val="1"/>
                <c:pt idx="0">
                  <c:v>XGB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Sheet1!$A$118:$A$155</c:f>
              <c:strCache>
                <c:ptCount val="38"/>
                <c:pt idx="0">
                  <c:v>ACS Systemic Sepsis_3.0</c:v>
                </c:pt>
                <c:pt idx="1">
                  <c:v>ARISCAT Surgery Duration_16.0</c:v>
                </c:pt>
                <c:pt idx="2">
                  <c:v>ACS Systemic Sepsis_1.0</c:v>
                </c:pt>
                <c:pt idx="3">
                  <c:v>PP Leukocytes_2.0</c:v>
                </c:pt>
                <c:pt idx="4">
                  <c:v>PP N. of Procedures_2.0</c:v>
                </c:pt>
                <c:pt idx="5">
                  <c:v>PP Leukocytes_1.0</c:v>
                </c:pt>
                <c:pt idx="6">
                  <c:v>PP N. of Procedures_1.0</c:v>
                </c:pt>
                <c:pt idx="7">
                  <c:v>ARISCAT Surgery Duration_13.0</c:v>
                </c:pt>
                <c:pt idx="8">
                  <c:v>ACS Ventilator Dependence</c:v>
                </c:pt>
                <c:pt idx="9">
                  <c:v>PP Peritoneal Contamination_1.0</c:v>
                </c:pt>
                <c:pt idx="10">
                  <c:v>PP Leukocytes_3.0</c:v>
                </c:pt>
                <c:pt idx="11">
                  <c:v>PP Peritoneal Contamination_2.0</c:v>
                </c:pt>
                <c:pt idx="12">
                  <c:v>Death (%)</c:v>
                </c:pt>
                <c:pt idx="13">
                  <c:v>PP Peritoneal Contamination_3.0</c:v>
                </c:pt>
                <c:pt idx="14">
                  <c:v>Any Complication Average Risk</c:v>
                </c:pt>
                <c:pt idx="15">
                  <c:v>PP N. of Procedures_3.0</c:v>
                </c:pt>
                <c:pt idx="16">
                  <c:v>SCORE ARISCAT</c:v>
                </c:pt>
                <c:pt idx="17">
                  <c:v>Venous Thomboembolism (%)</c:v>
                </c:pt>
                <c:pt idx="18">
                  <c:v>Heart Complications (%)</c:v>
                </c:pt>
                <c:pt idx="19">
                  <c:v>ARISCAT Surgery Duration_23.0</c:v>
                </c:pt>
                <c:pt idx="20">
                  <c:v>Surgical Infection Average Risk</c:v>
                </c:pt>
                <c:pt idx="21">
                  <c:v>ARISCAT Surgery Duration_0.0</c:v>
                </c:pt>
                <c:pt idx="22">
                  <c:v>Discharge to Nursing or Rehab Facility (%)</c:v>
                </c:pt>
                <c:pt idx="23">
                  <c:v>Pneumonia (%)</c:v>
                </c:pt>
                <c:pt idx="24">
                  <c:v>% Mortality P-Possum</c:v>
                </c:pt>
                <c:pt idx="25">
                  <c:v>Discharge to Nursing or Rehab Facility Average Risk</c:v>
                </c:pt>
                <c:pt idx="26">
                  <c:v>Any Complication (%)</c:v>
                </c:pt>
                <c:pt idx="27">
                  <c:v>Reoperation Average Risk</c:v>
                </c:pt>
                <c:pt idx="28">
                  <c:v>Surgical Gravity Score P-Possum</c:v>
                </c:pt>
                <c:pt idx="29">
                  <c:v>Serious Complications (%)</c:v>
                </c:pt>
                <c:pt idx="30">
                  <c:v>Renal Failure (%)</c:v>
                </c:pt>
                <c:pt idx="31">
                  <c:v>ACS - Internment Days Prediction</c:v>
                </c:pt>
                <c:pt idx="32">
                  <c:v>PP Peritoneal Contamination_4.0</c:v>
                </c:pt>
                <c:pt idx="33">
                  <c:v>Pneumonia Average Risk</c:v>
                </c:pt>
                <c:pt idx="34">
                  <c:v>ARISCAT Total Score</c:v>
                </c:pt>
                <c:pt idx="35">
                  <c:v>Reoperation (%)</c:v>
                </c:pt>
                <c:pt idx="36">
                  <c:v>Heart Complications Average Risk</c:v>
                </c:pt>
                <c:pt idx="37">
                  <c:v>Serious Complications Average Risk</c:v>
                </c:pt>
              </c:strCache>
            </c:strRef>
          </c:cat>
          <c:val>
            <c:numRef>
              <c:f>Sheet1!$D$118:$D$155</c:f>
              <c:numCache>
                <c:formatCode>General</c:formatCode>
                <c:ptCount val="38"/>
                <c:pt idx="5">
                  <c:v>1.2168365E-2</c:v>
                </c:pt>
                <c:pt idx="6">
                  <c:v>2.0565199999999999E-2</c:v>
                </c:pt>
                <c:pt idx="7">
                  <c:v>1.5122203000000001E-2</c:v>
                </c:pt>
                <c:pt idx="9">
                  <c:v>0</c:v>
                </c:pt>
                <c:pt idx="10">
                  <c:v>2.2231467000000001E-2</c:v>
                </c:pt>
                <c:pt idx="11">
                  <c:v>2.0629046000000002E-2</c:v>
                </c:pt>
                <c:pt idx="12">
                  <c:v>1.5843663000000001E-2</c:v>
                </c:pt>
                <c:pt idx="13">
                  <c:v>3.2151411999999997E-2</c:v>
                </c:pt>
                <c:pt idx="14">
                  <c:v>1.814315E-2</c:v>
                </c:pt>
                <c:pt idx="15">
                  <c:v>9.2965870000000003E-3</c:v>
                </c:pt>
                <c:pt idx="17">
                  <c:v>4.0356049999999997E-2</c:v>
                </c:pt>
                <c:pt idx="18">
                  <c:v>2.6248235000000002E-2</c:v>
                </c:pt>
                <c:pt idx="19">
                  <c:v>2.7274030000000001E-2</c:v>
                </c:pt>
                <c:pt idx="20">
                  <c:v>7.276813E-3</c:v>
                </c:pt>
                <c:pt idx="21">
                  <c:v>2.6873173E-2</c:v>
                </c:pt>
                <c:pt idx="22">
                  <c:v>3.1112483E-2</c:v>
                </c:pt>
                <c:pt idx="23">
                  <c:v>3.4669433E-2</c:v>
                </c:pt>
                <c:pt idx="24">
                  <c:v>2.9369444000000001E-2</c:v>
                </c:pt>
                <c:pt idx="25">
                  <c:v>4.5453289999999999E-3</c:v>
                </c:pt>
                <c:pt idx="26">
                  <c:v>5.2681375000000003E-2</c:v>
                </c:pt>
                <c:pt idx="27">
                  <c:v>3.7590757000000002E-2</c:v>
                </c:pt>
                <c:pt idx="28">
                  <c:v>4.8618026000000002E-2</c:v>
                </c:pt>
                <c:pt idx="29">
                  <c:v>6.4949475000000007E-2</c:v>
                </c:pt>
                <c:pt idx="30">
                  <c:v>4.7683332000000002E-2</c:v>
                </c:pt>
                <c:pt idx="31">
                  <c:v>1.4177903E-2</c:v>
                </c:pt>
                <c:pt idx="32">
                  <c:v>7.7805860000000004E-2</c:v>
                </c:pt>
                <c:pt idx="33">
                  <c:v>2.3336723E-2</c:v>
                </c:pt>
                <c:pt idx="34">
                  <c:v>3.8193070000000003E-2</c:v>
                </c:pt>
                <c:pt idx="35">
                  <c:v>0.11695835</c:v>
                </c:pt>
                <c:pt idx="36">
                  <c:v>4.9278120000000002E-2</c:v>
                </c:pt>
                <c:pt idx="37">
                  <c:v>3.4850866000000001E-2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0-4E9E-AEAC-A2F99E72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746645167"/>
        <c:axId val="1689382271"/>
      </c:barChart>
      <c:catAx>
        <c:axId val="1746645167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382271"/>
        <c:crosses val="autoZero"/>
        <c:auto val="1"/>
        <c:lblAlgn val="ctr"/>
        <c:lblOffset val="100"/>
        <c:noMultiLvlLbl val="0"/>
      </c:catAx>
      <c:valAx>
        <c:axId val="1689382271"/>
        <c:scaling>
          <c:orientation val="minMax"/>
          <c:min val="0"/>
        </c:scaling>
        <c:delete val="0"/>
        <c:axPos val="b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64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0</xdr:colOff>
      <xdr:row>28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6CF97D-0718-4E4B-B5A8-53AC1FCD3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31</xdr:row>
      <xdr:rowOff>0</xdr:rowOff>
    </xdr:from>
    <xdr:to>
      <xdr:col>16</xdr:col>
      <xdr:colOff>0</xdr:colOff>
      <xdr:row>58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5D4043-C0F2-4E6D-B852-12EB72C9B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1904</xdr:colOff>
      <xdr:row>62</xdr:row>
      <xdr:rowOff>179070</xdr:rowOff>
    </xdr:from>
    <xdr:to>
      <xdr:col>15</xdr:col>
      <xdr:colOff>609599</xdr:colOff>
      <xdr:row>83</xdr:row>
      <xdr:rowOff>15239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D72069-9EF6-402E-B34D-7D099A0A9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83</xdr:row>
      <xdr:rowOff>182034</xdr:rowOff>
    </xdr:from>
    <xdr:to>
      <xdr:col>16</xdr:col>
      <xdr:colOff>0</xdr:colOff>
      <xdr:row>113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3AFA1-EC2B-4F2C-9594-23B39C226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609598</xdr:colOff>
      <xdr:row>116</xdr:row>
      <xdr:rowOff>174417</xdr:rowOff>
    </xdr:from>
    <xdr:to>
      <xdr:col>16</xdr:col>
      <xdr:colOff>16085</xdr:colOff>
      <xdr:row>152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954C69-8E5D-47C5-A849-F551AC684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2B2B-095B-472A-978C-CC26DA8D140C}">
  <dimension ref="A1:F157"/>
  <sheetViews>
    <sheetView tabSelected="1" topLeftCell="A115" zoomScaleNormal="100" workbookViewId="0">
      <selection activeCell="R22" sqref="R22"/>
    </sheetView>
  </sheetViews>
  <sheetFormatPr defaultRowHeight="14.4" x14ac:dyDescent="0.3"/>
  <cols>
    <col min="1" max="1" width="41.109375" customWidth="1"/>
    <col min="2" max="2" width="10" customWidth="1"/>
    <col min="5" max="5" width="13.109375" customWidth="1"/>
  </cols>
  <sheetData>
    <row r="1" spans="1:6" x14ac:dyDescent="0.3">
      <c r="B1" t="s">
        <v>2</v>
      </c>
      <c r="C1" t="s">
        <v>3</v>
      </c>
      <c r="D1" t="s">
        <v>4</v>
      </c>
      <c r="E1" t="s">
        <v>1</v>
      </c>
      <c r="F1" t="s">
        <v>6</v>
      </c>
    </row>
    <row r="2" spans="1:6" x14ac:dyDescent="0.3">
      <c r="A2" t="s">
        <v>49</v>
      </c>
      <c r="B2">
        <v>0</v>
      </c>
      <c r="C2">
        <v>0</v>
      </c>
      <c r="D2">
        <v>1.4180422000000001E-3</v>
      </c>
      <c r="E2">
        <v>16</v>
      </c>
      <c r="F2">
        <f>AVERAGE(B2:D2)</f>
        <v>4.7268073333333336E-4</v>
      </c>
    </row>
    <row r="3" spans="1:6" x14ac:dyDescent="0.3">
      <c r="A3" t="s">
        <v>23</v>
      </c>
      <c r="B3">
        <v>0</v>
      </c>
      <c r="C3">
        <v>0</v>
      </c>
      <c r="D3">
        <v>2.5639206000000001E-3</v>
      </c>
      <c r="E3">
        <v>10</v>
      </c>
      <c r="F3">
        <f>AVERAGE(B3:D3)</f>
        <v>8.546402E-4</v>
      </c>
    </row>
    <row r="4" spans="1:6" x14ac:dyDescent="0.3">
      <c r="A4" t="s">
        <v>8</v>
      </c>
      <c r="B4">
        <v>0</v>
      </c>
      <c r="C4">
        <v>0</v>
      </c>
      <c r="D4">
        <v>8.4880300000000006E-3</v>
      </c>
      <c r="E4">
        <v>23</v>
      </c>
      <c r="F4">
        <f>AVERAGE(B4:D4)</f>
        <v>2.8293433333333334E-3</v>
      </c>
    </row>
    <row r="5" spans="1:6" x14ac:dyDescent="0.3">
      <c r="A5" t="s">
        <v>9</v>
      </c>
      <c r="B5">
        <v>0</v>
      </c>
      <c r="C5">
        <v>0</v>
      </c>
      <c r="D5">
        <v>1.2256497E-2</v>
      </c>
      <c r="E5">
        <v>9</v>
      </c>
      <c r="F5">
        <f>AVERAGE(B5:D5)</f>
        <v>4.0854990000000002E-3</v>
      </c>
    </row>
    <row r="6" spans="1:6" x14ac:dyDescent="0.3">
      <c r="A6" t="s">
        <v>52</v>
      </c>
      <c r="B6">
        <v>0</v>
      </c>
      <c r="C6">
        <v>0</v>
      </c>
      <c r="D6">
        <v>1.335067E-2</v>
      </c>
      <c r="E6">
        <v>19</v>
      </c>
      <c r="F6">
        <f>AVERAGE(B6:D6)</f>
        <v>4.4502233333333337E-3</v>
      </c>
    </row>
    <row r="7" spans="1:6" x14ac:dyDescent="0.3">
      <c r="A7" t="s">
        <v>53</v>
      </c>
      <c r="B7">
        <v>0</v>
      </c>
      <c r="C7">
        <v>0</v>
      </c>
      <c r="D7">
        <v>1.6847381000000002E-2</v>
      </c>
      <c r="E7">
        <v>18</v>
      </c>
      <c r="F7">
        <f>AVERAGE(B7:D7)</f>
        <v>5.6157936666666672E-3</v>
      </c>
    </row>
    <row r="8" spans="1:6" x14ac:dyDescent="0.3">
      <c r="A8" t="s">
        <v>10</v>
      </c>
      <c r="B8">
        <v>0</v>
      </c>
      <c r="C8">
        <v>0</v>
      </c>
      <c r="D8">
        <v>1.8556748000000001E-2</v>
      </c>
      <c r="E8">
        <v>14</v>
      </c>
      <c r="F8">
        <f>AVERAGE(B8:D8)</f>
        <v>6.1855826666666674E-3</v>
      </c>
    </row>
    <row r="9" spans="1:6" x14ac:dyDescent="0.3">
      <c r="A9" t="s">
        <v>54</v>
      </c>
      <c r="B9">
        <v>0</v>
      </c>
      <c r="C9">
        <v>0</v>
      </c>
      <c r="D9">
        <v>2.2091381E-2</v>
      </c>
      <c r="E9">
        <v>20</v>
      </c>
      <c r="F9">
        <f>AVERAGE(B9:D9)</f>
        <v>7.3637936666666667E-3</v>
      </c>
    </row>
    <row r="10" spans="1:6" x14ac:dyDescent="0.3">
      <c r="A10" t="s">
        <v>55</v>
      </c>
      <c r="B10">
        <v>0</v>
      </c>
      <c r="C10">
        <v>0</v>
      </c>
      <c r="D10">
        <v>2.3625515E-2</v>
      </c>
      <c r="E10">
        <v>22</v>
      </c>
      <c r="F10">
        <f>AVERAGE(B10:D10)</f>
        <v>7.8751716666666666E-3</v>
      </c>
    </row>
    <row r="11" spans="1:6" x14ac:dyDescent="0.3">
      <c r="A11" t="s">
        <v>56</v>
      </c>
      <c r="B11">
        <v>0</v>
      </c>
      <c r="D11">
        <v>1.8262886999999998E-2</v>
      </c>
      <c r="E11">
        <v>17</v>
      </c>
      <c r="F11">
        <f>AVERAGE(B11:D11)</f>
        <v>9.1314434999999992E-3</v>
      </c>
    </row>
    <row r="12" spans="1:6" x14ac:dyDescent="0.3">
      <c r="A12" t="s">
        <v>20</v>
      </c>
      <c r="B12">
        <v>0</v>
      </c>
      <c r="C12">
        <v>2.0565297108627999E-2</v>
      </c>
      <c r="D12">
        <v>1.0237281000000001E-2</v>
      </c>
      <c r="E12">
        <v>24</v>
      </c>
      <c r="F12">
        <f>AVERAGE(B12:D12)</f>
        <v>1.0267526036209333E-2</v>
      </c>
    </row>
    <row r="13" spans="1:6" x14ac:dyDescent="0.3">
      <c r="A13" t="s">
        <v>11</v>
      </c>
      <c r="B13">
        <v>0</v>
      </c>
      <c r="C13">
        <v>0</v>
      </c>
      <c r="D13">
        <v>4.2964254E-2</v>
      </c>
      <c r="E13">
        <v>4</v>
      </c>
      <c r="F13">
        <f>AVERAGE(B13:D13)</f>
        <v>1.4321418000000001E-2</v>
      </c>
    </row>
    <row r="14" spans="1:6" x14ac:dyDescent="0.3">
      <c r="A14" t="s">
        <v>51</v>
      </c>
      <c r="B14">
        <v>0</v>
      </c>
      <c r="C14">
        <v>4.1447407189805101E-2</v>
      </c>
      <c r="D14">
        <v>2.4803429999999999E-3</v>
      </c>
      <c r="E14">
        <v>21</v>
      </c>
      <c r="F14">
        <f>AVERAGE(B14:D14)</f>
        <v>1.4642583396601702E-2</v>
      </c>
    </row>
    <row r="15" spans="1:6" x14ac:dyDescent="0.3">
      <c r="A15" t="s">
        <v>46</v>
      </c>
      <c r="B15">
        <v>0</v>
      </c>
      <c r="C15">
        <v>8.55259281019481E-3</v>
      </c>
      <c r="D15">
        <v>4.2252365E-2</v>
      </c>
      <c r="E15">
        <v>8</v>
      </c>
      <c r="F15">
        <f>AVERAGE(B15:D15)</f>
        <v>1.6934985936731605E-2</v>
      </c>
    </row>
    <row r="16" spans="1:6" x14ac:dyDescent="0.3">
      <c r="A16" t="s">
        <v>48</v>
      </c>
      <c r="B16">
        <v>0</v>
      </c>
      <c r="C16">
        <v>4.3107667640636699E-2</v>
      </c>
      <c r="D16">
        <v>2.5259581999999999E-2</v>
      </c>
      <c r="E16">
        <v>5</v>
      </c>
      <c r="F16">
        <f>AVERAGE(B16:D16)</f>
        <v>2.2789083213545568E-2</v>
      </c>
    </row>
    <row r="17" spans="1:6" x14ac:dyDescent="0.3">
      <c r="A17" t="s">
        <v>14</v>
      </c>
      <c r="B17">
        <v>0</v>
      </c>
      <c r="D17">
        <v>4.8558774999999998E-2</v>
      </c>
      <c r="E17">
        <v>25</v>
      </c>
      <c r="F17">
        <f>AVERAGE(B17:D17)</f>
        <v>2.4279387499999999E-2</v>
      </c>
    </row>
    <row r="18" spans="1:6" x14ac:dyDescent="0.3">
      <c r="A18" t="s">
        <v>0</v>
      </c>
      <c r="B18">
        <v>0</v>
      </c>
      <c r="C18">
        <v>0.05</v>
      </c>
      <c r="D18">
        <v>2.3397904000000001E-2</v>
      </c>
      <c r="E18">
        <v>7</v>
      </c>
      <c r="F18">
        <f>AVERAGE(B18:D18)</f>
        <v>2.4465968000000001E-2</v>
      </c>
    </row>
    <row r="19" spans="1:6" x14ac:dyDescent="0.3">
      <c r="A19" t="s">
        <v>13</v>
      </c>
      <c r="B19">
        <v>0</v>
      </c>
      <c r="C19">
        <v>4.2567338641368697E-2</v>
      </c>
      <c r="D19">
        <v>3.5615729999999998E-2</v>
      </c>
      <c r="E19">
        <v>15</v>
      </c>
      <c r="F19">
        <f>AVERAGE(B19:D19)</f>
        <v>2.6061022880456235E-2</v>
      </c>
    </row>
    <row r="20" spans="1:6" x14ac:dyDescent="0.3">
      <c r="A20" t="s">
        <v>18</v>
      </c>
      <c r="B20">
        <v>0</v>
      </c>
      <c r="C20">
        <v>0.1</v>
      </c>
      <c r="D20">
        <v>0</v>
      </c>
      <c r="E20">
        <v>13</v>
      </c>
      <c r="F20">
        <f>AVERAGE(B20:D20)</f>
        <v>3.3333333333333333E-2</v>
      </c>
    </row>
    <row r="21" spans="1:6" x14ac:dyDescent="0.3">
      <c r="A21" t="s">
        <v>45</v>
      </c>
      <c r="B21">
        <v>0</v>
      </c>
      <c r="C21">
        <v>9.8826393520040703E-2</v>
      </c>
      <c r="D21">
        <v>3.2419099999999999E-2</v>
      </c>
      <c r="E21">
        <v>1</v>
      </c>
      <c r="F21">
        <f>AVERAGE(B21:D21)</f>
        <v>4.3748497840013563E-2</v>
      </c>
    </row>
    <row r="22" spans="1:6" x14ac:dyDescent="0.3">
      <c r="A22" t="s">
        <v>15</v>
      </c>
      <c r="B22">
        <v>5.1343649908837198E-2</v>
      </c>
      <c r="C22">
        <v>0.05</v>
      </c>
      <c r="D22">
        <v>3.2850740000000003E-2</v>
      </c>
      <c r="E22">
        <v>3</v>
      </c>
      <c r="F22">
        <f>AVERAGE(B22:D22)</f>
        <v>4.473146330294573E-2</v>
      </c>
    </row>
    <row r="23" spans="1:6" x14ac:dyDescent="0.3">
      <c r="A23" t="s">
        <v>19</v>
      </c>
      <c r="B23">
        <v>0</v>
      </c>
      <c r="C23">
        <v>0.13533059810200501</v>
      </c>
      <c r="D23">
        <v>5.2889264000000004E-3</v>
      </c>
      <c r="E23">
        <v>12</v>
      </c>
      <c r="F23">
        <f>AVERAGE(B23:D23)</f>
        <v>4.687317483400167E-2</v>
      </c>
    </row>
    <row r="24" spans="1:6" x14ac:dyDescent="0.3">
      <c r="A24" t="s">
        <v>17</v>
      </c>
      <c r="B24">
        <v>6.0779930596408502E-2</v>
      </c>
      <c r="C24">
        <v>5.9602704987320301E-2</v>
      </c>
      <c r="D24">
        <v>2.8236893999999998E-2</v>
      </c>
      <c r="E24">
        <v>11</v>
      </c>
      <c r="F24">
        <f>AVERAGE(B24:D24)</f>
        <v>4.9539843194576272E-2</v>
      </c>
    </row>
    <row r="25" spans="1:6" x14ac:dyDescent="0.3">
      <c r="A25" t="s">
        <v>16</v>
      </c>
      <c r="B25">
        <v>0</v>
      </c>
      <c r="C25">
        <v>0.15</v>
      </c>
      <c r="D25">
        <v>8.4988326000000003E-2</v>
      </c>
      <c r="E25">
        <v>2</v>
      </c>
      <c r="F25">
        <f>AVERAGE(B25:D25)</f>
        <v>7.8329441999999999E-2</v>
      </c>
    </row>
    <row r="26" spans="1:6" x14ac:dyDescent="0.3">
      <c r="A26" t="s">
        <v>12</v>
      </c>
      <c r="B26">
        <v>0.88787641949475404</v>
      </c>
      <c r="C26">
        <v>0.2</v>
      </c>
      <c r="D26">
        <v>0.44798860000000001</v>
      </c>
      <c r="E26">
        <v>6</v>
      </c>
      <c r="F26">
        <f>AVERAGE(B26:D26)</f>
        <v>0.51195500649825132</v>
      </c>
    </row>
    <row r="28" spans="1:6" x14ac:dyDescent="0.3">
      <c r="A28" t="s">
        <v>7</v>
      </c>
      <c r="B28">
        <f>SUM(B2:B26)</f>
        <v>0.99999999999999978</v>
      </c>
      <c r="C28">
        <f>SUM(C2:C26)</f>
        <v>0.99999999999999933</v>
      </c>
      <c r="D28">
        <f>SUM(D2:D26)</f>
        <v>0.99999989219999996</v>
      </c>
    </row>
    <row r="31" spans="1:6" x14ac:dyDescent="0.3">
      <c r="B31" t="s">
        <v>2</v>
      </c>
      <c r="C31" t="s">
        <v>3</v>
      </c>
      <c r="D31" t="s">
        <v>4</v>
      </c>
      <c r="E31" t="s">
        <v>1</v>
      </c>
      <c r="F31" t="s">
        <v>6</v>
      </c>
    </row>
    <row r="32" spans="1:6" x14ac:dyDescent="0.3">
      <c r="A32" t="s">
        <v>22</v>
      </c>
      <c r="B32">
        <v>0</v>
      </c>
      <c r="C32">
        <v>4.3400304141871598E-4</v>
      </c>
      <c r="D32">
        <v>1.9896574E-2</v>
      </c>
      <c r="E32">
        <v>29</v>
      </c>
      <c r="F32">
        <f>AVERAGE(B32:D32)</f>
        <v>6.7768590138062379E-3</v>
      </c>
    </row>
    <row r="33" spans="1:6" x14ac:dyDescent="0.3">
      <c r="A33" t="s">
        <v>14</v>
      </c>
      <c r="B33">
        <v>0</v>
      </c>
      <c r="C33">
        <v>5.173787509444E-3</v>
      </c>
      <c r="D33">
        <v>1.9185615999999999E-2</v>
      </c>
      <c r="E33">
        <v>27</v>
      </c>
      <c r="F33">
        <f>AVERAGE(B33:D33)</f>
        <v>8.1198011698146669E-3</v>
      </c>
    </row>
    <row r="34" spans="1:6" x14ac:dyDescent="0.3">
      <c r="A34" t="s">
        <v>21</v>
      </c>
      <c r="B34">
        <v>0</v>
      </c>
      <c r="C34">
        <v>2.7540870180659299E-3</v>
      </c>
      <c r="D34">
        <v>2.6541997000000001E-2</v>
      </c>
      <c r="E34">
        <v>24</v>
      </c>
      <c r="F34">
        <f>AVERAGE(B34:D34)</f>
        <v>9.7653613393553097E-3</v>
      </c>
    </row>
    <row r="35" spans="1:6" x14ac:dyDescent="0.3">
      <c r="A35" t="s">
        <v>51</v>
      </c>
      <c r="B35">
        <v>0</v>
      </c>
      <c r="C35">
        <v>8.1813828165957694E-3</v>
      </c>
      <c r="D35">
        <v>3.4241072999999997E-2</v>
      </c>
      <c r="E35">
        <v>26</v>
      </c>
      <c r="F35">
        <f>AVERAGE(B35:D35)</f>
        <v>1.4140818605531923E-2</v>
      </c>
    </row>
    <row r="36" spans="1:6" x14ac:dyDescent="0.3">
      <c r="A36" t="s">
        <v>56</v>
      </c>
      <c r="B36">
        <v>0</v>
      </c>
      <c r="C36">
        <v>2.4688272181994701E-2</v>
      </c>
      <c r="D36">
        <v>1.8689292E-2</v>
      </c>
      <c r="E36">
        <v>20</v>
      </c>
      <c r="F36">
        <f>AVERAGE(B36:D36)</f>
        <v>1.4459188060664901E-2</v>
      </c>
    </row>
    <row r="37" spans="1:6" x14ac:dyDescent="0.3">
      <c r="A37" t="s">
        <v>26</v>
      </c>
      <c r="B37">
        <v>0</v>
      </c>
      <c r="C37">
        <v>1.0812392951361801E-2</v>
      </c>
      <c r="D37">
        <v>3.3789489999999998E-2</v>
      </c>
      <c r="E37">
        <v>22</v>
      </c>
      <c r="F37">
        <f>AVERAGE(B37:D37)</f>
        <v>1.4867294317120599E-2</v>
      </c>
    </row>
    <row r="38" spans="1:6" x14ac:dyDescent="0.3">
      <c r="A38" t="s">
        <v>54</v>
      </c>
      <c r="B38">
        <v>0</v>
      </c>
      <c r="C38">
        <v>1.1424913264159699E-2</v>
      </c>
      <c r="D38">
        <v>3.4757773999999998E-2</v>
      </c>
      <c r="E38">
        <v>23</v>
      </c>
      <c r="F38">
        <f>AVERAGE(B38:D38)</f>
        <v>1.5394229088053232E-2</v>
      </c>
    </row>
    <row r="39" spans="1:6" x14ac:dyDescent="0.3">
      <c r="A39" t="s">
        <v>46</v>
      </c>
      <c r="B39">
        <v>0</v>
      </c>
      <c r="C39">
        <v>1.7193662329520101E-2</v>
      </c>
      <c r="D39">
        <v>3.3810075000000002E-2</v>
      </c>
      <c r="E39">
        <v>25</v>
      </c>
      <c r="F39">
        <f>AVERAGE(B39:D39)</f>
        <v>1.7001245776506701E-2</v>
      </c>
    </row>
    <row r="40" spans="1:6" x14ac:dyDescent="0.3">
      <c r="A40" t="s">
        <v>49</v>
      </c>
      <c r="B40">
        <v>0</v>
      </c>
      <c r="C40">
        <v>2.3893738493800901E-2</v>
      </c>
      <c r="D40">
        <v>3.1104476999999998E-2</v>
      </c>
      <c r="E40">
        <v>18</v>
      </c>
      <c r="F40">
        <f>AVERAGE(B40:D40)</f>
        <v>1.8332738497933633E-2</v>
      </c>
    </row>
    <row r="41" spans="1:6" x14ac:dyDescent="0.3">
      <c r="A41" t="s">
        <v>57</v>
      </c>
      <c r="B41">
        <v>0</v>
      </c>
      <c r="C41">
        <v>2.9310389791227399E-2</v>
      </c>
      <c r="D41">
        <v>2.7828499999999999E-2</v>
      </c>
      <c r="E41">
        <v>17</v>
      </c>
      <c r="F41">
        <f>AVERAGE(B41:D41)</f>
        <v>1.9046296597075799E-2</v>
      </c>
    </row>
    <row r="42" spans="1:6" x14ac:dyDescent="0.3">
      <c r="A42" t="s">
        <v>5</v>
      </c>
      <c r="B42">
        <v>0</v>
      </c>
      <c r="C42">
        <v>3.1130716980462901E-2</v>
      </c>
      <c r="D42">
        <v>2.8907849999999999E-2</v>
      </c>
      <c r="E42">
        <v>16</v>
      </c>
      <c r="F42">
        <f>AVERAGE(B42:D42)</f>
        <v>2.0012855660154299E-2</v>
      </c>
    </row>
    <row r="43" spans="1:6" x14ac:dyDescent="0.3">
      <c r="A43" t="s">
        <v>10</v>
      </c>
      <c r="B43">
        <v>0</v>
      </c>
      <c r="C43">
        <v>1.8837042159649799E-2</v>
      </c>
      <c r="D43">
        <v>4.4104352999999999E-2</v>
      </c>
      <c r="E43">
        <v>21</v>
      </c>
      <c r="F43">
        <f>AVERAGE(B43:D43)</f>
        <v>2.0980465053216601E-2</v>
      </c>
    </row>
    <row r="44" spans="1:6" x14ac:dyDescent="0.3">
      <c r="A44" t="s">
        <v>15</v>
      </c>
      <c r="C44">
        <v>1.69605876624126E-2</v>
      </c>
      <c r="D44">
        <v>2.6436050999999999E-2</v>
      </c>
      <c r="E44">
        <v>1</v>
      </c>
      <c r="F44">
        <f>AVERAGE(B44:D44)</f>
        <v>2.1698319331206299E-2</v>
      </c>
    </row>
    <row r="45" spans="1:6" x14ac:dyDescent="0.3">
      <c r="A45" t="s">
        <v>17</v>
      </c>
      <c r="B45">
        <v>0</v>
      </c>
      <c r="C45">
        <v>3.6717778988146398E-2</v>
      </c>
      <c r="D45">
        <v>2.8969293E-2</v>
      </c>
      <c r="E45">
        <v>13</v>
      </c>
      <c r="F45">
        <f>AVERAGE(B45:D45)</f>
        <v>2.1895690662715465E-2</v>
      </c>
    </row>
    <row r="46" spans="1:6" x14ac:dyDescent="0.3">
      <c r="A46" t="s">
        <v>9</v>
      </c>
      <c r="B46">
        <v>0</v>
      </c>
      <c r="C46">
        <v>3.2469241471168697E-2</v>
      </c>
      <c r="D46">
        <v>3.6637217E-2</v>
      </c>
      <c r="E46">
        <v>15</v>
      </c>
      <c r="F46">
        <f>AVERAGE(B46:D46)</f>
        <v>2.3035486157056233E-2</v>
      </c>
    </row>
    <row r="47" spans="1:6" x14ac:dyDescent="0.3">
      <c r="A47" t="s">
        <v>55</v>
      </c>
      <c r="C47">
        <v>1.4502684817016E-2</v>
      </c>
      <c r="D47">
        <v>3.4415319999999999E-2</v>
      </c>
      <c r="E47">
        <v>3</v>
      </c>
      <c r="F47">
        <f>AVERAGE(B47:D47)</f>
        <v>2.4459002408507999E-2</v>
      </c>
    </row>
    <row r="48" spans="1:6" x14ac:dyDescent="0.3">
      <c r="A48" t="s">
        <v>52</v>
      </c>
      <c r="B48">
        <v>0</v>
      </c>
      <c r="C48">
        <v>4.77958776607064E-2</v>
      </c>
      <c r="D48">
        <v>3.1787577999999997E-2</v>
      </c>
      <c r="E48">
        <v>10</v>
      </c>
      <c r="F48">
        <f>AVERAGE(B48:D48)</f>
        <v>2.65278185535688E-2</v>
      </c>
    </row>
    <row r="49" spans="1:6" x14ac:dyDescent="0.3">
      <c r="A49" t="s">
        <v>23</v>
      </c>
      <c r="B49">
        <v>0</v>
      </c>
      <c r="C49">
        <v>3.6414235831236097E-2</v>
      </c>
      <c r="D49">
        <v>4.3189984000000001E-2</v>
      </c>
      <c r="E49">
        <v>14</v>
      </c>
      <c r="F49">
        <f>AVERAGE(B49:D49)</f>
        <v>2.6534739943745365E-2</v>
      </c>
    </row>
    <row r="50" spans="1:6" x14ac:dyDescent="0.3">
      <c r="A50" t="s">
        <v>19</v>
      </c>
      <c r="B50">
        <v>0</v>
      </c>
      <c r="C50">
        <v>4.44211741563348E-2</v>
      </c>
      <c r="D50">
        <v>4.1190600000000001E-2</v>
      </c>
      <c r="E50">
        <v>11</v>
      </c>
      <c r="F50">
        <f>AVERAGE(B50:D50)</f>
        <v>2.8537258052111603E-2</v>
      </c>
    </row>
    <row r="51" spans="1:6" x14ac:dyDescent="0.3">
      <c r="A51" t="s">
        <v>16</v>
      </c>
      <c r="B51">
        <v>0</v>
      </c>
      <c r="C51">
        <v>6.36716882586571E-2</v>
      </c>
      <c r="D51">
        <v>2.4339583000000001E-2</v>
      </c>
      <c r="E51">
        <v>6</v>
      </c>
      <c r="F51">
        <f>AVERAGE(B51:D51)</f>
        <v>2.9337090419552365E-2</v>
      </c>
    </row>
    <row r="52" spans="1:6" x14ac:dyDescent="0.3">
      <c r="A52" t="s">
        <v>11</v>
      </c>
      <c r="B52">
        <v>0</v>
      </c>
      <c r="C52">
        <v>4.5681519885236999E-2</v>
      </c>
      <c r="D52">
        <v>4.8471075000000002E-2</v>
      </c>
      <c r="E52">
        <v>7</v>
      </c>
      <c r="F52">
        <f>AVERAGE(B52:D52)</f>
        <v>3.1384198295078998E-2</v>
      </c>
    </row>
    <row r="53" spans="1:6" x14ac:dyDescent="0.3">
      <c r="A53" t="s">
        <v>25</v>
      </c>
      <c r="B53">
        <v>0</v>
      </c>
      <c r="C53">
        <v>5.9660822759623401E-2</v>
      </c>
      <c r="D53">
        <v>4.2737518000000002E-2</v>
      </c>
      <c r="E53">
        <v>9</v>
      </c>
      <c r="F53">
        <f>AVERAGE(B53:D53)</f>
        <v>3.4132780253207796E-2</v>
      </c>
    </row>
    <row r="54" spans="1:6" x14ac:dyDescent="0.3">
      <c r="A54" t="s">
        <v>45</v>
      </c>
      <c r="B54">
        <v>0</v>
      </c>
      <c r="C54">
        <v>7.4029179285588803E-2</v>
      </c>
      <c r="D54">
        <v>4.9658663999999998E-2</v>
      </c>
      <c r="E54">
        <v>8</v>
      </c>
      <c r="F54">
        <f>AVERAGE(B54:D54)</f>
        <v>4.1229281095196267E-2</v>
      </c>
    </row>
    <row r="55" spans="1:6" x14ac:dyDescent="0.3">
      <c r="A55" t="s">
        <v>0</v>
      </c>
      <c r="B55">
        <v>4.7595426095530503E-2</v>
      </c>
      <c r="C55">
        <v>6.3978546857598503E-2</v>
      </c>
      <c r="D55">
        <v>3.1605679999999997E-2</v>
      </c>
      <c r="E55">
        <v>2</v>
      </c>
      <c r="F55">
        <f>AVERAGE(B55:D55)</f>
        <v>4.7726550984376337E-2</v>
      </c>
    </row>
    <row r="56" spans="1:6" x14ac:dyDescent="0.3">
      <c r="A56" t="s">
        <v>24</v>
      </c>
      <c r="C56">
        <v>9.3719241478471396E-2</v>
      </c>
      <c r="D56">
        <v>6.8798079999999998E-2</v>
      </c>
      <c r="E56">
        <v>5</v>
      </c>
      <c r="F56">
        <f>AVERAGE(B56:D56)</f>
        <v>8.1258660739235697E-2</v>
      </c>
    </row>
    <row r="57" spans="1:6" x14ac:dyDescent="0.3">
      <c r="A57" t="s">
        <v>13</v>
      </c>
      <c r="C57">
        <v>0.111278941534251</v>
      </c>
      <c r="D57">
        <v>6.1907759999999999E-2</v>
      </c>
      <c r="E57">
        <v>4</v>
      </c>
      <c r="F57">
        <f>AVERAGE(B57:D57)</f>
        <v>8.6593350767125501E-2</v>
      </c>
    </row>
    <row r="58" spans="1:6" x14ac:dyDescent="0.3">
      <c r="A58" t="s">
        <v>8</v>
      </c>
      <c r="B58">
        <v>0.43282214005895098</v>
      </c>
      <c r="C58">
        <v>2.26383346085419E-2</v>
      </c>
      <c r="D58">
        <v>2.4672486E-2</v>
      </c>
      <c r="E58">
        <v>19</v>
      </c>
      <c r="F58">
        <f>AVERAGE(B58:D58)</f>
        <v>0.16004432022249762</v>
      </c>
    </row>
    <row r="59" spans="1:6" x14ac:dyDescent="0.3">
      <c r="A59" t="s">
        <v>48</v>
      </c>
      <c r="B59">
        <v>0.51958243384551805</v>
      </c>
      <c r="C59">
        <v>5.2225756207306497E-2</v>
      </c>
      <c r="D59">
        <v>5.2326023999999999E-2</v>
      </c>
      <c r="E59">
        <v>12</v>
      </c>
      <c r="F59">
        <f>AVERAGE(B59:D59)</f>
        <v>0.20804473801760817</v>
      </c>
    </row>
    <row r="61" spans="1:6" x14ac:dyDescent="0.3">
      <c r="A61" t="s">
        <v>7</v>
      </c>
      <c r="B61">
        <f>SUM(B32:B59)</f>
        <v>0.99999999999999956</v>
      </c>
      <c r="C61">
        <f>SUM(C32:C59)</f>
        <v>0.99999999999999845</v>
      </c>
      <c r="D61">
        <f>SUM(D32:D59)</f>
        <v>0.9999999839999999</v>
      </c>
    </row>
    <row r="63" spans="1:6" x14ac:dyDescent="0.3">
      <c r="B63" t="s">
        <v>2</v>
      </c>
      <c r="C63" t="s">
        <v>3</v>
      </c>
      <c r="D63" t="s">
        <v>4</v>
      </c>
      <c r="E63" t="s">
        <v>1</v>
      </c>
      <c r="F63" t="s">
        <v>6</v>
      </c>
    </row>
    <row r="64" spans="1:6" x14ac:dyDescent="0.3">
      <c r="A64" t="s">
        <v>18</v>
      </c>
      <c r="B64">
        <v>6.4150903089348803E-3</v>
      </c>
      <c r="C64">
        <v>3.4821917921220802E-2</v>
      </c>
      <c r="D64">
        <v>2.8799003E-2</v>
      </c>
      <c r="E64">
        <v>8</v>
      </c>
      <c r="F64">
        <f>AVERAGE(B64:D64)</f>
        <v>2.3345337076718559E-2</v>
      </c>
    </row>
    <row r="65" spans="1:6" x14ac:dyDescent="0.3">
      <c r="A65" t="s">
        <v>47</v>
      </c>
      <c r="B65">
        <v>3.5276716657515902E-3</v>
      </c>
      <c r="C65">
        <v>4.8385341327048401E-2</v>
      </c>
      <c r="D65">
        <v>1.8806577000000001E-2</v>
      </c>
      <c r="E65">
        <v>14</v>
      </c>
      <c r="F65">
        <f>AVERAGE(B65:D65)</f>
        <v>2.3573196664266664E-2</v>
      </c>
    </row>
    <row r="66" spans="1:6" x14ac:dyDescent="0.3">
      <c r="A66" t="s">
        <v>27</v>
      </c>
      <c r="B66">
        <v>2.3325187281549899E-2</v>
      </c>
      <c r="C66">
        <v>2.93681564835192E-2</v>
      </c>
      <c r="D66">
        <v>2.7119913999999998E-2</v>
      </c>
      <c r="E66">
        <v>6</v>
      </c>
      <c r="F66">
        <f>AVERAGE(B66:D66)</f>
        <v>2.6604419255023031E-2</v>
      </c>
    </row>
    <row r="67" spans="1:6" x14ac:dyDescent="0.3">
      <c r="A67" t="s">
        <v>13</v>
      </c>
      <c r="B67">
        <v>1.26999951925835E-3</v>
      </c>
      <c r="C67">
        <v>4.2735673464106699E-2</v>
      </c>
      <c r="D67">
        <v>4.1655585000000002E-2</v>
      </c>
      <c r="E67">
        <v>10</v>
      </c>
      <c r="F67">
        <f>AVERAGE(B67:D67)</f>
        <v>2.8553752661121683E-2</v>
      </c>
    </row>
    <row r="68" spans="1:6" x14ac:dyDescent="0.3">
      <c r="A68" t="s">
        <v>16</v>
      </c>
      <c r="B68">
        <v>1.70721246851118E-3</v>
      </c>
      <c r="C68">
        <v>5.9821479939401602E-2</v>
      </c>
      <c r="D68">
        <v>2.46083E-2</v>
      </c>
      <c r="E68">
        <v>11</v>
      </c>
      <c r="F68">
        <f>AVERAGE(B68:D68)</f>
        <v>2.8712330802637593E-2</v>
      </c>
    </row>
    <row r="69" spans="1:6" x14ac:dyDescent="0.3">
      <c r="A69" t="s">
        <v>23</v>
      </c>
      <c r="C69">
        <v>2.2147553812215701E-2</v>
      </c>
      <c r="D69">
        <v>3.7232797999999998E-2</v>
      </c>
      <c r="E69">
        <v>16</v>
      </c>
      <c r="F69">
        <f>AVERAGE(B69:D69)</f>
        <v>2.9690175906107848E-2</v>
      </c>
    </row>
    <row r="70" spans="1:6" x14ac:dyDescent="0.3">
      <c r="A70" t="s">
        <v>14</v>
      </c>
      <c r="C70">
        <v>2.4006370417154199E-2</v>
      </c>
      <c r="D70">
        <v>4.4872509999999997E-2</v>
      </c>
      <c r="E70">
        <v>15</v>
      </c>
      <c r="F70">
        <f>AVERAGE(B70:D70)</f>
        <v>3.4439440208577102E-2</v>
      </c>
    </row>
    <row r="71" spans="1:6" x14ac:dyDescent="0.3">
      <c r="A71" t="s">
        <v>48</v>
      </c>
      <c r="B71">
        <v>1.63895020766728E-2</v>
      </c>
      <c r="C71">
        <v>3.3307748366787501E-2</v>
      </c>
      <c r="D71">
        <v>6.2229517999999998E-2</v>
      </c>
      <c r="E71">
        <v>7</v>
      </c>
      <c r="F71">
        <f>AVERAGE(B71:D71)</f>
        <v>3.7308922814486771E-2</v>
      </c>
    </row>
    <row r="72" spans="1:6" x14ac:dyDescent="0.3">
      <c r="A72" t="s">
        <v>15</v>
      </c>
      <c r="C72">
        <v>4.91557288725872E-2</v>
      </c>
      <c r="D72">
        <v>4.6036117000000001E-2</v>
      </c>
      <c r="E72">
        <v>13</v>
      </c>
      <c r="F72">
        <f>AVERAGE(B72:D72)</f>
        <v>4.7595922936293597E-2</v>
      </c>
    </row>
    <row r="73" spans="1:6" x14ac:dyDescent="0.3">
      <c r="A73" t="s">
        <v>24</v>
      </c>
      <c r="B73">
        <v>8.6360974897754697E-2</v>
      </c>
      <c r="C73">
        <v>3.9533482294122999E-2</v>
      </c>
      <c r="D73">
        <v>2.2550968000000001E-2</v>
      </c>
      <c r="E73">
        <v>4</v>
      </c>
      <c r="F73">
        <f>AVERAGE(B73:D73)</f>
        <v>4.9481808397292569E-2</v>
      </c>
    </row>
    <row r="74" spans="1:6" x14ac:dyDescent="0.3">
      <c r="A74" t="s">
        <v>45</v>
      </c>
      <c r="C74">
        <v>5.39667956902442E-2</v>
      </c>
      <c r="D74">
        <v>4.6280228E-2</v>
      </c>
      <c r="E74">
        <v>12</v>
      </c>
      <c r="F74">
        <f>AVERAGE(B74:D74)</f>
        <v>5.01235118451221E-2</v>
      </c>
    </row>
    <row r="75" spans="1:6" x14ac:dyDescent="0.3">
      <c r="A75" t="s">
        <v>10</v>
      </c>
      <c r="B75">
        <v>5.3303386441413199E-2</v>
      </c>
      <c r="C75">
        <v>4.7769490347469502E-2</v>
      </c>
      <c r="D75">
        <v>6.9222839999999994E-2</v>
      </c>
      <c r="E75">
        <v>5</v>
      </c>
      <c r="F75">
        <f>AVERAGE(B75:D75)</f>
        <v>5.6765238929627565E-2</v>
      </c>
    </row>
    <row r="76" spans="1:6" x14ac:dyDescent="0.3">
      <c r="A76" t="s">
        <v>17</v>
      </c>
      <c r="B76">
        <v>2.7447863110991299E-3</v>
      </c>
      <c r="C76">
        <v>0.109199517304998</v>
      </c>
      <c r="D76">
        <v>9.0335496000000001E-2</v>
      </c>
      <c r="E76">
        <v>9</v>
      </c>
      <c r="F76">
        <f>AVERAGE(B76:D76)</f>
        <v>6.7426599872032381E-2</v>
      </c>
    </row>
    <row r="77" spans="1:6" x14ac:dyDescent="0.3">
      <c r="A77" t="s">
        <v>19</v>
      </c>
      <c r="B77">
        <v>0.100314873647039</v>
      </c>
      <c r="C77">
        <v>6.2395651458898402E-2</v>
      </c>
      <c r="D77">
        <v>5.1630143000000003E-2</v>
      </c>
      <c r="E77">
        <v>3</v>
      </c>
      <c r="F77">
        <f>AVERAGE(B77:D77)</f>
        <v>7.1446889368645808E-2</v>
      </c>
    </row>
    <row r="78" spans="1:6" x14ac:dyDescent="0.3">
      <c r="A78" t="s">
        <v>0</v>
      </c>
      <c r="B78">
        <v>0.30481344570865399</v>
      </c>
      <c r="C78">
        <v>0.148849857241133</v>
      </c>
      <c r="D78">
        <v>0.15213546</v>
      </c>
      <c r="E78">
        <v>2</v>
      </c>
      <c r="F78">
        <f>AVERAGE(B78:D78)</f>
        <v>0.20193292098326232</v>
      </c>
    </row>
    <row r="79" spans="1:6" x14ac:dyDescent="0.3">
      <c r="A79" t="s">
        <v>21</v>
      </c>
      <c r="B79">
        <v>0.39982786967335998</v>
      </c>
      <c r="C79">
        <v>0.19453523505909101</v>
      </c>
      <c r="D79">
        <v>0.23648458999999999</v>
      </c>
      <c r="E79">
        <v>1</v>
      </c>
      <c r="F79">
        <f>AVERAGE(B79:D79)</f>
        <v>0.27694923157748369</v>
      </c>
    </row>
    <row r="81" spans="1:6" x14ac:dyDescent="0.3">
      <c r="A81" t="s">
        <v>7</v>
      </c>
      <c r="B81">
        <f>SUM(B64:B79)</f>
        <v>0.99999999999999867</v>
      </c>
      <c r="C81">
        <f t="shared" ref="C81:D81" si="0">SUM(C64:C79)</f>
        <v>0.99999999999999833</v>
      </c>
      <c r="D81">
        <f t="shared" si="0"/>
        <v>1.0000000469999999</v>
      </c>
    </row>
    <row r="84" spans="1:6" x14ac:dyDescent="0.3">
      <c r="B84" t="s">
        <v>2</v>
      </c>
      <c r="C84" t="s">
        <v>3</v>
      </c>
      <c r="D84" t="s">
        <v>4</v>
      </c>
      <c r="E84" t="s">
        <v>1</v>
      </c>
      <c r="F84" t="s">
        <v>6</v>
      </c>
    </row>
    <row r="85" spans="1:6" x14ac:dyDescent="0.3">
      <c r="A85" t="s">
        <v>5</v>
      </c>
      <c r="C85">
        <v>1.2424978486303501E-2</v>
      </c>
      <c r="D85">
        <v>0</v>
      </c>
      <c r="E85">
        <v>26</v>
      </c>
      <c r="F85">
        <f>AVERAGE(B85:D85)</f>
        <v>6.2124892431517503E-3</v>
      </c>
    </row>
    <row r="86" spans="1:6" x14ac:dyDescent="0.3">
      <c r="A86" t="s">
        <v>51</v>
      </c>
      <c r="C86">
        <v>2.16658633269992E-3</v>
      </c>
      <c r="D86">
        <v>1.6131400000000001E-2</v>
      </c>
      <c r="E86">
        <v>28</v>
      </c>
      <c r="F86">
        <f>AVERAGE(B86:D86)</f>
        <v>9.1489931663499609E-3</v>
      </c>
    </row>
    <row r="87" spans="1:6" x14ac:dyDescent="0.3">
      <c r="A87" t="s">
        <v>48</v>
      </c>
      <c r="C87">
        <v>1.1342755815405101E-2</v>
      </c>
      <c r="D87">
        <v>1.0481473999999999E-2</v>
      </c>
      <c r="E87">
        <v>21</v>
      </c>
      <c r="F87">
        <f>AVERAGE(B87:D87)</f>
        <v>1.0912114907702549E-2</v>
      </c>
    </row>
    <row r="88" spans="1:6" x14ac:dyDescent="0.3">
      <c r="A88" t="s">
        <v>52</v>
      </c>
      <c r="C88">
        <v>1.39199049772183E-2</v>
      </c>
      <c r="D88">
        <v>1.441839E-2</v>
      </c>
      <c r="E88">
        <v>5</v>
      </c>
      <c r="F88">
        <f>AVERAGE(B88:D88)</f>
        <v>1.416914748860915E-2</v>
      </c>
    </row>
    <row r="89" spans="1:6" x14ac:dyDescent="0.3">
      <c r="A89" t="s">
        <v>23</v>
      </c>
      <c r="C89">
        <v>4.6943393908018298E-3</v>
      </c>
      <c r="D89">
        <v>2.3687710000000001E-2</v>
      </c>
      <c r="E89">
        <v>22</v>
      </c>
      <c r="F89">
        <f>AVERAGE(B89:D89)</f>
        <v>1.4191024695400916E-2</v>
      </c>
    </row>
    <row r="90" spans="1:6" x14ac:dyDescent="0.3">
      <c r="A90" t="s">
        <v>57</v>
      </c>
      <c r="C90">
        <v>5.8211198009536997E-3</v>
      </c>
      <c r="D90">
        <v>2.268906E-2</v>
      </c>
      <c r="E90">
        <v>23</v>
      </c>
      <c r="F90">
        <f>AVERAGE(B90:D90)</f>
        <v>1.425508990047685E-2</v>
      </c>
    </row>
    <row r="91" spans="1:6" x14ac:dyDescent="0.3">
      <c r="A91" t="s">
        <v>14</v>
      </c>
      <c r="C91">
        <v>1.4042615888174599E-2</v>
      </c>
      <c r="D91">
        <v>1.4702585000000001E-2</v>
      </c>
      <c r="E91">
        <v>19</v>
      </c>
      <c r="F91">
        <f>AVERAGE(B91:D91)</f>
        <v>1.4372600444087301E-2</v>
      </c>
    </row>
    <row r="92" spans="1:6" x14ac:dyDescent="0.3">
      <c r="A92" t="s">
        <v>56</v>
      </c>
      <c r="C92">
        <v>1.448410396974E-2</v>
      </c>
      <c r="D92">
        <v>1.590743E-2</v>
      </c>
      <c r="E92">
        <v>15</v>
      </c>
      <c r="F92">
        <f>AVERAGE(B92:D92)</f>
        <v>1.5195766984870001E-2</v>
      </c>
    </row>
    <row r="93" spans="1:6" x14ac:dyDescent="0.3">
      <c r="A93" t="s">
        <v>54</v>
      </c>
      <c r="C93">
        <v>4.6873740947423401E-3</v>
      </c>
      <c r="D93">
        <v>2.6861738E-2</v>
      </c>
      <c r="E93">
        <v>24</v>
      </c>
      <c r="F93">
        <f>AVERAGE(B93:D93)</f>
        <v>1.5774556047371172E-2</v>
      </c>
    </row>
    <row r="94" spans="1:6" x14ac:dyDescent="0.3">
      <c r="A94" t="s">
        <v>49</v>
      </c>
      <c r="C94">
        <v>1.2693870437876901E-2</v>
      </c>
      <c r="D94">
        <v>1.9227475000000001E-2</v>
      </c>
      <c r="E94">
        <v>18</v>
      </c>
      <c r="F94">
        <f>AVERAGE(B94:D94)</f>
        <v>1.5960672718938453E-2</v>
      </c>
    </row>
    <row r="95" spans="1:6" x14ac:dyDescent="0.3">
      <c r="A95" t="s">
        <v>8</v>
      </c>
      <c r="C95">
        <v>2.4734150826782198E-3</v>
      </c>
      <c r="D95">
        <v>3.1993042999999999E-2</v>
      </c>
      <c r="E95">
        <v>27</v>
      </c>
      <c r="F95">
        <f>AVERAGE(B95:D95)</f>
        <v>1.7233229041339108E-2</v>
      </c>
    </row>
    <row r="96" spans="1:6" x14ac:dyDescent="0.3">
      <c r="A96" t="s">
        <v>10</v>
      </c>
      <c r="C96">
        <v>4.0027799433854398E-3</v>
      </c>
      <c r="D96">
        <v>3.1195804000000001E-2</v>
      </c>
      <c r="E96">
        <v>17</v>
      </c>
      <c r="F96">
        <f>AVERAGE(B96:D96)</f>
        <v>1.7599291971692719E-2</v>
      </c>
    </row>
    <row r="97" spans="1:6" x14ac:dyDescent="0.3">
      <c r="A97" t="s">
        <v>16</v>
      </c>
      <c r="C97">
        <v>1.0255046556804001E-2</v>
      </c>
      <c r="D97">
        <v>2.7315885000000002E-2</v>
      </c>
      <c r="E97">
        <v>16</v>
      </c>
      <c r="F97">
        <f>AVERAGE(B97:D97)</f>
        <v>1.8785465778402E-2</v>
      </c>
    </row>
    <row r="98" spans="1:6" x14ac:dyDescent="0.3">
      <c r="A98" t="s">
        <v>17</v>
      </c>
      <c r="C98">
        <v>2.0439234551502199E-2</v>
      </c>
      <c r="D98">
        <v>2.7759296999999999E-2</v>
      </c>
      <c r="E98">
        <v>13</v>
      </c>
      <c r="F98">
        <f>AVERAGE(B98:D98)</f>
        <v>2.4099265775751097E-2</v>
      </c>
    </row>
    <row r="99" spans="1:6" x14ac:dyDescent="0.3">
      <c r="A99" t="s">
        <v>11</v>
      </c>
      <c r="C99">
        <v>2.1922481832672501E-2</v>
      </c>
      <c r="D99">
        <v>2.9850056E-2</v>
      </c>
      <c r="E99">
        <v>14</v>
      </c>
      <c r="F99">
        <f>AVERAGE(B99:D99)</f>
        <v>2.588626891633625E-2</v>
      </c>
    </row>
    <row r="100" spans="1:6" x14ac:dyDescent="0.3">
      <c r="A100" t="s">
        <v>9</v>
      </c>
      <c r="C100">
        <v>1.22620204036829E-2</v>
      </c>
      <c r="D100">
        <v>4.4020638000000001E-2</v>
      </c>
      <c r="E100">
        <v>20</v>
      </c>
      <c r="F100">
        <f>AVERAGE(B100:D100)</f>
        <v>2.8141329201841449E-2</v>
      </c>
    </row>
    <row r="101" spans="1:6" x14ac:dyDescent="0.3">
      <c r="A101" t="s">
        <v>45</v>
      </c>
      <c r="C101">
        <v>3.2122318264870102E-2</v>
      </c>
      <c r="D101">
        <v>2.7311354999999999E-2</v>
      </c>
      <c r="E101">
        <v>7</v>
      </c>
      <c r="F101">
        <f>AVERAGE(B101:D101)</f>
        <v>2.9716836632435052E-2</v>
      </c>
    </row>
    <row r="102" spans="1:6" x14ac:dyDescent="0.3">
      <c r="A102" t="s">
        <v>55</v>
      </c>
      <c r="B102">
        <v>5.0000000000000301E-2</v>
      </c>
      <c r="C102">
        <v>8.9504586120057704E-3</v>
      </c>
      <c r="D102">
        <v>3.3963010000000002E-2</v>
      </c>
      <c r="E102">
        <v>25</v>
      </c>
      <c r="F102">
        <f>AVERAGE(B102:D102)</f>
        <v>3.0971156204002023E-2</v>
      </c>
    </row>
    <row r="103" spans="1:6" x14ac:dyDescent="0.3">
      <c r="A103" t="s">
        <v>24</v>
      </c>
      <c r="C103">
        <v>4.049802453391E-2</v>
      </c>
      <c r="D103">
        <v>3.819724E-2</v>
      </c>
      <c r="E103">
        <v>12</v>
      </c>
      <c r="F103">
        <f>AVERAGE(B103:D103)</f>
        <v>3.9347632266955E-2</v>
      </c>
    </row>
    <row r="104" spans="1:6" x14ac:dyDescent="0.3">
      <c r="A104" t="s">
        <v>46</v>
      </c>
      <c r="C104">
        <v>6.21102908868707E-2</v>
      </c>
      <c r="D104">
        <v>2.0025508000000001E-2</v>
      </c>
      <c r="E104">
        <v>10</v>
      </c>
      <c r="F104">
        <f>AVERAGE(B104:D104)</f>
        <v>4.1067899443435349E-2</v>
      </c>
    </row>
    <row r="105" spans="1:6" x14ac:dyDescent="0.3">
      <c r="A105" t="s">
        <v>18</v>
      </c>
      <c r="B105">
        <v>4.9999999999999899E-2</v>
      </c>
      <c r="C105">
        <v>7.9152944232865202E-2</v>
      </c>
      <c r="D105">
        <v>2.4397759000000002E-2</v>
      </c>
      <c r="E105">
        <v>4</v>
      </c>
      <c r="F105">
        <f>AVERAGE(B105:D105)</f>
        <v>5.1183567744288366E-2</v>
      </c>
    </row>
    <row r="106" spans="1:6" x14ac:dyDescent="0.3">
      <c r="A106" t="s">
        <v>19</v>
      </c>
      <c r="C106">
        <v>4.6896680515541397E-2</v>
      </c>
      <c r="D106">
        <v>6.1539759999999999E-2</v>
      </c>
      <c r="E106">
        <v>9</v>
      </c>
      <c r="F106">
        <f>AVERAGE(B106:D106)</f>
        <v>5.4218220257770698E-2</v>
      </c>
    </row>
    <row r="107" spans="1:6" x14ac:dyDescent="0.3">
      <c r="A107" t="s">
        <v>13</v>
      </c>
      <c r="B107">
        <v>9.9999999999999895E-2</v>
      </c>
      <c r="C107">
        <v>3.8998083367575001E-2</v>
      </c>
      <c r="D107">
        <v>4.1953940000000002E-2</v>
      </c>
      <c r="E107">
        <v>2</v>
      </c>
      <c r="F107">
        <f>AVERAGE(B107:D107)</f>
        <v>6.0317341122524966E-2</v>
      </c>
    </row>
    <row r="108" spans="1:6" x14ac:dyDescent="0.3">
      <c r="A108" t="s">
        <v>26</v>
      </c>
      <c r="C108">
        <v>8.7812659557699402E-2</v>
      </c>
      <c r="D108">
        <v>3.3461478000000003E-2</v>
      </c>
      <c r="E108">
        <v>6</v>
      </c>
      <c r="F108">
        <f>AVERAGE(B108:D108)</f>
        <v>6.0637068778849702E-2</v>
      </c>
    </row>
    <row r="109" spans="1:6" x14ac:dyDescent="0.3">
      <c r="A109" t="s">
        <v>21</v>
      </c>
      <c r="C109">
        <v>9.2925133352523698E-2</v>
      </c>
      <c r="D109">
        <v>9.6925600000000001E-2</v>
      </c>
      <c r="E109">
        <v>8</v>
      </c>
      <c r="F109">
        <f>AVERAGE(B109:D109)</f>
        <v>9.4925366676261849E-2</v>
      </c>
    </row>
    <row r="110" spans="1:6" x14ac:dyDescent="0.3">
      <c r="A110" t="s">
        <v>15</v>
      </c>
      <c r="C110">
        <v>2.9699363078897902E-2</v>
      </c>
      <c r="D110">
        <v>0.20628895999999999</v>
      </c>
      <c r="E110">
        <v>11</v>
      </c>
      <c r="F110">
        <f>AVERAGE(B110:D110)</f>
        <v>0.11799416153944894</v>
      </c>
    </row>
    <row r="111" spans="1:6" x14ac:dyDescent="0.3">
      <c r="A111" t="s">
        <v>22</v>
      </c>
      <c r="B111">
        <v>0.149999999999999</v>
      </c>
      <c r="C111">
        <v>0.30529369274774498</v>
      </c>
      <c r="D111">
        <v>3.2750416999999997E-2</v>
      </c>
      <c r="E111">
        <v>3</v>
      </c>
      <c r="F111">
        <f>AVERAGE(B111:D111)</f>
        <v>0.16268136991591467</v>
      </c>
    </row>
    <row r="112" spans="1:6" x14ac:dyDescent="0.3">
      <c r="A112" t="s">
        <v>0</v>
      </c>
      <c r="B112">
        <v>0.64999999999999902</v>
      </c>
      <c r="C112">
        <v>7.9077232848534205E-3</v>
      </c>
      <c r="D112">
        <v>2.6942968000000001E-2</v>
      </c>
      <c r="E112">
        <v>1</v>
      </c>
      <c r="F112">
        <f>AVERAGE(B112:D112)</f>
        <v>0.22828356376161749</v>
      </c>
    </row>
    <row r="114" spans="1:6" x14ac:dyDescent="0.3">
      <c r="A114" t="s">
        <v>7</v>
      </c>
      <c r="B114">
        <f>SUM(B85:B112)</f>
        <v>0.99999999999999811</v>
      </c>
      <c r="C114">
        <f t="shared" ref="C114:D114" si="1">SUM(C85:C112)</f>
        <v>0.99999999999999911</v>
      </c>
      <c r="D114">
        <f t="shared" si="1"/>
        <v>0.99999998000000001</v>
      </c>
    </row>
    <row r="117" spans="1:6" x14ac:dyDescent="0.3">
      <c r="B117" t="s">
        <v>2</v>
      </c>
      <c r="C117" t="s">
        <v>3</v>
      </c>
      <c r="D117" t="s">
        <v>4</v>
      </c>
      <c r="E117" t="s">
        <v>1</v>
      </c>
      <c r="F117" t="s">
        <v>6</v>
      </c>
    </row>
    <row r="118" spans="1:6" x14ac:dyDescent="0.3">
      <c r="A118" t="s">
        <v>59</v>
      </c>
      <c r="C118">
        <v>5.9695053100722502E-4</v>
      </c>
      <c r="F118">
        <f>AVERAGE(B118:D118)</f>
        <v>5.9695053100722502E-4</v>
      </c>
    </row>
    <row r="119" spans="1:6" x14ac:dyDescent="0.3">
      <c r="A119" t="s">
        <v>29</v>
      </c>
      <c r="C119">
        <v>8.5858548778428804E-4</v>
      </c>
      <c r="E119">
        <v>36</v>
      </c>
      <c r="F119">
        <f>AVERAGE(B119:D119)</f>
        <v>8.5858548778428804E-4</v>
      </c>
    </row>
    <row r="120" spans="1:6" x14ac:dyDescent="0.3">
      <c r="A120" t="s">
        <v>32</v>
      </c>
      <c r="C120">
        <v>3.9036999447776399E-3</v>
      </c>
      <c r="E120">
        <v>31</v>
      </c>
      <c r="F120">
        <f>AVERAGE(B120:D120)</f>
        <v>3.9036999447776399E-3</v>
      </c>
    </row>
    <row r="121" spans="1:6" x14ac:dyDescent="0.3">
      <c r="A121" t="s">
        <v>30</v>
      </c>
      <c r="C121">
        <v>4.1368895131442497E-3</v>
      </c>
      <c r="E121">
        <v>35</v>
      </c>
      <c r="F121">
        <f>AVERAGE(B121:D121)</f>
        <v>4.1368895131442497E-3</v>
      </c>
    </row>
    <row r="122" spans="1:6" x14ac:dyDescent="0.3">
      <c r="A122" t="s">
        <v>44</v>
      </c>
      <c r="C122">
        <v>7.5907724794517101E-3</v>
      </c>
      <c r="E122">
        <v>27</v>
      </c>
      <c r="F122">
        <f>AVERAGE(B122:D122)</f>
        <v>7.5907724794517101E-3</v>
      </c>
    </row>
    <row r="123" spans="1:6" x14ac:dyDescent="0.3">
      <c r="A123" t="s">
        <v>43</v>
      </c>
      <c r="C123">
        <v>3.1671160695912002E-3</v>
      </c>
      <c r="D123">
        <v>1.2168365E-2</v>
      </c>
      <c r="E123">
        <v>34</v>
      </c>
      <c r="F123">
        <f>AVERAGE(B123:D123)</f>
        <v>7.6677405347956003E-3</v>
      </c>
    </row>
    <row r="124" spans="1:6" x14ac:dyDescent="0.3">
      <c r="A124" t="s">
        <v>31</v>
      </c>
      <c r="B124" s="1">
        <v>1.2312298315025001E-16</v>
      </c>
      <c r="C124">
        <v>3.8180315291195398E-3</v>
      </c>
      <c r="D124">
        <v>2.0565199999999999E-2</v>
      </c>
      <c r="E124">
        <v>13</v>
      </c>
      <c r="F124">
        <f>AVERAGE(B124:D124)</f>
        <v>8.1277438430398877E-3</v>
      </c>
    </row>
    <row r="125" spans="1:6" x14ac:dyDescent="0.3">
      <c r="A125" t="s">
        <v>42</v>
      </c>
      <c r="C125">
        <v>3.49019991512857E-3</v>
      </c>
      <c r="D125">
        <v>1.5122203000000001E-2</v>
      </c>
      <c r="E125">
        <v>33</v>
      </c>
      <c r="F125">
        <f>AVERAGE(B125:D125)</f>
        <v>9.3062014575642851E-3</v>
      </c>
    </row>
    <row r="126" spans="1:6" x14ac:dyDescent="0.3">
      <c r="A126" t="s">
        <v>33</v>
      </c>
      <c r="C126">
        <v>1.1212141839859101E-2</v>
      </c>
      <c r="E126">
        <v>28</v>
      </c>
      <c r="F126">
        <f>AVERAGE(B126:D126)</f>
        <v>1.1212141839859101E-2</v>
      </c>
    </row>
    <row r="127" spans="1:6" x14ac:dyDescent="0.3">
      <c r="A127" t="s">
        <v>41</v>
      </c>
      <c r="C127">
        <v>2.52953747070544E-2</v>
      </c>
      <c r="D127">
        <v>0</v>
      </c>
      <c r="E127">
        <v>21</v>
      </c>
      <c r="F127">
        <f>AVERAGE(B127:D127)</f>
        <v>1.26476873535272E-2</v>
      </c>
    </row>
    <row r="128" spans="1:6" x14ac:dyDescent="0.3">
      <c r="A128" t="s">
        <v>40</v>
      </c>
      <c r="C128">
        <v>3.1823164260444698E-3</v>
      </c>
      <c r="D128">
        <v>2.2231467000000001E-2</v>
      </c>
      <c r="E128">
        <v>32</v>
      </c>
      <c r="F128">
        <f>AVERAGE(B128:D128)</f>
        <v>1.2706891713022236E-2</v>
      </c>
    </row>
    <row r="129" spans="1:6" x14ac:dyDescent="0.3">
      <c r="A129" t="s">
        <v>39</v>
      </c>
      <c r="C129">
        <v>4.9278074759604197E-3</v>
      </c>
      <c r="D129">
        <v>2.0629046000000002E-2</v>
      </c>
      <c r="E129">
        <v>30</v>
      </c>
      <c r="F129">
        <f>AVERAGE(B129:D129)</f>
        <v>1.2778426737980211E-2</v>
      </c>
    </row>
    <row r="130" spans="1:6" x14ac:dyDescent="0.3">
      <c r="A130" t="s">
        <v>17</v>
      </c>
      <c r="B130">
        <v>5.7182464044360903E-3</v>
      </c>
      <c r="C130">
        <v>1.7610541966037601E-2</v>
      </c>
      <c r="D130">
        <v>1.5843663000000001E-2</v>
      </c>
      <c r="E130">
        <v>12</v>
      </c>
      <c r="F130">
        <f>AVERAGE(B130:D130)</f>
        <v>1.3057483790157897E-2</v>
      </c>
    </row>
    <row r="131" spans="1:6" x14ac:dyDescent="0.3">
      <c r="A131" t="s">
        <v>28</v>
      </c>
      <c r="C131">
        <v>3.9552887530729802E-4</v>
      </c>
      <c r="D131">
        <v>3.2151411999999997E-2</v>
      </c>
      <c r="E131">
        <v>37</v>
      </c>
      <c r="F131">
        <f>AVERAGE(B131:D131)</f>
        <v>1.6273470437653648E-2</v>
      </c>
    </row>
    <row r="132" spans="1:6" x14ac:dyDescent="0.3">
      <c r="A132" t="s">
        <v>56</v>
      </c>
      <c r="C132">
        <v>1.57219181441536E-2</v>
      </c>
      <c r="D132">
        <v>1.814315E-2</v>
      </c>
      <c r="E132">
        <v>26</v>
      </c>
      <c r="F132">
        <f>AVERAGE(B132:D132)</f>
        <v>1.6932534072076802E-2</v>
      </c>
    </row>
    <row r="133" spans="1:6" x14ac:dyDescent="0.3">
      <c r="A133" t="s">
        <v>38</v>
      </c>
      <c r="B133">
        <v>3.7081961531795701E-2</v>
      </c>
      <c r="C133">
        <v>6.4649208488611002E-3</v>
      </c>
      <c r="D133">
        <v>9.2965870000000003E-3</v>
      </c>
      <c r="E133">
        <v>9</v>
      </c>
      <c r="F133">
        <f>AVERAGE(B133:D133)</f>
        <v>1.7614489793552266E-2</v>
      </c>
    </row>
    <row r="134" spans="1:6" x14ac:dyDescent="0.3">
      <c r="A134" t="s">
        <v>5</v>
      </c>
      <c r="B134" s="1"/>
      <c r="C134">
        <v>1.8275515379902001E-2</v>
      </c>
      <c r="E134">
        <v>14</v>
      </c>
      <c r="F134">
        <f>AVERAGE(B134:D134)</f>
        <v>1.8275515379902001E-2</v>
      </c>
    </row>
    <row r="135" spans="1:6" x14ac:dyDescent="0.3">
      <c r="A135" t="s">
        <v>37</v>
      </c>
      <c r="B135">
        <v>7.1911280540634497E-3</v>
      </c>
      <c r="C135">
        <v>1.7766736478698801E-2</v>
      </c>
      <c r="D135">
        <v>4.0356049999999997E-2</v>
      </c>
      <c r="E135">
        <v>11</v>
      </c>
      <c r="F135">
        <f>AVERAGE(B135:D135)</f>
        <v>2.1771304844254085E-2</v>
      </c>
    </row>
    <row r="136" spans="1:6" x14ac:dyDescent="0.3">
      <c r="A136" t="s">
        <v>48</v>
      </c>
      <c r="C136">
        <v>1.75283807653723E-2</v>
      </c>
      <c r="D136">
        <v>2.6248235000000002E-2</v>
      </c>
      <c r="E136">
        <v>25</v>
      </c>
      <c r="F136">
        <f>AVERAGE(B136:D136)</f>
        <v>2.1888307882686149E-2</v>
      </c>
    </row>
    <row r="137" spans="1:6" x14ac:dyDescent="0.3">
      <c r="A137" t="s">
        <v>36</v>
      </c>
      <c r="B137">
        <v>4.6092531623634997E-2</v>
      </c>
      <c r="C137">
        <v>2.86230295708448E-3</v>
      </c>
      <c r="D137">
        <v>2.7274030000000001E-2</v>
      </c>
      <c r="E137">
        <v>6</v>
      </c>
      <c r="F137">
        <f>AVERAGE(B137:D137)</f>
        <v>2.5409621526906494E-2</v>
      </c>
    </row>
    <row r="138" spans="1:6" x14ac:dyDescent="0.3">
      <c r="A138" t="s">
        <v>55</v>
      </c>
      <c r="B138">
        <v>4.2280367354011097E-2</v>
      </c>
      <c r="C138">
        <v>2.6725954819771799E-2</v>
      </c>
      <c r="D138">
        <v>7.276813E-3</v>
      </c>
      <c r="E138">
        <v>8</v>
      </c>
      <c r="F138">
        <f>AVERAGE(B138:D138)</f>
        <v>2.5427711724594303E-2</v>
      </c>
    </row>
    <row r="139" spans="1:6" x14ac:dyDescent="0.3">
      <c r="A139" t="s">
        <v>35</v>
      </c>
      <c r="B139">
        <v>5.1810778028070902E-2</v>
      </c>
      <c r="C139">
        <v>2.01643618980234E-3</v>
      </c>
      <c r="D139">
        <v>2.6873173E-2</v>
      </c>
      <c r="E139">
        <v>5</v>
      </c>
      <c r="F139">
        <f>AVERAGE(B139:D139)</f>
        <v>2.6900129072624412E-2</v>
      </c>
    </row>
    <row r="140" spans="1:6" x14ac:dyDescent="0.3">
      <c r="A140" t="s">
        <v>0</v>
      </c>
      <c r="C140">
        <v>2.3804744569701899E-2</v>
      </c>
      <c r="D140">
        <v>3.1112483E-2</v>
      </c>
      <c r="E140">
        <v>24</v>
      </c>
      <c r="F140">
        <f>AVERAGE(B140:D140)</f>
        <v>2.7458613784850948E-2</v>
      </c>
    </row>
    <row r="141" spans="1:6" x14ac:dyDescent="0.3">
      <c r="A141" t="s">
        <v>19</v>
      </c>
      <c r="C141">
        <v>2.2831482630508802E-2</v>
      </c>
      <c r="D141">
        <v>3.4669433E-2</v>
      </c>
      <c r="E141">
        <v>20</v>
      </c>
      <c r="F141">
        <f>AVERAGE(B141:D141)</f>
        <v>2.8750457815254399E-2</v>
      </c>
    </row>
    <row r="142" spans="1:6" x14ac:dyDescent="0.3">
      <c r="A142" t="s">
        <v>16</v>
      </c>
      <c r="C142">
        <v>3.0798795967300601E-2</v>
      </c>
      <c r="D142">
        <v>2.9369444000000001E-2</v>
      </c>
      <c r="E142">
        <v>18</v>
      </c>
      <c r="F142">
        <f>AVERAGE(B142:D142)</f>
        <v>3.00841199836503E-2</v>
      </c>
    </row>
    <row r="143" spans="1:6" x14ac:dyDescent="0.3">
      <c r="A143" t="s">
        <v>51</v>
      </c>
      <c r="B143">
        <v>6.2034309478426003E-2</v>
      </c>
      <c r="C143">
        <v>3.1595941082817297E-2</v>
      </c>
      <c r="D143">
        <v>4.5453289999999999E-3</v>
      </c>
      <c r="E143">
        <v>4</v>
      </c>
      <c r="F143">
        <f>AVERAGE(B143:D143)</f>
        <v>3.27251931870811E-2</v>
      </c>
    </row>
    <row r="144" spans="1:6" x14ac:dyDescent="0.3">
      <c r="A144" t="s">
        <v>18</v>
      </c>
      <c r="C144">
        <v>1.5295158620873999E-2</v>
      </c>
      <c r="D144">
        <v>5.2681375000000003E-2</v>
      </c>
      <c r="E144">
        <v>23</v>
      </c>
      <c r="F144">
        <f>AVERAGE(B144:D144)</f>
        <v>3.3988266810436998E-2</v>
      </c>
    </row>
    <row r="145" spans="1:6" x14ac:dyDescent="0.3">
      <c r="A145" t="s">
        <v>52</v>
      </c>
      <c r="B145">
        <v>3.3962918038469403E-2</v>
      </c>
      <c r="C145">
        <v>3.2375253567245799E-2</v>
      </c>
      <c r="D145">
        <v>3.7590757000000002E-2</v>
      </c>
      <c r="E145">
        <v>10</v>
      </c>
      <c r="F145">
        <f>AVERAGE(B145:D145)</f>
        <v>3.4642976201905068E-2</v>
      </c>
    </row>
    <row r="146" spans="1:6" x14ac:dyDescent="0.3">
      <c r="A146" t="s">
        <v>21</v>
      </c>
      <c r="C146">
        <v>2.1141589608389601E-2</v>
      </c>
      <c r="D146">
        <v>4.8618026000000002E-2</v>
      </c>
      <c r="E146">
        <v>22</v>
      </c>
      <c r="F146">
        <f>AVERAGE(B146:D146)</f>
        <v>3.48798078041948E-2</v>
      </c>
    </row>
    <row r="147" spans="1:6" x14ac:dyDescent="0.3">
      <c r="A147" t="s">
        <v>24</v>
      </c>
      <c r="B147">
        <v>4.2626927742158698E-2</v>
      </c>
      <c r="C147">
        <v>1.84605278824767E-2</v>
      </c>
      <c r="D147">
        <v>6.4949475000000007E-2</v>
      </c>
      <c r="E147">
        <v>7</v>
      </c>
      <c r="F147">
        <f>AVERAGE(B147:D147)</f>
        <v>4.2012310208211799E-2</v>
      </c>
    </row>
    <row r="148" spans="1:6" x14ac:dyDescent="0.3">
      <c r="A148" t="s">
        <v>46</v>
      </c>
      <c r="C148">
        <v>3.8128371486133197E-2</v>
      </c>
      <c r="D148">
        <v>4.7683332000000002E-2</v>
      </c>
      <c r="E148">
        <v>19</v>
      </c>
      <c r="F148">
        <f>AVERAGE(B148:D148)</f>
        <v>4.2905851743066603E-2</v>
      </c>
    </row>
    <row r="149" spans="1:6" x14ac:dyDescent="0.3">
      <c r="A149" t="s">
        <v>15</v>
      </c>
      <c r="C149">
        <v>7.1709341685266603E-2</v>
      </c>
      <c r="D149">
        <v>1.4177903E-2</v>
      </c>
      <c r="E149">
        <v>16</v>
      </c>
      <c r="F149">
        <f>AVERAGE(B149:D149)</f>
        <v>4.2943622342633304E-2</v>
      </c>
    </row>
    <row r="150" spans="1:6" x14ac:dyDescent="0.3">
      <c r="A150" t="s">
        <v>34</v>
      </c>
      <c r="C150">
        <v>9.8303901820036999E-3</v>
      </c>
      <c r="D150">
        <v>7.7805860000000004E-2</v>
      </c>
      <c r="E150">
        <v>29</v>
      </c>
      <c r="F150">
        <f>AVERAGE(B150:D150)</f>
        <v>4.3818125091001851E-2</v>
      </c>
    </row>
    <row r="151" spans="1:6" x14ac:dyDescent="0.3">
      <c r="A151" t="s">
        <v>58</v>
      </c>
      <c r="C151">
        <v>0.12348080100566899</v>
      </c>
      <c r="D151">
        <v>2.3336723E-2</v>
      </c>
      <c r="E151">
        <v>15</v>
      </c>
      <c r="F151">
        <f>AVERAGE(B151:D151)</f>
        <v>7.3408762002834499E-2</v>
      </c>
    </row>
    <row r="152" spans="1:6" x14ac:dyDescent="0.3">
      <c r="A152" t="s">
        <v>11</v>
      </c>
      <c r="B152">
        <v>0.12840062380869799</v>
      </c>
      <c r="C152">
        <v>5.4799805457207397E-2</v>
      </c>
      <c r="D152">
        <v>3.8193070000000003E-2</v>
      </c>
      <c r="E152">
        <v>3</v>
      </c>
      <c r="F152">
        <f>AVERAGE(B152:D152)</f>
        <v>7.379783308863512E-2</v>
      </c>
    </row>
    <row r="153" spans="1:6" x14ac:dyDescent="0.3">
      <c r="A153" t="s">
        <v>13</v>
      </c>
      <c r="C153">
        <v>8.2790246161004902E-2</v>
      </c>
      <c r="D153">
        <v>0.11695835</v>
      </c>
      <c r="E153">
        <v>17</v>
      </c>
      <c r="F153">
        <f>AVERAGE(B153:D153)</f>
        <v>9.9874298080502452E-2</v>
      </c>
    </row>
    <row r="154" spans="1:6" x14ac:dyDescent="0.3">
      <c r="A154" t="s">
        <v>50</v>
      </c>
      <c r="B154">
        <v>0.156472015248656</v>
      </c>
      <c r="C154">
        <v>0.183630807497693</v>
      </c>
      <c r="D154">
        <v>4.9278120000000002E-2</v>
      </c>
      <c r="E154">
        <v>2</v>
      </c>
      <c r="F154">
        <f>AVERAGE(B154:D154)</f>
        <v>0.12979364758211634</v>
      </c>
    </row>
    <row r="155" spans="1:6" x14ac:dyDescent="0.3">
      <c r="A155" t="s">
        <v>49</v>
      </c>
      <c r="B155">
        <v>0.38632819268757901</v>
      </c>
      <c r="C155">
        <v>4.1778620251791299E-2</v>
      </c>
      <c r="D155">
        <v>3.4850866000000001E-2</v>
      </c>
      <c r="E155">
        <v>1</v>
      </c>
      <c r="F155">
        <f>AVERAGE(B155:D155)</f>
        <v>0.15431922631312342</v>
      </c>
    </row>
    <row r="157" spans="1:6" x14ac:dyDescent="0.3">
      <c r="A157" t="s">
        <v>7</v>
      </c>
      <c r="B157">
        <f>SUM(B118:B155)</f>
        <v>0.99999999999999956</v>
      </c>
      <c r="C157">
        <f>SUM(C118:C155)</f>
        <v>0.999999999999998</v>
      </c>
      <c r="D157">
        <f t="shared" ref="C157:D157" si="2">SUM(D118:D155)</f>
        <v>0.99999994000000003</v>
      </c>
    </row>
  </sheetData>
  <sortState xmlns:xlrd2="http://schemas.microsoft.com/office/spreadsheetml/2017/richdata2" ref="A2:F26">
    <sortCondition ref="F2:F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Gonçalves</dc:creator>
  <cp:lastModifiedBy>Daniel Gonçalves</cp:lastModifiedBy>
  <dcterms:created xsi:type="dcterms:W3CDTF">2020-10-14T12:53:49Z</dcterms:created>
  <dcterms:modified xsi:type="dcterms:W3CDTF">2020-10-30T10:26:05Z</dcterms:modified>
</cp:coreProperties>
</file>