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hr\Documents\Personal\Graphing Website\Documentation\"/>
    </mc:Choice>
  </mc:AlternateContent>
  <bookViews>
    <workbookView xWindow="-15" yWindow="-15" windowWidth="11520" windowHeight="9105"/>
  </bookViews>
  <sheets>
    <sheet name="case 2" sheetId="14" r:id="rId1"/>
    <sheet name="Json Generation" sheetId="3" r:id="rId2"/>
    <sheet name="ap calculation" sheetId="15" r:id="rId3"/>
    <sheet name="step list" sheetId="17" r:id="rId4"/>
  </sheets>
  <calcPr calcId="171027"/>
</workbook>
</file>

<file path=xl/calcChain.xml><?xml version="1.0" encoding="utf-8"?>
<calcChain xmlns="http://schemas.openxmlformats.org/spreadsheetml/2006/main">
  <c r="J38" i="14" l="1"/>
  <c r="I23" i="14" l="1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1" i="17"/>
  <c r="M2" i="15" l="1"/>
  <c r="I3" i="15"/>
  <c r="K3" i="15"/>
  <c r="J3" i="15"/>
  <c r="F4" i="15"/>
  <c r="E4" i="15"/>
  <c r="I2" i="15"/>
  <c r="I3" i="14"/>
  <c r="I2" i="14"/>
  <c r="F4" i="14"/>
  <c r="M11" i="3" l="1"/>
  <c r="A3" i="3" l="1"/>
  <c r="B2" i="3"/>
  <c r="E22" i="14"/>
  <c r="C2" i="3" l="1"/>
  <c r="B3" i="3"/>
  <c r="C3" i="3" s="1"/>
  <c r="A4" i="3"/>
  <c r="E4" i="14"/>
  <c r="B4" i="3" l="1"/>
  <c r="C4" i="3" s="1"/>
  <c r="A5" i="3"/>
  <c r="D18" i="14"/>
  <c r="E18" i="14" s="1"/>
  <c r="E17" i="14"/>
  <c r="F17" i="14" s="1"/>
  <c r="G17" i="14" s="1"/>
  <c r="B5" i="3" l="1"/>
  <c r="C5" i="3" s="1"/>
  <c r="A6" i="3"/>
  <c r="F18" i="14"/>
  <c r="G18" i="14" s="1"/>
  <c r="H18" i="14" s="1"/>
  <c r="D19" i="14"/>
  <c r="A7" i="3" l="1"/>
  <c r="B6" i="3"/>
  <c r="I18" i="14"/>
  <c r="E19" i="14"/>
  <c r="D20" i="14"/>
  <c r="C6" i="3" l="1"/>
  <c r="B7" i="3"/>
  <c r="C7" i="3" s="1"/>
  <c r="A8" i="3"/>
  <c r="F19" i="14"/>
  <c r="G19" i="14" s="1"/>
  <c r="H19" i="14" s="1"/>
  <c r="E20" i="14"/>
  <c r="D21" i="14"/>
  <c r="B8" i="3" l="1"/>
  <c r="C8" i="3" s="1"/>
  <c r="A9" i="3"/>
  <c r="I19" i="14"/>
  <c r="F20" i="14"/>
  <c r="G20" i="14" s="1"/>
  <c r="H20" i="14" s="1"/>
  <c r="E21" i="14"/>
  <c r="F21" i="14" s="1"/>
  <c r="G21" i="14" s="1"/>
  <c r="H21" i="14" s="1"/>
  <c r="D22" i="14"/>
  <c r="B9" i="3" l="1"/>
  <c r="C9" i="3" s="1"/>
  <c r="A10" i="3"/>
  <c r="I20" i="14"/>
  <c r="I21" i="14"/>
  <c r="D23" i="14"/>
  <c r="A11" i="3" l="1"/>
  <c r="B10" i="3"/>
  <c r="C10" i="3" s="1"/>
  <c r="F22" i="14"/>
  <c r="G22" i="14" s="1"/>
  <c r="H22" i="14" s="1"/>
  <c r="D24" i="14"/>
  <c r="E23" i="14"/>
  <c r="B11" i="3" l="1"/>
  <c r="C11" i="3" s="1"/>
  <c r="A12" i="3"/>
  <c r="I22" i="14"/>
  <c r="F23" i="14"/>
  <c r="G23" i="14" s="1"/>
  <c r="H23" i="14" s="1"/>
  <c r="D25" i="14"/>
  <c r="E24" i="14"/>
  <c r="B12" i="3" l="1"/>
  <c r="C12" i="3" s="1"/>
  <c r="A13" i="3"/>
  <c r="F24" i="14"/>
  <c r="G24" i="14" s="1"/>
  <c r="H24" i="14" s="1"/>
  <c r="I24" i="14" s="1"/>
  <c r="D26" i="14"/>
  <c r="E25" i="14"/>
  <c r="B13" i="3" l="1"/>
  <c r="C13" i="3" s="1"/>
  <c r="A14" i="3"/>
  <c r="F25" i="14"/>
  <c r="G25" i="14" s="1"/>
  <c r="H25" i="14" s="1"/>
  <c r="I25" i="14" s="1"/>
  <c r="D27" i="14"/>
  <c r="E26" i="14"/>
  <c r="A15" i="3" l="1"/>
  <c r="B14" i="3"/>
  <c r="C14" i="3" s="1"/>
  <c r="F26" i="14"/>
  <c r="G26" i="14" s="1"/>
  <c r="H26" i="14" s="1"/>
  <c r="I26" i="14" s="1"/>
  <c r="E27" i="14"/>
  <c r="D28" i="14"/>
  <c r="B15" i="3" l="1"/>
  <c r="C15" i="3" s="1"/>
  <c r="A16" i="3"/>
  <c r="F27" i="14"/>
  <c r="G27" i="14" s="1"/>
  <c r="H27" i="14" s="1"/>
  <c r="I27" i="14" s="1"/>
  <c r="D29" i="14"/>
  <c r="E28" i="14"/>
  <c r="A17" i="3" l="1"/>
  <c r="B16" i="3"/>
  <c r="C16" i="3" s="1"/>
  <c r="F28" i="14"/>
  <c r="G28" i="14" s="1"/>
  <c r="H28" i="14" s="1"/>
  <c r="I28" i="14" s="1"/>
  <c r="D30" i="14"/>
  <c r="E29" i="14"/>
  <c r="B17" i="3" l="1"/>
  <c r="A18" i="3"/>
  <c r="F29" i="14"/>
  <c r="G29" i="14" s="1"/>
  <c r="H29" i="14" s="1"/>
  <c r="I29" i="14" s="1"/>
  <c r="E30" i="14"/>
  <c r="D31" i="14"/>
  <c r="B18" i="3" l="1"/>
  <c r="C18" i="3" s="1"/>
  <c r="A19" i="3"/>
  <c r="C17" i="3"/>
  <c r="F30" i="14"/>
  <c r="G30" i="14" s="1"/>
  <c r="H30" i="14" s="1"/>
  <c r="I30" i="14" s="1"/>
  <c r="E31" i="14"/>
  <c r="D32" i="14"/>
  <c r="B19" i="3" l="1"/>
  <c r="C19" i="3" s="1"/>
  <c r="A20" i="3"/>
  <c r="F31" i="14"/>
  <c r="G31" i="14" s="1"/>
  <c r="H31" i="14" s="1"/>
  <c r="I31" i="14" s="1"/>
  <c r="D33" i="14"/>
  <c r="E32" i="14"/>
  <c r="B20" i="3" l="1"/>
  <c r="C20" i="3" s="1"/>
  <c r="A21" i="3"/>
  <c r="F32" i="14"/>
  <c r="G32" i="14" s="1"/>
  <c r="H32" i="14" s="1"/>
  <c r="I32" i="14" s="1"/>
  <c r="E33" i="14"/>
  <c r="D34" i="14"/>
  <c r="B21" i="3" l="1"/>
  <c r="C21" i="3" s="1"/>
  <c r="A22" i="3"/>
  <c r="F33" i="14"/>
  <c r="G33" i="14" s="1"/>
  <c r="H33" i="14" s="1"/>
  <c r="I33" i="14" s="1"/>
  <c r="E34" i="14"/>
  <c r="D35" i="14"/>
  <c r="A23" i="3" l="1"/>
  <c r="B22" i="3"/>
  <c r="C22" i="3" s="1"/>
  <c r="F34" i="14"/>
  <c r="G34" i="14" s="1"/>
  <c r="H34" i="14" s="1"/>
  <c r="I34" i="14" s="1"/>
  <c r="E35" i="14"/>
  <c r="D36" i="14"/>
  <c r="A24" i="3" l="1"/>
  <c r="B23" i="3"/>
  <c r="C23" i="3" s="1"/>
  <c r="F35" i="14"/>
  <c r="G35" i="14" s="1"/>
  <c r="H35" i="14" s="1"/>
  <c r="I35" i="14" s="1"/>
  <c r="D37" i="14"/>
  <c r="E36" i="14"/>
  <c r="A25" i="3" l="1"/>
  <c r="B24" i="3"/>
  <c r="F36" i="14"/>
  <c r="G36" i="14" s="1"/>
  <c r="H36" i="14" s="1"/>
  <c r="I36" i="14" s="1"/>
  <c r="D38" i="14"/>
  <c r="E37" i="14"/>
  <c r="C24" i="3" l="1"/>
  <c r="B25" i="3"/>
  <c r="A26" i="3"/>
  <c r="F37" i="14"/>
  <c r="G37" i="14" s="1"/>
  <c r="H37" i="14"/>
  <c r="D39" i="14"/>
  <c r="E38" i="14"/>
  <c r="A27" i="3" l="1"/>
  <c r="B26" i="3"/>
  <c r="C26" i="3" s="1"/>
  <c r="C25" i="3"/>
  <c r="J37" i="14"/>
  <c r="I37" i="14"/>
  <c r="F38" i="14"/>
  <c r="G38" i="14" s="1"/>
  <c r="H38" i="14" s="1"/>
  <c r="D40" i="14"/>
  <c r="E39" i="14"/>
  <c r="B27" i="3" l="1"/>
  <c r="C27" i="3" s="1"/>
  <c r="A28" i="3"/>
  <c r="I38" i="14"/>
  <c r="F39" i="14"/>
  <c r="G39" i="14" s="1"/>
  <c r="H39" i="14" s="1"/>
  <c r="E40" i="14"/>
  <c r="D41" i="14"/>
  <c r="B28" i="3" l="1"/>
  <c r="C28" i="3" s="1"/>
  <c r="A29" i="3"/>
  <c r="I39" i="14"/>
  <c r="J39" i="14"/>
  <c r="F40" i="14"/>
  <c r="G40" i="14" s="1"/>
  <c r="H40" i="14" s="1"/>
  <c r="E41" i="14"/>
  <c r="D42" i="14"/>
  <c r="A30" i="3" l="1"/>
  <c r="B29" i="3"/>
  <c r="C29" i="3" s="1"/>
  <c r="I40" i="14"/>
  <c r="J40" i="14"/>
  <c r="F41" i="14"/>
  <c r="G41" i="14" s="1"/>
  <c r="H41" i="14" s="1"/>
  <c r="D43" i="14"/>
  <c r="E42" i="14"/>
  <c r="A31" i="3" l="1"/>
  <c r="B30" i="3"/>
  <c r="C30" i="3" s="1"/>
  <c r="I41" i="14"/>
  <c r="J41" i="14"/>
  <c r="F42" i="14"/>
  <c r="G42" i="14" s="1"/>
  <c r="H42" i="14" s="1"/>
  <c r="E43" i="14"/>
  <c r="D44" i="14"/>
  <c r="A32" i="3" l="1"/>
  <c r="B31" i="3"/>
  <c r="C31" i="3" s="1"/>
  <c r="I42" i="14"/>
  <c r="J42" i="14"/>
  <c r="F43" i="14"/>
  <c r="G43" i="14" s="1"/>
  <c r="H43" i="14" s="1"/>
  <c r="D45" i="14"/>
  <c r="E44" i="14"/>
  <c r="B32" i="3" l="1"/>
  <c r="C32" i="3" s="1"/>
  <c r="A33" i="3"/>
  <c r="I43" i="14"/>
  <c r="J43" i="14"/>
  <c r="F44" i="14"/>
  <c r="G44" i="14" s="1"/>
  <c r="H44" i="14" s="1"/>
  <c r="D46" i="14"/>
  <c r="E45" i="14"/>
  <c r="B33" i="3" l="1"/>
  <c r="C33" i="3" s="1"/>
  <c r="A34" i="3"/>
  <c r="I44" i="14"/>
  <c r="J44" i="14"/>
  <c r="F45" i="14"/>
  <c r="G45" i="14" s="1"/>
  <c r="H45" i="14" s="1"/>
  <c r="E46" i="14"/>
  <c r="D47" i="14"/>
  <c r="A35" i="3" l="1"/>
  <c r="B34" i="3"/>
  <c r="C34" i="3" s="1"/>
  <c r="I45" i="14"/>
  <c r="J45" i="14"/>
  <c r="F46" i="14"/>
  <c r="G46" i="14" s="1"/>
  <c r="H46" i="14" s="1"/>
  <c r="E47" i="14"/>
  <c r="D48" i="14"/>
  <c r="A36" i="3" l="1"/>
  <c r="B35" i="3"/>
  <c r="C35" i="3" s="1"/>
  <c r="I46" i="14"/>
  <c r="J46" i="14"/>
  <c r="F47" i="14"/>
  <c r="G47" i="14" s="1"/>
  <c r="H47" i="14" s="1"/>
  <c r="D49" i="14"/>
  <c r="E48" i="14"/>
  <c r="A37" i="3" l="1"/>
  <c r="B36" i="3"/>
  <c r="C36" i="3" s="1"/>
  <c r="I47" i="14"/>
  <c r="J47" i="14"/>
  <c r="F48" i="14"/>
  <c r="G48" i="14" s="1"/>
  <c r="H48" i="14" s="1"/>
  <c r="D50" i="14"/>
  <c r="E49" i="14"/>
  <c r="B37" i="3" l="1"/>
  <c r="C37" i="3" s="1"/>
  <c r="A38" i="3"/>
  <c r="I48" i="14"/>
  <c r="J48" i="14"/>
  <c r="F49" i="14"/>
  <c r="G49" i="14" s="1"/>
  <c r="H49" i="14" s="1"/>
  <c r="D51" i="14"/>
  <c r="E50" i="14"/>
  <c r="B38" i="3" l="1"/>
  <c r="C38" i="3" s="1"/>
  <c r="A39" i="3"/>
  <c r="I49" i="14"/>
  <c r="J49" i="14"/>
  <c r="F50" i="14"/>
  <c r="G50" i="14" s="1"/>
  <c r="H50" i="14" s="1"/>
  <c r="D52" i="14"/>
  <c r="E51" i="14"/>
  <c r="B39" i="3" l="1"/>
  <c r="C39" i="3" s="1"/>
  <c r="A40" i="3"/>
  <c r="I50" i="14"/>
  <c r="J50" i="14"/>
  <c r="F51" i="14"/>
  <c r="G51" i="14" s="1"/>
  <c r="H51" i="14" s="1"/>
  <c r="E52" i="14"/>
  <c r="D53" i="14"/>
  <c r="A41" i="3" l="1"/>
  <c r="B40" i="3"/>
  <c r="C40" i="3" s="1"/>
  <c r="I51" i="14"/>
  <c r="J51" i="14"/>
  <c r="F52" i="14"/>
  <c r="G52" i="14" s="1"/>
  <c r="H52" i="14" s="1"/>
  <c r="E53" i="14"/>
  <c r="D54" i="14"/>
  <c r="B41" i="3" l="1"/>
  <c r="C41" i="3" s="1"/>
  <c r="A42" i="3"/>
  <c r="I52" i="14"/>
  <c r="J52" i="14"/>
  <c r="F53" i="14"/>
  <c r="G53" i="14" s="1"/>
  <c r="H53" i="14" s="1"/>
  <c r="D55" i="14"/>
  <c r="E54" i="14"/>
  <c r="B42" i="3" l="1"/>
  <c r="C42" i="3" s="1"/>
  <c r="A43" i="3"/>
  <c r="I53" i="14"/>
  <c r="J53" i="14"/>
  <c r="F54" i="14"/>
  <c r="G54" i="14" s="1"/>
  <c r="H54" i="14" s="1"/>
  <c r="D56" i="14"/>
  <c r="E55" i="14"/>
  <c r="B43" i="3" l="1"/>
  <c r="C43" i="3" s="1"/>
  <c r="A44" i="3"/>
  <c r="I54" i="14"/>
  <c r="J54" i="14"/>
  <c r="F55" i="14"/>
  <c r="G55" i="14" s="1"/>
  <c r="H55" i="14" s="1"/>
  <c r="D57" i="14"/>
  <c r="E56" i="14"/>
  <c r="B44" i="3" l="1"/>
  <c r="C44" i="3" s="1"/>
  <c r="A45" i="3"/>
  <c r="I55" i="14"/>
  <c r="J55" i="14"/>
  <c r="F56" i="14"/>
  <c r="G56" i="14" s="1"/>
  <c r="H56" i="14" s="1"/>
  <c r="E57" i="14"/>
  <c r="D58" i="14"/>
  <c r="B45" i="3" l="1"/>
  <c r="C45" i="3" s="1"/>
  <c r="A46" i="3"/>
  <c r="I56" i="14"/>
  <c r="J56" i="14"/>
  <c r="F57" i="14"/>
  <c r="G57" i="14" s="1"/>
  <c r="H57" i="14" s="1"/>
  <c r="E58" i="14"/>
  <c r="D59" i="14"/>
  <c r="B46" i="3" l="1"/>
  <c r="C46" i="3" s="1"/>
  <c r="A47" i="3"/>
  <c r="I57" i="14"/>
  <c r="J57" i="14"/>
  <c r="F58" i="14"/>
  <c r="G58" i="14" s="1"/>
  <c r="H58" i="14" s="1"/>
  <c r="E59" i="14"/>
  <c r="D60" i="14"/>
  <c r="B47" i="3" l="1"/>
  <c r="C47" i="3" s="1"/>
  <c r="A48" i="3"/>
  <c r="I58" i="14"/>
  <c r="J58" i="14"/>
  <c r="F59" i="14"/>
  <c r="G59" i="14" s="1"/>
  <c r="H59" i="14" s="1"/>
  <c r="D61" i="14"/>
  <c r="E60" i="14"/>
  <c r="A49" i="3" l="1"/>
  <c r="B48" i="3"/>
  <c r="C48" i="3" s="1"/>
  <c r="I59" i="14"/>
  <c r="J59" i="14"/>
  <c r="F60" i="14"/>
  <c r="G60" i="14" s="1"/>
  <c r="H60" i="14" s="1"/>
  <c r="D62" i="14"/>
  <c r="E61" i="14"/>
  <c r="B49" i="3" l="1"/>
  <c r="C49" i="3" s="1"/>
  <c r="A50" i="3"/>
  <c r="I60" i="14"/>
  <c r="J60" i="14"/>
  <c r="F61" i="14"/>
  <c r="G61" i="14" s="1"/>
  <c r="H61" i="14" s="1"/>
  <c r="E62" i="14"/>
  <c r="D63" i="14"/>
  <c r="B50" i="3" l="1"/>
  <c r="C50" i="3" s="1"/>
  <c r="A51" i="3"/>
  <c r="I61" i="14"/>
  <c r="J61" i="14"/>
  <c r="F62" i="14"/>
  <c r="G62" i="14" s="1"/>
  <c r="H62" i="14" s="1"/>
  <c r="D64" i="14"/>
  <c r="E63" i="14"/>
  <c r="A52" i="3" l="1"/>
  <c r="B51" i="3"/>
  <c r="C51" i="3" s="1"/>
  <c r="I62" i="14"/>
  <c r="J62" i="14"/>
  <c r="F63" i="14"/>
  <c r="G63" i="14" s="1"/>
  <c r="H63" i="14" s="1"/>
  <c r="E64" i="14"/>
  <c r="D65" i="14"/>
  <c r="B52" i="3" l="1"/>
  <c r="C52" i="3" s="1"/>
  <c r="A53" i="3"/>
  <c r="I63" i="14"/>
  <c r="J63" i="14"/>
  <c r="F64" i="14"/>
  <c r="G64" i="14" s="1"/>
  <c r="H64" i="14" s="1"/>
  <c r="E65" i="14"/>
  <c r="D66" i="14"/>
  <c r="A54" i="3" l="1"/>
  <c r="B53" i="3"/>
  <c r="C53" i="3" s="1"/>
  <c r="I64" i="14"/>
  <c r="J64" i="14"/>
  <c r="F65" i="14"/>
  <c r="G65" i="14" s="1"/>
  <c r="H65" i="14" s="1"/>
  <c r="D67" i="14"/>
  <c r="E66" i="14"/>
  <c r="A55" i="3" l="1"/>
  <c r="B54" i="3"/>
  <c r="C54" i="3" s="1"/>
  <c r="I65" i="14"/>
  <c r="J65" i="14"/>
  <c r="F66" i="14"/>
  <c r="G66" i="14" s="1"/>
  <c r="H66" i="14" s="1"/>
  <c r="E67" i="14"/>
  <c r="D68" i="14"/>
  <c r="B55" i="3" l="1"/>
  <c r="C55" i="3" s="1"/>
  <c r="A56" i="3"/>
  <c r="I66" i="14"/>
  <c r="J66" i="14"/>
  <c r="F67" i="14"/>
  <c r="G67" i="14" s="1"/>
  <c r="H67" i="14" s="1"/>
  <c r="E68" i="14"/>
  <c r="D69" i="14"/>
  <c r="A57" i="3" l="1"/>
  <c r="B56" i="3"/>
  <c r="C56" i="3" s="1"/>
  <c r="I67" i="14"/>
  <c r="J67" i="14"/>
  <c r="F68" i="14"/>
  <c r="G68" i="14" s="1"/>
  <c r="H68" i="14" s="1"/>
  <c r="D70" i="14"/>
  <c r="E69" i="14"/>
  <c r="B57" i="3" l="1"/>
  <c r="C57" i="3" s="1"/>
  <c r="A58" i="3"/>
  <c r="I68" i="14"/>
  <c r="J68" i="14"/>
  <c r="F69" i="14"/>
  <c r="G69" i="14" s="1"/>
  <c r="H69" i="14" s="1"/>
  <c r="E70" i="14"/>
  <c r="D71" i="14"/>
  <c r="A59" i="3" l="1"/>
  <c r="B58" i="3"/>
  <c r="C58" i="3" s="1"/>
  <c r="I69" i="14"/>
  <c r="J69" i="14"/>
  <c r="F70" i="14"/>
  <c r="G70" i="14" s="1"/>
  <c r="H70" i="14" s="1"/>
  <c r="D72" i="14"/>
  <c r="E71" i="14"/>
  <c r="B59" i="3" l="1"/>
  <c r="C59" i="3" s="1"/>
  <c r="A60" i="3"/>
  <c r="I70" i="14"/>
  <c r="J70" i="14"/>
  <c r="F71" i="14"/>
  <c r="G71" i="14" s="1"/>
  <c r="H71" i="14" s="1"/>
  <c r="D73" i="14"/>
  <c r="E72" i="14"/>
  <c r="B60" i="3" l="1"/>
  <c r="C60" i="3" s="1"/>
  <c r="A61" i="3"/>
  <c r="I71" i="14"/>
  <c r="J71" i="14"/>
  <c r="F72" i="14"/>
  <c r="G72" i="14" s="1"/>
  <c r="H72" i="14" s="1"/>
  <c r="D74" i="14"/>
  <c r="E73" i="14"/>
  <c r="A62" i="3" l="1"/>
  <c r="B61" i="3"/>
  <c r="C61" i="3" s="1"/>
  <c r="I72" i="14"/>
  <c r="J72" i="14"/>
  <c r="F73" i="14"/>
  <c r="G73" i="14" s="1"/>
  <c r="H73" i="14" s="1"/>
  <c r="D75" i="14"/>
  <c r="E74" i="14"/>
  <c r="B62" i="3" l="1"/>
  <c r="C62" i="3" s="1"/>
  <c r="A63" i="3"/>
  <c r="I73" i="14"/>
  <c r="J73" i="14"/>
  <c r="F74" i="14"/>
  <c r="G74" i="14" s="1"/>
  <c r="H74" i="14" s="1"/>
  <c r="D76" i="14"/>
  <c r="E75" i="14"/>
  <c r="A64" i="3" l="1"/>
  <c r="B63" i="3"/>
  <c r="C63" i="3" s="1"/>
  <c r="I74" i="14"/>
  <c r="J74" i="14"/>
  <c r="F75" i="14"/>
  <c r="G75" i="14" s="1"/>
  <c r="H75" i="14" s="1"/>
  <c r="D77" i="14"/>
  <c r="E76" i="14"/>
  <c r="B64" i="3" l="1"/>
  <c r="C64" i="3" s="1"/>
  <c r="A65" i="3"/>
  <c r="I75" i="14"/>
  <c r="J75" i="14"/>
  <c r="F76" i="14"/>
  <c r="G76" i="14" s="1"/>
  <c r="H76" i="14" s="1"/>
  <c r="D78" i="14"/>
  <c r="E77" i="14"/>
  <c r="B65" i="3" l="1"/>
  <c r="C65" i="3" s="1"/>
  <c r="A66" i="3"/>
  <c r="I76" i="14"/>
  <c r="J76" i="14"/>
  <c r="F77" i="14"/>
  <c r="G77" i="14" s="1"/>
  <c r="H77" i="14" s="1"/>
  <c r="E78" i="14"/>
  <c r="D79" i="14"/>
  <c r="A67" i="3" l="1"/>
  <c r="B66" i="3"/>
  <c r="C66" i="3" s="1"/>
  <c r="I77" i="14"/>
  <c r="J77" i="14"/>
  <c r="F78" i="14"/>
  <c r="G78" i="14" s="1"/>
  <c r="H78" i="14" s="1"/>
  <c r="E79" i="14"/>
  <c r="D80" i="14"/>
  <c r="A68" i="3" l="1"/>
  <c r="B67" i="3"/>
  <c r="C67" i="3" s="1"/>
  <c r="I78" i="14"/>
  <c r="J78" i="14"/>
  <c r="F79" i="14"/>
  <c r="G79" i="14" s="1"/>
  <c r="H79" i="14" s="1"/>
  <c r="E80" i="14"/>
  <c r="D81" i="14"/>
  <c r="B68" i="3" l="1"/>
  <c r="C68" i="3" s="1"/>
  <c r="I79" i="14"/>
  <c r="J79" i="14"/>
  <c r="F80" i="14"/>
  <c r="G80" i="14" s="1"/>
  <c r="H80" i="14" s="1"/>
  <c r="E81" i="14"/>
  <c r="D82" i="14"/>
  <c r="I80" i="14" l="1"/>
  <c r="J80" i="14"/>
  <c r="F81" i="14"/>
  <c r="G81" i="14" s="1"/>
  <c r="H81" i="14" s="1"/>
  <c r="E82" i="14"/>
  <c r="D83" i="14"/>
  <c r="E83" i="14" s="1"/>
  <c r="I81" i="14" l="1"/>
  <c r="J81" i="14"/>
  <c r="F82" i="14"/>
  <c r="G82" i="14" s="1"/>
  <c r="H82" i="14" s="1"/>
  <c r="F83" i="14"/>
  <c r="G83" i="14" s="1"/>
  <c r="H83" i="14" s="1"/>
  <c r="I83" i="14" l="1"/>
  <c r="J83" i="14"/>
  <c r="I82" i="14"/>
  <c r="J82" i="14"/>
  <c r="D41" i="3" l="1"/>
  <c r="E41" i="3" s="1"/>
  <c r="D68" i="3"/>
  <c r="D23" i="3"/>
  <c r="E23" i="3" s="1"/>
  <c r="D59" i="3"/>
  <c r="D58" i="3"/>
  <c r="E59" i="3" s="1"/>
  <c r="D48" i="3"/>
  <c r="E42" i="3"/>
  <c r="D42" i="3"/>
  <c r="D51" i="3"/>
  <c r="E24" i="3"/>
  <c r="D24" i="3"/>
  <c r="D66" i="3"/>
  <c r="E43" i="3"/>
  <c r="D43" i="3"/>
  <c r="D14" i="3"/>
  <c r="D64" i="3"/>
  <c r="D28" i="3"/>
  <c r="E28" i="3" s="1"/>
  <c r="D61" i="3"/>
  <c r="D39" i="3"/>
  <c r="E39" i="3" s="1"/>
  <c r="D6" i="3"/>
  <c r="D53" i="3"/>
  <c r="E36" i="3"/>
  <c r="D36" i="3"/>
  <c r="D26" i="3"/>
  <c r="D35" i="3"/>
  <c r="D46" i="3"/>
  <c r="D22" i="3"/>
  <c r="E22" i="3" s="1"/>
  <c r="E37" i="3"/>
  <c r="D37" i="3"/>
  <c r="D3" i="3"/>
  <c r="D47" i="3"/>
  <c r="E48" i="3" s="1"/>
  <c r="E47" i="3"/>
  <c r="D44" i="3"/>
  <c r="E44" i="3"/>
  <c r="D10" i="3"/>
  <c r="E67" i="3"/>
  <c r="D67" i="3"/>
  <c r="E68" i="3" s="1"/>
  <c r="E62" i="3"/>
  <c r="D62" i="3"/>
  <c r="D52" i="3"/>
  <c r="E52" i="3"/>
  <c r="D32" i="3"/>
  <c r="E32" i="3" s="1"/>
  <c r="D20" i="3"/>
  <c r="D8" i="3"/>
  <c r="E8" i="3" s="1"/>
  <c r="D15" i="3"/>
  <c r="D40" i="3"/>
  <c r="D65" i="3"/>
  <c r="D25" i="3"/>
  <c r="D29" i="3"/>
  <c r="E63" i="3"/>
  <c r="D63" i="3"/>
  <c r="E27" i="3"/>
  <c r="D27" i="3"/>
  <c r="D38" i="3"/>
  <c r="E38" i="3" s="1"/>
  <c r="D60" i="3"/>
  <c r="E60" i="3" s="1"/>
  <c r="D50" i="3"/>
  <c r="E51" i="3" s="1"/>
  <c r="D55" i="3"/>
  <c r="E55" i="3" s="1"/>
  <c r="D17" i="3"/>
  <c r="D9" i="3"/>
  <c r="E9" i="3" s="1"/>
  <c r="E45" i="3"/>
  <c r="D45" i="3"/>
  <c r="E46" i="3" s="1"/>
  <c r="D57" i="3"/>
  <c r="D54" i="3"/>
  <c r="E54" i="3"/>
  <c r="E49" i="3"/>
  <c r="D49" i="3"/>
  <c r="D4" i="3"/>
  <c r="E4" i="3"/>
  <c r="D19" i="3"/>
  <c r="E19" i="3" s="1"/>
  <c r="E7" i="3"/>
  <c r="D18" i="3"/>
  <c r="E18" i="3"/>
  <c r="D30" i="3"/>
  <c r="D2" i="3"/>
  <c r="J2" i="3" s="1"/>
  <c r="I2" i="3"/>
  <c r="D31" i="3"/>
  <c r="E31" i="3" s="1"/>
  <c r="D13" i="3"/>
  <c r="D34" i="3"/>
  <c r="E34" i="3"/>
  <c r="D56" i="3"/>
  <c r="E56" i="3"/>
  <c r="E33" i="3"/>
  <c r="D33" i="3"/>
  <c r="D12" i="3"/>
  <c r="E12" i="3" s="1"/>
  <c r="D21" i="3"/>
  <c r="E21" i="3" s="1"/>
  <c r="G21" i="3" s="1"/>
  <c r="D5" i="3"/>
  <c r="E5" i="3"/>
  <c r="D16" i="3"/>
  <c r="E16" i="3"/>
  <c r="D7" i="3"/>
  <c r="D11" i="3"/>
  <c r="E11" i="3"/>
  <c r="G23" i="3" l="1"/>
  <c r="G24" i="3"/>
  <c r="G22" i="3"/>
  <c r="E58" i="3"/>
  <c r="E57" i="3"/>
  <c r="E17" i="3"/>
  <c r="E50" i="3"/>
  <c r="E65" i="3"/>
  <c r="E3" i="3"/>
  <c r="E35" i="3"/>
  <c r="E53" i="3"/>
  <c r="E29" i="3"/>
  <c r="E15" i="3"/>
  <c r="E20" i="3"/>
  <c r="G20" i="3" s="1"/>
  <c r="E14" i="3"/>
  <c r="E13" i="3"/>
  <c r="E30" i="3"/>
  <c r="E25" i="3"/>
  <c r="G45" i="3" s="1"/>
  <c r="E40" i="3"/>
  <c r="E26" i="3"/>
  <c r="E61" i="3"/>
  <c r="E64" i="3"/>
  <c r="E66" i="3"/>
  <c r="E10" i="3"/>
  <c r="G10" i="3" s="1"/>
  <c r="E6" i="3"/>
  <c r="G6" i="3" s="1"/>
  <c r="G32" i="3" l="1"/>
  <c r="G60" i="3"/>
  <c r="G43" i="3"/>
  <c r="G59" i="3"/>
  <c r="G61" i="3"/>
  <c r="G8" i="3"/>
  <c r="G19" i="3"/>
  <c r="G13" i="3"/>
  <c r="G30" i="3"/>
  <c r="G64" i="3"/>
  <c r="G54" i="3"/>
  <c r="G46" i="3"/>
  <c r="G34" i="3"/>
  <c r="G33" i="3"/>
  <c r="G65" i="3"/>
  <c r="G25" i="3"/>
  <c r="G35" i="3"/>
  <c r="G47" i="3"/>
  <c r="G53" i="3"/>
  <c r="G36" i="3"/>
  <c r="G9" i="3"/>
  <c r="G7" i="3"/>
  <c r="G14" i="3"/>
  <c r="G31" i="3"/>
  <c r="G56" i="3"/>
  <c r="G48" i="3"/>
  <c r="G42" i="3"/>
  <c r="G62" i="3"/>
  <c r="G63" i="3"/>
  <c r="G49" i="3"/>
  <c r="G28" i="3"/>
  <c r="G57" i="3"/>
  <c r="G27" i="3"/>
  <c r="G5" i="3"/>
  <c r="G4" i="3"/>
  <c r="G17" i="3"/>
  <c r="J17" i="3"/>
  <c r="G16" i="3"/>
  <c r="G52" i="3"/>
  <c r="G37" i="3"/>
  <c r="G40" i="3"/>
  <c r="G66" i="3"/>
  <c r="G50" i="3"/>
  <c r="G38" i="3"/>
  <c r="G12" i="3"/>
  <c r="G44" i="3"/>
  <c r="G68" i="3"/>
  <c r="G58" i="3"/>
  <c r="G29" i="3"/>
  <c r="G51" i="3"/>
  <c r="G41" i="3"/>
  <c r="J6" i="3"/>
  <c r="G11" i="3"/>
  <c r="G15" i="3"/>
  <c r="F4" i="3"/>
  <c r="F14" i="3"/>
  <c r="I14" i="3" s="1"/>
  <c r="F23" i="3"/>
  <c r="F53" i="3"/>
  <c r="I53" i="3" s="1"/>
  <c r="F37" i="3"/>
  <c r="F41" i="3"/>
  <c r="F40" i="3"/>
  <c r="J40" i="3" s="1"/>
  <c r="F32" i="3"/>
  <c r="F36" i="3"/>
  <c r="F28" i="3"/>
  <c r="F56" i="3"/>
  <c r="F30" i="3"/>
  <c r="I30" i="3" s="1"/>
  <c r="F39" i="3"/>
  <c r="F17" i="3"/>
  <c r="F59" i="3"/>
  <c r="F63" i="3"/>
  <c r="F10" i="3"/>
  <c r="I10" i="3" s="1"/>
  <c r="F16" i="3"/>
  <c r="F68" i="3"/>
  <c r="F42" i="3"/>
  <c r="F60" i="3"/>
  <c r="F64" i="3"/>
  <c r="J64" i="3" s="1"/>
  <c r="F44" i="3"/>
  <c r="F50" i="3"/>
  <c r="I50" i="3" s="1"/>
  <c r="F38" i="3"/>
  <c r="G3" i="3"/>
  <c r="F49" i="3"/>
  <c r="F18" i="3"/>
  <c r="F47" i="3"/>
  <c r="F20" i="3"/>
  <c r="J20" i="3" s="1"/>
  <c r="F31" i="3"/>
  <c r="F66" i="3"/>
  <c r="I66" i="3" s="1"/>
  <c r="F57" i="3"/>
  <c r="I57" i="3" s="1"/>
  <c r="J3" i="3"/>
  <c r="F29" i="3"/>
  <c r="J29" i="3" s="1"/>
  <c r="F43" i="3"/>
  <c r="F13" i="3"/>
  <c r="I13" i="3" s="1"/>
  <c r="F46" i="3"/>
  <c r="F54" i="3"/>
  <c r="F7" i="3"/>
  <c r="F12" i="3"/>
  <c r="F8" i="3"/>
  <c r="F15" i="3"/>
  <c r="J15" i="3" s="1"/>
  <c r="F22" i="3"/>
  <c r="F5" i="3"/>
  <c r="F55" i="3"/>
  <c r="F11" i="3"/>
  <c r="F48" i="3"/>
  <c r="F52" i="3"/>
  <c r="F34" i="3"/>
  <c r="F9" i="3"/>
  <c r="F45" i="3"/>
  <c r="F51" i="3"/>
  <c r="F24" i="3"/>
  <c r="F67" i="3"/>
  <c r="F27" i="3"/>
  <c r="F65" i="3"/>
  <c r="I65" i="3" s="1"/>
  <c r="F58" i="3"/>
  <c r="I58" i="3" s="1"/>
  <c r="F25" i="3"/>
  <c r="I25" i="3" s="1"/>
  <c r="F61" i="3"/>
  <c r="I61" i="3" s="1"/>
  <c r="F62" i="3"/>
  <c r="F6" i="3"/>
  <c r="I6" i="3" s="1"/>
  <c r="F19" i="3"/>
  <c r="F35" i="3"/>
  <c r="I35" i="3" s="1"/>
  <c r="F26" i="3"/>
  <c r="J26" i="3" s="1"/>
  <c r="F21" i="3"/>
  <c r="F3" i="3"/>
  <c r="I3" i="3" s="1"/>
  <c r="F33" i="3"/>
  <c r="G55" i="3"/>
  <c r="G26" i="3"/>
  <c r="G67" i="3"/>
  <c r="G39" i="3"/>
  <c r="J10" i="3"/>
  <c r="G18" i="3"/>
  <c r="I17" i="3"/>
  <c r="I52" i="3" l="1"/>
  <c r="J52" i="3"/>
  <c r="J12" i="3"/>
  <c r="I12" i="3"/>
  <c r="I38" i="3"/>
  <c r="J38" i="3"/>
  <c r="I36" i="3"/>
  <c r="J36" i="3"/>
  <c r="I4" i="3"/>
  <c r="J4" i="3"/>
  <c r="I64" i="3"/>
  <c r="I20" i="3"/>
  <c r="J35" i="3"/>
  <c r="I63" i="3"/>
  <c r="J63" i="3"/>
  <c r="J32" i="3"/>
  <c r="I32" i="3"/>
  <c r="J14" i="3"/>
  <c r="I40" i="3"/>
  <c r="J58" i="3"/>
  <c r="I15" i="3"/>
  <c r="I33" i="3"/>
  <c r="J33" i="3"/>
  <c r="J21" i="3"/>
  <c r="I21" i="3"/>
  <c r="I8" i="3"/>
  <c r="J8" i="3"/>
  <c r="I28" i="3"/>
  <c r="J28" i="3"/>
  <c r="J48" i="3"/>
  <c r="I48" i="3"/>
  <c r="J7" i="3"/>
  <c r="I7" i="3"/>
  <c r="J19" i="3"/>
  <c r="I19" i="3"/>
  <c r="I54" i="3"/>
  <c r="J54" i="3"/>
  <c r="I44" i="3"/>
  <c r="J44" i="3"/>
  <c r="J13" i="3"/>
  <c r="J27" i="3"/>
  <c r="I27" i="3"/>
  <c r="J67" i="3"/>
  <c r="I67" i="3"/>
  <c r="I11" i="3"/>
  <c r="J11" i="3"/>
  <c r="I31" i="3"/>
  <c r="J31" i="3"/>
  <c r="I59" i="3"/>
  <c r="J59" i="3"/>
  <c r="I24" i="3"/>
  <c r="J24" i="3"/>
  <c r="I55" i="3"/>
  <c r="J55" i="3"/>
  <c r="I46" i="3"/>
  <c r="J46" i="3"/>
  <c r="I41" i="3"/>
  <c r="J41" i="3"/>
  <c r="J61" i="3"/>
  <c r="J62" i="3"/>
  <c r="I62" i="3"/>
  <c r="J51" i="3"/>
  <c r="I51" i="3"/>
  <c r="I5" i="3"/>
  <c r="J5" i="3"/>
  <c r="J47" i="3"/>
  <c r="I47" i="3"/>
  <c r="J60" i="3"/>
  <c r="I60" i="3"/>
  <c r="J39" i="3"/>
  <c r="I39" i="3"/>
  <c r="I37" i="3"/>
  <c r="J37" i="3"/>
  <c r="J66" i="3"/>
  <c r="J53" i="3"/>
  <c r="I29" i="3"/>
  <c r="I45" i="3"/>
  <c r="J45" i="3"/>
  <c r="J22" i="3"/>
  <c r="I22" i="3"/>
  <c r="J43" i="3"/>
  <c r="I43" i="3"/>
  <c r="I18" i="3"/>
  <c r="J18" i="3"/>
  <c r="I42" i="3"/>
  <c r="J42" i="3"/>
  <c r="I26" i="3"/>
  <c r="J57" i="3"/>
  <c r="J9" i="3"/>
  <c r="I9" i="3"/>
  <c r="I49" i="3"/>
  <c r="J49" i="3"/>
  <c r="J68" i="3"/>
  <c r="I68" i="3"/>
  <c r="J56" i="3"/>
  <c r="I56" i="3"/>
  <c r="I23" i="3"/>
  <c r="J23" i="3"/>
  <c r="J25" i="3"/>
  <c r="J50" i="3"/>
  <c r="I34" i="3"/>
  <c r="J34" i="3"/>
  <c r="I16" i="3"/>
  <c r="J16" i="3"/>
  <c r="J30" i="3"/>
  <c r="J65" i="3"/>
</calcChain>
</file>

<file path=xl/sharedStrings.xml><?xml version="1.0" encoding="utf-8"?>
<sst xmlns="http://schemas.openxmlformats.org/spreadsheetml/2006/main" count="38" uniqueCount="20">
  <si>
    <t>STEP SIZE LOG</t>
  </si>
  <si>
    <t>A</t>
  </si>
  <si>
    <t>B</t>
  </si>
  <si>
    <t>C</t>
  </si>
  <si>
    <t>AP</t>
  </si>
  <si>
    <t>PSD2 (nm^4)</t>
  </si>
  <si>
    <t>freq (1/micron)</t>
  </si>
  <si>
    <t>RMS DENSITY</t>
  </si>
  <si>
    <t>RMS^2</t>
  </si>
  <si>
    <t>RMSB^2</t>
  </si>
  <si>
    <t>Step</t>
  </si>
  <si>
    <t>Intermediary Calculation (Hide This)</t>
  </si>
  <si>
    <t>Json</t>
  </si>
  <si>
    <t>Json With Variable Names</t>
  </si>
  <si>
    <t>''</t>
  </si>
  <si>
    <t>0.1</t>
  </si>
  <si>
    <t>spacer</t>
  </si>
  <si>
    <t>divident</t>
  </si>
  <si>
    <t>divisor</t>
  </si>
  <si>
    <t>gammalnparam1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</si>
</sst>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11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 (nm^4)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11548912363.159761</c:v>
                </c:pt>
                <c:pt idx="1">
                  <c:v>11455926786.628166</c:v>
                </c:pt>
                <c:pt idx="2">
                  <c:v>11311158638.043528</c:v>
                </c:pt>
                <c:pt idx="3">
                  <c:v>11088045619.768627</c:v>
                </c:pt>
                <c:pt idx="4">
                  <c:v>10749535127.983898</c:v>
                </c:pt>
                <c:pt idx="5">
                  <c:v>10248050335.388151</c:v>
                </c:pt>
                <c:pt idx="6">
                  <c:v>9531081019.0810699</c:v>
                </c:pt>
                <c:pt idx="7">
                  <c:v>8557346111.9564781</c:v>
                </c:pt>
                <c:pt idx="8">
                  <c:v>7325450882.548583</c:v>
                </c:pt>
                <c:pt idx="9">
                  <c:v>5904340093.7899733</c:v>
                </c:pt>
                <c:pt idx="10">
                  <c:v>4437608810.8350315</c:v>
                </c:pt>
                <c:pt idx="11">
                  <c:v>3098641729.0728121</c:v>
                </c:pt>
                <c:pt idx="12">
                  <c:v>2017596708.5609155</c:v>
                </c:pt>
                <c:pt idx="13">
                  <c:v>1236912840.2259886</c:v>
                </c:pt>
                <c:pt idx="14">
                  <c:v>723006432.6861155</c:v>
                </c:pt>
                <c:pt idx="15">
                  <c:v>407982232.27111661</c:v>
                </c:pt>
                <c:pt idx="16">
                  <c:v>224589621.51376194</c:v>
                </c:pt>
                <c:pt idx="17">
                  <c:v>121578002.59917131</c:v>
                </c:pt>
                <c:pt idx="18">
                  <c:v>65088924.178863503</c:v>
                </c:pt>
                <c:pt idx="19">
                  <c:v>34596345.808077008</c:v>
                </c:pt>
                <c:pt idx="20">
                  <c:v>18303792.584701691</c:v>
                </c:pt>
                <c:pt idx="21">
                  <c:v>9655322.0259411838</c:v>
                </c:pt>
                <c:pt idx="22">
                  <c:v>5083645.6867233664</c:v>
                </c:pt>
                <c:pt idx="23">
                  <c:v>2673410.6034739409</c:v>
                </c:pt>
                <c:pt idx="24">
                  <c:v>1404844.1178447171</c:v>
                </c:pt>
                <c:pt idx="25">
                  <c:v>737875.85696740448</c:v>
                </c:pt>
                <c:pt idx="26">
                  <c:v>387442.71579651738</c:v>
                </c:pt>
                <c:pt idx="27">
                  <c:v>203399.08889387906</c:v>
                </c:pt>
                <c:pt idx="28">
                  <c:v>106767.31040998822</c:v>
                </c:pt>
                <c:pt idx="29">
                  <c:v>56039.551812809295</c:v>
                </c:pt>
                <c:pt idx="30">
                  <c:v>29412.382884953644</c:v>
                </c:pt>
                <c:pt idx="31">
                  <c:v>15436.63542488416</c:v>
                </c:pt>
                <c:pt idx="32">
                  <c:v>8101.5255160702845</c:v>
                </c:pt>
                <c:pt idx="33">
                  <c:v>5869.1036907380994</c:v>
                </c:pt>
                <c:pt idx="34">
                  <c:v>4251.8284806322254</c:v>
                </c:pt>
                <c:pt idx="35">
                  <c:v>3080.1997251348484</c:v>
                </c:pt>
                <c:pt idx="36">
                  <c:v>2231.4202647181401</c:v>
                </c:pt>
                <c:pt idx="37">
                  <c:v>1616.5284587868664</c:v>
                </c:pt>
                <c:pt idx="38">
                  <c:v>1171.0755910713826</c:v>
                </c:pt>
                <c:pt idx="39">
                  <c:v>848.37171291825985</c:v>
                </c:pt>
                <c:pt idx="40">
                  <c:v>614.59238202784229</c:v>
                </c:pt>
                <c:pt idx="41">
                  <c:v>445.23363121604905</c:v>
                </c:pt>
                <c:pt idx="42">
                  <c:v>322.54371855481952</c:v>
                </c:pt>
                <c:pt idx="43">
                  <c:v>233.66253626639855</c:v>
                </c:pt>
                <c:pt idx="44">
                  <c:v>169.27369792497802</c:v>
                </c:pt>
                <c:pt idx="45">
                  <c:v>122.6280425651394</c:v>
                </c:pt>
                <c:pt idx="46">
                  <c:v>114.97140814719737</c:v>
                </c:pt>
                <c:pt idx="47">
                  <c:v>107.79283710357404</c:v>
                </c:pt>
                <c:pt idx="48">
                  <c:v>101.06248027486842</c:v>
                </c:pt>
                <c:pt idx="49">
                  <c:v>94.752352206728673</c:v>
                </c:pt>
                <c:pt idx="50">
                  <c:v>88.836214785582456</c:v>
                </c:pt>
                <c:pt idx="51">
                  <c:v>83.289468139735447</c:v>
                </c:pt>
                <c:pt idx="52">
                  <c:v>78.089048352226143</c:v>
                </c:pt>
                <c:pt idx="53">
                  <c:v>73.213331560138201</c:v>
                </c:pt>
                <c:pt idx="54">
                  <c:v>68.642044041629035</c:v>
                </c:pt>
                <c:pt idx="55">
                  <c:v>64.356177916829949</c:v>
                </c:pt>
                <c:pt idx="56">
                  <c:v>60.337912112103069</c:v>
                </c:pt>
                <c:pt idx="57">
                  <c:v>56.570538259044433</c:v>
                </c:pt>
                <c:pt idx="58">
                  <c:v>53.038391220116445</c:v>
                </c:pt>
                <c:pt idx="59">
                  <c:v>49.726783952047548</c:v>
                </c:pt>
                <c:pt idx="60">
                  <c:v>49.089700026990975</c:v>
                </c:pt>
                <c:pt idx="61">
                  <c:v>48.460778214952299</c:v>
                </c:pt>
                <c:pt idx="62">
                  <c:v>47.83991394571207</c:v>
                </c:pt>
                <c:pt idx="63">
                  <c:v>47.22700398876642</c:v>
                </c:pt>
                <c:pt idx="64">
                  <c:v>47.075007389670816</c:v>
                </c:pt>
                <c:pt idx="65">
                  <c:v>46.923499979971538</c:v>
                </c:pt>
                <c:pt idx="66">
                  <c:v>46.772480185251993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7-42DE-A0B6-B58F3879260B}"/>
            </c:ext>
          </c:extLst>
        </c:ser>
        <c:ser>
          <c:idx val="0"/>
          <c:order val="1"/>
          <c:tx>
            <c:v>RMS^2</c:v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2'!$I$18:$I$83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5.4287204975355904E-4</c:v>
                </c:pt>
                <c:pt idx="2">
                  <c:v>1.0597988320160375E-3</c:v>
                </c:pt>
                <c:pt idx="3">
                  <c:v>1.8585306176063343E-3</c:v>
                </c:pt>
                <c:pt idx="4">
                  <c:v>3.0757414293422665E-3</c:v>
                </c:pt>
                <c:pt idx="5">
                  <c:v>4.892945321549302E-3</c:v>
                </c:pt>
                <c:pt idx="6">
                  <c:v>7.5268329862589987E-3</c:v>
                </c:pt>
                <c:pt idx="7">
                  <c:v>1.1192250315017103E-2</c:v>
                </c:pt>
                <c:pt idx="8">
                  <c:v>1.6031181280666676E-2</c:v>
                </c:pt>
                <c:pt idx="9">
                  <c:v>2.2026314408277542E-2</c:v>
                </c:pt>
                <c:pt idx="10">
                  <c:v>2.8950230109294157E-2</c:v>
                </c:pt>
                <c:pt idx="11">
                  <c:v>3.6400074815512218E-2</c:v>
                </c:pt>
                <c:pt idx="12">
                  <c:v>4.3910802114274089E-2</c:v>
                </c:pt>
                <c:pt idx="13">
                  <c:v>5.1079406725510798E-2</c:v>
                </c:pt>
                <c:pt idx="14">
                  <c:v>5.7635644505031489E-2</c:v>
                </c:pt>
                <c:pt idx="15">
                  <c:v>6.3447386255453514E-2</c:v>
                </c:pt>
                <c:pt idx="16">
                  <c:v>6.8487993868640865E-2</c:v>
                </c:pt>
                <c:pt idx="17">
                  <c:v>7.2795876090864978E-2</c:v>
                </c:pt>
                <c:pt idx="18">
                  <c:v>7.6441966498654965E-2</c:v>
                </c:pt>
                <c:pt idx="19">
                  <c:v>7.9508539105602585E-2</c:v>
                </c:pt>
                <c:pt idx="20">
                  <c:v>8.2077277387511152E-2</c:v>
                </c:pt>
                <c:pt idx="21">
                  <c:v>8.4223444379683182E-2</c:v>
                </c:pt>
                <c:pt idx="22">
                  <c:v>8.6013610718526284E-2</c:v>
                </c:pt>
                <c:pt idx="23">
                  <c:v>8.7505273972472666E-2</c:v>
                </c:pt>
                <c:pt idx="24">
                  <c:v>8.8747389131100557E-2</c:v>
                </c:pt>
                <c:pt idx="25">
                  <c:v>8.978127340728613E-2</c:v>
                </c:pt>
                <c:pt idx="26">
                  <c:v>9.0641608543058444E-2</c:v>
                </c:pt>
                <c:pt idx="27">
                  <c:v>9.1357407715710617E-2</c:v>
                </c:pt>
                <c:pt idx="28">
                  <c:v>9.1952890417167615E-2</c:v>
                </c:pt>
                <c:pt idx="29">
                  <c:v>9.2448247461811198E-2</c:v>
                </c:pt>
                <c:pt idx="30">
                  <c:v>9.2860296955662641E-2</c:v>
                </c:pt>
                <c:pt idx="31">
                  <c:v>9.3203040253922953E-2</c:v>
                </c:pt>
                <c:pt idx="32">
                  <c:v>9.3345768693870096E-2</c:v>
                </c:pt>
                <c:pt idx="33">
                  <c:v>9.3475939941374056E-2</c:v>
                </c:pt>
                <c:pt idx="34">
                  <c:v>9.3594658517628521E-2</c:v>
                </c:pt>
                <c:pt idx="35">
                  <c:v>9.3702931861437549E-2</c:v>
                </c:pt>
                <c:pt idx="36">
                  <c:v>9.380167884289474E-2</c:v>
                </c:pt>
                <c:pt idx="37">
                  <c:v>9.3891737535808387E-2</c:v>
                </c:pt>
                <c:pt idx="38">
                  <c:v>9.3973872311930329E-2</c:v>
                </c:pt>
                <c:pt idx="39">
                  <c:v>9.4048780315093894E-2</c:v>
                </c:pt>
                <c:pt idx="40">
                  <c:v>9.4117097368685926E-2</c:v>
                </c:pt>
                <c:pt idx="41">
                  <c:v>9.417940336548998E-2</c:v>
                </c:pt>
                <c:pt idx="42">
                  <c:v>9.4236227184850085E-2</c:v>
                </c:pt>
                <c:pt idx="43">
                  <c:v>9.4288051178313459E-2</c:v>
                </c:pt>
                <c:pt idx="44">
                  <c:v>9.4335315261408398E-2</c:v>
                </c:pt>
                <c:pt idx="45">
                  <c:v>9.4344130810523896E-2</c:v>
                </c:pt>
                <c:pt idx="46">
                  <c:v>9.4352785458799021E-2</c:v>
                </c:pt>
                <c:pt idx="47">
                  <c:v>9.436128214293861E-2</c:v>
                </c:pt>
                <c:pt idx="48">
                  <c:v>9.4369623746050749E-2</c:v>
                </c:pt>
                <c:pt idx="49">
                  <c:v>9.437781309862478E-2</c:v>
                </c:pt>
                <c:pt idx="50">
                  <c:v>9.4385852979491439E-2</c:v>
                </c:pt>
                <c:pt idx="51">
                  <c:v>9.4393746116765487E-2</c:v>
                </c:pt>
                <c:pt idx="52">
                  <c:v>9.4401495188771181E-2</c:v>
                </c:pt>
                <c:pt idx="53">
                  <c:v>9.440910282495088E-2</c:v>
                </c:pt>
                <c:pt idx="54">
                  <c:v>9.4416571606757024E-2</c:v>
                </c:pt>
                <c:pt idx="55">
                  <c:v>9.4423904068527867E-2</c:v>
                </c:pt>
                <c:pt idx="56">
                  <c:v>9.4431102698347258E-2</c:v>
                </c:pt>
                <c:pt idx="57">
                  <c:v>9.4438169938888733E-2</c:v>
                </c:pt>
                <c:pt idx="58">
                  <c:v>9.444510818824417E-2</c:v>
                </c:pt>
                <c:pt idx="59">
                  <c:v>9.4446479785126145E-2</c:v>
                </c:pt>
                <c:pt idx="60">
                  <c:v>9.4447846338173574E-2</c:v>
                </c:pt>
                <c:pt idx="61">
                  <c:v>9.4449207865934207E-2</c:v>
                </c:pt>
                <c:pt idx="62">
                  <c:v>9.4450564386887592E-2</c:v>
                </c:pt>
                <c:pt idx="63">
                  <c:v>9.4450902729437181E-2</c:v>
                </c:pt>
                <c:pt idx="64">
                  <c:v>9.445124076050633E-2</c:v>
                </c:pt>
                <c:pt idx="65">
                  <c:v>9.4451578480381784E-2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7-42DE-A0B6-B58F3879260B}"/>
            </c:ext>
          </c:extLst>
        </c:ser>
        <c:ser>
          <c:idx val="2"/>
          <c:order val="2"/>
          <c:tx>
            <c:v>RMSB^2</c:v>
          </c:tx>
          <c:marker>
            <c:symbol val="none"/>
          </c:marker>
          <c:xVal>
            <c:numRef>
              <c:f>'case 2'!$E$37:$E$83</c:f>
              <c:numCache>
                <c:formatCode>General</c:formatCode>
                <c:ptCount val="47"/>
                <c:pt idx="0">
                  <c:v>1.000000000000004E-2</c:v>
                </c:pt>
                <c:pt idx="1">
                  <c:v>1.2589254117941722E-2</c:v>
                </c:pt>
                <c:pt idx="2">
                  <c:v>1.5848931924611197E-2</c:v>
                </c:pt>
                <c:pt idx="3">
                  <c:v>1.9952623149688879E-2</c:v>
                </c:pt>
                <c:pt idx="4">
                  <c:v>2.5118864315095916E-2</c:v>
                </c:pt>
                <c:pt idx="5">
                  <c:v>3.1622776601683951E-2</c:v>
                </c:pt>
                <c:pt idx="6">
                  <c:v>3.9810717055349922E-2</c:v>
                </c:pt>
                <c:pt idx="7">
                  <c:v>5.0118723362727491E-2</c:v>
                </c:pt>
                <c:pt idx="8">
                  <c:v>6.3095734448019664E-2</c:v>
                </c:pt>
                <c:pt idx="9">
                  <c:v>7.9432823472428596E-2</c:v>
                </c:pt>
                <c:pt idx="10">
                  <c:v>0.10000000000000055</c:v>
                </c:pt>
                <c:pt idx="11">
                  <c:v>0.12589254117941742</c:v>
                </c:pt>
                <c:pt idx="12">
                  <c:v>0.15848931924611223</c:v>
                </c:pt>
                <c:pt idx="13">
                  <c:v>0.17782794100389329</c:v>
                </c:pt>
                <c:pt idx="14">
                  <c:v>0.19952623149688914</c:v>
                </c:pt>
                <c:pt idx="15">
                  <c:v>0.22387211385683531</c:v>
                </c:pt>
                <c:pt idx="16">
                  <c:v>0.25118864315095951</c:v>
                </c:pt>
                <c:pt idx="17">
                  <c:v>0.28183829312644709</c:v>
                </c:pt>
                <c:pt idx="18">
                  <c:v>0.31622776601683988</c:v>
                </c:pt>
                <c:pt idx="19">
                  <c:v>0.35481338923357758</c:v>
                </c:pt>
                <c:pt idx="20">
                  <c:v>0.3981071705534997</c:v>
                </c:pt>
                <c:pt idx="21">
                  <c:v>0.44668359215096581</c:v>
                </c:pt>
                <c:pt idx="22">
                  <c:v>0.50118723362727535</c:v>
                </c:pt>
                <c:pt idx="23">
                  <c:v>0.56234132519035251</c:v>
                </c:pt>
                <c:pt idx="24">
                  <c:v>0.63095734448019714</c:v>
                </c:pt>
                <c:pt idx="25">
                  <c:v>0.70794578438414224</c:v>
                </c:pt>
                <c:pt idx="26">
                  <c:v>0.72443596007499445</c:v>
                </c:pt>
                <c:pt idx="27">
                  <c:v>0.74131024130092205</c:v>
                </c:pt>
                <c:pt idx="28">
                  <c:v>0.75857757502918843</c:v>
                </c:pt>
                <c:pt idx="29">
                  <c:v>0.7762471166286965</c:v>
                </c:pt>
                <c:pt idx="30">
                  <c:v>0.79432823472428638</c:v>
                </c:pt>
                <c:pt idx="31">
                  <c:v>0.81283051616410418</c:v>
                </c:pt>
                <c:pt idx="32">
                  <c:v>0.83176377110267607</c:v>
                </c:pt>
                <c:pt idx="33">
                  <c:v>0.85113803820238165</c:v>
                </c:pt>
                <c:pt idx="34">
                  <c:v>0.87096358995608603</c:v>
                </c:pt>
                <c:pt idx="35">
                  <c:v>0.89125093813375089</c:v>
                </c:pt>
                <c:pt idx="36">
                  <c:v>0.9120108393559152</c:v>
                </c:pt>
                <c:pt idx="37">
                  <c:v>0.93325430079699667</c:v>
                </c:pt>
                <c:pt idx="38">
                  <c:v>0.95499258602144177</c:v>
                </c:pt>
                <c:pt idx="39">
                  <c:v>0.97723722095581667</c:v>
                </c:pt>
                <c:pt idx="40">
                  <c:v>0.98174794301999047</c:v>
                </c:pt>
                <c:pt idx="41">
                  <c:v>0.98627948563121648</c:v>
                </c:pt>
                <c:pt idx="42">
                  <c:v>0.9908319448927736</c:v>
                </c:pt>
                <c:pt idx="43">
                  <c:v>0.99540541735153309</c:v>
                </c:pt>
                <c:pt idx="44">
                  <c:v>0.99655208013477448</c:v>
                </c:pt>
                <c:pt idx="45">
                  <c:v>0.99770006382255938</c:v>
                </c:pt>
                <c:pt idx="46">
                  <c:v>0.9988493699365113</c:v>
                </c:pt>
              </c:numCache>
            </c:numRef>
          </c:xVal>
          <c:yVal>
            <c:numRef>
              <c:f>'case 2'!$J$37:$J$83</c:f>
              <c:numCache>
                <c:formatCode>General</c:formatCode>
                <c:ptCount val="47"/>
                <c:pt idx="0">
                  <c:v>3.0665726069476198E-3</c:v>
                </c:pt>
                <c:pt idx="1">
                  <c:v>5.6353108888561806E-3</c:v>
                </c:pt>
                <c:pt idx="2">
                  <c:v>7.7814778810282176E-3</c:v>
                </c:pt>
                <c:pt idx="3">
                  <c:v>9.5716442198713215E-3</c:v>
                </c:pt>
                <c:pt idx="4">
                  <c:v>1.10633074738177E-2</c:v>
                </c:pt>
                <c:pt idx="5">
                  <c:v>1.2305422632445587E-2</c:v>
                </c:pt>
                <c:pt idx="6">
                  <c:v>1.3339306908631159E-2</c:v>
                </c:pt>
                <c:pt idx="7">
                  <c:v>1.4199642044403465E-2</c:v>
                </c:pt>
                <c:pt idx="8">
                  <c:v>1.4915441217055634E-2</c:v>
                </c:pt>
                <c:pt idx="9">
                  <c:v>1.551092391851263E-2</c:v>
                </c:pt>
                <c:pt idx="10">
                  <c:v>1.6006280963156219E-2</c:v>
                </c:pt>
                <c:pt idx="11">
                  <c:v>1.6418330457007663E-2</c:v>
                </c:pt>
                <c:pt idx="12">
                  <c:v>1.6761073755267978E-2</c:v>
                </c:pt>
                <c:pt idx="13">
                  <c:v>1.6903802195215117E-2</c:v>
                </c:pt>
                <c:pt idx="14">
                  <c:v>1.7033973442719074E-2</c:v>
                </c:pt>
                <c:pt idx="15">
                  <c:v>1.7152692018973535E-2</c:v>
                </c:pt>
                <c:pt idx="16">
                  <c:v>1.7260965362782568E-2</c:v>
                </c:pt>
                <c:pt idx="17">
                  <c:v>1.7359712344239758E-2</c:v>
                </c:pt>
                <c:pt idx="18">
                  <c:v>1.7449771037153408E-2</c:v>
                </c:pt>
                <c:pt idx="19">
                  <c:v>1.7531905813275354E-2</c:v>
                </c:pt>
                <c:pt idx="20">
                  <c:v>1.7606813816438922E-2</c:v>
                </c:pt>
                <c:pt idx="21">
                  <c:v>1.7675130870030951E-2</c:v>
                </c:pt>
                <c:pt idx="22">
                  <c:v>1.7737436866835009E-2</c:v>
                </c:pt>
                <c:pt idx="23">
                  <c:v>1.7794260686195117E-2</c:v>
                </c:pt>
                <c:pt idx="24">
                  <c:v>1.7846084679658494E-2</c:v>
                </c:pt>
                <c:pt idx="25">
                  <c:v>1.789334876275344E-2</c:v>
                </c:pt>
                <c:pt idx="26">
                  <c:v>1.7902164311868942E-2</c:v>
                </c:pt>
                <c:pt idx="27">
                  <c:v>1.7910818960144063E-2</c:v>
                </c:pt>
                <c:pt idx="28">
                  <c:v>1.7919315644283649E-2</c:v>
                </c:pt>
                <c:pt idx="29">
                  <c:v>1.7927657247395794E-2</c:v>
                </c:pt>
                <c:pt idx="30">
                  <c:v>1.7935846599969833E-2</c:v>
                </c:pt>
                <c:pt idx="31">
                  <c:v>1.7943886480836488E-2</c:v>
                </c:pt>
                <c:pt idx="32">
                  <c:v>1.7951779618110529E-2</c:v>
                </c:pt>
                <c:pt idx="33">
                  <c:v>1.7959528690116227E-2</c:v>
                </c:pt>
                <c:pt idx="34">
                  <c:v>1.7967136326295929E-2</c:v>
                </c:pt>
                <c:pt idx="35">
                  <c:v>1.7974605108102074E-2</c:v>
                </c:pt>
                <c:pt idx="36">
                  <c:v>1.7981937569872916E-2</c:v>
                </c:pt>
                <c:pt idx="37">
                  <c:v>1.7989136199692311E-2</c:v>
                </c:pt>
                <c:pt idx="38">
                  <c:v>1.7996203440233782E-2</c:v>
                </c:pt>
                <c:pt idx="39">
                  <c:v>1.8003141689589219E-2</c:v>
                </c:pt>
                <c:pt idx="40">
                  <c:v>1.8004513286471194E-2</c:v>
                </c:pt>
                <c:pt idx="41">
                  <c:v>1.8005879839518624E-2</c:v>
                </c:pt>
                <c:pt idx="42">
                  <c:v>1.8007241367279256E-2</c:v>
                </c:pt>
                <c:pt idx="43">
                  <c:v>1.8008597888232641E-2</c:v>
                </c:pt>
                <c:pt idx="44">
                  <c:v>1.8008936230782233E-2</c:v>
                </c:pt>
                <c:pt idx="45">
                  <c:v>1.800927426185138E-2</c:v>
                </c:pt>
                <c:pt idx="46">
                  <c:v>1.8009611981726834E-2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7-42DE-A0B6-B58F3879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4040"/>
        <c:axId val="181346000"/>
      </c:scatterChart>
      <c:valAx>
        <c:axId val="18134404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1346000"/>
        <c:crossesAt val="1.0000000000000005E-7"/>
        <c:crossBetween val="midCat"/>
      </c:valAx>
      <c:valAx>
        <c:axId val="181346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8134404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RMS DENSITY</c:v>
          </c:tx>
          <c:marker>
            <c:symbol val="none"/>
          </c:marker>
          <c:xVal>
            <c:numRef>
              <c:f>'case 2'!$E$18:$E$83</c:f>
              <c:numCache>
                <c:formatCode>General</c:formatCode>
                <c:ptCount val="66"/>
                <c:pt idx="0">
                  <c:v>1.2589254117941672E-4</c:v>
                </c:pt>
                <c:pt idx="1">
                  <c:v>1.584893192461112E-4</c:v>
                </c:pt>
                <c:pt idx="2">
                  <c:v>1.995262314968879E-4</c:v>
                </c:pt>
                <c:pt idx="3">
                  <c:v>2.5118864315095817E-4</c:v>
                </c:pt>
                <c:pt idx="4">
                  <c:v>3.1622776601683783E-4</c:v>
                </c:pt>
                <c:pt idx="5">
                  <c:v>3.9810717055349746E-4</c:v>
                </c:pt>
                <c:pt idx="6">
                  <c:v>5.0118723362727253E-4</c:v>
                </c:pt>
                <c:pt idx="7">
                  <c:v>6.3095734448019407E-4</c:v>
                </c:pt>
                <c:pt idx="8">
                  <c:v>7.943282347242824E-4</c:v>
                </c:pt>
                <c:pt idx="9">
                  <c:v>1.0000000000000011E-3</c:v>
                </c:pt>
                <c:pt idx="10">
                  <c:v>1.2589254117941697E-3</c:v>
                </c:pt>
                <c:pt idx="11">
                  <c:v>1.5848931924611165E-3</c:v>
                </c:pt>
                <c:pt idx="12">
                  <c:v>1.9952623149688833E-3</c:v>
                </c:pt>
                <c:pt idx="13">
                  <c:v>2.5118864315095868E-3</c:v>
                </c:pt>
                <c:pt idx="14">
                  <c:v>3.1622776601683876E-3</c:v>
                </c:pt>
                <c:pt idx="15">
                  <c:v>3.981071705534983E-3</c:v>
                </c:pt>
                <c:pt idx="16">
                  <c:v>5.0118723362727394E-3</c:v>
                </c:pt>
                <c:pt idx="17">
                  <c:v>6.3095734448019537E-3</c:v>
                </c:pt>
                <c:pt idx="18">
                  <c:v>7.9432823472428398E-3</c:v>
                </c:pt>
                <c:pt idx="19">
                  <c:v>1.000000000000004E-2</c:v>
                </c:pt>
                <c:pt idx="20">
                  <c:v>1.2589254117941722E-2</c:v>
                </c:pt>
                <c:pt idx="21">
                  <c:v>1.5848931924611197E-2</c:v>
                </c:pt>
                <c:pt idx="22">
                  <c:v>1.9952623149688879E-2</c:v>
                </c:pt>
                <c:pt idx="23">
                  <c:v>2.5118864315095916E-2</c:v>
                </c:pt>
                <c:pt idx="24">
                  <c:v>3.1622776601683951E-2</c:v>
                </c:pt>
                <c:pt idx="25">
                  <c:v>3.9810717055349922E-2</c:v>
                </c:pt>
                <c:pt idx="26">
                  <c:v>5.0118723362727491E-2</c:v>
                </c:pt>
                <c:pt idx="27">
                  <c:v>6.3095734448019664E-2</c:v>
                </c:pt>
                <c:pt idx="28">
                  <c:v>7.9432823472428596E-2</c:v>
                </c:pt>
                <c:pt idx="29">
                  <c:v>0.10000000000000055</c:v>
                </c:pt>
                <c:pt idx="30">
                  <c:v>0.12589254117941742</c:v>
                </c:pt>
                <c:pt idx="31">
                  <c:v>0.15848931924611223</c:v>
                </c:pt>
                <c:pt idx="32">
                  <c:v>0.17782794100389329</c:v>
                </c:pt>
                <c:pt idx="33">
                  <c:v>0.19952623149688914</c:v>
                </c:pt>
                <c:pt idx="34">
                  <c:v>0.22387211385683531</c:v>
                </c:pt>
                <c:pt idx="35">
                  <c:v>0.25118864315095951</c:v>
                </c:pt>
                <c:pt idx="36">
                  <c:v>0.28183829312644709</c:v>
                </c:pt>
                <c:pt idx="37">
                  <c:v>0.31622776601683988</c:v>
                </c:pt>
                <c:pt idx="38">
                  <c:v>0.35481338923357758</c:v>
                </c:pt>
                <c:pt idx="39">
                  <c:v>0.3981071705534997</c:v>
                </c:pt>
                <c:pt idx="40">
                  <c:v>0.44668359215096581</c:v>
                </c:pt>
                <c:pt idx="41">
                  <c:v>0.50118723362727535</c:v>
                </c:pt>
                <c:pt idx="42">
                  <c:v>0.56234132519035251</c:v>
                </c:pt>
                <c:pt idx="43">
                  <c:v>0.63095734448019714</c:v>
                </c:pt>
                <c:pt idx="44">
                  <c:v>0.70794578438414224</c:v>
                </c:pt>
                <c:pt idx="45">
                  <c:v>0.72443596007499445</c:v>
                </c:pt>
                <c:pt idx="46">
                  <c:v>0.74131024130092205</c:v>
                </c:pt>
                <c:pt idx="47">
                  <c:v>0.75857757502918843</c:v>
                </c:pt>
                <c:pt idx="48">
                  <c:v>0.7762471166286965</c:v>
                </c:pt>
                <c:pt idx="49">
                  <c:v>0.79432823472428638</c:v>
                </c:pt>
                <c:pt idx="50">
                  <c:v>0.81283051616410418</c:v>
                </c:pt>
                <c:pt idx="51">
                  <c:v>0.83176377110267607</c:v>
                </c:pt>
                <c:pt idx="52">
                  <c:v>0.85113803820238165</c:v>
                </c:pt>
                <c:pt idx="53">
                  <c:v>0.87096358995608603</c:v>
                </c:pt>
                <c:pt idx="54">
                  <c:v>0.89125093813375089</c:v>
                </c:pt>
                <c:pt idx="55">
                  <c:v>0.9120108393559152</c:v>
                </c:pt>
                <c:pt idx="56">
                  <c:v>0.93325430079699667</c:v>
                </c:pt>
                <c:pt idx="57">
                  <c:v>0.95499258602144177</c:v>
                </c:pt>
                <c:pt idx="58">
                  <c:v>0.97723722095581667</c:v>
                </c:pt>
                <c:pt idx="59">
                  <c:v>0.98174794301999047</c:v>
                </c:pt>
                <c:pt idx="60">
                  <c:v>0.98627948563121648</c:v>
                </c:pt>
                <c:pt idx="61">
                  <c:v>0.9908319448927736</c:v>
                </c:pt>
                <c:pt idx="62">
                  <c:v>0.99540541735153309</c:v>
                </c:pt>
                <c:pt idx="63">
                  <c:v>0.99655208013477448</c:v>
                </c:pt>
                <c:pt idx="64">
                  <c:v>0.99770006382255938</c:v>
                </c:pt>
                <c:pt idx="65">
                  <c:v>0.9988493699365113</c:v>
                </c:pt>
              </c:numCache>
            </c:numRef>
          </c:xVal>
          <c:yVal>
            <c:numRef>
              <c:f>'case 2'!$H$18:$H$83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3.31515532152268E-4</c:v>
                </c:pt>
                <c:pt idx="2">
                  <c:v>5.1692678226247855E-4</c:v>
                </c:pt>
                <c:pt idx="3">
                  <c:v>7.9873178559029692E-4</c:v>
                </c:pt>
                <c:pt idx="4">
                  <c:v>1.2172108117359324E-3</c:v>
                </c:pt>
                <c:pt idx="5">
                  <c:v>1.8172038922070353E-3</c:v>
                </c:pt>
                <c:pt idx="6">
                  <c:v>2.6338876647096963E-3</c:v>
                </c:pt>
                <c:pt idx="7">
                  <c:v>3.6654173287581047E-3</c:v>
                </c:pt>
                <c:pt idx="8">
                  <c:v>4.8389309656495724E-3</c:v>
                </c:pt>
                <c:pt idx="9">
                  <c:v>5.9951331276108669E-3</c:v>
                </c:pt>
                <c:pt idx="10">
                  <c:v>6.9239157010166138E-3</c:v>
                </c:pt>
                <c:pt idx="11">
                  <c:v>7.4498447062180603E-3</c:v>
                </c:pt>
                <c:pt idx="12">
                  <c:v>7.5107272987618686E-3</c:v>
                </c:pt>
                <c:pt idx="13">
                  <c:v>7.1686046112367082E-3</c:v>
                </c:pt>
                <c:pt idx="14">
                  <c:v>6.5562377795206931E-3</c:v>
                </c:pt>
                <c:pt idx="15">
                  <c:v>5.8117417504220305E-3</c:v>
                </c:pt>
                <c:pt idx="16">
                  <c:v>5.0406076131873524E-3</c:v>
                </c:pt>
                <c:pt idx="17">
                  <c:v>4.3078822222241174E-3</c:v>
                </c:pt>
                <c:pt idx="18">
                  <c:v>3.6460904077899926E-3</c:v>
                </c:pt>
                <c:pt idx="19">
                  <c:v>3.0665726069476198E-3</c:v>
                </c:pt>
                <c:pt idx="20">
                  <c:v>2.5687382819085604E-3</c:v>
                </c:pt>
                <c:pt idx="21">
                  <c:v>2.1461669921720365E-3</c:v>
                </c:pt>
                <c:pt idx="22">
                  <c:v>1.7901663388431033E-3</c:v>
                </c:pt>
                <c:pt idx="23">
                  <c:v>1.4916632539463779E-3</c:v>
                </c:pt>
                <c:pt idx="24">
                  <c:v>1.2421151586278873E-3</c:v>
                </c:pt>
                <c:pt idx="25">
                  <c:v>1.0338842761855721E-3</c:v>
                </c:pt>
                <c:pt idx="26">
                  <c:v>8.6033513577230708E-4</c:v>
                </c:pt>
                <c:pt idx="27">
                  <c:v>7.1579917265216853E-4</c:v>
                </c:pt>
                <c:pt idx="28">
                  <c:v>5.954827014569955E-4</c:v>
                </c:pt>
                <c:pt idx="29">
                  <c:v>4.9535704464358796E-4</c:v>
                </c:pt>
                <c:pt idx="30">
                  <c:v>4.1204949385144287E-4</c:v>
                </c:pt>
                <c:pt idx="31">
                  <c:v>3.4274329826031695E-4</c:v>
                </c:pt>
                <c:pt idx="32">
                  <c:v>1.4272843994713835E-4</c:v>
                </c:pt>
                <c:pt idx="33">
                  <c:v>1.3017124750395697E-4</c:v>
                </c:pt>
                <c:pt idx="34">
                  <c:v>1.1871857625446008E-4</c:v>
                </c:pt>
                <c:pt idx="35">
                  <c:v>1.082733438090309E-4</c:v>
                </c:pt>
                <c:pt idx="36">
                  <c:v>9.8746981457190509E-5</c:v>
                </c:pt>
                <c:pt idx="37">
                  <c:v>9.0058692913649646E-5</c:v>
                </c:pt>
                <c:pt idx="38">
                  <c:v>8.2134776121944297E-5</c:v>
                </c:pt>
                <c:pt idx="39">
                  <c:v>7.4908003163569228E-5</c:v>
                </c:pt>
                <c:pt idx="40">
                  <c:v>6.8317053592027588E-5</c:v>
                </c:pt>
                <c:pt idx="41">
                  <c:v>6.2305996804057042E-5</c:v>
                </c:pt>
                <c:pt idx="42">
                  <c:v>5.6823819360108063E-5</c:v>
                </c:pt>
                <c:pt idx="43">
                  <c:v>5.1823993463377232E-5</c:v>
                </c:pt>
                <c:pt idx="44">
                  <c:v>4.7264083094945048E-5</c:v>
                </c:pt>
                <c:pt idx="45">
                  <c:v>8.8155491155034485E-6</c:v>
                </c:pt>
                <c:pt idx="46">
                  <c:v>8.6546482751200127E-6</c:v>
                </c:pt>
                <c:pt idx="47">
                  <c:v>8.496684139585623E-6</c:v>
                </c:pt>
                <c:pt idx="48">
                  <c:v>8.3416031121455306E-6</c:v>
                </c:pt>
                <c:pt idx="49">
                  <c:v>8.1893525740369391E-6</c:v>
                </c:pt>
                <c:pt idx="50">
                  <c:v>8.0398808666547206E-6</c:v>
                </c:pt>
                <c:pt idx="51">
                  <c:v>7.893137274041952E-6</c:v>
                </c:pt>
                <c:pt idx="52">
                  <c:v>7.7490720056985346E-6</c:v>
                </c:pt>
                <c:pt idx="53">
                  <c:v>7.6076361797033786E-6</c:v>
                </c:pt>
                <c:pt idx="54">
                  <c:v>7.4687818061431187E-6</c:v>
                </c:pt>
                <c:pt idx="55">
                  <c:v>7.332461770843448E-6</c:v>
                </c:pt>
                <c:pt idx="56">
                  <c:v>7.1986298193952305E-6</c:v>
                </c:pt>
                <c:pt idx="57">
                  <c:v>7.0672405414729699E-6</c:v>
                </c:pt>
                <c:pt idx="58">
                  <c:v>6.9382493554379655E-6</c:v>
                </c:pt>
                <c:pt idx="59">
                  <c:v>1.3715968819744423E-6</c:v>
                </c:pt>
                <c:pt idx="60">
                  <c:v>1.3665530474282323E-6</c:v>
                </c:pt>
                <c:pt idx="61">
                  <c:v>1.3615277606333991E-6</c:v>
                </c:pt>
                <c:pt idx="62">
                  <c:v>1.356520953386162E-6</c:v>
                </c:pt>
                <c:pt idx="63">
                  <c:v>3.3834254959063367E-7</c:v>
                </c:pt>
                <c:pt idx="64">
                  <c:v>3.3803106914802354E-7</c:v>
                </c:pt>
                <c:pt idx="65">
                  <c:v>3.3771987545395265E-7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A-4895-B129-D784CBF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7960"/>
        <c:axId val="181343648"/>
      </c:scatterChart>
      <c:valAx>
        <c:axId val="181347960"/>
        <c:scaling>
          <c:logBase val="10"/>
          <c:orientation val="minMax"/>
          <c:min val="1.0000000000000003E-4"/>
        </c:scaling>
        <c:delete val="0"/>
        <c:axPos val="b"/>
        <c:numFmt formatCode="General" sourceLinked="1"/>
        <c:majorTickMark val="out"/>
        <c:minorTickMark val="none"/>
        <c:tickLblPos val="nextTo"/>
        <c:crossAx val="181343648"/>
        <c:crosses val="autoZero"/>
        <c:crossBetween val="midCat"/>
      </c:valAx>
      <c:valAx>
        <c:axId val="1813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7960"/>
        <c:crossesAt val="1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487457</xdr:colOff>
      <xdr:row>11</xdr:row>
      <xdr:rowOff>179293</xdr:rowOff>
    </xdr:from>
    <xdr:to>
      <xdr:col>15</xdr:col>
      <xdr:colOff>224118</xdr:colOff>
      <xdr:row>40</xdr:row>
      <xdr:rowOff>22411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935691</xdr:colOff>
      <xdr:row>44</xdr:row>
      <xdr:rowOff>186017</xdr:rowOff>
    </xdr:from>
    <xdr:to>
      <xdr:col>15</xdr:col>
      <xdr:colOff>112059</xdr:colOff>
      <xdr:row>65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L1:M11" totalsRowShown="0">
  <autoFilter ref="L1:M11"/>
  <tableColumns count="2">
    <tableColumn id="1" name="STEP SIZE LOG"/>
    <tableColumn id="2" name="0.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048576" totalsRowShown="0" headerRowDxfId="11" dataDxfId="10">
  <autoFilter ref="A1:J1048576"/>
  <tableColumns count="10">
    <tableColumn id="1" name="Step" dataDxfId="9"/>
    <tableColumn id="2" name="freq (1/micron)" dataDxfId="8"/>
    <tableColumn id="3" name="Intermediary Calculation (Hide This)" dataDxfId="7"/>
    <tableColumn id="4" name="PSD2 (nm^4)" dataDxfId="6"/>
    <tableColumn id="5" name="RMS DENSITY" dataDxfId="5"/>
    <tableColumn id="6" name="RMS^2" dataDxfId="4"/>
    <tableColumn id="7" name="RMSB^2" dataDxfId="3"/>
    <tableColumn id="8" name="spacer" dataDxfId="2"/>
    <tableColumn id="9" name="Json" dataDxfId="1"/>
    <tableColumn id="10" name="Json With Variable Nam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abSelected="1" topLeftCell="K7" zoomScale="85" zoomScaleNormal="85" workbookViewId="0">
      <selection activeCell="G83" sqref="G83"/>
    </sheetView>
  </sheetViews>
  <sheetFormatPr defaultRowHeight="15" x14ac:dyDescent="0.25"/>
  <cols>
    <col min="3" max="3" width="13.7109375" customWidth="1"/>
    <col min="5" max="5" width="20" customWidth="1"/>
    <col min="6" max="6" width="18.7109375" customWidth="1"/>
    <col min="7" max="7" width="12.28515625" bestFit="1" customWidth="1"/>
    <col min="8" max="8" width="15.140625" customWidth="1"/>
    <col min="9" max="9" width="12.28515625" bestFit="1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1</v>
      </c>
      <c r="E1" s="4">
        <v>100000000</v>
      </c>
    </row>
    <row r="2" spans="3:38" x14ac:dyDescent="0.25">
      <c r="D2" t="s">
        <v>2</v>
      </c>
      <c r="E2">
        <v>1000</v>
      </c>
      <c r="H2" t="s">
        <v>17</v>
      </c>
      <c r="I2">
        <f>$E$1*$E$2*EXP(LN(_xlfn.GAMMA(0.5*($E$3+1))))</f>
        <v>88726381750.30751</v>
      </c>
    </row>
    <row r="3" spans="3:38" x14ac:dyDescent="0.25">
      <c r="D3" t="s">
        <v>3</v>
      </c>
      <c r="E3">
        <v>1.8</v>
      </c>
      <c r="H3" t="s">
        <v>18</v>
      </c>
      <c r="I3">
        <f>(2*SQRT(PI())*EXP(LN(_xlfn.GAMMA(0.5*$E$3))))</f>
        <v>3.7881901165191034</v>
      </c>
    </row>
    <row r="4" spans="3:38" x14ac:dyDescent="0.25">
      <c r="D4" t="s">
        <v>4</v>
      </c>
      <c r="E4">
        <f>$E$1*$E$2*EXP(GAMMALN(0.5*($E$3+1)))/(2*SQRT(PI())*EXP(GAMMALN(0.5*$E$3)))</f>
        <v>23421839723.249313</v>
      </c>
      <c r="F4">
        <f>$E$1*$E$2*EXP(LN(_xlfn.GAMMA(0.5*($E$3+1))))/(2*SQRT(PI())*EXP(LN(_xlfn.GAMMA(0.5*$E$3))))</f>
        <v>23421839723.249294</v>
      </c>
    </row>
    <row r="9" spans="3:38" x14ac:dyDescent="0.25">
      <c r="C9" t="s">
        <v>0</v>
      </c>
      <c r="D9">
        <v>0.1</v>
      </c>
      <c r="L9" s="11"/>
      <c r="M9" s="11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6</v>
      </c>
      <c r="G16" t="s">
        <v>5</v>
      </c>
      <c r="H16" t="s">
        <v>7</v>
      </c>
      <c r="I16" t="s">
        <v>8</v>
      </c>
      <c r="J16" s="5" t="s">
        <v>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11548912363.159761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11455926786.628166</v>
      </c>
      <c r="H18">
        <f t="shared" ref="H18:H20" si="3">2*PI()*(E18+E17)*(G18+G17)*(E18-E17)/4/1000000</f>
        <v>2.1135651760129107E-4</v>
      </c>
      <c r="I18">
        <f>SUM($H$18:H18)</f>
        <v>2.1135651760129107E-4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4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11311158638.043528</v>
      </c>
      <c r="H19">
        <f t="shared" si="3"/>
        <v>3.31515532152268E-4</v>
      </c>
      <c r="I19">
        <f>SUM($H$18:H19)</f>
        <v>5.4287204975355904E-4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4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11088045619.768627</v>
      </c>
      <c r="H20">
        <f t="shared" si="3"/>
        <v>5.1692678226247855E-4</v>
      </c>
      <c r="I20">
        <f>SUM($H$18:H20)</f>
        <v>1.0597988320160375E-3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4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10749535127.983898</v>
      </c>
      <c r="H21">
        <f>2*PI()*(E21+E20)*(G21+G20)*(E21-E20)/4/1000000</f>
        <v>7.9873178559029692E-4</v>
      </c>
      <c r="I21">
        <f>SUM($H$18:H21)</f>
        <v>1.8585306176063343E-3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4"/>
        <v>-3.4999999999999996</v>
      </c>
      <c r="E22">
        <f>10^D22</f>
        <v>3.1622776601683783E-4</v>
      </c>
      <c r="F22">
        <f t="shared" si="1"/>
        <v>1.0488088481701514</v>
      </c>
      <c r="G22">
        <f t="shared" si="2"/>
        <v>10248050335.388151</v>
      </c>
      <c r="H22">
        <f t="shared" ref="H22:H83" si="5">2*PI()*(E22+E21)*(G22+G21)*(E22-E21)/4/1000000</f>
        <v>1.2172108117359324E-3</v>
      </c>
      <c r="I22">
        <f>SUM($H$18:H22)</f>
        <v>3.0757414293422665E-3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4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9531081019.0810699</v>
      </c>
      <c r="H23">
        <f t="shared" si="5"/>
        <v>1.8172038922070353E-3</v>
      </c>
      <c r="I23">
        <f>SUM($H$18:H23)</f>
        <v>4.892945321549302E-3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4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8557346111.9564781</v>
      </c>
      <c r="H24">
        <f t="shared" si="5"/>
        <v>2.6338876647096963E-3</v>
      </c>
      <c r="I24">
        <f>SUM($H$18:H24)</f>
        <v>7.5268329862589987E-3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4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7325450882.548583</v>
      </c>
      <c r="H25">
        <f t="shared" si="5"/>
        <v>3.6654173287581047E-3</v>
      </c>
      <c r="I25">
        <f>SUM($H$18:H25)</f>
        <v>1.1192250315017103E-2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4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5904340093.7899733</v>
      </c>
      <c r="H26">
        <f t="shared" si="5"/>
        <v>4.8389309656495724E-3</v>
      </c>
      <c r="I26">
        <f>SUM($H$18:H26)</f>
        <v>1.6031181280666676E-2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4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4437608810.8350315</v>
      </c>
      <c r="H27">
        <f t="shared" si="5"/>
        <v>5.9951331276108669E-3</v>
      </c>
      <c r="I27">
        <f>SUM($H$18:H27)</f>
        <v>2.2026314408277542E-2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4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3098641729.0728121</v>
      </c>
      <c r="H28">
        <f t="shared" si="5"/>
        <v>6.9239157010166138E-3</v>
      </c>
      <c r="I28">
        <f>SUM($H$18:H28)</f>
        <v>2.8950230109294157E-2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4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2017596708.5609155</v>
      </c>
      <c r="H29">
        <f t="shared" si="5"/>
        <v>7.4498447062180603E-3</v>
      </c>
      <c r="I29">
        <f>SUM($H$18:H29)</f>
        <v>3.6400074815512218E-2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4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1236912840.2259886</v>
      </c>
      <c r="H30">
        <f t="shared" si="5"/>
        <v>7.5107272987618686E-3</v>
      </c>
      <c r="I30">
        <f>SUM($H$18:H30)</f>
        <v>4.3910802114274089E-2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4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723006432.6861155</v>
      </c>
      <c r="H31">
        <f t="shared" si="5"/>
        <v>7.1686046112367082E-3</v>
      </c>
      <c r="I31">
        <f>SUM($H$18:H31)</f>
        <v>5.1079406725510798E-2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4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407982232.27111661</v>
      </c>
      <c r="H32">
        <f t="shared" si="5"/>
        <v>6.5562377795206931E-3</v>
      </c>
      <c r="I32">
        <f>SUM($H$18:H32)</f>
        <v>5.7635644505031489E-2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4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224589621.51376194</v>
      </c>
      <c r="H33">
        <f t="shared" si="5"/>
        <v>5.8117417504220305E-3</v>
      </c>
      <c r="I33">
        <f>SUM($H$18:H33)</f>
        <v>6.3447386255453514E-2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4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121578002.59917131</v>
      </c>
      <c r="H34">
        <f t="shared" si="5"/>
        <v>5.0406076131873524E-3</v>
      </c>
      <c r="I34">
        <f>SUM($H$18:H34)</f>
        <v>6.8487993868640865E-2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4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65088924.178863503</v>
      </c>
      <c r="H35">
        <f t="shared" si="5"/>
        <v>4.3078822222241174E-3</v>
      </c>
      <c r="I35">
        <f>SUM($H$18:H35)</f>
        <v>7.2795876090864978E-2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4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34596345.808077008</v>
      </c>
      <c r="H36">
        <f t="shared" si="5"/>
        <v>3.6460904077899926E-3</v>
      </c>
      <c r="I36">
        <f>SUM($H$18:H36)</f>
        <v>7.6441966498654965E-2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4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18303792.584701691</v>
      </c>
      <c r="H37">
        <f t="shared" si="5"/>
        <v>3.0665726069476198E-3</v>
      </c>
      <c r="I37">
        <f>SUM($H$18:H37)</f>
        <v>7.9508539105602585E-2</v>
      </c>
      <c r="J37">
        <f>SUM($H$37:H37)</f>
        <v>3.0665726069476198E-3</v>
      </c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4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9655322.0259411838</v>
      </c>
      <c r="H38">
        <f t="shared" si="5"/>
        <v>2.5687382819085604E-3</v>
      </c>
      <c r="I38">
        <f>SUM($H$18:H38)</f>
        <v>8.2077277387511152E-2</v>
      </c>
      <c r="J38">
        <f>SUM($H$37:H38)</f>
        <v>5.6353108888561806E-3</v>
      </c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4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5083645.6867233664</v>
      </c>
      <c r="H39">
        <f t="shared" si="5"/>
        <v>2.1461669921720365E-3</v>
      </c>
      <c r="I39">
        <f>SUM($H$18:H39)</f>
        <v>8.4223444379683182E-2</v>
      </c>
      <c r="J39">
        <f>SUM($H$37:H39)</f>
        <v>7.7814778810282176E-3</v>
      </c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4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2673410.6034739409</v>
      </c>
      <c r="H40">
        <f t="shared" si="5"/>
        <v>1.7901663388431033E-3</v>
      </c>
      <c r="I40">
        <f>SUM($H$18:H40)</f>
        <v>8.6013610718526284E-2</v>
      </c>
      <c r="J40">
        <f>SUM($H$37:H40)</f>
        <v>9.5716442198713215E-3</v>
      </c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4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1404844.1178447171</v>
      </c>
      <c r="H41">
        <f t="shared" si="5"/>
        <v>1.4916632539463779E-3</v>
      </c>
      <c r="I41">
        <f>SUM($H$18:H41)</f>
        <v>8.7505273972472666E-2</v>
      </c>
      <c r="J41">
        <f>SUM($H$37:H41)</f>
        <v>1.10633074738177E-2</v>
      </c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4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737875.85696740448</v>
      </c>
      <c r="H42">
        <f t="shared" si="5"/>
        <v>1.2421151586278873E-3</v>
      </c>
      <c r="I42">
        <f>SUM($H$18:H42)</f>
        <v>8.8747389131100557E-2</v>
      </c>
      <c r="J42">
        <f>SUM($H$37:H42)</f>
        <v>1.2305422632445587E-2</v>
      </c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4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387442.71579651738</v>
      </c>
      <c r="H43">
        <f t="shared" si="5"/>
        <v>1.0338842761855721E-3</v>
      </c>
      <c r="I43">
        <f>SUM($H$18:H43)</f>
        <v>8.978127340728613E-2</v>
      </c>
      <c r="J43">
        <f>SUM($H$37:H43)</f>
        <v>1.3339306908631159E-2</v>
      </c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4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203399.08889387906</v>
      </c>
      <c r="H44">
        <f t="shared" si="5"/>
        <v>8.6033513577230708E-4</v>
      </c>
      <c r="I44">
        <f>SUM($H$18:H44)</f>
        <v>9.0641608543058444E-2</v>
      </c>
      <c r="J44">
        <f>SUM($H$37:H44)</f>
        <v>1.4199642044403465E-2</v>
      </c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4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106767.31040998822</v>
      </c>
      <c r="H45">
        <f t="shared" si="5"/>
        <v>7.1579917265216853E-4</v>
      </c>
      <c r="I45">
        <f>SUM($H$18:H45)</f>
        <v>9.1357407715710617E-2</v>
      </c>
      <c r="J45">
        <f>SUM($H$37:H45)</f>
        <v>1.4915441217055634E-2</v>
      </c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4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56039.551812809295</v>
      </c>
      <c r="H46">
        <f t="shared" si="5"/>
        <v>5.954827014569955E-4</v>
      </c>
      <c r="I46">
        <f>SUM($H$18:H46)</f>
        <v>9.1952890417167615E-2</v>
      </c>
      <c r="J46">
        <f>SUM($H$37:H46)</f>
        <v>1.551092391851263E-2</v>
      </c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4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29412.382884953644</v>
      </c>
      <c r="H47">
        <f t="shared" si="5"/>
        <v>4.9535704464358796E-4</v>
      </c>
      <c r="I47">
        <f>SUM($H$18:H47)</f>
        <v>9.2448247461811198E-2</v>
      </c>
      <c r="J47">
        <f>SUM($H$37:H47)</f>
        <v>1.6006280963156219E-2</v>
      </c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4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15436.63542488416</v>
      </c>
      <c r="H48">
        <f t="shared" si="5"/>
        <v>4.1204949385144287E-4</v>
      </c>
      <c r="I48">
        <f>SUM($H$18:H48)</f>
        <v>9.2860296955662641E-2</v>
      </c>
      <c r="J48">
        <f>SUM($H$37:H48)</f>
        <v>1.6418330457007663E-2</v>
      </c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4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8101.5255160702845</v>
      </c>
      <c r="H49">
        <f t="shared" si="5"/>
        <v>3.4274329826031695E-4</v>
      </c>
      <c r="I49">
        <f>SUM($H$18:H49)</f>
        <v>9.3203040253922953E-2</v>
      </c>
      <c r="J49">
        <f>SUM($H$37:H49)</f>
        <v>1.6761073755267978E-2</v>
      </c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5869.1036907380994</v>
      </c>
      <c r="H50">
        <f t="shared" si="5"/>
        <v>1.4272843994713835E-4</v>
      </c>
      <c r="I50">
        <f>SUM($H$18:H50)</f>
        <v>9.3345768693870096E-2</v>
      </c>
      <c r="J50">
        <f>SUM($H$37:H50)</f>
        <v>1.6903802195215117E-2</v>
      </c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6">10^D51</f>
        <v>0.19952623149688914</v>
      </c>
      <c r="F51">
        <f t="shared" si="1"/>
        <v>199.52873741732091</v>
      </c>
      <c r="G51">
        <f t="shared" si="2"/>
        <v>4251.8284806322254</v>
      </c>
      <c r="H51">
        <f t="shared" si="5"/>
        <v>1.3017124750395697E-4</v>
      </c>
      <c r="I51">
        <f>SUM($H$18:H51)</f>
        <v>9.3475939941374056E-2</v>
      </c>
      <c r="J51">
        <f>SUM($H$37:H51)</f>
        <v>1.7033973442719074E-2</v>
      </c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7">D51+$D$10</f>
        <v>-0.64999999999999736</v>
      </c>
      <c r="E52">
        <f t="shared" si="6"/>
        <v>0.22387211385683531</v>
      </c>
      <c r="F52">
        <f t="shared" si="1"/>
        <v>223.87434726365555</v>
      </c>
      <c r="G52">
        <f t="shared" si="2"/>
        <v>3080.1997251348484</v>
      </c>
      <c r="H52">
        <f t="shared" si="5"/>
        <v>1.1871857625446008E-4</v>
      </c>
      <c r="I52">
        <f>SUM($H$18:H52)</f>
        <v>9.3594658517628521E-2</v>
      </c>
      <c r="J52">
        <f>SUM($H$37:H52)</f>
        <v>1.7152692018973535E-2</v>
      </c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7"/>
        <v>-0.59999999999999731</v>
      </c>
      <c r="E53">
        <f t="shared" si="6"/>
        <v>0.25118864315095951</v>
      </c>
      <c r="F53">
        <f t="shared" si="1"/>
        <v>251.19063367892537</v>
      </c>
      <c r="G53">
        <f t="shared" si="2"/>
        <v>2231.4202647181401</v>
      </c>
      <c r="H53">
        <f t="shared" si="5"/>
        <v>1.082733438090309E-4</v>
      </c>
      <c r="I53">
        <f>SUM($H$18:H53)</f>
        <v>9.3702931861437549E-2</v>
      </c>
      <c r="J53">
        <f>SUM($H$37:H53)</f>
        <v>1.7260965362782568E-2</v>
      </c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7"/>
        <v>-0.54999999999999727</v>
      </c>
      <c r="E54">
        <f t="shared" si="6"/>
        <v>0.28183829312644709</v>
      </c>
      <c r="F54">
        <f t="shared" si="1"/>
        <v>281.84006718780972</v>
      </c>
      <c r="G54">
        <f t="shared" si="2"/>
        <v>1616.5284587868664</v>
      </c>
      <c r="H54">
        <f t="shared" si="5"/>
        <v>9.8746981457190509E-5</v>
      </c>
      <c r="I54">
        <f>SUM($H$18:H54)</f>
        <v>9.380167884289474E-2</v>
      </c>
      <c r="J54">
        <f>SUM($H$37:H54)</f>
        <v>1.7359712344239758E-2</v>
      </c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7"/>
        <v>-0.49999999999999728</v>
      </c>
      <c r="E55">
        <f t="shared" si="6"/>
        <v>0.31622776601683988</v>
      </c>
      <c r="F55">
        <f t="shared" si="1"/>
        <v>316.22934715171715</v>
      </c>
      <c r="G55">
        <f t="shared" si="2"/>
        <v>1171.0755910713826</v>
      </c>
      <c r="H55">
        <f t="shared" si="5"/>
        <v>9.0058692913649646E-5</v>
      </c>
      <c r="I55">
        <f>SUM($H$18:H55)</f>
        <v>9.3891737535808387E-2</v>
      </c>
      <c r="J55">
        <f>SUM($H$37:H55)</f>
        <v>1.7449771037153408E-2</v>
      </c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7"/>
        <v>-0.44999999999999729</v>
      </c>
      <c r="E56">
        <f t="shared" si="6"/>
        <v>0.35481338923357758</v>
      </c>
      <c r="F56">
        <f t="shared" si="1"/>
        <v>354.81479842224485</v>
      </c>
      <c r="G56">
        <f t="shared" si="2"/>
        <v>848.37171291825985</v>
      </c>
      <c r="H56">
        <f t="shared" si="5"/>
        <v>8.2134776121944297E-5</v>
      </c>
      <c r="I56">
        <f>SUM($H$18:H56)</f>
        <v>9.3973872311930329E-2</v>
      </c>
      <c r="J56">
        <f>SUM($H$37:H56)</f>
        <v>1.7531905813275354E-2</v>
      </c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7"/>
        <v>-0.3999999999999973</v>
      </c>
      <c r="E57">
        <f t="shared" si="6"/>
        <v>0.3981071705534997</v>
      </c>
      <c r="F57">
        <f t="shared" si="1"/>
        <v>398.10842649473437</v>
      </c>
      <c r="G57">
        <f t="shared" si="2"/>
        <v>614.59238202784229</v>
      </c>
      <c r="H57">
        <f t="shared" si="5"/>
        <v>7.4908003163569228E-5</v>
      </c>
      <c r="I57">
        <f>SUM($H$18:H57)</f>
        <v>9.4048780315093894E-2</v>
      </c>
      <c r="J57">
        <f>SUM($H$37:H57)</f>
        <v>1.7606813816438922E-2</v>
      </c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7"/>
        <v>-0.34999999999999731</v>
      </c>
      <c r="E58">
        <f t="shared" si="6"/>
        <v>0.44668359215096581</v>
      </c>
      <c r="F58">
        <f t="shared" si="1"/>
        <v>446.68471151013256</v>
      </c>
      <c r="G58">
        <f t="shared" si="2"/>
        <v>445.23363121604905</v>
      </c>
      <c r="H58">
        <f t="shared" si="5"/>
        <v>6.8317053592027588E-5</v>
      </c>
      <c r="I58">
        <f>SUM($H$18:H58)</f>
        <v>9.4117097368685926E-2</v>
      </c>
      <c r="J58">
        <f>SUM($H$37:H58)</f>
        <v>1.7675130870030951E-2</v>
      </c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7"/>
        <v>-0.29999999999999732</v>
      </c>
      <c r="E59">
        <f t="shared" si="6"/>
        <v>0.50118723362727535</v>
      </c>
      <c r="F59">
        <f t="shared" si="1"/>
        <v>501.18823125743995</v>
      </c>
      <c r="G59">
        <f t="shared" si="2"/>
        <v>322.54371855481952</v>
      </c>
      <c r="H59">
        <f t="shared" si="5"/>
        <v>6.2305996804057042E-5</v>
      </c>
      <c r="I59">
        <f>SUM($H$18:H59)</f>
        <v>9.417940336548998E-2</v>
      </c>
      <c r="J59">
        <f>SUM($H$37:H59)</f>
        <v>1.7737436866835009E-2</v>
      </c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7"/>
        <v>-0.24999999999999734</v>
      </c>
      <c r="E60">
        <f t="shared" si="6"/>
        <v>0.56234132519035251</v>
      </c>
      <c r="F60">
        <f t="shared" si="1"/>
        <v>562.34221432935465</v>
      </c>
      <c r="G60">
        <f t="shared" si="2"/>
        <v>233.66253626639855</v>
      </c>
      <c r="H60">
        <f t="shared" si="5"/>
        <v>5.6823819360108063E-5</v>
      </c>
      <c r="I60">
        <f>SUM($H$18:H60)</f>
        <v>9.4236227184850085E-2</v>
      </c>
      <c r="J60">
        <f>SUM($H$37:H60)</f>
        <v>1.7794260686195117E-2</v>
      </c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7"/>
        <v>-0.19999999999999735</v>
      </c>
      <c r="E61">
        <f t="shared" si="6"/>
        <v>0.63095734448019714</v>
      </c>
      <c r="F61">
        <f t="shared" si="1"/>
        <v>630.95813692629565</v>
      </c>
      <c r="G61">
        <f t="shared" si="2"/>
        <v>169.27369792497802</v>
      </c>
      <c r="H61">
        <f t="shared" si="5"/>
        <v>5.1823993463377232E-5</v>
      </c>
      <c r="I61">
        <f>SUM($H$18:H61)</f>
        <v>9.4288051178313459E-2</v>
      </c>
      <c r="J61">
        <f>SUM($H$37:H61)</f>
        <v>1.7846084679658494E-2</v>
      </c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7"/>
        <v>-0.14999999999999736</v>
      </c>
      <c r="E62">
        <f t="shared" si="6"/>
        <v>0.70794578438414224</v>
      </c>
      <c r="F62">
        <f t="shared" si="1"/>
        <v>707.94649065256226</v>
      </c>
      <c r="G62">
        <f t="shared" si="2"/>
        <v>122.6280425651394</v>
      </c>
      <c r="H62">
        <f t="shared" si="5"/>
        <v>4.7264083094945048E-5</v>
      </c>
      <c r="I62">
        <f>SUM($H$18:H62)</f>
        <v>9.4335315261408398E-2</v>
      </c>
      <c r="J62">
        <f>SUM($H$37:H62)</f>
        <v>1.789334876275344E-2</v>
      </c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6"/>
        <v>0.72443596007499445</v>
      </c>
      <c r="F63">
        <f t="shared" si="1"/>
        <v>724.43665026679798</v>
      </c>
      <c r="G63">
        <f t="shared" si="2"/>
        <v>114.97140814719737</v>
      </c>
      <c r="H63">
        <f t="shared" si="5"/>
        <v>8.8155491155034485E-6</v>
      </c>
      <c r="I63">
        <f>SUM($H$18:H63)</f>
        <v>9.4344130810523896E-2</v>
      </c>
      <c r="J63">
        <f>SUM($H$37:H63)</f>
        <v>1.7902164311868942E-2</v>
      </c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8">D63+$D$11</f>
        <v>-0.12999999999999734</v>
      </c>
      <c r="E64">
        <f t="shared" si="6"/>
        <v>0.74131024130092205</v>
      </c>
      <c r="F64">
        <f t="shared" si="1"/>
        <v>741.31091578205644</v>
      </c>
      <c r="G64">
        <f t="shared" si="2"/>
        <v>107.79283710357404</v>
      </c>
      <c r="H64">
        <f t="shared" si="5"/>
        <v>8.6546482751200127E-6</v>
      </c>
      <c r="I64">
        <f>SUM($H$18:H64)</f>
        <v>9.4352785458799021E-2</v>
      </c>
      <c r="J64">
        <f>SUM($H$37:H64)</f>
        <v>1.7910818960144063E-2</v>
      </c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8"/>
        <v>-0.11999999999999734</v>
      </c>
      <c r="E65">
        <f t="shared" si="6"/>
        <v>0.75857757502918843</v>
      </c>
      <c r="F65">
        <f t="shared" si="1"/>
        <v>758.57823415727137</v>
      </c>
      <c r="G65">
        <f t="shared" si="2"/>
        <v>101.06248027486842</v>
      </c>
      <c r="H65">
        <f t="shared" si="5"/>
        <v>8.496684139585623E-6</v>
      </c>
      <c r="I65">
        <f>SUM($H$18:H65)</f>
        <v>9.436128214293861E-2</v>
      </c>
      <c r="J65">
        <f>SUM($H$37:H65)</f>
        <v>1.7919315644283649E-2</v>
      </c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8"/>
        <v>-0.10999999999999735</v>
      </c>
      <c r="E66">
        <f t="shared" si="6"/>
        <v>0.7762471166286965</v>
      </c>
      <c r="F66">
        <f t="shared" si="1"/>
        <v>776.24776075320517</v>
      </c>
      <c r="G66">
        <f t="shared" si="2"/>
        <v>94.752352206728673</v>
      </c>
      <c r="H66">
        <f t="shared" si="5"/>
        <v>8.3416031121455306E-6</v>
      </c>
      <c r="I66">
        <f>SUM($H$18:H66)</f>
        <v>9.4369623746050749E-2</v>
      </c>
      <c r="J66">
        <f>SUM($H$37:H66)</f>
        <v>1.7927657247395794E-2</v>
      </c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8"/>
        <v>-9.9999999999997355E-2</v>
      </c>
      <c r="E67">
        <f t="shared" si="6"/>
        <v>0.79432823472428638</v>
      </c>
      <c r="F67">
        <f t="shared" si="1"/>
        <v>794.32886418674286</v>
      </c>
      <c r="G67">
        <f t="shared" si="2"/>
        <v>88.836214785582456</v>
      </c>
      <c r="H67">
        <f t="shared" si="5"/>
        <v>8.1893525740369391E-6</v>
      </c>
      <c r="I67">
        <f>SUM($H$18:H67)</f>
        <v>9.437781309862478E-2</v>
      </c>
      <c r="J67">
        <f>SUM($H$37:H67)</f>
        <v>1.7935846599969833E-2</v>
      </c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8"/>
        <v>-8.999999999999736E-2</v>
      </c>
      <c r="E68">
        <f t="shared" si="6"/>
        <v>0.81283051616410418</v>
      </c>
      <c r="F68">
        <f t="shared" si="1"/>
        <v>812.83113129825688</v>
      </c>
      <c r="G68">
        <f t="shared" si="2"/>
        <v>83.289468139735447</v>
      </c>
      <c r="H68">
        <f t="shared" si="5"/>
        <v>8.0398808666547206E-6</v>
      </c>
      <c r="I68">
        <f>SUM($H$18:H68)</f>
        <v>9.4385852979491439E-2</v>
      </c>
      <c r="J68">
        <f>SUM($H$37:H68)</f>
        <v>1.7943886480836488E-2</v>
      </c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8"/>
        <v>-7.9999999999997365E-2</v>
      </c>
      <c r="E69">
        <f t="shared" si="6"/>
        <v>0.83176377110267607</v>
      </c>
      <c r="F69">
        <f t="shared" si="1"/>
        <v>831.7643722346761</v>
      </c>
      <c r="G69">
        <f t="shared" si="2"/>
        <v>78.089048352226143</v>
      </c>
      <c r="H69">
        <f t="shared" si="5"/>
        <v>7.893137274041952E-6</v>
      </c>
      <c r="I69">
        <f>SUM($H$18:H69)</f>
        <v>9.4393746116765487E-2</v>
      </c>
      <c r="J69">
        <f>SUM($H$37:H69)</f>
        <v>1.7951779618110529E-2</v>
      </c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8"/>
        <v>-6.999999999999737E-2</v>
      </c>
      <c r="E70">
        <f t="shared" si="6"/>
        <v>0.85113803820238165</v>
      </c>
      <c r="F70">
        <f t="shared" si="1"/>
        <v>851.13862565095633</v>
      </c>
      <c r="G70">
        <f t="shared" si="2"/>
        <v>73.213331560138201</v>
      </c>
      <c r="H70">
        <f t="shared" si="5"/>
        <v>7.7490720056985346E-6</v>
      </c>
      <c r="I70">
        <f>SUM($H$18:H70)</f>
        <v>9.4401495188771181E-2</v>
      </c>
      <c r="J70">
        <f>SUM($H$37:H70)</f>
        <v>1.7959528690116227E-2</v>
      </c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8"/>
        <v>-5.9999999999997368E-2</v>
      </c>
      <c r="E71">
        <f t="shared" si="6"/>
        <v>0.87096358995608603</v>
      </c>
      <c r="F71">
        <f t="shared" si="1"/>
        <v>870.96416403270757</v>
      </c>
      <c r="G71">
        <f t="shared" si="2"/>
        <v>68.642044041629035</v>
      </c>
      <c r="H71">
        <f t="shared" si="5"/>
        <v>7.6076361797033786E-6</v>
      </c>
      <c r="I71">
        <f>SUM($H$18:H71)</f>
        <v>9.440910282495088E-2</v>
      </c>
      <c r="J71">
        <f>SUM($H$37:H71)</f>
        <v>1.7967136326295929E-2</v>
      </c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8"/>
        <v>-4.9999999999997366E-2</v>
      </c>
      <c r="E72">
        <f t="shared" si="6"/>
        <v>0.89125093813375089</v>
      </c>
      <c r="F72">
        <f t="shared" si="1"/>
        <v>891.25149914280144</v>
      </c>
      <c r="G72">
        <f t="shared" si="2"/>
        <v>64.356177916829949</v>
      </c>
      <c r="H72">
        <f t="shared" si="5"/>
        <v>7.4687818061431187E-6</v>
      </c>
      <c r="I72">
        <f>SUM($H$18:H72)</f>
        <v>9.4416571606757024E-2</v>
      </c>
      <c r="J72">
        <f>SUM($H$37:H72)</f>
        <v>1.7974605108102074E-2</v>
      </c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8"/>
        <v>-3.9999999999997364E-2</v>
      </c>
      <c r="E73">
        <f t="shared" si="6"/>
        <v>0.9120108393559152</v>
      </c>
      <c r="F73">
        <f t="shared" si="1"/>
        <v>912.01138759484843</v>
      </c>
      <c r="G73">
        <f t="shared" si="2"/>
        <v>60.337912112103069</v>
      </c>
      <c r="H73">
        <f t="shared" si="5"/>
        <v>7.332461770843448E-6</v>
      </c>
      <c r="I73">
        <f>SUM($H$18:H73)</f>
        <v>9.4423904068527867E-2</v>
      </c>
      <c r="J73">
        <f>SUM($H$37:H73)</f>
        <v>1.7981937569872916E-2</v>
      </c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8"/>
        <v>-2.9999999999997362E-2</v>
      </c>
      <c r="E74">
        <f t="shared" si="6"/>
        <v>0.93325430079699667</v>
      </c>
      <c r="F74">
        <f t="shared" si="1"/>
        <v>933.25483655649543</v>
      </c>
      <c r="G74">
        <f t="shared" si="2"/>
        <v>56.570538259044433</v>
      </c>
      <c r="H74">
        <f t="shared" si="5"/>
        <v>7.1986298193952305E-6</v>
      </c>
      <c r="I74">
        <f>SUM($H$18:H74)</f>
        <v>9.4431102698347258E-2</v>
      </c>
      <c r="J74">
        <f>SUM($H$37:H74)</f>
        <v>1.7989136199692311E-2</v>
      </c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6"/>
        <v>0.95499258602144177</v>
      </c>
      <c r="F75">
        <f t="shared" si="1"/>
        <v>954.99310958557226</v>
      </c>
      <c r="G75">
        <f t="shared" si="2"/>
        <v>53.038391220116445</v>
      </c>
      <c r="H75">
        <f t="shared" si="5"/>
        <v>7.0672405414729699E-6</v>
      </c>
      <c r="I75">
        <f>SUM($H$18:H75)</f>
        <v>9.4438169938888733E-2</v>
      </c>
      <c r="J75">
        <f>SUM($H$37:H75)</f>
        <v>1.7996203440233782E-2</v>
      </c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8"/>
        <v>-9.99999999999736E-3</v>
      </c>
      <c r="E76">
        <f t="shared" si="6"/>
        <v>0.97723722095581667</v>
      </c>
      <c r="F76">
        <f t="shared" si="1"/>
        <v>977.23773260217877</v>
      </c>
      <c r="G76">
        <f t="shared" si="2"/>
        <v>49.726783952047548</v>
      </c>
      <c r="H76">
        <f t="shared" si="5"/>
        <v>6.9382493554379655E-6</v>
      </c>
      <c r="I76">
        <f>SUM($H$18:H76)</f>
        <v>9.444510818824417E-2</v>
      </c>
      <c r="J76">
        <f>SUM($H$37:H76)</f>
        <v>1.8003141689589219E-2</v>
      </c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6"/>
        <v>0.98174794301999047</v>
      </c>
      <c r="F77">
        <f t="shared" si="1"/>
        <v>981.7484523155523</v>
      </c>
      <c r="G77">
        <f t="shared" si="2"/>
        <v>49.089700026990975</v>
      </c>
      <c r="H77">
        <f t="shared" si="5"/>
        <v>1.3715968819744423E-6</v>
      </c>
      <c r="I77">
        <f>SUM($H$18:H77)</f>
        <v>9.4446479785126145E-2</v>
      </c>
      <c r="J77">
        <f>SUM($H$37:H77)</f>
        <v>1.8004513286471194E-2</v>
      </c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9">D77+$D$12</f>
        <v>-5.9999999999973599E-3</v>
      </c>
      <c r="E78">
        <f t="shared" si="6"/>
        <v>0.98627948563121648</v>
      </c>
      <c r="F78">
        <f t="shared" si="1"/>
        <v>986.27999258677914</v>
      </c>
      <c r="G78">
        <f t="shared" si="2"/>
        <v>48.460778214952299</v>
      </c>
      <c r="H78">
        <f t="shared" si="5"/>
        <v>1.3665530474282323E-6</v>
      </c>
      <c r="I78">
        <f>SUM($H$18:H78)</f>
        <v>9.4447846338173574E-2</v>
      </c>
      <c r="J78">
        <f>SUM($H$37:H78)</f>
        <v>1.8005879839518624E-2</v>
      </c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9"/>
        <v>-3.9999999999973598E-3</v>
      </c>
      <c r="E79">
        <f t="shared" si="6"/>
        <v>0.9908319448927736</v>
      </c>
      <c r="F79">
        <f t="shared" si="1"/>
        <v>990.83244951908807</v>
      </c>
      <c r="G79">
        <f t="shared" si="2"/>
        <v>47.83991394571207</v>
      </c>
      <c r="H79">
        <f t="shared" si="5"/>
        <v>1.3615277606333991E-6</v>
      </c>
      <c r="I79">
        <f>SUM($H$18:H79)</f>
        <v>9.4449207865934207E-2</v>
      </c>
      <c r="J79">
        <f>SUM($H$37:H79)</f>
        <v>1.8007241367279256E-2</v>
      </c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9"/>
        <v>-1.9999999999973598E-3</v>
      </c>
      <c r="E80">
        <f t="shared" si="6"/>
        <v>0.99540541735153309</v>
      </c>
      <c r="F80">
        <f t="shared" si="1"/>
        <v>995.4059196593015</v>
      </c>
      <c r="G80">
        <f t="shared" si="2"/>
        <v>47.22700398876642</v>
      </c>
      <c r="H80">
        <f t="shared" si="5"/>
        <v>1.356520953386162E-6</v>
      </c>
      <c r="I80">
        <f>SUM($H$18:H80)</f>
        <v>9.4450564386887592E-2</v>
      </c>
      <c r="J80">
        <f>SUM($H$37:H80)</f>
        <v>1.8008597888232641E-2</v>
      </c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6"/>
        <v>0.99655208013477448</v>
      </c>
      <c r="F81">
        <f t="shared" si="1"/>
        <v>996.55258186457274</v>
      </c>
      <c r="G81">
        <f t="shared" si="2"/>
        <v>47.075007389670816</v>
      </c>
      <c r="H81">
        <f t="shared" si="5"/>
        <v>3.3834254959063367E-7</v>
      </c>
      <c r="I81">
        <f>SUM($H$18:H81)</f>
        <v>9.4450902729437181E-2</v>
      </c>
      <c r="J81">
        <f>SUM($H$37:H81)</f>
        <v>1.8008936230782233E-2</v>
      </c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10">D81+$D$13</f>
        <v>-9.9999999999735977E-4</v>
      </c>
      <c r="E82">
        <f t="shared" si="6"/>
        <v>0.99770006382255938</v>
      </c>
      <c r="F82">
        <f t="shared" ref="F82:F83" si="11">SQRT(1+($E$2*E82)^2)</f>
        <v>997.70056497505254</v>
      </c>
      <c r="G82">
        <f t="shared" ref="G82:G83" si="12">0.5*$E$4/$F82^($E$3+1)</f>
        <v>46.923499979971538</v>
      </c>
      <c r="H82">
        <f t="shared" si="5"/>
        <v>3.3803106914802354E-7</v>
      </c>
      <c r="I82">
        <f>SUM($H$18:H82)</f>
        <v>9.445124076050633E-2</v>
      </c>
      <c r="J82">
        <f>SUM($H$37:H82)</f>
        <v>1.800927426185138E-2</v>
      </c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10"/>
        <v>-4.9999999999735976E-4</v>
      </c>
      <c r="E83">
        <f t="shared" si="6"/>
        <v>0.9988493699365113</v>
      </c>
      <c r="F83">
        <f t="shared" si="11"/>
        <v>998.84987051236362</v>
      </c>
      <c r="G83">
        <f t="shared" si="12"/>
        <v>46.772480185251993</v>
      </c>
      <c r="H83">
        <f t="shared" si="5"/>
        <v>3.3771987545395265E-7</v>
      </c>
      <c r="I83">
        <f>SUM($H$18:H83)</f>
        <v>9.4451578480381784E-2</v>
      </c>
      <c r="J83">
        <f>SUM($H$37:H83)</f>
        <v>1.8009611981726834E-2</v>
      </c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7" workbookViewId="0">
      <selection activeCell="E51" sqref="E51"/>
    </sheetView>
  </sheetViews>
  <sheetFormatPr defaultRowHeight="15" x14ac:dyDescent="0.25"/>
  <cols>
    <col min="1" max="1" width="11" style="8" customWidth="1"/>
    <col min="2" max="2" width="16.7109375" style="8" customWidth="1"/>
    <col min="3" max="3" width="35" style="8" customWidth="1"/>
    <col min="4" max="4" width="14.28515625" style="8" customWidth="1"/>
    <col min="5" max="5" width="15" style="8" customWidth="1"/>
    <col min="6" max="6" width="9.140625" style="8"/>
    <col min="7" max="7" width="15" style="8" customWidth="1"/>
    <col min="8" max="9" width="9.140625" style="8"/>
    <col min="10" max="10" width="181.42578125" style="8" bestFit="1" customWidth="1"/>
    <col min="11" max="11" width="7.42578125" customWidth="1"/>
    <col min="12" max="12" width="15.28515625" customWidth="1"/>
    <col min="13" max="13" width="12" bestFit="1" customWidth="1"/>
  </cols>
  <sheetData>
    <row r="1" spans="1:13" x14ac:dyDescent="0.25">
      <c r="A1" s="6" t="s">
        <v>10</v>
      </c>
      <c r="B1" s="6" t="s">
        <v>6</v>
      </c>
      <c r="C1" s="6" t="s">
        <v>11</v>
      </c>
      <c r="D1" s="6" t="s">
        <v>5</v>
      </c>
      <c r="E1" s="6" t="s">
        <v>7</v>
      </c>
      <c r="F1" s="6" t="s">
        <v>8</v>
      </c>
      <c r="G1" s="7" t="s">
        <v>9</v>
      </c>
      <c r="H1" s="6" t="s">
        <v>16</v>
      </c>
      <c r="I1" s="8" t="s">
        <v>12</v>
      </c>
      <c r="J1" s="8" t="s">
        <v>13</v>
      </c>
      <c r="L1" t="s">
        <v>0</v>
      </c>
      <c r="M1" t="s">
        <v>15</v>
      </c>
    </row>
    <row r="2" spans="1:13" x14ac:dyDescent="0.25">
      <c r="A2" s="9">
        <v>-4</v>
      </c>
      <c r="B2" s="9">
        <f>10^A2</f>
        <v>1E-4</v>
      </c>
      <c r="C2" s="9">
        <f t="shared" ref="C2:C33" si="0">SQRT(1+($M$9*B2)^2)</f>
        <v>1.004987562112089</v>
      </c>
      <c r="D2" s="9">
        <f t="shared" ref="D2:D33" si="1">0.5*$M$11/$C2^($M$10+1)</f>
        <v>11548912363.159761</v>
      </c>
      <c r="E2" s="9" t="s">
        <v>14</v>
      </c>
      <c r="F2" s="9" t="s">
        <v>14</v>
      </c>
      <c r="G2" s="10" t="s">
        <v>14</v>
      </c>
      <c r="I2" s="8" t="str">
        <f>"['"&amp;'Json Generation'!$A2&amp;"' ,"&amp;'Json Generation'!$B2&amp;", " &amp;'Json Generation'!$C2&amp;", " &amp;'Json Generation'!$D2 &amp; ", " &amp; 'Json Generation'!$E2 &amp; ", " &amp; 'Json Generation'!$F2 &amp; ", " &amp; 'Json Generation'!$G2 &amp; "],"</f>
        <v>['-4' ,0.0001, 1.00498756211209, 11548912363.1598, '', '', ''],</v>
      </c>
      <c r="J2" s="8" t="str">
        <f>"{step: "&amp;'Json Generation'!$A2&amp;" , freq: "&amp;'Json Generation'!$B2&amp;", hidden: " &amp;'Json Generation'!$C2&amp;", psd2: " &amp;'Json Generation'!$D2 &amp; ", rmsDensity: " &amp; 'Json Generation'!$E2 &amp; ", rms2: " &amp; 'Json Generation'!$F2 &amp; ", rmsb2: " &amp; 'Json Generation'!$G2 &amp; "},"</f>
        <v>{step: -4 , freq: 0.0001, hidden: 1.00498756211209, psd2: 11548912363.1598, rmsDensity: '', rms2: '', rmsb2: ''},</v>
      </c>
      <c r="M2">
        <v>0.05</v>
      </c>
    </row>
    <row r="3" spans="1:13" x14ac:dyDescent="0.25">
      <c r="A3" s="9">
        <f t="shared" ref="A3:A34" si="2">A2+$M$1</f>
        <v>-3.9</v>
      </c>
      <c r="B3" s="9">
        <f t="shared" ref="B3:B34" si="3">10^A3</f>
        <v>1.2589254117941672E-4</v>
      </c>
      <c r="C3" s="9">
        <f t="shared" si="0"/>
        <v>1.0078933137612389</v>
      </c>
      <c r="D3" s="9">
        <f t="shared" si="1"/>
        <v>11455926786.628166</v>
      </c>
      <c r="E3" s="9">
        <f t="shared" ref="E3:E5" si="4">2*PI()*(B3+B2)*(D3+D2)*(B3-B2)/4/1000000</f>
        <v>2.1135651760129107E-4</v>
      </c>
      <c r="F3" s="9">
        <f>SUM($E$3:E3)</f>
        <v>2.1135651760129107E-4</v>
      </c>
      <c r="G3" s="9">
        <f>SUM($E3:E$22)</f>
        <v>7.9508539105602585E-2</v>
      </c>
      <c r="I3" s="8" t="str">
        <f>"['"&amp;'Json Generation'!$A3&amp;"' ,"&amp;'Json Generation'!$B3&amp;", " &amp;'Json Generation'!$C3&amp;", " &amp;'Json Generation'!$D3 &amp; ", " &amp; 'Json Generation'!$E3 &amp; ", " &amp; 'Json Generation'!$F3 &amp; ", " &amp; 'Json Generation'!$G3 &amp; "],"</f>
        <v>['-3.9' ,0.000125892541179417, 1.00789331376124, 11455926786.6282, 0.000211356517601291, 0.000211356517601291, 0.0795085391056026],</v>
      </c>
      <c r="J3" s="8" t="str">
        <f>"{step: "&amp;'Json Generation'!$A3&amp;" , freq: "&amp;'Json Generation'!$B3&amp;", hidden: " &amp;'Json Generation'!$C3&amp;", psd2: " &amp;'Json Generation'!$D3 &amp; ", rmsDensity: " &amp; 'Json Generation'!$E3 &amp; ", rms2: " &amp; 'Json Generation'!$F3 &amp; ", rmsb2: " &amp; 'Json Generation'!$G3 &amp; "},"</f>
        <v>{step: -3.9 , freq: 0.000125892541179417, hidden: 1.00789331376124, psd2: 11455926786.6282, rmsDensity: 0.000211356517601291, rms2: 0.000211356517601291, rmsb2: 0.0795085391056026},</v>
      </c>
      <c r="M3">
        <v>0.01</v>
      </c>
    </row>
    <row r="4" spans="1:13" x14ac:dyDescent="0.25">
      <c r="A4" s="9">
        <f t="shared" si="2"/>
        <v>-3.8</v>
      </c>
      <c r="B4" s="9">
        <f t="shared" si="3"/>
        <v>1.584893192461112E-4</v>
      </c>
      <c r="C4" s="9">
        <f t="shared" si="0"/>
        <v>1.0124815377650576</v>
      </c>
      <c r="D4" s="9">
        <f t="shared" si="1"/>
        <v>11311158638.043528</v>
      </c>
      <c r="E4" s="9">
        <f t="shared" si="4"/>
        <v>3.31515532152268E-4</v>
      </c>
      <c r="F4" s="9">
        <f>SUM($E$3:E4)</f>
        <v>5.4287204975355904E-4</v>
      </c>
      <c r="G4" s="9">
        <f>SUM($E4:E$22)</f>
        <v>7.9297182588001294E-2</v>
      </c>
      <c r="I4" s="8" t="str">
        <f>"['"&amp;'Json Generation'!$A4&amp;"' ,"&amp;'Json Generation'!$B4&amp;", " &amp;'Json Generation'!$C4&amp;", " &amp;'Json Generation'!$D4 &amp; ", " &amp; 'Json Generation'!$E4 &amp; ", " &amp; 'Json Generation'!$F4 &amp; ", " &amp; 'Json Generation'!$G4 &amp; "],"</f>
        <v>['-3.8' ,0.000158489319246111, 1.01248153776506, 11311158638.0435, 0.000331515532152268, 0.000542872049753559, 0.0792971825880013],</v>
      </c>
      <c r="J4" s="8" t="str">
        <f>"{step: "&amp;'Json Generation'!$A4&amp;" , freq: "&amp;'Json Generation'!$B4&amp;", hidden: " &amp;'Json Generation'!$C4&amp;", psd2: " &amp;'Json Generation'!$D4 &amp; ", rmsDensity: " &amp; 'Json Generation'!$E4 &amp; ", rms2: " &amp; 'Json Generation'!$F4 &amp; ", rmsb2: " &amp; 'Json Generation'!$G4 &amp; "},"</f>
        <v>{step: -3.8 , freq: 0.000158489319246111, hidden: 1.01248153776506, psd2: 11311158638.0435, rmsDensity: 0.000331515532152268, rms2: 0.000542872049753559, rmsb2: 0.0792971825880013},</v>
      </c>
      <c r="M4">
        <v>2E-3</v>
      </c>
    </row>
    <row r="5" spans="1:13" x14ac:dyDescent="0.25">
      <c r="A5" s="9">
        <f t="shared" si="2"/>
        <v>-3.6999999999999997</v>
      </c>
      <c r="B5" s="9">
        <f t="shared" si="3"/>
        <v>1.995262314968879E-4</v>
      </c>
      <c r="C5" s="9">
        <f t="shared" si="0"/>
        <v>1.0197110948966621</v>
      </c>
      <c r="D5" s="9">
        <f t="shared" si="1"/>
        <v>11088045619.768627</v>
      </c>
      <c r="E5" s="9">
        <f t="shared" si="4"/>
        <v>5.1692678226247855E-4</v>
      </c>
      <c r="F5" s="9">
        <f>SUM($E$3:E5)</f>
        <v>1.0597988320160375E-3</v>
      </c>
      <c r="G5" s="9">
        <f>SUM($E5:E$22)</f>
        <v>7.8965667055849023E-2</v>
      </c>
      <c r="I5" s="8" t="str">
        <f>"['"&amp;'Json Generation'!$A5&amp;"' ,"&amp;'Json Generation'!$B5&amp;", " &amp;'Json Generation'!$C5&amp;", " &amp;'Json Generation'!$D5 &amp; ", " &amp; 'Json Generation'!$E5 &amp; ", " &amp; 'Json Generation'!$F5 &amp; ", " &amp; 'Json Generation'!$G5 &amp; "],"</f>
        <v>['-3.7' ,0.000199526231496888, 1.01971109489666, 11088045619.7686, 0.000516926782262479, 0.00105979883201604, 0.078965667055849],</v>
      </c>
      <c r="J5" s="8" t="str">
        <f>"{step: "&amp;'Json Generation'!$A5&amp;" , freq: "&amp;'Json Generation'!$B5&amp;", hidden: " &amp;'Json Generation'!$C5&amp;", psd2: " &amp;'Json Generation'!$D5 &amp; ", rmsDensity: " &amp; 'Json Generation'!$E5 &amp; ", rms2: " &amp; 'Json Generation'!$F5 &amp; ", rmsb2: " &amp; 'Json Generation'!$G5 &amp; "},"</f>
        <v>{step: -3.7 , freq: 0.000199526231496888, hidden: 1.01971109489666, psd2: 11088045619.7686, rmsDensity: 0.000516926782262479, rms2: 0.00105979883201604, rmsb2: 0.078965667055849},</v>
      </c>
      <c r="M5">
        <v>5.0000000000000001E-4</v>
      </c>
    </row>
    <row r="6" spans="1:13" x14ac:dyDescent="0.25">
      <c r="A6" s="9">
        <f t="shared" si="2"/>
        <v>-3.5999999999999996</v>
      </c>
      <c r="B6" s="9">
        <f t="shared" si="3"/>
        <v>2.5118864315095817E-4</v>
      </c>
      <c r="C6" s="9">
        <f t="shared" si="0"/>
        <v>1.0310653395629297</v>
      </c>
      <c r="D6" s="9">
        <f t="shared" si="1"/>
        <v>10749535127.983898</v>
      </c>
      <c r="E6" s="9">
        <f>2*PI()*(B6+B5)*(D6+D5)*(B6-B5)/4/1000000</f>
        <v>7.9873178559029692E-4</v>
      </c>
      <c r="F6" s="9">
        <f>SUM($E$3:E6)</f>
        <v>1.8585306176063343E-3</v>
      </c>
      <c r="G6" s="9">
        <f>SUM($E6:E$22)</f>
        <v>7.8448740273586559E-2</v>
      </c>
      <c r="I6" s="8" t="str">
        <f>"['"&amp;'Json Generation'!$A6&amp;"' ,"&amp;'Json Generation'!$B6&amp;", " &amp;'Json Generation'!$C6&amp;", " &amp;'Json Generation'!$D6 &amp; ", " &amp; 'Json Generation'!$E6 &amp; ", " &amp; 'Json Generation'!$F6 &amp; ", " &amp; 'Json Generation'!$G6 &amp; "],"</f>
        <v>['-3.6' ,0.000251188643150958, 1.03106533956293, 10749535127.9839, 0.000798731785590297, 0.00185853061760633, 0.0784487402735866],</v>
      </c>
      <c r="J6" s="8" t="str">
        <f>"{step: "&amp;'Json Generation'!$A6&amp;" , freq: "&amp;'Json Generation'!$B6&amp;", hidden: " &amp;'Json Generation'!$C6&amp;", psd2: " &amp;'Json Generation'!$D6 &amp; ", rmsDensity: " &amp; 'Json Generation'!$E6 &amp; ", rms2: " &amp; 'Json Generation'!$F6 &amp; ", rmsb2: " &amp; 'Json Generation'!$G6 &amp; "},"</f>
        <v>{step: -3.6 , freq: 0.000251188643150958, hidden: 1.03106533956293, psd2: 10749535127.9839, rmsDensity: 0.000798731785590297, rms2: 0.00185853061760633, rmsb2: 0.0784487402735866},</v>
      </c>
    </row>
    <row r="7" spans="1:13" x14ac:dyDescent="0.25">
      <c r="A7" s="9">
        <f t="shared" si="2"/>
        <v>-3.4999999999999996</v>
      </c>
      <c r="B7" s="9">
        <f>10^A7</f>
        <v>3.1622776601683783E-4</v>
      </c>
      <c r="C7" s="9">
        <f t="shared" si="0"/>
        <v>1.0488088481701514</v>
      </c>
      <c r="D7" s="9">
        <f t="shared" si="1"/>
        <v>10248050335.388151</v>
      </c>
      <c r="E7" s="9">
        <f t="shared" ref="E7:E68" si="5">2*PI()*(B7+B6)*(D7+D6)*(B7-B6)/4/1000000</f>
        <v>1.2172108117359324E-3</v>
      </c>
      <c r="F7" s="9">
        <f>SUM($E$3:E7)</f>
        <v>3.0757414293422665E-3</v>
      </c>
      <c r="G7" s="9">
        <f>SUM($E7:E$22)</f>
        <v>7.7650008487996261E-2</v>
      </c>
      <c r="I7" s="8" t="str">
        <f>"['"&amp;'Json Generation'!$A7&amp;"' ,"&amp;'Json Generation'!$B7&amp;", " &amp;'Json Generation'!$C7&amp;", " &amp;'Json Generation'!$D7 &amp; ", " &amp; 'Json Generation'!$E7 &amp; ", " &amp; 'Json Generation'!$F7 &amp; ", " &amp; 'Json Generation'!$G7 &amp; "],"</f>
        <v>['-3.5' ,0.000316227766016838, 1.04880884817015, 10248050335.3882, 0.00121721081173593, 0.00307574142934227, 0.0776500084879963],</v>
      </c>
      <c r="J7" s="8" t="str">
        <f>"{step: "&amp;'Json Generation'!$A7&amp;" , freq: "&amp;'Json Generation'!$B7&amp;", hidden: " &amp;'Json Generation'!$C7&amp;", psd2: " &amp;'Json Generation'!$D7 &amp; ", rmsDensity: " &amp; 'Json Generation'!$E7 &amp; ", rms2: " &amp; 'Json Generation'!$F7 &amp; ", rmsb2: " &amp; 'Json Generation'!$G7 &amp; "},"</f>
        <v>{step: -3.5 , freq: 0.000316227766016838, hidden: 1.04880884817015, psd2: 10248050335.3882, rmsDensity: 0.00121721081173593, rms2: 0.00307574142934227, rmsb2: 0.0776500084879963},</v>
      </c>
    </row>
    <row r="8" spans="1:13" x14ac:dyDescent="0.25">
      <c r="A8" s="9">
        <f t="shared" si="2"/>
        <v>-3.3999999999999995</v>
      </c>
      <c r="B8" s="9">
        <f t="shared" si="3"/>
        <v>3.9810717055349746E-4</v>
      </c>
      <c r="C8" s="9">
        <f t="shared" si="0"/>
        <v>1.0763314170115594</v>
      </c>
      <c r="D8" s="9">
        <f t="shared" si="1"/>
        <v>9531081019.0810699</v>
      </c>
      <c r="E8" s="9">
        <f t="shared" si="5"/>
        <v>1.8172038922070353E-3</v>
      </c>
      <c r="F8" s="9">
        <f>SUM($E$3:E8)</f>
        <v>4.892945321549302E-3</v>
      </c>
      <c r="G8" s="9">
        <f>SUM($E8:E$22)</f>
        <v>7.6432797676260322E-2</v>
      </c>
      <c r="I8" s="8" t="str">
        <f>"['"&amp;'Json Generation'!$A8&amp;"' ,"&amp;'Json Generation'!$B8&amp;", " &amp;'Json Generation'!$C8&amp;", " &amp;'Json Generation'!$D8 &amp; ", " &amp; 'Json Generation'!$E8 &amp; ", " &amp; 'Json Generation'!$F8 &amp; ", " &amp; 'Json Generation'!$G8 &amp; "],"</f>
        <v>['-3.4' ,0.000398107170553497, 1.07633141701156, 9531081019.08107, 0.00181720389220704, 0.0048929453215493, 0.0764327976762603],</v>
      </c>
      <c r="J8" s="8" t="str">
        <f>"{step: "&amp;'Json Generation'!$A8&amp;" , freq: "&amp;'Json Generation'!$B8&amp;", hidden: " &amp;'Json Generation'!$C8&amp;", psd2: " &amp;'Json Generation'!$D8 &amp; ", rmsDensity: " &amp; 'Json Generation'!$E8 &amp; ", rms2: " &amp; 'Json Generation'!$F8 &amp; ", rmsb2: " &amp; 'Json Generation'!$G8 &amp; "},"</f>
        <v>{step: -3.4 , freq: 0.000398107170553497, hidden: 1.07633141701156, psd2: 9531081019.08107, rmsDensity: 0.00181720389220704, rms2: 0.0048929453215493, rmsb2: 0.0764327976762603},</v>
      </c>
      <c r="L8" t="s">
        <v>1</v>
      </c>
      <c r="M8" s="4">
        <v>100000000</v>
      </c>
    </row>
    <row r="9" spans="1:13" x14ac:dyDescent="0.25">
      <c r="A9" s="9">
        <f t="shared" si="2"/>
        <v>-3.2999999999999994</v>
      </c>
      <c r="B9" s="9">
        <f t="shared" si="3"/>
        <v>5.0118723362727253E-4</v>
      </c>
      <c r="C9" s="9">
        <f t="shared" si="0"/>
        <v>1.118565439816088</v>
      </c>
      <c r="D9" s="9">
        <f t="shared" si="1"/>
        <v>8557346111.9564781</v>
      </c>
      <c r="E9" s="9">
        <f t="shared" si="5"/>
        <v>2.6338876647096963E-3</v>
      </c>
      <c r="F9" s="9">
        <f>SUM($E$3:E9)</f>
        <v>7.5268329862589987E-3</v>
      </c>
      <c r="G9" s="9">
        <f>SUM($E9:E$22)</f>
        <v>7.4615593784053288E-2</v>
      </c>
      <c r="I9" s="8" t="str">
        <f>"['"&amp;'Json Generation'!$A9&amp;"' ,"&amp;'Json Generation'!$B9&amp;", " &amp;'Json Generation'!$C9&amp;", " &amp;'Json Generation'!$D9 &amp; ", " &amp; 'Json Generation'!$E9 &amp; ", " &amp; 'Json Generation'!$F9 &amp; ", " &amp; 'Json Generation'!$G9 &amp; "],"</f>
        <v>['-3.3' ,0.000501187233627273, 1.11856543981609, 8557346111.95648, 0.0026338876647097, 0.007526832986259, 0.0746155937840533],</v>
      </c>
      <c r="J9" s="8" t="str">
        <f>"{step: "&amp;'Json Generation'!$A9&amp;" , freq: "&amp;'Json Generation'!$B9&amp;", hidden: " &amp;'Json Generation'!$C9&amp;", psd2: " &amp;'Json Generation'!$D9 &amp; ", rmsDensity: " &amp; 'Json Generation'!$E9 &amp; ", rms2: " &amp; 'Json Generation'!$F9 &amp; ", rmsb2: " &amp; 'Json Generation'!$G9 &amp; "},"</f>
        <v>{step: -3.3 , freq: 0.000501187233627273, hidden: 1.11856543981609, psd2: 8557346111.95648, rmsDensity: 0.0026338876647097, rms2: 0.007526832986259, rmsb2: 0.0746155937840533},</v>
      </c>
      <c r="L9" t="s">
        <v>2</v>
      </c>
      <c r="M9">
        <v>1000</v>
      </c>
    </row>
    <row r="10" spans="1:13" x14ac:dyDescent="0.25">
      <c r="A10" s="9">
        <f t="shared" si="2"/>
        <v>-3.1999999999999993</v>
      </c>
      <c r="B10" s="9">
        <f t="shared" si="3"/>
        <v>6.3095734448019407E-4</v>
      </c>
      <c r="C10" s="9">
        <f t="shared" si="0"/>
        <v>1.1824158196478505</v>
      </c>
      <c r="D10" s="9">
        <f t="shared" si="1"/>
        <v>7325450882.548583</v>
      </c>
      <c r="E10" s="9">
        <f t="shared" si="5"/>
        <v>3.6654173287581047E-3</v>
      </c>
      <c r="F10" s="9">
        <f>SUM($E$3:E10)</f>
        <v>1.1192250315017103E-2</v>
      </c>
      <c r="G10" s="9">
        <f>SUM($E10:E$22)</f>
        <v>7.1981706119343597E-2</v>
      </c>
      <c r="I10" s="8" t="str">
        <f>"['"&amp;'Json Generation'!$A10&amp;"' ,"&amp;'Json Generation'!$B10&amp;", " &amp;'Json Generation'!$C10&amp;", " &amp;'Json Generation'!$D10 &amp; ", " &amp; 'Json Generation'!$E10 &amp; ", " &amp; 'Json Generation'!$F10 &amp; ", " &amp; 'Json Generation'!$G10 &amp; "],"</f>
        <v>['-3.2' ,0.000630957344480194, 1.18241581964785, 7325450882.54858, 0.0036654173287581, 0.0111922503150171, 0.0719817061193436],</v>
      </c>
      <c r="J10" s="8" t="str">
        <f>"{step: "&amp;'Json Generation'!$A10&amp;" , freq: "&amp;'Json Generation'!$B10&amp;", hidden: " &amp;'Json Generation'!$C10&amp;", psd2: " &amp;'Json Generation'!$D10 &amp; ", rmsDensity: " &amp; 'Json Generation'!$E10 &amp; ", rms2: " &amp; 'Json Generation'!$F10 &amp; ", rmsb2: " &amp; 'Json Generation'!$G10 &amp; "},"</f>
        <v>{step: -3.2 , freq: 0.000630957344480194, hidden: 1.18241581964785, psd2: 7325450882.54858, rmsDensity: 0.0036654173287581, rms2: 0.0111922503150171, rmsb2: 0.0719817061193436},</v>
      </c>
      <c r="L10" t="s">
        <v>3</v>
      </c>
      <c r="M10">
        <v>1.8</v>
      </c>
    </row>
    <row r="11" spans="1:13" x14ac:dyDescent="0.25">
      <c r="A11" s="9">
        <f t="shared" si="2"/>
        <v>-3.0999999999999992</v>
      </c>
      <c r="B11" s="9">
        <f t="shared" si="3"/>
        <v>7.943282347242824E-4</v>
      </c>
      <c r="C11" s="9">
        <f t="shared" si="0"/>
        <v>1.2770894034797229</v>
      </c>
      <c r="D11" s="9">
        <f t="shared" si="1"/>
        <v>5904340093.7899733</v>
      </c>
      <c r="E11" s="9">
        <f t="shared" si="5"/>
        <v>4.8389309656495724E-3</v>
      </c>
      <c r="F11" s="9">
        <f>SUM($E$3:E11)</f>
        <v>1.6031181280666676E-2</v>
      </c>
      <c r="G11" s="9">
        <f>SUM($E11:E$22)</f>
        <v>6.8316288790585503E-2</v>
      </c>
      <c r="I11" s="8" t="str">
        <f>"['"&amp;'Json Generation'!$A11&amp;"' ,"&amp;'Json Generation'!$B11&amp;", " &amp;'Json Generation'!$C11&amp;", " &amp;'Json Generation'!$D11 &amp; ", " &amp; 'Json Generation'!$E11 &amp; ", " &amp; 'Json Generation'!$F11 &amp; ", " &amp; 'Json Generation'!$G11 &amp; "],"</f>
        <v>['-3.1' ,0.000794328234724282, 1.27708940347972, 5904340093.78997, 0.00483893096564957, 0.0160311812806667, 0.0683162887905855],</v>
      </c>
      <c r="J11" s="8" t="str">
        <f>"{step: "&amp;'Json Generation'!$A11&amp;" , freq: "&amp;'Json Generation'!$B11&amp;", hidden: " &amp;'Json Generation'!$C11&amp;", psd2: " &amp;'Json Generation'!$D11 &amp; ", rmsDensity: " &amp; 'Json Generation'!$E11 &amp; ", rms2: " &amp; 'Json Generation'!$F11 &amp; ", rmsb2: " &amp; 'Json Generation'!$G11 &amp; "},"</f>
        <v>{step: -3.1 , freq: 0.000794328234724282, hidden: 1.27708940347972, psd2: 5904340093.78997, rmsDensity: 0.00483893096564957, rms2: 0.0160311812806667, rmsb2: 0.0683162887905855},</v>
      </c>
      <c r="L11" t="s">
        <v>4</v>
      </c>
      <c r="M11">
        <f>$M$8*$M$9*EXP(GAMMALN(0.5*($M$10+1)))/(2*SQRT(PI())*EXP(GAMMALN(0.5*$M$10)))</f>
        <v>23421839723.249313</v>
      </c>
    </row>
    <row r="12" spans="1:13" x14ac:dyDescent="0.25">
      <c r="A12" s="9">
        <f t="shared" si="2"/>
        <v>-2.9999999999999991</v>
      </c>
      <c r="B12" s="9">
        <f t="shared" si="3"/>
        <v>1.0000000000000011E-3</v>
      </c>
      <c r="C12" s="9">
        <f t="shared" si="0"/>
        <v>1.4142135623730958</v>
      </c>
      <c r="D12" s="9">
        <f t="shared" si="1"/>
        <v>4437608810.8350315</v>
      </c>
      <c r="E12" s="9">
        <f t="shared" si="5"/>
        <v>5.9951331276108669E-3</v>
      </c>
      <c r="F12" s="9">
        <f>SUM($E$3:E12)</f>
        <v>2.2026314408277542E-2</v>
      </c>
      <c r="G12" s="9">
        <f>SUM($E12:E$22)</f>
        <v>6.3477357824935923E-2</v>
      </c>
      <c r="I12" s="8" t="str">
        <f>"['"&amp;'Json Generation'!$A12&amp;"' ,"&amp;'Json Generation'!$B12&amp;", " &amp;'Json Generation'!$C12&amp;", " &amp;'Json Generation'!$D12 &amp; ", " &amp; 'Json Generation'!$E12 &amp; ", " &amp; 'Json Generation'!$F12 &amp; ", " &amp; 'Json Generation'!$G12 &amp; "],"</f>
        <v>['-3' ,0.001, 1.4142135623731, 4437608810.83503, 0.00599513312761087, 0.0220263144082775, 0.0634773578249359],</v>
      </c>
      <c r="J12" s="8" t="str">
        <f>"{step: "&amp;'Json Generation'!$A12&amp;" , freq: "&amp;'Json Generation'!$B12&amp;", hidden: " &amp;'Json Generation'!$C12&amp;", psd2: " &amp;'Json Generation'!$D12 &amp; ", rmsDensity: " &amp; 'Json Generation'!$E12 &amp; ", rms2: " &amp; 'Json Generation'!$F12 &amp; ", rmsb2: " &amp; 'Json Generation'!$G12 &amp; "},"</f>
        <v>{step: -3 , freq: 0.001, hidden: 1.4142135623731, psd2: 4437608810.83503, rmsDensity: 0.00599513312761087, rms2: 0.0220263144082775, rmsb2: 0.0634773578249359},</v>
      </c>
    </row>
    <row r="13" spans="1:13" x14ac:dyDescent="0.25">
      <c r="A13" s="9">
        <f t="shared" si="2"/>
        <v>-2.899999999999999</v>
      </c>
      <c r="B13" s="9">
        <f t="shared" si="3"/>
        <v>1.2589254117941697E-3</v>
      </c>
      <c r="C13" s="9">
        <f t="shared" si="0"/>
        <v>1.6077603031736789</v>
      </c>
      <c r="D13" s="9">
        <f t="shared" si="1"/>
        <v>3098641729.0728121</v>
      </c>
      <c r="E13" s="9">
        <f t="shared" si="5"/>
        <v>6.9239157010166138E-3</v>
      </c>
      <c r="F13" s="9">
        <f>SUM($E$3:E13)</f>
        <v>2.8950230109294157E-2</v>
      </c>
      <c r="G13" s="9">
        <f>SUM($E13:E$22)</f>
        <v>5.7482224697325064E-2</v>
      </c>
      <c r="I13" s="8" t="str">
        <f>"['"&amp;'Json Generation'!$A13&amp;"' ,"&amp;'Json Generation'!$B13&amp;", " &amp;'Json Generation'!$C13&amp;", " &amp;'Json Generation'!$D13 &amp; ", " &amp; 'Json Generation'!$E13 &amp; ", " &amp; 'Json Generation'!$F13 &amp; ", " &amp; 'Json Generation'!$G13 &amp; "],"</f>
        <v>['-2.9' ,0.00125892541179417, 1.60776030317368, 3098641729.07281, 0.00692391570101661, 0.0289502301092942, 0.0574822246973251],</v>
      </c>
      <c r="J13" s="8" t="str">
        <f>"{step: "&amp;'Json Generation'!$A13&amp;" , freq: "&amp;'Json Generation'!$B13&amp;", hidden: " &amp;'Json Generation'!$C13&amp;", psd2: " &amp;'Json Generation'!$D13 &amp; ", rmsDensity: " &amp; 'Json Generation'!$E13 &amp; ", rms2: " &amp; 'Json Generation'!$F13 &amp; ", rmsb2: " &amp; 'Json Generation'!$G13 &amp; "},"</f>
        <v>{step: -2.9 , freq: 0.00125892541179417, hidden: 1.60776030317368, psd2: 3098641729.07281, rmsDensity: 0.00692391570101661, rms2: 0.0289502301092942, rmsb2: 0.0574822246973251},</v>
      </c>
    </row>
    <row r="14" spans="1:13" x14ac:dyDescent="0.25">
      <c r="A14" s="9">
        <f t="shared" si="2"/>
        <v>-2.7999999999999989</v>
      </c>
      <c r="B14" s="9">
        <f t="shared" si="3"/>
        <v>1.5848931924611165E-3</v>
      </c>
      <c r="C14" s="9">
        <f t="shared" si="0"/>
        <v>1.8740027832182078</v>
      </c>
      <c r="D14" s="9">
        <f t="shared" si="1"/>
        <v>2017596708.5609155</v>
      </c>
      <c r="E14" s="9">
        <f t="shared" si="5"/>
        <v>7.4498447062180603E-3</v>
      </c>
      <c r="F14" s="9">
        <f>SUM($E$3:E14)</f>
        <v>3.6400074815512218E-2</v>
      </c>
      <c r="G14" s="9">
        <f>SUM($E14:E$22)</f>
        <v>5.0558308996308449E-2</v>
      </c>
      <c r="I14" s="8" t="str">
        <f>"['"&amp;'Json Generation'!$A14&amp;"' ,"&amp;'Json Generation'!$B14&amp;", " &amp;'Json Generation'!$C14&amp;", " &amp;'Json Generation'!$D14 &amp; ", " &amp; 'Json Generation'!$E14 &amp; ", " &amp; 'Json Generation'!$F14 &amp; ", " &amp; 'Json Generation'!$G14 &amp; "],"</f>
        <v>['-2.8' ,0.00158489319246112, 1.87400278321821, 2017596708.56092, 0.00744984470621806, 0.0364000748155122, 0.0505583089963084],</v>
      </c>
      <c r="J14" s="8" t="str">
        <f>"{step: "&amp;'Json Generation'!$A14&amp;" , freq: "&amp;'Json Generation'!$B14&amp;", hidden: " &amp;'Json Generation'!$C14&amp;", psd2: " &amp;'Json Generation'!$D14 &amp; ", rmsDensity: " &amp; 'Json Generation'!$E14 &amp; ", rms2: " &amp; 'Json Generation'!$F14 &amp; ", rmsb2: " &amp; 'Json Generation'!$G14 &amp; "},"</f>
        <v>{step: -2.8 , freq: 0.00158489319246112, hidden: 1.87400278321821, psd2: 2017596708.56092, rmsDensity: 0.00744984470621806, rms2: 0.0364000748155122, rmsb2: 0.0505583089963084},</v>
      </c>
    </row>
    <row r="15" spans="1:13" x14ac:dyDescent="0.25">
      <c r="A15" s="9">
        <f t="shared" si="2"/>
        <v>-2.6999999999999988</v>
      </c>
      <c r="B15" s="9">
        <f t="shared" si="3"/>
        <v>1.9952623149688833E-3</v>
      </c>
      <c r="C15" s="9">
        <f t="shared" si="0"/>
        <v>2.2318314688916336</v>
      </c>
      <c r="D15" s="9">
        <f t="shared" si="1"/>
        <v>1236912840.2259886</v>
      </c>
      <c r="E15" s="9">
        <f t="shared" si="5"/>
        <v>7.5107272987618686E-3</v>
      </c>
      <c r="F15" s="9">
        <f>SUM($E$3:E15)</f>
        <v>4.3910802114274089E-2</v>
      </c>
      <c r="G15" s="9">
        <f>SUM($E15:E$22)</f>
        <v>4.3108464290090388E-2</v>
      </c>
      <c r="I15" s="8" t="str">
        <f>"['"&amp;'Json Generation'!$A15&amp;"' ,"&amp;'Json Generation'!$B15&amp;", " &amp;'Json Generation'!$C15&amp;", " &amp;'Json Generation'!$D15 &amp; ", " &amp; 'Json Generation'!$E15 &amp; ", " &amp; 'Json Generation'!$F15 &amp; ", " &amp; 'Json Generation'!$G15 &amp; "],"</f>
        <v>['-2.7' ,0.00199526231496888, 2.23183146889163, 1236912840.22599, 0.00751072729876187, 0.0439108021142741, 0.0431084642900904],</v>
      </c>
      <c r="J15" s="8" t="str">
        <f>"{step: "&amp;'Json Generation'!$A15&amp;" , freq: "&amp;'Json Generation'!$B15&amp;", hidden: " &amp;'Json Generation'!$C15&amp;", psd2: " &amp;'Json Generation'!$D15 &amp; ", rmsDensity: " &amp; 'Json Generation'!$E15 &amp; ", rms2: " &amp; 'Json Generation'!$F15 &amp; ", rmsb2: " &amp; 'Json Generation'!$G15 &amp; "},"</f>
        <v>{step: -2.7 , freq: 0.00199526231496888, hidden: 2.23183146889163, psd2: 1236912840.22599, rmsDensity: 0.00751072729876187, rms2: 0.0439108021142741, rmsb2: 0.0431084642900904},</v>
      </c>
    </row>
    <row r="16" spans="1:13" x14ac:dyDescent="0.25">
      <c r="A16" s="9">
        <f t="shared" si="2"/>
        <v>-2.5999999999999988</v>
      </c>
      <c r="B16" s="9">
        <f t="shared" si="3"/>
        <v>2.5118864315095868E-3</v>
      </c>
      <c r="C16" s="9">
        <f t="shared" si="0"/>
        <v>2.7036222821988218</v>
      </c>
      <c r="D16" s="9">
        <f t="shared" si="1"/>
        <v>723006432.6861155</v>
      </c>
      <c r="E16" s="9">
        <f t="shared" si="5"/>
        <v>7.1686046112367082E-3</v>
      </c>
      <c r="F16" s="9">
        <f>SUM($E$3:E16)</f>
        <v>5.1079406725510798E-2</v>
      </c>
      <c r="G16" s="9">
        <f>SUM($E16:E$22)</f>
        <v>3.559773699132851E-2</v>
      </c>
      <c r="I16" s="8" t="str">
        <f>"['"&amp;'Json Generation'!$A16&amp;"' ,"&amp;'Json Generation'!$B16&amp;", " &amp;'Json Generation'!$C16&amp;", " &amp;'Json Generation'!$D16 &amp; ", " &amp; 'Json Generation'!$E16 &amp; ", " &amp; 'Json Generation'!$F16 &amp; ", " &amp; 'Json Generation'!$G16 &amp; "],"</f>
        <v>['-2.6' ,0.00251188643150959, 2.70362228219882, 723006432.686116, 0.00716860461123671, 0.0510794067255108, 0.0355977369913285],</v>
      </c>
      <c r="J16" s="8" t="str">
        <f>"{step: "&amp;'Json Generation'!$A16&amp;" , freq: "&amp;'Json Generation'!$B16&amp;", hidden: " &amp;'Json Generation'!$C16&amp;", psd2: " &amp;'Json Generation'!$D16 &amp; ", rmsDensity: " &amp; 'Json Generation'!$E16 &amp; ", rms2: " &amp; 'Json Generation'!$F16 &amp; ", rmsb2: " &amp; 'Json Generation'!$G16 &amp; "},"</f>
        <v>{step: -2.6 , freq: 0.00251188643150959, hidden: 2.70362228219882, psd2: 723006432.686116, rmsDensity: 0.00716860461123671, rms2: 0.0510794067255108, rmsb2: 0.0355977369913285},</v>
      </c>
    </row>
    <row r="17" spans="1:10" x14ac:dyDescent="0.25">
      <c r="A17" s="9">
        <f t="shared" si="2"/>
        <v>-2.4999999999999987</v>
      </c>
      <c r="B17" s="9">
        <f t="shared" si="3"/>
        <v>3.1622776601683876E-3</v>
      </c>
      <c r="C17" s="9">
        <f t="shared" si="0"/>
        <v>3.3166247903554078</v>
      </c>
      <c r="D17" s="9">
        <f t="shared" si="1"/>
        <v>407982232.27111661</v>
      </c>
      <c r="E17" s="9">
        <f t="shared" si="5"/>
        <v>6.5562377795206931E-3</v>
      </c>
      <c r="F17" s="9">
        <f>SUM($E$3:E17)</f>
        <v>5.7635644505031489E-2</v>
      </c>
      <c r="G17" s="9">
        <f>SUM($E17:E$22)</f>
        <v>2.8429132380091805E-2</v>
      </c>
      <c r="I17" s="8" t="str">
        <f>"['"&amp;'Json Generation'!$A17&amp;"' ,"&amp;'Json Generation'!$B17&amp;", " &amp;'Json Generation'!$C17&amp;", " &amp;'Json Generation'!$D17 &amp; ", " &amp; 'Json Generation'!$E17 &amp; ", " &amp; 'Json Generation'!$F17 &amp; ", " &amp; 'Json Generation'!$G17 &amp; "],"</f>
        <v>['-2.5' ,0.00316227766016839, 3.31662479035541, 407982232.271117, 0.00655623777952069, 0.0576356445050315, 0.0284291323800918],</v>
      </c>
      <c r="J17" s="8" t="str">
        <f>"{step: "&amp;'Json Generation'!$A17&amp;" , freq: "&amp;'Json Generation'!$B17&amp;", hidden: " &amp;'Json Generation'!$C17&amp;", psd2: " &amp;'Json Generation'!$D17 &amp; ", rmsDensity: " &amp; 'Json Generation'!$E17 &amp; ", rms2: " &amp; 'Json Generation'!$F17 &amp; ", rmsb2: " &amp; 'Json Generation'!$G17 &amp; "},"</f>
        <v>{step: -2.5 , freq: 0.00316227766016839, hidden: 3.31662479035541, psd2: 407982232.271117, rmsDensity: 0.00655623777952069, rms2: 0.0576356445050315, rmsb2: 0.0284291323800918},</v>
      </c>
    </row>
    <row r="18" spans="1:10" x14ac:dyDescent="0.25">
      <c r="A18" s="9">
        <f t="shared" si="2"/>
        <v>-2.3999999999999986</v>
      </c>
      <c r="B18" s="9">
        <f t="shared" si="3"/>
        <v>3.981071705534983E-3</v>
      </c>
      <c r="C18" s="9">
        <f t="shared" si="0"/>
        <v>4.1047450498917977</v>
      </c>
      <c r="D18" s="9">
        <f t="shared" si="1"/>
        <v>224589621.51376194</v>
      </c>
      <c r="E18" s="9">
        <f t="shared" si="5"/>
        <v>5.8117417504220305E-3</v>
      </c>
      <c r="F18" s="9">
        <f>SUM($E$3:E18)</f>
        <v>6.3447386255453514E-2</v>
      </c>
      <c r="G18" s="9">
        <f>SUM($E18:E$22)</f>
        <v>2.1872894600571114E-2</v>
      </c>
      <c r="I18" s="8" t="str">
        <f>"['"&amp;'Json Generation'!$A18&amp;"' ,"&amp;'Json Generation'!$B18&amp;", " &amp;'Json Generation'!$C18&amp;", " &amp;'Json Generation'!$D18 &amp; ", " &amp; 'Json Generation'!$E18 &amp; ", " &amp; 'Json Generation'!$F18 &amp; ", " &amp; 'Json Generation'!$G18 &amp; "],"</f>
        <v>['-2.4' ,0.00398107170553498, 4.1047450498918, 224589621.513762, 0.00581174175042203, 0.0634473862554535, 0.0218728946005711],</v>
      </c>
      <c r="J18" s="8" t="str">
        <f>"{step: "&amp;'Json Generation'!$A18&amp;" , freq: "&amp;'Json Generation'!$B18&amp;", hidden: " &amp;'Json Generation'!$C18&amp;", psd2: " &amp;'Json Generation'!$D18 &amp; ", rmsDensity: " &amp; 'Json Generation'!$E18 &amp; ", rms2: " &amp; 'Json Generation'!$F18 &amp; ", rmsb2: " &amp; 'Json Generation'!$G18 &amp; "},"</f>
        <v>{step: -2.4 , freq: 0.00398107170553498, hidden: 4.1047450498918, psd2: 224589621.513762, rmsDensity: 0.00581174175042203, rms2: 0.0634473862554535, rmsb2: 0.0218728946005711},</v>
      </c>
    </row>
    <row r="19" spans="1:10" x14ac:dyDescent="0.25">
      <c r="A19" s="9">
        <f t="shared" si="2"/>
        <v>-2.2999999999999985</v>
      </c>
      <c r="B19" s="9">
        <f t="shared" si="3"/>
        <v>5.0118723362727394E-3</v>
      </c>
      <c r="C19" s="9">
        <f t="shared" si="0"/>
        <v>5.1106618275029669</v>
      </c>
      <c r="D19" s="9">
        <f t="shared" si="1"/>
        <v>121578002.59917131</v>
      </c>
      <c r="E19" s="9">
        <f t="shared" si="5"/>
        <v>5.0406076131873524E-3</v>
      </c>
      <c r="F19" s="9">
        <f>SUM($E$3:E19)</f>
        <v>6.8487993868640865E-2</v>
      </c>
      <c r="G19" s="9">
        <f>SUM($E19:E$22)</f>
        <v>1.6061152850149082E-2</v>
      </c>
      <c r="I19" s="8" t="str">
        <f>"['"&amp;'Json Generation'!$A19&amp;"' ,"&amp;'Json Generation'!$B19&amp;", " &amp;'Json Generation'!$C19&amp;", " &amp;'Json Generation'!$D19 &amp; ", " &amp; 'Json Generation'!$E19 &amp; ", " &amp; 'Json Generation'!$F19 &amp; ", " &amp; 'Json Generation'!$G19 &amp; "],"</f>
        <v>['-2.3' ,0.00501187233627274, 5.11066182750297, 121578002.599171, 0.00504060761318735, 0.0684879938686409, 0.0160611528501491],</v>
      </c>
      <c r="J19" s="8" t="str">
        <f>"{step: "&amp;'Json Generation'!$A19&amp;" , freq: "&amp;'Json Generation'!$B19&amp;", hidden: " &amp;'Json Generation'!$C19&amp;", psd2: " &amp;'Json Generation'!$D19 &amp; ", rmsDensity: " &amp; 'Json Generation'!$E19 &amp; ", rms2: " &amp; 'Json Generation'!$F19 &amp; ", rmsb2: " &amp; 'Json Generation'!$G19 &amp; "},"</f>
        <v>{step: -2.3 , freq: 0.00501187233627274, hidden: 5.11066182750297, psd2: 121578002.599171, rmsDensity: 0.00504060761318735, rms2: 0.0684879938686409, rmsb2: 0.0160611528501491},</v>
      </c>
    </row>
    <row r="20" spans="1:10" x14ac:dyDescent="0.25">
      <c r="A20" s="9">
        <f t="shared" si="2"/>
        <v>-2.1999999999999984</v>
      </c>
      <c r="B20" s="9">
        <f t="shared" si="3"/>
        <v>6.3095734448019537E-3</v>
      </c>
      <c r="C20" s="9">
        <f t="shared" si="0"/>
        <v>6.3883266240346535</v>
      </c>
      <c r="D20" s="9">
        <f t="shared" si="1"/>
        <v>65088924.178863503</v>
      </c>
      <c r="E20" s="9">
        <f t="shared" si="5"/>
        <v>4.3078822222241174E-3</v>
      </c>
      <c r="F20" s="9">
        <f>SUM($E$3:E20)</f>
        <v>7.2795876090864978E-2</v>
      </c>
      <c r="G20" s="9">
        <f>SUM($E20:E$22)</f>
        <v>1.1020545236961731E-2</v>
      </c>
      <c r="I20" s="8" t="str">
        <f>"['"&amp;'Json Generation'!$A20&amp;"' ,"&amp;'Json Generation'!$B20&amp;", " &amp;'Json Generation'!$C20&amp;", " &amp;'Json Generation'!$D20 &amp; ", " &amp; 'Json Generation'!$E20 &amp; ", " &amp; 'Json Generation'!$F20 &amp; ", " &amp; 'Json Generation'!$G20 &amp; "],"</f>
        <v>['-2.2' ,0.00630957344480195, 6.38832662403465, 65088924.1788635, 0.00430788222222412, 0.072795876090865, 0.0110205452369617],</v>
      </c>
      <c r="J20" s="8" t="str">
        <f>"{step: "&amp;'Json Generation'!$A20&amp;" , freq: "&amp;'Json Generation'!$B20&amp;", hidden: " &amp;'Json Generation'!$C20&amp;", psd2: " &amp;'Json Generation'!$D20 &amp; ", rmsDensity: " &amp; 'Json Generation'!$E20 &amp; ", rms2: " &amp; 'Json Generation'!$F20 &amp; ", rmsb2: " &amp; 'Json Generation'!$G20 &amp; "},"</f>
        <v>{step: -2.2 , freq: 0.00630957344480195, hidden: 6.38832662403465, psd2: 65088924.1788635, rmsDensity: 0.00430788222222412, rms2: 0.072795876090865, rmsb2: 0.0110205452369617},</v>
      </c>
    </row>
    <row r="21" spans="1:10" x14ac:dyDescent="0.25">
      <c r="A21" s="9">
        <f t="shared" si="2"/>
        <v>-2.0999999999999983</v>
      </c>
      <c r="B21" s="9">
        <f t="shared" si="3"/>
        <v>7.9432823472428398E-3</v>
      </c>
      <c r="C21" s="9">
        <f t="shared" si="0"/>
        <v>8.0059811671037373</v>
      </c>
      <c r="D21" s="9">
        <f t="shared" si="1"/>
        <v>34596345.808077008</v>
      </c>
      <c r="E21" s="9">
        <f t="shared" si="5"/>
        <v>3.6460904077899926E-3</v>
      </c>
      <c r="F21" s="9">
        <f>SUM($E$3:E21)</f>
        <v>7.6441966498654965E-2</v>
      </c>
      <c r="G21" s="9">
        <f>SUM($E21:E$22)</f>
        <v>6.7126630147376128E-3</v>
      </c>
      <c r="I21" s="8" t="str">
        <f>"['"&amp;'Json Generation'!$A21&amp;"' ,"&amp;'Json Generation'!$B21&amp;", " &amp;'Json Generation'!$C21&amp;", " &amp;'Json Generation'!$D21 &amp; ", " &amp; 'Json Generation'!$E21 &amp; ", " &amp; 'Json Generation'!$F21 &amp; ", " &amp; 'Json Generation'!$G21 &amp; "],"</f>
        <v>['-2.1' ,0.00794328234724284, 8.00598116710374, 34596345.808077, 0.00364609040778999, 0.076441966498655, 0.00671266301473761],</v>
      </c>
      <c r="J21" s="8" t="str">
        <f>"{step: "&amp;'Json Generation'!$A21&amp;" , freq: "&amp;'Json Generation'!$B21&amp;", hidden: " &amp;'Json Generation'!$C21&amp;", psd2: " &amp;'Json Generation'!$D21 &amp; ", rmsDensity: " &amp; 'Json Generation'!$E21 &amp; ", rms2: " &amp; 'Json Generation'!$F21 &amp; ", rmsb2: " &amp; 'Json Generation'!$G21 &amp; "},"</f>
        <v>{step: -2.1 , freq: 0.00794328234724284, hidden: 8.00598116710374, psd2: 34596345.808077, rmsDensity: 0.00364609040778999, rms2: 0.076441966498655, rmsb2: 0.00671266301473761},</v>
      </c>
    </row>
    <row r="22" spans="1:10" x14ac:dyDescent="0.25">
      <c r="A22" s="9">
        <f t="shared" si="2"/>
        <v>-1.9999999999999982</v>
      </c>
      <c r="B22" s="9">
        <f t="shared" si="3"/>
        <v>1.000000000000004E-2</v>
      </c>
      <c r="C22" s="9">
        <f t="shared" si="0"/>
        <v>10.049875621120931</v>
      </c>
      <c r="D22" s="9">
        <f t="shared" si="1"/>
        <v>18303792.584701691</v>
      </c>
      <c r="E22" s="9">
        <f t="shared" si="5"/>
        <v>3.0665726069476198E-3</v>
      </c>
      <c r="F22" s="9">
        <f>SUM($E$3:E22)</f>
        <v>7.9508539105602585E-2</v>
      </c>
      <c r="G22" s="9">
        <f>SUM($E$22:E22)</f>
        <v>3.0665726069476198E-3</v>
      </c>
      <c r="I22" s="8" t="str">
        <f>"['"&amp;'Json Generation'!$A22&amp;"' ,"&amp;'Json Generation'!$B22&amp;", " &amp;'Json Generation'!$C22&amp;", " &amp;'Json Generation'!$D22 &amp; ", " &amp; 'Json Generation'!$E22 &amp; ", " &amp; 'Json Generation'!$F22 &amp; ", " &amp; 'Json Generation'!$G22 &amp; "],"</f>
        <v>['-2' ,0.01, 10.0498756211209, 18303792.5847017, 0.00306657260694762, 0.0795085391056026, 0.00306657260694762],</v>
      </c>
      <c r="J22" s="8" t="str">
        <f>"{step: "&amp;'Json Generation'!$A22&amp;" , freq: "&amp;'Json Generation'!$B22&amp;", hidden: " &amp;'Json Generation'!$C22&amp;", psd2: " &amp;'Json Generation'!$D22 &amp; ", rmsDensity: " &amp; 'Json Generation'!$E22 &amp; ", rms2: " &amp; 'Json Generation'!$F22 &amp; ", rmsb2: " &amp; 'Json Generation'!$G22 &amp; "},"</f>
        <v>{step: -2 , freq: 0.01, hidden: 10.0498756211209, psd2: 18303792.5847017, rmsDensity: 0.00306657260694762, rms2: 0.0795085391056026, rmsb2: 0.00306657260694762},</v>
      </c>
    </row>
    <row r="23" spans="1:10" x14ac:dyDescent="0.25">
      <c r="A23" s="9">
        <f t="shared" si="2"/>
        <v>-1.8999999999999981</v>
      </c>
      <c r="B23" s="9">
        <f t="shared" si="3"/>
        <v>1.2589254117941722E-2</v>
      </c>
      <c r="C23" s="9">
        <f t="shared" si="0"/>
        <v>12.628908078140114</v>
      </c>
      <c r="D23" s="9">
        <f t="shared" si="1"/>
        <v>9655322.0259411838</v>
      </c>
      <c r="E23" s="9">
        <f t="shared" si="5"/>
        <v>2.5687382819085604E-3</v>
      </c>
      <c r="F23" s="9">
        <f>SUM($E$3:E23)</f>
        <v>8.2077277387511152E-2</v>
      </c>
      <c r="G23" s="9">
        <f>SUM($E$22:E23)</f>
        <v>5.6353108888561806E-3</v>
      </c>
      <c r="I23" s="8" t="str">
        <f>"['"&amp;'Json Generation'!$A23&amp;"' ,"&amp;'Json Generation'!$B23&amp;", " &amp;'Json Generation'!$C23&amp;", " &amp;'Json Generation'!$D23 &amp; ", " &amp; 'Json Generation'!$E23 &amp; ", " &amp; 'Json Generation'!$F23 &amp; ", " &amp; 'Json Generation'!$G23 &amp; "],"</f>
        <v>['-1.9' ,0.0125892541179417, 12.6289080781401, 9655322.02594118, 0.00256873828190856, 0.0820772773875112, 0.00563531088885618],</v>
      </c>
      <c r="J23" s="8" t="str">
        <f>"{step: "&amp;'Json Generation'!$A23&amp;" , freq: "&amp;'Json Generation'!$B23&amp;", hidden: " &amp;'Json Generation'!$C23&amp;", psd2: " &amp;'Json Generation'!$D23 &amp; ", rmsDensity: " &amp; 'Json Generation'!$E23 &amp; ", rms2: " &amp; 'Json Generation'!$F23 &amp; ", rmsb2: " &amp; 'Json Generation'!$G23 &amp; "},"</f>
        <v>{step: -1.9 , freq: 0.0125892541179417, hidden: 12.6289080781401, psd2: 9655322.02594118, rmsDensity: 0.00256873828190856, rms2: 0.0820772773875112, rmsb2: 0.00563531088885618},</v>
      </c>
    </row>
    <row r="24" spans="1:10" x14ac:dyDescent="0.25">
      <c r="A24" s="9">
        <f t="shared" si="2"/>
        <v>-1.799999999999998</v>
      </c>
      <c r="B24" s="9">
        <f t="shared" si="3"/>
        <v>1.5848931924611197E-2</v>
      </c>
      <c r="C24" s="9">
        <f t="shared" si="0"/>
        <v>15.880448455599733</v>
      </c>
      <c r="D24" s="9">
        <f t="shared" si="1"/>
        <v>5083645.6867233664</v>
      </c>
      <c r="E24" s="9">
        <f t="shared" si="5"/>
        <v>2.1461669921720365E-3</v>
      </c>
      <c r="F24" s="9">
        <f>SUM($E$3:E24)</f>
        <v>8.4223444379683182E-2</v>
      </c>
      <c r="G24" s="9">
        <f>SUM($E$22:E24)</f>
        <v>7.7814778810282176E-3</v>
      </c>
      <c r="I24" s="8" t="str">
        <f>"['"&amp;'Json Generation'!$A24&amp;"' ,"&amp;'Json Generation'!$B24&amp;", " &amp;'Json Generation'!$C24&amp;", " &amp;'Json Generation'!$D24 &amp; ", " &amp; 'Json Generation'!$E24 &amp; ", " &amp; 'Json Generation'!$F24 &amp; ", " &amp; 'Json Generation'!$G24 &amp; "],"</f>
        <v>['-1.8' ,0.0158489319246112, 15.8804484555997, 5083645.68672337, 0.00214616699217204, 0.0842234443796832, 0.00778147788102822],</v>
      </c>
      <c r="J24" s="8" t="str">
        <f>"{step: "&amp;'Json Generation'!$A24&amp;" , freq: "&amp;'Json Generation'!$B24&amp;", hidden: " &amp;'Json Generation'!$C24&amp;", psd2: " &amp;'Json Generation'!$D24 &amp; ", rmsDensity: " &amp; 'Json Generation'!$E24 &amp; ", rms2: " &amp; 'Json Generation'!$F24 &amp; ", rmsb2: " &amp; 'Json Generation'!$G24 &amp; "},"</f>
        <v>{step: -1.8 , freq: 0.0158489319246112, hidden: 15.8804484555997, psd2: 5083645.68672337, rmsDensity: 0.00214616699217204, rms2: 0.0842234443796832, rmsb2: 0.00778147788102822},</v>
      </c>
    </row>
    <row r="25" spans="1:10" x14ac:dyDescent="0.25">
      <c r="A25" s="9">
        <f t="shared" si="2"/>
        <v>-1.699999999999998</v>
      </c>
      <c r="B25" s="9">
        <f t="shared" si="3"/>
        <v>1.9952623149688879E-2</v>
      </c>
      <c r="C25" s="9">
        <f t="shared" si="0"/>
        <v>19.977666794535857</v>
      </c>
      <c r="D25" s="9">
        <f t="shared" si="1"/>
        <v>2673410.6034739409</v>
      </c>
      <c r="E25" s="9">
        <f t="shared" si="5"/>
        <v>1.7901663388431033E-3</v>
      </c>
      <c r="F25" s="9">
        <f>SUM($E$3:E25)</f>
        <v>8.6013610718526284E-2</v>
      </c>
      <c r="G25" s="9">
        <f>SUM($E$22:E25)</f>
        <v>9.5716442198713215E-3</v>
      </c>
      <c r="I25" s="8" t="str">
        <f>"['"&amp;'Json Generation'!$A25&amp;"' ,"&amp;'Json Generation'!$B25&amp;", " &amp;'Json Generation'!$C25&amp;", " &amp;'Json Generation'!$D25 &amp; ", " &amp; 'Json Generation'!$E25 &amp; ", " &amp; 'Json Generation'!$F25 &amp; ", " &amp; 'Json Generation'!$G25 &amp; "],"</f>
        <v>['-1.7' ,0.0199526231496889, 19.9776667945359, 2673410.60347394, 0.0017901663388431, 0.0860136107185263, 0.00957164421987132],</v>
      </c>
      <c r="J25" s="8" t="str">
        <f>"{step: "&amp;'Json Generation'!$A25&amp;" , freq: "&amp;'Json Generation'!$B25&amp;", hidden: " &amp;'Json Generation'!$C25&amp;", psd2: " &amp;'Json Generation'!$D25 &amp; ", rmsDensity: " &amp; 'Json Generation'!$E25 &amp; ", rms2: " &amp; 'Json Generation'!$F25 &amp; ", rmsb2: " &amp; 'Json Generation'!$G25 &amp; "},"</f>
        <v>{step: -1.7 , freq: 0.0199526231496889, hidden: 19.9776667945359, psd2: 2673410.60347394, rmsDensity: 0.0017901663388431, rms2: 0.0860136107185263, rmsb2: 0.00957164421987132},</v>
      </c>
    </row>
    <row r="26" spans="1:10" x14ac:dyDescent="0.25">
      <c r="A26" s="9">
        <f t="shared" si="2"/>
        <v>-1.5999999999999979</v>
      </c>
      <c r="B26" s="9">
        <f t="shared" si="3"/>
        <v>2.5118864315095916E-2</v>
      </c>
      <c r="C26" s="9">
        <f t="shared" si="0"/>
        <v>25.138761792900599</v>
      </c>
      <c r="D26" s="9">
        <f t="shared" si="1"/>
        <v>1404844.1178447171</v>
      </c>
      <c r="E26" s="9">
        <f t="shared" si="5"/>
        <v>1.4916632539463779E-3</v>
      </c>
      <c r="F26" s="9">
        <f>SUM($E$3:E26)</f>
        <v>8.7505273972472666E-2</v>
      </c>
      <c r="G26" s="9">
        <f>SUM($E$22:E26)</f>
        <v>1.10633074738177E-2</v>
      </c>
      <c r="I26" s="8" t="str">
        <f>"['"&amp;'Json Generation'!$A26&amp;"' ,"&amp;'Json Generation'!$B26&amp;", " &amp;'Json Generation'!$C26&amp;", " &amp;'Json Generation'!$D26 &amp; ", " &amp; 'Json Generation'!$E26 &amp; ", " &amp; 'Json Generation'!$F26 &amp; ", " &amp; 'Json Generation'!$G26 &amp; "],"</f>
        <v>['-1.6' ,0.0251188643150959, 25.1387617929006, 1404844.11784472, 0.00149166325394638, 0.0875052739724727, 0.0110633074738177],</v>
      </c>
      <c r="J26" s="8" t="str">
        <f>"{step: "&amp;'Json Generation'!$A26&amp;" , freq: "&amp;'Json Generation'!$B26&amp;", hidden: " &amp;'Json Generation'!$C26&amp;", psd2: " &amp;'Json Generation'!$D26 &amp; ", rmsDensity: " &amp; 'Json Generation'!$E26 &amp; ", rms2: " &amp; 'Json Generation'!$F26 &amp; ", rmsb2: " &amp; 'Json Generation'!$G26 &amp; "},"</f>
        <v>{step: -1.6 , freq: 0.0251188643150959, hidden: 25.1387617929006, psd2: 1404844.11784472, rmsDensity: 0.00149166325394638, rms2: 0.0875052739724727, rmsb2: 0.0110633074738177},</v>
      </c>
    </row>
    <row r="27" spans="1:10" x14ac:dyDescent="0.25">
      <c r="A27" s="9">
        <f t="shared" si="2"/>
        <v>-1.4999999999999978</v>
      </c>
      <c r="B27" s="9">
        <f t="shared" si="3"/>
        <v>3.1622776601683951E-2</v>
      </c>
      <c r="C27" s="9">
        <f t="shared" si="0"/>
        <v>31.63858403911291</v>
      </c>
      <c r="D27" s="9">
        <f t="shared" si="1"/>
        <v>737875.85696740448</v>
      </c>
      <c r="E27" s="9">
        <f t="shared" si="5"/>
        <v>1.2421151586278873E-3</v>
      </c>
      <c r="F27" s="9">
        <f>SUM($E$3:E27)</f>
        <v>8.8747389131100557E-2</v>
      </c>
      <c r="G27" s="9">
        <f>SUM($E$22:E27)</f>
        <v>1.2305422632445587E-2</v>
      </c>
      <c r="I27" s="8" t="str">
        <f>"['"&amp;'Json Generation'!$A27&amp;"' ,"&amp;'Json Generation'!$B27&amp;", " &amp;'Json Generation'!$C27&amp;", " &amp;'Json Generation'!$D27 &amp; ", " &amp; 'Json Generation'!$E27 &amp; ", " &amp; 'Json Generation'!$F27 &amp; ", " &amp; 'Json Generation'!$G27 &amp; "],"</f>
        <v>['-1.5' ,0.031622776601684, 31.6385840391129, 737875.856967404, 0.00124211515862789, 0.0887473891311006, 0.0123054226324456],</v>
      </c>
      <c r="J27" s="8" t="str">
        <f>"{step: "&amp;'Json Generation'!$A27&amp;" , freq: "&amp;'Json Generation'!$B27&amp;", hidden: " &amp;'Json Generation'!$C27&amp;", psd2: " &amp;'Json Generation'!$D27 &amp; ", rmsDensity: " &amp; 'Json Generation'!$E27 &amp; ", rms2: " &amp; 'Json Generation'!$F27 &amp; ", rmsb2: " &amp; 'Json Generation'!$G27 &amp; "},"</f>
        <v>{step: -1.5 , freq: 0.031622776601684, hidden: 31.6385840391129, psd2: 737875.856967404, rmsDensity: 0.00124211515862789, rms2: 0.0887473891311006, rmsb2: 0.0123054226324456},</v>
      </c>
    </row>
    <row r="28" spans="1:10" x14ac:dyDescent="0.25">
      <c r="A28" s="9">
        <f t="shared" si="2"/>
        <v>-1.3999999999999977</v>
      </c>
      <c r="B28" s="9">
        <f t="shared" si="3"/>
        <v>3.9810717055349922E-2</v>
      </c>
      <c r="C28" s="9">
        <f t="shared" si="0"/>
        <v>39.823274507015725</v>
      </c>
      <c r="D28" s="9">
        <f t="shared" si="1"/>
        <v>387442.71579651738</v>
      </c>
      <c r="E28" s="9">
        <f t="shared" si="5"/>
        <v>1.0338842761855721E-3</v>
      </c>
      <c r="F28" s="9">
        <f>SUM($E$3:E28)</f>
        <v>8.978127340728613E-2</v>
      </c>
      <c r="G28" s="9">
        <f>SUM($E$22:E28)</f>
        <v>1.3339306908631159E-2</v>
      </c>
      <c r="I28" s="8" t="str">
        <f>"['"&amp;'Json Generation'!$A28&amp;"' ,"&amp;'Json Generation'!$B28&amp;", " &amp;'Json Generation'!$C28&amp;", " &amp;'Json Generation'!$D28 &amp; ", " &amp; 'Json Generation'!$E28 &amp; ", " &amp; 'Json Generation'!$F28 &amp; ", " &amp; 'Json Generation'!$G28 &amp; "],"</f>
        <v>['-1.4' ,0.0398107170553499, 39.8232745070157, 387442.715796517, 0.00103388427618557, 0.0897812734072861, 0.0133393069086312],</v>
      </c>
      <c r="J28" s="8" t="str">
        <f>"{step: "&amp;'Json Generation'!$A28&amp;" , freq: "&amp;'Json Generation'!$B28&amp;", hidden: " &amp;'Json Generation'!$C28&amp;", psd2: " &amp;'Json Generation'!$D28 &amp; ", rmsDensity: " &amp; 'Json Generation'!$E28 &amp; ", rms2: " &amp; 'Json Generation'!$F28 &amp; ", rmsb2: " &amp; 'Json Generation'!$G28 &amp; "},"</f>
        <v>{step: -1.4 , freq: 0.0398107170553499, hidden: 39.8232745070157, psd2: 387442.715796517, rmsDensity: 0.00103388427618557, rms2: 0.0897812734072861, rmsb2: 0.0133393069086312},</v>
      </c>
    </row>
    <row r="29" spans="1:10" x14ac:dyDescent="0.25">
      <c r="A29" s="9">
        <f t="shared" si="2"/>
        <v>-1.2999999999999976</v>
      </c>
      <c r="B29" s="9">
        <f t="shared" si="3"/>
        <v>5.0118723362727491E-2</v>
      </c>
      <c r="C29" s="9">
        <f t="shared" si="0"/>
        <v>50.12869868158964</v>
      </c>
      <c r="D29" s="9">
        <f t="shared" si="1"/>
        <v>203399.08889387906</v>
      </c>
      <c r="E29" s="9">
        <f t="shared" si="5"/>
        <v>8.6033513577230708E-4</v>
      </c>
      <c r="F29" s="9">
        <f>SUM($E$3:E29)</f>
        <v>9.0641608543058444E-2</v>
      </c>
      <c r="G29" s="9">
        <f>SUM($E$22:E29)</f>
        <v>1.4199642044403465E-2</v>
      </c>
      <c r="I29" s="8" t="str">
        <f>"['"&amp;'Json Generation'!$A29&amp;"' ,"&amp;'Json Generation'!$B29&amp;", " &amp;'Json Generation'!$C29&amp;", " &amp;'Json Generation'!$D29 &amp; ", " &amp; 'Json Generation'!$E29 &amp; ", " &amp; 'Json Generation'!$F29 &amp; ", " &amp; 'Json Generation'!$G29 &amp; "],"</f>
        <v>['-1.3' ,0.0501187233627275, 50.1286986815896, 203399.088893879, 0.000860335135772307, 0.0906416085430584, 0.0141996420444035],</v>
      </c>
      <c r="J29" s="8" t="str">
        <f>"{step: "&amp;'Json Generation'!$A29&amp;" , freq: "&amp;'Json Generation'!$B29&amp;", hidden: " &amp;'Json Generation'!$C29&amp;", psd2: " &amp;'Json Generation'!$D29 &amp; ", rmsDensity: " &amp; 'Json Generation'!$E29 &amp; ", rms2: " &amp; 'Json Generation'!$F29 &amp; ", rmsb2: " &amp; 'Json Generation'!$G29 &amp; "},"</f>
        <v>{step: -1.3 , freq: 0.0501187233627275, hidden: 50.1286986815896, psd2: 203399.088893879, rmsDensity: 0.000860335135772307, rms2: 0.0906416085430584, rmsb2: 0.0141996420444035},</v>
      </c>
    </row>
    <row r="30" spans="1:10" x14ac:dyDescent="0.25">
      <c r="A30" s="9">
        <f t="shared" si="2"/>
        <v>-1.1999999999999975</v>
      </c>
      <c r="B30" s="9">
        <f t="shared" si="3"/>
        <v>6.3095734448019664E-2</v>
      </c>
      <c r="C30" s="9">
        <f t="shared" si="0"/>
        <v>63.103658416410497</v>
      </c>
      <c r="D30" s="9">
        <f t="shared" si="1"/>
        <v>106767.31040998822</v>
      </c>
      <c r="E30" s="9">
        <f t="shared" si="5"/>
        <v>7.1579917265216853E-4</v>
      </c>
      <c r="F30" s="9">
        <f>SUM($E$3:E30)</f>
        <v>9.1357407715710617E-2</v>
      </c>
      <c r="G30" s="9">
        <f>SUM($E$22:E30)</f>
        <v>1.4915441217055634E-2</v>
      </c>
      <c r="I30" s="8" t="str">
        <f>"['"&amp;'Json Generation'!$A30&amp;"' ,"&amp;'Json Generation'!$B30&amp;", " &amp;'Json Generation'!$C30&amp;", " &amp;'Json Generation'!$D30 &amp; ", " &amp; 'Json Generation'!$E30 &amp; ", " &amp; 'Json Generation'!$F30 &amp; ", " &amp; 'Json Generation'!$G30 &amp; "],"</f>
        <v>['-1.2' ,0.0630957344480197, 63.1036584164105, 106767.310409988, 0.000715799172652169, 0.0913574077157106, 0.0149154412170556],</v>
      </c>
      <c r="J30" s="8" t="str">
        <f>"{step: "&amp;'Json Generation'!$A30&amp;" , freq: "&amp;'Json Generation'!$B30&amp;", hidden: " &amp;'Json Generation'!$C30&amp;", psd2: " &amp;'Json Generation'!$D30 &amp; ", rmsDensity: " &amp; 'Json Generation'!$E30 &amp; ", rms2: " &amp; 'Json Generation'!$F30 &amp; ", rmsb2: " &amp; 'Json Generation'!$G30 &amp; "},"</f>
        <v>{step: -1.2 , freq: 0.0630957344480197, hidden: 63.1036584164105, psd2: 106767.310409988, rmsDensity: 0.000715799172652169, rms2: 0.0913574077157106, rmsb2: 0.0149154412170556},</v>
      </c>
    </row>
    <row r="31" spans="1:10" x14ac:dyDescent="0.25">
      <c r="A31" s="9">
        <f t="shared" si="2"/>
        <v>-1.0999999999999974</v>
      </c>
      <c r="B31" s="9">
        <f t="shared" si="3"/>
        <v>7.9432823472428596E-2</v>
      </c>
      <c r="C31" s="9">
        <f t="shared" si="0"/>
        <v>79.439117850099535</v>
      </c>
      <c r="D31" s="9">
        <f t="shared" si="1"/>
        <v>56039.551812809295</v>
      </c>
      <c r="E31" s="9">
        <f t="shared" si="5"/>
        <v>5.954827014569955E-4</v>
      </c>
      <c r="F31" s="9">
        <f>SUM($E$3:E31)</f>
        <v>9.1952890417167615E-2</v>
      </c>
      <c r="G31" s="9">
        <f>SUM($E$22:E31)</f>
        <v>1.551092391851263E-2</v>
      </c>
      <c r="I31" s="8" t="str">
        <f>"['"&amp;'Json Generation'!$A31&amp;"' ,"&amp;'Json Generation'!$B31&amp;", " &amp;'Json Generation'!$C31&amp;", " &amp;'Json Generation'!$D31 &amp; ", " &amp; 'Json Generation'!$E31 &amp; ", " &amp; 'Json Generation'!$F31 &amp; ", " &amp; 'Json Generation'!$G31 &amp; "],"</f>
        <v>['-1.1' ,0.0794328234724286, 79.4391178500995, 56039.5518128093, 0.000595482701456996, 0.0919528904171676, 0.0155109239185126],</v>
      </c>
      <c r="J31" s="8" t="str">
        <f>"{step: "&amp;'Json Generation'!$A31&amp;" , freq: "&amp;'Json Generation'!$B31&amp;", hidden: " &amp;'Json Generation'!$C31&amp;", psd2: " &amp;'Json Generation'!$D31 &amp; ", rmsDensity: " &amp; 'Json Generation'!$E31 &amp; ", rms2: " &amp; 'Json Generation'!$F31 &amp; ", rmsb2: " &amp; 'Json Generation'!$G31 &amp; "},"</f>
        <v>{step: -1.1 , freq: 0.0794328234724286, hidden: 79.4391178500995, psd2: 56039.5518128093, rmsDensity: 0.000595482701456996, rms2: 0.0919528904171676, rmsb2: 0.0155109239185126},</v>
      </c>
    </row>
    <row r="32" spans="1:10" x14ac:dyDescent="0.25">
      <c r="A32" s="9">
        <f t="shared" si="2"/>
        <v>-0.99999999999999745</v>
      </c>
      <c r="B32" s="9">
        <f t="shared" si="3"/>
        <v>0.10000000000000055</v>
      </c>
      <c r="C32" s="9">
        <f t="shared" si="0"/>
        <v>100.00499987500679</v>
      </c>
      <c r="D32" s="9">
        <f t="shared" si="1"/>
        <v>29412.382884953644</v>
      </c>
      <c r="E32" s="9">
        <f t="shared" si="5"/>
        <v>4.9535704464358796E-4</v>
      </c>
      <c r="F32" s="9">
        <f>SUM($E$3:E32)</f>
        <v>9.2448247461811198E-2</v>
      </c>
      <c r="G32" s="9">
        <f>SUM($E$22:E32)</f>
        <v>1.6006280963156219E-2</v>
      </c>
      <c r="I32" s="8" t="str">
        <f>"['"&amp;'Json Generation'!$A32&amp;"' ,"&amp;'Json Generation'!$B32&amp;", " &amp;'Json Generation'!$C32&amp;", " &amp;'Json Generation'!$D32 &amp; ", " &amp; 'Json Generation'!$E32 &amp; ", " &amp; 'Json Generation'!$F32 &amp; ", " &amp; 'Json Generation'!$G32 &amp; "],"</f>
        <v>['-0.999999999999997' ,0.100000000000001, 100.004999875007, 29412.3828849536, 0.000495357044643588, 0.0924482474618112, 0.0160062809631562],</v>
      </c>
      <c r="J32" s="8" t="str">
        <f>"{step: "&amp;'Json Generation'!$A32&amp;" , freq: "&amp;'Json Generation'!$B32&amp;", hidden: " &amp;'Json Generation'!$C32&amp;", psd2: " &amp;'Json Generation'!$D32 &amp; ", rmsDensity: " &amp; 'Json Generation'!$E32 &amp; ", rms2: " &amp; 'Json Generation'!$F32 &amp; ", rmsb2: " &amp; 'Json Generation'!$G32 &amp; "},"</f>
        <v>{step: -0.999999999999997 , freq: 0.100000000000001, hidden: 100.004999875007, psd2: 29412.3828849536, rmsDensity: 0.000495357044643588, rms2: 0.0924482474618112, rmsb2: 0.0160062809631562},</v>
      </c>
    </row>
    <row r="33" spans="1:10" x14ac:dyDescent="0.25">
      <c r="A33" s="9">
        <f t="shared" si="2"/>
        <v>-0.89999999999999747</v>
      </c>
      <c r="B33" s="9">
        <f t="shared" si="3"/>
        <v>0.12589254117941742</v>
      </c>
      <c r="C33" s="9">
        <f t="shared" si="0"/>
        <v>125.89651275794462</v>
      </c>
      <c r="D33" s="9">
        <f t="shared" si="1"/>
        <v>15436.63542488416</v>
      </c>
      <c r="E33" s="9">
        <f t="shared" si="5"/>
        <v>4.1204949385144287E-4</v>
      </c>
      <c r="F33" s="9">
        <f>SUM($E$3:E33)</f>
        <v>9.2860296955662641E-2</v>
      </c>
      <c r="G33" s="9">
        <f>SUM($E$22:E33)</f>
        <v>1.6418330457007663E-2</v>
      </c>
      <c r="I33" s="8" t="str">
        <f>"['"&amp;'Json Generation'!$A33&amp;"' ,"&amp;'Json Generation'!$B33&amp;", " &amp;'Json Generation'!$C33&amp;", " &amp;'Json Generation'!$D33 &amp; ", " &amp; 'Json Generation'!$E33 &amp; ", " &amp; 'Json Generation'!$F33 &amp; ", " &amp; 'Json Generation'!$G33 &amp; "],"</f>
        <v>['-0.899999999999997' ,0.125892541179417, 125.896512757945, 15436.6354248842, 0.000412049493851443, 0.0928602969556626, 0.0164183304570077],</v>
      </c>
      <c r="J33" s="8" t="str">
        <f>"{step: "&amp;'Json Generation'!$A33&amp;" , freq: "&amp;'Json Generation'!$B33&amp;", hidden: " &amp;'Json Generation'!$C33&amp;", psd2: " &amp;'Json Generation'!$D33 &amp; ", rmsDensity: " &amp; 'Json Generation'!$E33 &amp; ", rms2: " &amp; 'Json Generation'!$F33 &amp; ", rmsb2: " &amp; 'Json Generation'!$G33 &amp; "},"</f>
        <v>{step: -0.899999999999997 , freq: 0.125892541179417, hidden: 125.896512757945, psd2: 15436.6354248842, rmsDensity: 0.000412049493851443, rms2: 0.0928602969556626, rmsb2: 0.0164183304570077},</v>
      </c>
    </row>
    <row r="34" spans="1:10" x14ac:dyDescent="0.25">
      <c r="A34" s="9">
        <f t="shared" si="2"/>
        <v>-0.79999999999999749</v>
      </c>
      <c r="B34" s="9">
        <f t="shared" si="3"/>
        <v>0.15848931924611223</v>
      </c>
      <c r="C34" s="9">
        <f t="shared" ref="C34:C65" si="6">SQRT(1+($M$9*B34)^2)</f>
        <v>158.49247400143668</v>
      </c>
      <c r="D34" s="9">
        <f t="shared" ref="D34:D68" si="7">0.5*$M$11/$C34^($M$10+1)</f>
        <v>8101.5255160702845</v>
      </c>
      <c r="E34" s="9">
        <f t="shared" si="5"/>
        <v>3.4274329826031695E-4</v>
      </c>
      <c r="F34" s="9">
        <f>SUM($E$3:E34)</f>
        <v>9.3203040253922953E-2</v>
      </c>
      <c r="G34" s="9">
        <f>SUM($E$22:E34)</f>
        <v>1.6761073755267978E-2</v>
      </c>
      <c r="I34" s="8" t="str">
        <f>"['"&amp;'Json Generation'!$A34&amp;"' ,"&amp;'Json Generation'!$B34&amp;", " &amp;'Json Generation'!$C34&amp;", " &amp;'Json Generation'!$D34 &amp; ", " &amp; 'Json Generation'!$E34 &amp; ", " &amp; 'Json Generation'!$F34 &amp; ", " &amp; 'Json Generation'!$G34 &amp; "],"</f>
        <v>['-0.799999999999997' ,0.158489319246112, 158.492474001437, 8101.52551607028, 0.000342743298260317, 0.093203040253923, 0.016761073755268],</v>
      </c>
      <c r="J34" s="8" t="str">
        <f>"{step: "&amp;'Json Generation'!$A34&amp;" , freq: "&amp;'Json Generation'!$B34&amp;", hidden: " &amp;'Json Generation'!$C34&amp;", psd2: " &amp;'Json Generation'!$D34 &amp; ", rmsDensity: " &amp; 'Json Generation'!$E34 &amp; ", rms2: " &amp; 'Json Generation'!$F34 &amp; ", rmsb2: " &amp; 'Json Generation'!$G34 &amp; "},"</f>
        <v>{step: -0.799999999999997 , freq: 0.158489319246112, hidden: 158.492474001437, psd2: 8101.52551607028, rmsDensity: 0.000342743298260317, rms2: 0.093203040253923, rmsb2: 0.016761073755268},</v>
      </c>
    </row>
    <row r="35" spans="1:10" x14ac:dyDescent="0.25">
      <c r="A35" s="9">
        <f t="shared" ref="A35:A47" si="8">A34+$M$2</f>
        <v>-0.74999999999999745</v>
      </c>
      <c r="B35" s="9">
        <f>10^A35</f>
        <v>0.17782794100389329</v>
      </c>
      <c r="C35" s="9">
        <f t="shared" si="6"/>
        <v>177.83075268829111</v>
      </c>
      <c r="D35" s="9">
        <f t="shared" si="7"/>
        <v>5869.1036907380994</v>
      </c>
      <c r="E35" s="9">
        <f t="shared" si="5"/>
        <v>1.4272843994713835E-4</v>
      </c>
      <c r="F35" s="9">
        <f>SUM($E$3:E35)</f>
        <v>9.3345768693870096E-2</v>
      </c>
      <c r="G35" s="9">
        <f>SUM($E$22:E35)</f>
        <v>1.6903802195215117E-2</v>
      </c>
      <c r="I35" s="8" t="str">
        <f>"['"&amp;'Json Generation'!$A35&amp;"' ,"&amp;'Json Generation'!$B35&amp;", " &amp;'Json Generation'!$C35&amp;", " &amp;'Json Generation'!$D35 &amp; ", " &amp; 'Json Generation'!$E35 &amp; ", " &amp; 'Json Generation'!$F35 &amp; ", " &amp; 'Json Generation'!$G35 &amp; "],"</f>
        <v>['-0.749999999999997' ,0.177827941003893, 177.830752688291, 5869.1036907381, 0.000142728439947138, 0.0933457686938701, 0.0169038021952151],</v>
      </c>
      <c r="J35" s="8" t="str">
        <f>"{step: "&amp;'Json Generation'!$A35&amp;" , freq: "&amp;'Json Generation'!$B35&amp;", hidden: " &amp;'Json Generation'!$C35&amp;", psd2: " &amp;'Json Generation'!$D35 &amp; ", rmsDensity: " &amp; 'Json Generation'!$E35 &amp; ", rms2: " &amp; 'Json Generation'!$F35 &amp; ", rmsb2: " &amp; 'Json Generation'!$G35 &amp; "},"</f>
        <v>{step: -0.749999999999997 , freq: 0.177827941003893, hidden: 177.830752688291, psd2: 5869.1036907381, rmsDensity: 0.000142728439947138, rms2: 0.0933457686938701, rmsb2: 0.0169038021952151},</v>
      </c>
    </row>
    <row r="36" spans="1:10" x14ac:dyDescent="0.25">
      <c r="A36" s="9">
        <f t="shared" si="8"/>
        <v>-0.6999999999999974</v>
      </c>
      <c r="B36" s="9">
        <f t="shared" ref="B36:B68" si="9">10^A36</f>
        <v>0.19952623149688914</v>
      </c>
      <c r="C36" s="9">
        <f t="shared" si="6"/>
        <v>199.52873741732091</v>
      </c>
      <c r="D36" s="9">
        <f t="shared" si="7"/>
        <v>4251.8284806322254</v>
      </c>
      <c r="E36" s="9">
        <f t="shared" si="5"/>
        <v>1.3017124750395697E-4</v>
      </c>
      <c r="F36" s="9">
        <f>SUM($E$3:E36)</f>
        <v>9.3475939941374056E-2</v>
      </c>
      <c r="G36" s="9">
        <f>SUM($E$22:E36)</f>
        <v>1.7033973442719074E-2</v>
      </c>
      <c r="I36" s="8" t="str">
        <f>"['"&amp;'Json Generation'!$A36&amp;"' ,"&amp;'Json Generation'!$B36&amp;", " &amp;'Json Generation'!$C36&amp;", " &amp;'Json Generation'!$D36 &amp; ", " &amp; 'Json Generation'!$E36 &amp; ", " &amp; 'Json Generation'!$F36 &amp; ", " &amp; 'Json Generation'!$G36 &amp; "],"</f>
        <v>['-0.699999999999997' ,0.199526231496889, 199.528737417321, 4251.82848063223, 0.000130171247503957, 0.0934759399413741, 0.0170339734427191],</v>
      </c>
      <c r="J36" s="8" t="str">
        <f>"{step: "&amp;'Json Generation'!$A36&amp;" , freq: "&amp;'Json Generation'!$B36&amp;", hidden: " &amp;'Json Generation'!$C36&amp;", psd2: " &amp;'Json Generation'!$D36 &amp; ", rmsDensity: " &amp; 'Json Generation'!$E36 &amp; ", rms2: " &amp; 'Json Generation'!$F36 &amp; ", rmsb2: " &amp; 'Json Generation'!$G36 &amp; "},"</f>
        <v>{step: -0.699999999999997 , freq: 0.199526231496889, hidden: 199.528737417321, psd2: 4251.82848063223, rmsDensity: 0.000130171247503957, rms2: 0.0934759399413741, rmsb2: 0.0170339734427191},</v>
      </c>
    </row>
    <row r="37" spans="1:10" x14ac:dyDescent="0.25">
      <c r="A37" s="9">
        <f t="shared" si="8"/>
        <v>-0.64999999999999736</v>
      </c>
      <c r="B37" s="9">
        <f t="shared" si="9"/>
        <v>0.22387211385683531</v>
      </c>
      <c r="C37" s="9">
        <f t="shared" si="6"/>
        <v>223.87434726365555</v>
      </c>
      <c r="D37" s="9">
        <f t="shared" si="7"/>
        <v>3080.1997251348484</v>
      </c>
      <c r="E37" s="9">
        <f t="shared" si="5"/>
        <v>1.1871857625446008E-4</v>
      </c>
      <c r="F37" s="9">
        <f>SUM($E$3:E37)</f>
        <v>9.3594658517628521E-2</v>
      </c>
      <c r="G37" s="9">
        <f>SUM($E$22:E37)</f>
        <v>1.7152692018973535E-2</v>
      </c>
      <c r="I37" s="8" t="str">
        <f>"['"&amp;'Json Generation'!$A37&amp;"' ,"&amp;'Json Generation'!$B37&amp;", " &amp;'Json Generation'!$C37&amp;", " &amp;'Json Generation'!$D37 &amp; ", " &amp; 'Json Generation'!$E37 &amp; ", " &amp; 'Json Generation'!$F37 &amp; ", " &amp; 'Json Generation'!$G37 &amp; "],"</f>
        <v>['-0.649999999999997' ,0.223872113856835, 223.874347263656, 3080.19972513485, 0.00011871857625446, 0.0935946585176285, 0.0171526920189735],</v>
      </c>
      <c r="J37" s="8" t="str">
        <f>"{step: "&amp;'Json Generation'!$A37&amp;" , freq: "&amp;'Json Generation'!$B37&amp;", hidden: " &amp;'Json Generation'!$C37&amp;", psd2: " &amp;'Json Generation'!$D37 &amp; ", rmsDensity: " &amp; 'Json Generation'!$E37 &amp; ", rms2: " &amp; 'Json Generation'!$F37 &amp; ", rmsb2: " &amp; 'Json Generation'!$G37 &amp; "},"</f>
        <v>{step: -0.649999999999997 , freq: 0.223872113856835, hidden: 223.874347263656, psd2: 3080.19972513485, rmsDensity: 0.00011871857625446, rms2: 0.0935946585176285, rmsb2: 0.0171526920189735},</v>
      </c>
    </row>
    <row r="38" spans="1:10" x14ac:dyDescent="0.25">
      <c r="A38" s="9">
        <f t="shared" si="8"/>
        <v>-0.59999999999999731</v>
      </c>
      <c r="B38" s="9">
        <f t="shared" si="9"/>
        <v>0.25118864315095951</v>
      </c>
      <c r="C38" s="9">
        <f t="shared" si="6"/>
        <v>251.19063367892537</v>
      </c>
      <c r="D38" s="9">
        <f t="shared" si="7"/>
        <v>2231.4202647181401</v>
      </c>
      <c r="E38" s="9">
        <f t="shared" si="5"/>
        <v>1.082733438090309E-4</v>
      </c>
      <c r="F38" s="9">
        <f>SUM($E$3:E38)</f>
        <v>9.3702931861437549E-2</v>
      </c>
      <c r="G38" s="9">
        <f>SUM($E$22:E38)</f>
        <v>1.7260965362782568E-2</v>
      </c>
      <c r="I38" s="8" t="str">
        <f>"['"&amp;'Json Generation'!$A38&amp;"' ,"&amp;'Json Generation'!$B38&amp;", " &amp;'Json Generation'!$C38&amp;", " &amp;'Json Generation'!$D38 &amp; ", " &amp; 'Json Generation'!$E38 &amp; ", " &amp; 'Json Generation'!$F38 &amp; ", " &amp; 'Json Generation'!$G38 &amp; "],"</f>
        <v>['-0.599999999999997' ,0.25118864315096, 251.190633678925, 2231.42026471814, 0.000108273343809031, 0.0937029318614375, 0.0172609653627826],</v>
      </c>
      <c r="J38" s="8" t="str">
        <f>"{step: "&amp;'Json Generation'!$A38&amp;" , freq: "&amp;'Json Generation'!$B38&amp;", hidden: " &amp;'Json Generation'!$C38&amp;", psd2: " &amp;'Json Generation'!$D38 &amp; ", rmsDensity: " &amp; 'Json Generation'!$E38 &amp; ", rms2: " &amp; 'Json Generation'!$F38 &amp; ", rmsb2: " &amp; 'Json Generation'!$G38 &amp; "},"</f>
        <v>{step: -0.599999999999997 , freq: 0.25118864315096, hidden: 251.190633678925, psd2: 2231.42026471814, rmsDensity: 0.000108273343809031, rms2: 0.0937029318614375, rmsb2: 0.0172609653627826},</v>
      </c>
    </row>
    <row r="39" spans="1:10" x14ac:dyDescent="0.25">
      <c r="A39" s="9">
        <f t="shared" si="8"/>
        <v>-0.54999999999999727</v>
      </c>
      <c r="B39" s="9">
        <f t="shared" si="9"/>
        <v>0.28183829312644709</v>
      </c>
      <c r="C39" s="9">
        <f t="shared" si="6"/>
        <v>281.84006718780972</v>
      </c>
      <c r="D39" s="9">
        <f t="shared" si="7"/>
        <v>1616.5284587868664</v>
      </c>
      <c r="E39" s="9">
        <f t="shared" si="5"/>
        <v>9.8746981457190509E-5</v>
      </c>
      <c r="F39" s="9">
        <f>SUM($E$3:E39)</f>
        <v>9.380167884289474E-2</v>
      </c>
      <c r="G39" s="9">
        <f>SUM($E$22:E39)</f>
        <v>1.7359712344239758E-2</v>
      </c>
      <c r="I39" s="8" t="str">
        <f>"['"&amp;'Json Generation'!$A39&amp;"' ,"&amp;'Json Generation'!$B39&amp;", " &amp;'Json Generation'!$C39&amp;", " &amp;'Json Generation'!$D39 &amp; ", " &amp; 'Json Generation'!$E39 &amp; ", " &amp; 'Json Generation'!$F39 &amp; ", " &amp; 'Json Generation'!$G39 &amp; "],"</f>
        <v>['-0.549999999999997' ,0.281838293126447, 281.84006718781, 1616.52845878687, 9.87469814571905E-05, 0.0938016788428947, 0.0173597123442398],</v>
      </c>
      <c r="J39" s="8" t="str">
        <f>"{step: "&amp;'Json Generation'!$A39&amp;" , freq: "&amp;'Json Generation'!$B39&amp;", hidden: " &amp;'Json Generation'!$C39&amp;", psd2: " &amp;'Json Generation'!$D39 &amp; ", rmsDensity: " &amp; 'Json Generation'!$E39 &amp; ", rms2: " &amp; 'Json Generation'!$F39 &amp; ", rmsb2: " &amp; 'Json Generation'!$G39 &amp; "},"</f>
        <v>{step: -0.549999999999997 , freq: 0.281838293126447, hidden: 281.84006718781, psd2: 1616.52845878687, rmsDensity: 9.87469814571905E-05, rms2: 0.0938016788428947, rmsb2: 0.0173597123442398},</v>
      </c>
    </row>
    <row r="40" spans="1:10" x14ac:dyDescent="0.25">
      <c r="A40" s="9">
        <f t="shared" si="8"/>
        <v>-0.49999999999999728</v>
      </c>
      <c r="B40" s="9">
        <f t="shared" si="9"/>
        <v>0.31622776601683988</v>
      </c>
      <c r="C40" s="9">
        <f t="shared" si="6"/>
        <v>316.22934715171715</v>
      </c>
      <c r="D40" s="9">
        <f t="shared" si="7"/>
        <v>1171.0755910713826</v>
      </c>
      <c r="E40" s="9">
        <f t="shared" si="5"/>
        <v>9.0058692913649646E-5</v>
      </c>
      <c r="F40" s="9">
        <f>SUM($E$3:E40)</f>
        <v>9.3891737535808387E-2</v>
      </c>
      <c r="G40" s="9">
        <f>SUM($E$22:E40)</f>
        <v>1.7449771037153408E-2</v>
      </c>
      <c r="I40" s="8" t="str">
        <f>"['"&amp;'Json Generation'!$A40&amp;"' ,"&amp;'Json Generation'!$B40&amp;", " &amp;'Json Generation'!$C40&amp;", " &amp;'Json Generation'!$D40 &amp; ", " &amp; 'Json Generation'!$E40 &amp; ", " &amp; 'Json Generation'!$F40 &amp; ", " &amp; 'Json Generation'!$G40 &amp; "],"</f>
        <v>['-0.499999999999997' ,0.31622776601684, 316.229347151717, 1171.07559107138, 9.00586929136496E-05, 0.0938917375358084, 0.0174497710371534],</v>
      </c>
      <c r="J40" s="8" t="str">
        <f>"{step: "&amp;'Json Generation'!$A40&amp;" , freq: "&amp;'Json Generation'!$B40&amp;", hidden: " &amp;'Json Generation'!$C40&amp;", psd2: " &amp;'Json Generation'!$D40 &amp; ", rmsDensity: " &amp; 'Json Generation'!$E40 &amp; ", rms2: " &amp; 'Json Generation'!$F40 &amp; ", rmsb2: " &amp; 'Json Generation'!$G40 &amp; "},"</f>
        <v>{step: -0.499999999999997 , freq: 0.31622776601684, hidden: 316.229347151717, psd2: 1171.07559107138, rmsDensity: 9.00586929136496E-05, rms2: 0.0938917375358084, rmsb2: 0.0174497710371534},</v>
      </c>
    </row>
    <row r="41" spans="1:10" x14ac:dyDescent="0.25">
      <c r="A41" s="9">
        <f t="shared" si="8"/>
        <v>-0.44999999999999729</v>
      </c>
      <c r="B41" s="9">
        <f t="shared" si="9"/>
        <v>0.35481338923357758</v>
      </c>
      <c r="C41" s="9">
        <f t="shared" si="6"/>
        <v>354.81479842224485</v>
      </c>
      <c r="D41" s="9">
        <f t="shared" si="7"/>
        <v>848.37171291825985</v>
      </c>
      <c r="E41" s="9">
        <f t="shared" si="5"/>
        <v>8.2134776121944297E-5</v>
      </c>
      <c r="F41" s="9">
        <f>SUM($E$3:E41)</f>
        <v>9.3973872311930329E-2</v>
      </c>
      <c r="G41" s="9">
        <f>SUM($E$22:E41)</f>
        <v>1.7531905813275354E-2</v>
      </c>
      <c r="I41" s="8" t="str">
        <f>"['"&amp;'Json Generation'!$A41&amp;"' ,"&amp;'Json Generation'!$B41&amp;", " &amp;'Json Generation'!$C41&amp;", " &amp;'Json Generation'!$D41 &amp; ", " &amp; 'Json Generation'!$E41 &amp; ", " &amp; 'Json Generation'!$F41 &amp; ", " &amp; 'Json Generation'!$G41 &amp; "],"</f>
        <v>['-0.449999999999997' ,0.354813389233578, 354.814798422245, 848.37171291826, 8.21347761219443E-05, 0.0939738723119303, 0.0175319058132754],</v>
      </c>
      <c r="J41" s="8" t="str">
        <f>"{step: "&amp;'Json Generation'!$A41&amp;" , freq: "&amp;'Json Generation'!$B41&amp;", hidden: " &amp;'Json Generation'!$C41&amp;", psd2: " &amp;'Json Generation'!$D41 &amp; ", rmsDensity: " &amp; 'Json Generation'!$E41 &amp; ", rms2: " &amp; 'Json Generation'!$F41 &amp; ", rmsb2: " &amp; 'Json Generation'!$G41 &amp; "},"</f>
        <v>{step: -0.449999999999997 , freq: 0.354813389233578, hidden: 354.814798422245, psd2: 848.37171291826, rmsDensity: 8.21347761219443E-05, rms2: 0.0939738723119303, rmsb2: 0.0175319058132754},</v>
      </c>
    </row>
    <row r="42" spans="1:10" x14ac:dyDescent="0.25">
      <c r="A42" s="9">
        <f t="shared" si="8"/>
        <v>-0.3999999999999973</v>
      </c>
      <c r="B42" s="9">
        <f t="shared" si="9"/>
        <v>0.3981071705534997</v>
      </c>
      <c r="C42" s="9">
        <f t="shared" si="6"/>
        <v>398.10842649473437</v>
      </c>
      <c r="D42" s="9">
        <f t="shared" si="7"/>
        <v>614.59238202784229</v>
      </c>
      <c r="E42" s="9">
        <f t="shared" si="5"/>
        <v>7.4908003163569228E-5</v>
      </c>
      <c r="F42" s="9">
        <f>SUM($E$3:E42)</f>
        <v>9.4048780315093894E-2</v>
      </c>
      <c r="G42" s="9">
        <f>SUM($E$22:E42)</f>
        <v>1.7606813816438922E-2</v>
      </c>
      <c r="I42" s="8" t="str">
        <f>"['"&amp;'Json Generation'!$A42&amp;"' ,"&amp;'Json Generation'!$B42&amp;", " &amp;'Json Generation'!$C42&amp;", " &amp;'Json Generation'!$D42 &amp; ", " &amp; 'Json Generation'!$E42 &amp; ", " &amp; 'Json Generation'!$F42 &amp; ", " &amp; 'Json Generation'!$G42 &amp; "],"</f>
        <v>['-0.399999999999997' ,0.3981071705535, 398.108426494734, 614.592382027842, 7.49080031635692E-05, 0.0940487803150939, 0.0176068138164389],</v>
      </c>
      <c r="J42" s="8" t="str">
        <f>"{step: "&amp;'Json Generation'!$A42&amp;" , freq: "&amp;'Json Generation'!$B42&amp;", hidden: " &amp;'Json Generation'!$C42&amp;", psd2: " &amp;'Json Generation'!$D42 &amp; ", rmsDensity: " &amp; 'Json Generation'!$E42 &amp; ", rms2: " &amp; 'Json Generation'!$F42 &amp; ", rmsb2: " &amp; 'Json Generation'!$G42 &amp; "},"</f>
        <v>{step: -0.399999999999997 , freq: 0.3981071705535, hidden: 398.108426494734, psd2: 614.592382027842, rmsDensity: 7.49080031635692E-05, rms2: 0.0940487803150939, rmsb2: 0.0176068138164389},</v>
      </c>
    </row>
    <row r="43" spans="1:10" x14ac:dyDescent="0.25">
      <c r="A43" s="9">
        <f t="shared" si="8"/>
        <v>-0.34999999999999731</v>
      </c>
      <c r="B43" s="9">
        <f t="shared" si="9"/>
        <v>0.44668359215096581</v>
      </c>
      <c r="C43" s="9">
        <f t="shared" si="6"/>
        <v>446.68471151013256</v>
      </c>
      <c r="D43" s="9">
        <f t="shared" si="7"/>
        <v>445.23363121604905</v>
      </c>
      <c r="E43" s="9">
        <f t="shared" si="5"/>
        <v>6.8317053592027588E-5</v>
      </c>
      <c r="F43" s="9">
        <f>SUM($E$3:E43)</f>
        <v>9.4117097368685926E-2</v>
      </c>
      <c r="G43" s="9">
        <f>SUM($E$22:E43)</f>
        <v>1.7675130870030951E-2</v>
      </c>
      <c r="I43" s="8" t="str">
        <f>"['"&amp;'Json Generation'!$A43&amp;"' ,"&amp;'Json Generation'!$B43&amp;", " &amp;'Json Generation'!$C43&amp;", " &amp;'Json Generation'!$D43 &amp; ", " &amp; 'Json Generation'!$E43 &amp; ", " &amp; 'Json Generation'!$F43 &amp; ", " &amp; 'Json Generation'!$G43 &amp; "],"</f>
        <v>['-0.349999999999997' ,0.446683592150966, 446.684711510133, 445.233631216049, 6.83170535920276E-05, 0.0941170973686859, 0.017675130870031],</v>
      </c>
      <c r="J43" s="8" t="str">
        <f>"{step: "&amp;'Json Generation'!$A43&amp;" , freq: "&amp;'Json Generation'!$B43&amp;", hidden: " &amp;'Json Generation'!$C43&amp;", psd2: " &amp;'Json Generation'!$D43 &amp; ", rmsDensity: " &amp; 'Json Generation'!$E43 &amp; ", rms2: " &amp; 'Json Generation'!$F43 &amp; ", rmsb2: " &amp; 'Json Generation'!$G43 &amp; "},"</f>
        <v>{step: -0.349999999999997 , freq: 0.446683592150966, hidden: 446.684711510133, psd2: 445.233631216049, rmsDensity: 6.83170535920276E-05, rms2: 0.0941170973686859, rmsb2: 0.017675130870031},</v>
      </c>
    </row>
    <row r="44" spans="1:10" x14ac:dyDescent="0.25">
      <c r="A44" s="9">
        <f t="shared" si="8"/>
        <v>-0.29999999999999732</v>
      </c>
      <c r="B44" s="9">
        <f t="shared" si="9"/>
        <v>0.50118723362727535</v>
      </c>
      <c r="C44" s="9">
        <f t="shared" si="6"/>
        <v>501.18823125743995</v>
      </c>
      <c r="D44" s="9">
        <f t="shared" si="7"/>
        <v>322.54371855481952</v>
      </c>
      <c r="E44" s="9">
        <f t="shared" si="5"/>
        <v>6.2305996804057042E-5</v>
      </c>
      <c r="F44" s="9">
        <f>SUM($E$3:E44)</f>
        <v>9.417940336548998E-2</v>
      </c>
      <c r="G44" s="9">
        <f>SUM($E$22:E44)</f>
        <v>1.7737436866835009E-2</v>
      </c>
      <c r="I44" s="8" t="str">
        <f>"['"&amp;'Json Generation'!$A44&amp;"' ,"&amp;'Json Generation'!$B44&amp;", " &amp;'Json Generation'!$C44&amp;", " &amp;'Json Generation'!$D44 &amp; ", " &amp; 'Json Generation'!$E44 &amp; ", " &amp; 'Json Generation'!$F44 &amp; ", " &amp; 'Json Generation'!$G44 &amp; "],"</f>
        <v>['-0.299999999999997' ,0.501187233627275, 501.18823125744, 322.54371855482, 0.000062305996804057, 0.09417940336549, 0.017737436866835],</v>
      </c>
      <c r="J44" s="8" t="str">
        <f>"{step: "&amp;'Json Generation'!$A44&amp;" , freq: "&amp;'Json Generation'!$B44&amp;", hidden: " &amp;'Json Generation'!$C44&amp;", psd2: " &amp;'Json Generation'!$D44 &amp; ", rmsDensity: " &amp; 'Json Generation'!$E44 &amp; ", rms2: " &amp; 'Json Generation'!$F44 &amp; ", rmsb2: " &amp; 'Json Generation'!$G44 &amp; "},"</f>
        <v>{step: -0.299999999999997 , freq: 0.501187233627275, hidden: 501.18823125744, psd2: 322.54371855482, rmsDensity: 0.000062305996804057, rms2: 0.09417940336549, rmsb2: 0.017737436866835},</v>
      </c>
    </row>
    <row r="45" spans="1:10" x14ac:dyDescent="0.25">
      <c r="A45" s="9">
        <f t="shared" si="8"/>
        <v>-0.24999999999999734</v>
      </c>
      <c r="B45" s="9">
        <f t="shared" si="9"/>
        <v>0.56234132519035251</v>
      </c>
      <c r="C45" s="9">
        <f t="shared" si="6"/>
        <v>562.34221432935465</v>
      </c>
      <c r="D45" s="9">
        <f t="shared" si="7"/>
        <v>233.66253626639855</v>
      </c>
      <c r="E45" s="9">
        <f t="shared" si="5"/>
        <v>5.6823819360108063E-5</v>
      </c>
      <c r="F45" s="9">
        <f>SUM($E$3:E45)</f>
        <v>9.4236227184850085E-2</v>
      </c>
      <c r="G45" s="9">
        <f>SUM($E$22:E45)</f>
        <v>1.7794260686195117E-2</v>
      </c>
      <c r="I45" s="8" t="str">
        <f>"['"&amp;'Json Generation'!$A45&amp;"' ,"&amp;'Json Generation'!$B45&amp;", " &amp;'Json Generation'!$C45&amp;", " &amp;'Json Generation'!$D45 &amp; ", " &amp; 'Json Generation'!$E45 &amp; ", " &amp; 'Json Generation'!$F45 &amp; ", " &amp; 'Json Generation'!$G45 &amp; "],"</f>
        <v>['-0.249999999999997' ,0.562341325190353, 562.342214329355, 233.662536266399, 5.68238193601081E-05, 0.0942362271848501, 0.0177942606861951],</v>
      </c>
      <c r="J45" s="8" t="str">
        <f>"{step: "&amp;'Json Generation'!$A45&amp;" , freq: "&amp;'Json Generation'!$B45&amp;", hidden: " &amp;'Json Generation'!$C45&amp;", psd2: " &amp;'Json Generation'!$D45 &amp; ", rmsDensity: " &amp; 'Json Generation'!$E45 &amp; ", rms2: " &amp; 'Json Generation'!$F45 &amp; ", rmsb2: " &amp; 'Json Generation'!$G45 &amp; "},"</f>
        <v>{step: -0.249999999999997 , freq: 0.562341325190353, hidden: 562.342214329355, psd2: 233.662536266399, rmsDensity: 5.68238193601081E-05, rms2: 0.0942362271848501, rmsb2: 0.0177942606861951},</v>
      </c>
    </row>
    <row r="46" spans="1:10" x14ac:dyDescent="0.25">
      <c r="A46" s="9">
        <f t="shared" si="8"/>
        <v>-0.19999999999999735</v>
      </c>
      <c r="B46" s="9">
        <f t="shared" si="9"/>
        <v>0.63095734448019714</v>
      </c>
      <c r="C46" s="9">
        <f t="shared" si="6"/>
        <v>630.95813692629565</v>
      </c>
      <c r="D46" s="9">
        <f t="shared" si="7"/>
        <v>169.27369792497802</v>
      </c>
      <c r="E46" s="9">
        <f t="shared" si="5"/>
        <v>5.1823993463377232E-5</v>
      </c>
      <c r="F46" s="9">
        <f>SUM($E$3:E46)</f>
        <v>9.4288051178313459E-2</v>
      </c>
      <c r="G46" s="9">
        <f>SUM($E$22:E46)</f>
        <v>1.7846084679658494E-2</v>
      </c>
      <c r="I46" s="8" t="str">
        <f>"['"&amp;'Json Generation'!$A46&amp;"' ,"&amp;'Json Generation'!$B46&amp;", " &amp;'Json Generation'!$C46&amp;", " &amp;'Json Generation'!$D46 &amp; ", " &amp; 'Json Generation'!$E46 &amp; ", " &amp; 'Json Generation'!$F46 &amp; ", " &amp; 'Json Generation'!$G46 &amp; "],"</f>
        <v>['-0.199999999999997' ,0.630957344480197, 630.958136926296, 169.273697924978, 5.18239934633772E-05, 0.0942880511783135, 0.0178460846796585],</v>
      </c>
      <c r="J46" s="8" t="str">
        <f>"{step: "&amp;'Json Generation'!$A46&amp;" , freq: "&amp;'Json Generation'!$B46&amp;", hidden: " &amp;'Json Generation'!$C46&amp;", psd2: " &amp;'Json Generation'!$D46 &amp; ", rmsDensity: " &amp; 'Json Generation'!$E46 &amp; ", rms2: " &amp; 'Json Generation'!$F46 &amp; ", rmsb2: " &amp; 'Json Generation'!$G46 &amp; "},"</f>
        <v>{step: -0.199999999999997 , freq: 0.630957344480197, hidden: 630.958136926296, psd2: 169.273697924978, rmsDensity: 5.18239934633772E-05, rms2: 0.0942880511783135, rmsb2: 0.0178460846796585},</v>
      </c>
    </row>
    <row r="47" spans="1:10" x14ac:dyDescent="0.25">
      <c r="A47" s="9">
        <f t="shared" si="8"/>
        <v>-0.14999999999999736</v>
      </c>
      <c r="B47" s="9">
        <f t="shared" si="9"/>
        <v>0.70794578438414224</v>
      </c>
      <c r="C47" s="9">
        <f t="shared" si="6"/>
        <v>707.94649065256226</v>
      </c>
      <c r="D47" s="9">
        <f t="shared" si="7"/>
        <v>122.6280425651394</v>
      </c>
      <c r="E47" s="9">
        <f t="shared" si="5"/>
        <v>4.7264083094945048E-5</v>
      </c>
      <c r="F47" s="9">
        <f>SUM($E$3:E47)</f>
        <v>9.4335315261408398E-2</v>
      </c>
      <c r="G47" s="9">
        <f>SUM($E$22:E47)</f>
        <v>1.789334876275344E-2</v>
      </c>
      <c r="I47" s="8" t="str">
        <f>"['"&amp;'Json Generation'!$A47&amp;"' ,"&amp;'Json Generation'!$B47&amp;", " &amp;'Json Generation'!$C47&amp;", " &amp;'Json Generation'!$D47 &amp; ", " &amp; 'Json Generation'!$E47 &amp; ", " &amp; 'Json Generation'!$F47 &amp; ", " &amp; 'Json Generation'!$G47 &amp; "],"</f>
        <v>['-0.149999999999997' ,0.707945784384142, 707.946490652562, 122.628042565139, 0.000047264083094945, 0.0943353152614084, 0.0178933487627534],</v>
      </c>
      <c r="J47" s="8" t="str">
        <f>"{step: "&amp;'Json Generation'!$A47&amp;" , freq: "&amp;'Json Generation'!$B47&amp;", hidden: " &amp;'Json Generation'!$C47&amp;", psd2: " &amp;'Json Generation'!$D47 &amp; ", rmsDensity: " &amp; 'Json Generation'!$E47 &amp; ", rms2: " &amp; 'Json Generation'!$F47 &amp; ", rmsb2: " &amp; 'Json Generation'!$G47 &amp; "},"</f>
        <v>{step: -0.149999999999997 , freq: 0.707945784384142, hidden: 707.946490652562, psd2: 122.628042565139, rmsDensity: 0.000047264083094945, rms2: 0.0943353152614084, rmsb2: 0.0178933487627534},</v>
      </c>
    </row>
    <row r="48" spans="1:10" x14ac:dyDescent="0.25">
      <c r="A48" s="9">
        <f t="shared" ref="A48:A61" si="10">A47+$M$3</f>
        <v>-0.13999999999999735</v>
      </c>
      <c r="B48" s="9">
        <f t="shared" si="9"/>
        <v>0.72443596007499445</v>
      </c>
      <c r="C48" s="9">
        <f t="shared" si="6"/>
        <v>724.43665026679798</v>
      </c>
      <c r="D48" s="9">
        <f t="shared" si="7"/>
        <v>114.97140814719737</v>
      </c>
      <c r="E48" s="9">
        <f t="shared" si="5"/>
        <v>8.8155491155034485E-6</v>
      </c>
      <c r="F48" s="9">
        <f>SUM($E$3:E48)</f>
        <v>9.4344130810523896E-2</v>
      </c>
      <c r="G48" s="9">
        <f>SUM($E$22:E48)</f>
        <v>1.7902164311868942E-2</v>
      </c>
      <c r="I48" s="8" t="str">
        <f>"['"&amp;'Json Generation'!$A48&amp;"' ,"&amp;'Json Generation'!$B48&amp;", " &amp;'Json Generation'!$C48&amp;", " &amp;'Json Generation'!$D48 &amp; ", " &amp; 'Json Generation'!$E48 &amp; ", " &amp; 'Json Generation'!$F48 &amp; ", " &amp; 'Json Generation'!$G48 &amp; "],"</f>
        <v>['-0.139999999999997' ,0.724435960074994, 724.436650266798, 114.971408147197, 8.81554911550345E-06, 0.0943441308105239, 0.0179021643118689],</v>
      </c>
      <c r="J48" s="8" t="str">
        <f>"{step: "&amp;'Json Generation'!$A48&amp;" , freq: "&amp;'Json Generation'!$B48&amp;", hidden: " &amp;'Json Generation'!$C48&amp;", psd2: " &amp;'Json Generation'!$D48 &amp; ", rmsDensity: " &amp; 'Json Generation'!$E48 &amp; ", rms2: " &amp; 'Json Generation'!$F48 &amp; ", rmsb2: " &amp; 'Json Generation'!$G48 &amp; "},"</f>
        <v>{step: -0.139999999999997 , freq: 0.724435960074994, hidden: 724.436650266798, psd2: 114.971408147197, rmsDensity: 8.81554911550345E-06, rms2: 0.0943441308105239, rmsb2: 0.0179021643118689},</v>
      </c>
    </row>
    <row r="49" spans="1:10" x14ac:dyDescent="0.25">
      <c r="A49" s="9">
        <f t="shared" si="10"/>
        <v>-0.12999999999999734</v>
      </c>
      <c r="B49" s="9">
        <f t="shared" si="9"/>
        <v>0.74131024130092205</v>
      </c>
      <c r="C49" s="9">
        <f t="shared" si="6"/>
        <v>741.31091578205644</v>
      </c>
      <c r="D49" s="9">
        <f t="shared" si="7"/>
        <v>107.79283710357404</v>
      </c>
      <c r="E49" s="9">
        <f t="shared" si="5"/>
        <v>8.6546482751200127E-6</v>
      </c>
      <c r="F49" s="9">
        <f>SUM($E$3:E49)</f>
        <v>9.4352785458799021E-2</v>
      </c>
      <c r="G49" s="9">
        <f>SUM($E$22:E49)</f>
        <v>1.7910818960144063E-2</v>
      </c>
      <c r="I49" s="8" t="str">
        <f>"['"&amp;'Json Generation'!$A49&amp;"' ,"&amp;'Json Generation'!$B49&amp;", " &amp;'Json Generation'!$C49&amp;", " &amp;'Json Generation'!$D49 &amp; ", " &amp; 'Json Generation'!$E49 &amp; ", " &amp; 'Json Generation'!$F49 &amp; ", " &amp; 'Json Generation'!$G49 &amp; "],"</f>
        <v>['-0.129999999999997' ,0.741310241300922, 741.310915782056, 107.792837103574, 8.65464827512001E-06, 0.094352785458799, 0.0179108189601441],</v>
      </c>
      <c r="J49" s="8" t="str">
        <f>"{step: "&amp;'Json Generation'!$A49&amp;" , freq: "&amp;'Json Generation'!$B49&amp;", hidden: " &amp;'Json Generation'!$C49&amp;", psd2: " &amp;'Json Generation'!$D49 &amp; ", rmsDensity: " &amp; 'Json Generation'!$E49 &amp; ", rms2: " &amp; 'Json Generation'!$F49 &amp; ", rmsb2: " &amp; 'Json Generation'!$G49 &amp; "},"</f>
        <v>{step: -0.129999999999997 , freq: 0.741310241300922, hidden: 741.310915782056, psd2: 107.792837103574, rmsDensity: 8.65464827512001E-06, rms2: 0.094352785458799, rmsb2: 0.0179108189601441},</v>
      </c>
    </row>
    <row r="50" spans="1:10" x14ac:dyDescent="0.25">
      <c r="A50" s="9">
        <f t="shared" si="10"/>
        <v>-0.11999999999999734</v>
      </c>
      <c r="B50" s="9">
        <f t="shared" si="9"/>
        <v>0.75857757502918843</v>
      </c>
      <c r="C50" s="9">
        <f t="shared" si="6"/>
        <v>758.57823415727137</v>
      </c>
      <c r="D50" s="9">
        <f t="shared" si="7"/>
        <v>101.06248027486842</v>
      </c>
      <c r="E50" s="9">
        <f t="shared" si="5"/>
        <v>8.496684139585623E-6</v>
      </c>
      <c r="F50" s="9">
        <f>SUM($E$3:E50)</f>
        <v>9.436128214293861E-2</v>
      </c>
      <c r="G50" s="9">
        <f>SUM($E$22:E50)</f>
        <v>1.7919315644283649E-2</v>
      </c>
      <c r="I50" s="8" t="str">
        <f>"['"&amp;'Json Generation'!$A50&amp;"' ,"&amp;'Json Generation'!$B50&amp;", " &amp;'Json Generation'!$C50&amp;", " &amp;'Json Generation'!$D50 &amp; ", " &amp; 'Json Generation'!$E50 &amp; ", " &amp; 'Json Generation'!$F50 &amp; ", " &amp; 'Json Generation'!$G50 &amp; "],"</f>
        <v>['-0.119999999999997' ,0.758577575029188, 758.578234157271, 101.062480274868, 8.49668413958562E-06, 0.0943612821429386, 0.0179193156442836],</v>
      </c>
      <c r="J50" s="8" t="str">
        <f>"{step: "&amp;'Json Generation'!$A50&amp;" , freq: "&amp;'Json Generation'!$B50&amp;", hidden: " &amp;'Json Generation'!$C50&amp;", psd2: " &amp;'Json Generation'!$D50 &amp; ", rmsDensity: " &amp; 'Json Generation'!$E50 &amp; ", rms2: " &amp; 'Json Generation'!$F50 &amp; ", rmsb2: " &amp; 'Json Generation'!$G50 &amp; "},"</f>
        <v>{step: -0.119999999999997 , freq: 0.758577575029188, hidden: 758.578234157271, psd2: 101.062480274868, rmsDensity: 8.49668413958562E-06, rms2: 0.0943612821429386, rmsb2: 0.0179193156442836},</v>
      </c>
    </row>
    <row r="51" spans="1:10" x14ac:dyDescent="0.25">
      <c r="A51" s="9">
        <f t="shared" si="10"/>
        <v>-0.10999999999999735</v>
      </c>
      <c r="B51" s="9">
        <f t="shared" si="9"/>
        <v>0.7762471166286965</v>
      </c>
      <c r="C51" s="9">
        <f t="shared" si="6"/>
        <v>776.24776075320517</v>
      </c>
      <c r="D51" s="9">
        <f t="shared" si="7"/>
        <v>94.752352206728673</v>
      </c>
      <c r="E51" s="9">
        <f t="shared" si="5"/>
        <v>8.3416031121455306E-6</v>
      </c>
      <c r="F51" s="9">
        <f>SUM($E$3:E51)</f>
        <v>9.4369623746050749E-2</v>
      </c>
      <c r="G51" s="9">
        <f>SUM($E$22:E51)</f>
        <v>1.7927657247395794E-2</v>
      </c>
      <c r="I51" s="8" t="str">
        <f>"['"&amp;'Json Generation'!$A51&amp;"' ,"&amp;'Json Generation'!$B51&amp;", " &amp;'Json Generation'!$C51&amp;", " &amp;'Json Generation'!$D51 &amp; ", " &amp; 'Json Generation'!$E51 &amp; ", " &amp; 'Json Generation'!$F51 &amp; ", " &amp; 'Json Generation'!$G51 &amp; "],"</f>
        <v>['-0.109999999999997' ,0.776247116628696, 776.247760753205, 94.7523522067287, 8.34160311214553E-06, 0.0943696237460507, 0.0179276572473958],</v>
      </c>
      <c r="J51" s="8" t="str">
        <f>"{step: "&amp;'Json Generation'!$A51&amp;" , freq: "&amp;'Json Generation'!$B51&amp;", hidden: " &amp;'Json Generation'!$C51&amp;", psd2: " &amp;'Json Generation'!$D51 &amp; ", rmsDensity: " &amp; 'Json Generation'!$E51 &amp; ", rms2: " &amp; 'Json Generation'!$F51 &amp; ", rmsb2: " &amp; 'Json Generation'!$G51 &amp; "},"</f>
        <v>{step: -0.109999999999997 , freq: 0.776247116628696, hidden: 776.247760753205, psd2: 94.7523522067287, rmsDensity: 8.34160311214553E-06, rms2: 0.0943696237460507, rmsb2: 0.0179276572473958},</v>
      </c>
    </row>
    <row r="52" spans="1:10" x14ac:dyDescent="0.25">
      <c r="A52" s="9">
        <f t="shared" si="10"/>
        <v>-9.9999999999997355E-2</v>
      </c>
      <c r="B52" s="9">
        <f t="shared" si="9"/>
        <v>0.79432823472428638</v>
      </c>
      <c r="C52" s="9">
        <f t="shared" si="6"/>
        <v>794.32886418674286</v>
      </c>
      <c r="D52" s="9">
        <f t="shared" si="7"/>
        <v>88.836214785582456</v>
      </c>
      <c r="E52" s="9">
        <f t="shared" si="5"/>
        <v>8.1893525740369391E-6</v>
      </c>
      <c r="F52" s="9">
        <f>SUM($E$3:E52)</f>
        <v>9.437781309862478E-2</v>
      </c>
      <c r="G52" s="9">
        <f>SUM($E$22:E52)</f>
        <v>1.7935846599969833E-2</v>
      </c>
      <c r="I52" s="8" t="str">
        <f>"['"&amp;'Json Generation'!$A52&amp;"' ,"&amp;'Json Generation'!$B52&amp;", " &amp;'Json Generation'!$C52&amp;", " &amp;'Json Generation'!$D52 &amp; ", " &amp; 'Json Generation'!$E52 &amp; ", " &amp; 'Json Generation'!$F52 &amp; ", " &amp; 'Json Generation'!$G52 &amp; "],"</f>
        <v>['-0.0999999999999974' ,0.794328234724286, 794.328864186743, 88.8362147855825, 8.18935257403694E-06, 0.0943778130986248, 0.0179358465999698],</v>
      </c>
      <c r="J52" s="8" t="str">
        <f>"{step: "&amp;'Json Generation'!$A52&amp;" , freq: "&amp;'Json Generation'!$B52&amp;", hidden: " &amp;'Json Generation'!$C52&amp;", psd2: " &amp;'Json Generation'!$D52 &amp; ", rmsDensity: " &amp; 'Json Generation'!$E52 &amp; ", rms2: " &amp; 'Json Generation'!$F52 &amp; ", rmsb2: " &amp; 'Json Generation'!$G52 &amp; "},"</f>
        <v>{step: -0.0999999999999974 , freq: 0.794328234724286, hidden: 794.328864186743, psd2: 88.8362147855825, rmsDensity: 8.18935257403694E-06, rms2: 0.0943778130986248, rmsb2: 0.0179358465999698},</v>
      </c>
    </row>
    <row r="53" spans="1:10" x14ac:dyDescent="0.25">
      <c r="A53" s="9">
        <f t="shared" si="10"/>
        <v>-8.999999999999736E-2</v>
      </c>
      <c r="B53" s="9">
        <f t="shared" si="9"/>
        <v>0.81283051616410418</v>
      </c>
      <c r="C53" s="9">
        <f t="shared" si="6"/>
        <v>812.83113129825688</v>
      </c>
      <c r="D53" s="9">
        <f t="shared" si="7"/>
        <v>83.289468139735447</v>
      </c>
      <c r="E53" s="9">
        <f t="shared" si="5"/>
        <v>8.0398808666547206E-6</v>
      </c>
      <c r="F53" s="9">
        <f>SUM($E$3:E53)</f>
        <v>9.4385852979491439E-2</v>
      </c>
      <c r="G53" s="9">
        <f>SUM($E$22:E53)</f>
        <v>1.7943886480836488E-2</v>
      </c>
      <c r="I53" s="8" t="str">
        <f>"['"&amp;'Json Generation'!$A53&amp;"' ,"&amp;'Json Generation'!$B53&amp;", " &amp;'Json Generation'!$C53&amp;", " &amp;'Json Generation'!$D53 &amp; ", " &amp; 'Json Generation'!$E53 &amp; ", " &amp; 'Json Generation'!$F53 &amp; ", " &amp; 'Json Generation'!$G53 &amp; "],"</f>
        <v>['-0.0899999999999974' ,0.812830516164104, 812.831131298257, 83.2894681397354, 8.03988086665472E-06, 0.0943858529794914, 0.0179438864808365],</v>
      </c>
      <c r="J53" s="8" t="str">
        <f>"{step: "&amp;'Json Generation'!$A53&amp;" , freq: "&amp;'Json Generation'!$B53&amp;", hidden: " &amp;'Json Generation'!$C53&amp;", psd2: " &amp;'Json Generation'!$D53 &amp; ", rmsDensity: " &amp; 'Json Generation'!$E53 &amp; ", rms2: " &amp; 'Json Generation'!$F53 &amp; ", rmsb2: " &amp; 'Json Generation'!$G53 &amp; "},"</f>
        <v>{step: -0.0899999999999974 , freq: 0.812830516164104, hidden: 812.831131298257, psd2: 83.2894681397354, rmsDensity: 8.03988086665472E-06, rms2: 0.0943858529794914, rmsb2: 0.0179438864808365},</v>
      </c>
    </row>
    <row r="54" spans="1:10" x14ac:dyDescent="0.25">
      <c r="A54" s="9">
        <f t="shared" si="10"/>
        <v>-7.9999999999997365E-2</v>
      </c>
      <c r="B54" s="9">
        <f t="shared" si="9"/>
        <v>0.83176377110267607</v>
      </c>
      <c r="C54" s="9">
        <f t="shared" si="6"/>
        <v>831.7643722346761</v>
      </c>
      <c r="D54" s="9">
        <f t="shared" si="7"/>
        <v>78.089048352226143</v>
      </c>
      <c r="E54" s="9">
        <f t="shared" si="5"/>
        <v>7.893137274041952E-6</v>
      </c>
      <c r="F54" s="9">
        <f>SUM($E$3:E54)</f>
        <v>9.4393746116765487E-2</v>
      </c>
      <c r="G54" s="9">
        <f>SUM($E$22:E54)</f>
        <v>1.7951779618110529E-2</v>
      </c>
      <c r="I54" s="8" t="str">
        <f>"['"&amp;'Json Generation'!$A54&amp;"' ,"&amp;'Json Generation'!$B54&amp;", " &amp;'Json Generation'!$C54&amp;", " &amp;'Json Generation'!$D54 &amp; ", " &amp; 'Json Generation'!$E54 &amp; ", " &amp; 'Json Generation'!$F54 &amp; ", " &amp; 'Json Generation'!$G54 &amp; "],"</f>
        <v>['-0.0799999999999974' ,0.831763771102676, 831.764372234676, 78.0890483522261, 7.89313727404195E-06, 0.0943937461167655, 0.0179517796181105],</v>
      </c>
      <c r="J54" s="8" t="str">
        <f>"{step: "&amp;'Json Generation'!$A54&amp;" , freq: "&amp;'Json Generation'!$B54&amp;", hidden: " &amp;'Json Generation'!$C54&amp;", psd2: " &amp;'Json Generation'!$D54 &amp; ", rmsDensity: " &amp; 'Json Generation'!$E54 &amp; ", rms2: " &amp; 'Json Generation'!$F54 &amp; ", rmsb2: " &amp; 'Json Generation'!$G54 &amp; "},"</f>
        <v>{step: -0.0799999999999974 , freq: 0.831763771102676, hidden: 831.764372234676, psd2: 78.0890483522261, rmsDensity: 7.89313727404195E-06, rms2: 0.0943937461167655, rmsb2: 0.0179517796181105},</v>
      </c>
    </row>
    <row r="55" spans="1:10" x14ac:dyDescent="0.25">
      <c r="A55" s="9">
        <f t="shared" si="10"/>
        <v>-6.999999999999737E-2</v>
      </c>
      <c r="B55" s="9">
        <f t="shared" si="9"/>
        <v>0.85113803820238165</v>
      </c>
      <c r="C55" s="9">
        <f t="shared" si="6"/>
        <v>851.13862565095633</v>
      </c>
      <c r="D55" s="9">
        <f t="shared" si="7"/>
        <v>73.213331560138201</v>
      </c>
      <c r="E55" s="9">
        <f t="shared" si="5"/>
        <v>7.7490720056985346E-6</v>
      </c>
      <c r="F55" s="9">
        <f>SUM($E$3:E55)</f>
        <v>9.4401495188771181E-2</v>
      </c>
      <c r="G55" s="9">
        <f>SUM($E$22:E55)</f>
        <v>1.7959528690116227E-2</v>
      </c>
      <c r="I55" s="8" t="str">
        <f>"['"&amp;'Json Generation'!$A55&amp;"' ,"&amp;'Json Generation'!$B55&amp;", " &amp;'Json Generation'!$C55&amp;", " &amp;'Json Generation'!$D55 &amp; ", " &amp; 'Json Generation'!$E55 &amp; ", " &amp; 'Json Generation'!$F55 &amp; ", " &amp; 'Json Generation'!$G55 &amp; "],"</f>
        <v>['-0.0699999999999974' ,0.851138038202382, 851.138625650956, 73.2133315601382, 7.74907200569853E-06, 0.0944014951887712, 0.0179595286901162],</v>
      </c>
      <c r="J55" s="8" t="str">
        <f>"{step: "&amp;'Json Generation'!$A55&amp;" , freq: "&amp;'Json Generation'!$B55&amp;", hidden: " &amp;'Json Generation'!$C55&amp;", psd2: " &amp;'Json Generation'!$D55 &amp; ", rmsDensity: " &amp; 'Json Generation'!$E55 &amp; ", rms2: " &amp; 'Json Generation'!$F55 &amp; ", rmsb2: " &amp; 'Json Generation'!$G55 &amp; "},"</f>
        <v>{step: -0.0699999999999974 , freq: 0.851138038202382, hidden: 851.138625650956, psd2: 73.2133315601382, rmsDensity: 7.74907200569853E-06, rms2: 0.0944014951887712, rmsb2: 0.0179595286901162},</v>
      </c>
    </row>
    <row r="56" spans="1:10" x14ac:dyDescent="0.25">
      <c r="A56" s="9">
        <f t="shared" si="10"/>
        <v>-5.9999999999997368E-2</v>
      </c>
      <c r="B56" s="9">
        <f t="shared" si="9"/>
        <v>0.87096358995608603</v>
      </c>
      <c r="C56" s="9">
        <f t="shared" si="6"/>
        <v>870.96416403270757</v>
      </c>
      <c r="D56" s="9">
        <f t="shared" si="7"/>
        <v>68.642044041629035</v>
      </c>
      <c r="E56" s="9">
        <f t="shared" si="5"/>
        <v>7.6076361797033786E-6</v>
      </c>
      <c r="F56" s="9">
        <f>SUM($E$3:E56)</f>
        <v>9.440910282495088E-2</v>
      </c>
      <c r="G56" s="9">
        <f>SUM($E$22:E56)</f>
        <v>1.7967136326295929E-2</v>
      </c>
      <c r="I56" s="8" t="str">
        <f>"['"&amp;'Json Generation'!$A56&amp;"' ,"&amp;'Json Generation'!$B56&amp;", " &amp;'Json Generation'!$C56&amp;", " &amp;'Json Generation'!$D56 &amp; ", " &amp; 'Json Generation'!$E56 &amp; ", " &amp; 'Json Generation'!$F56 &amp; ", " &amp; 'Json Generation'!$G56 &amp; "],"</f>
        <v>['-0.0599999999999974' ,0.870963589956086, 870.964164032708, 68.642044041629, 7.60763617970338E-06, 0.0944091028249509, 0.0179671363262959],</v>
      </c>
      <c r="J56" s="8" t="str">
        <f>"{step: "&amp;'Json Generation'!$A56&amp;" , freq: "&amp;'Json Generation'!$B56&amp;", hidden: " &amp;'Json Generation'!$C56&amp;", psd2: " &amp;'Json Generation'!$D56 &amp; ", rmsDensity: " &amp; 'Json Generation'!$E56 &amp; ", rms2: " &amp; 'Json Generation'!$F56 &amp; ", rmsb2: " &amp; 'Json Generation'!$G56 &amp; "},"</f>
        <v>{step: -0.0599999999999974 , freq: 0.870963589956086, hidden: 870.964164032708, psd2: 68.642044041629, rmsDensity: 7.60763617970338E-06, rms2: 0.0944091028249509, rmsb2: 0.0179671363262959},</v>
      </c>
    </row>
    <row r="57" spans="1:10" x14ac:dyDescent="0.25">
      <c r="A57" s="9">
        <f t="shared" si="10"/>
        <v>-4.9999999999997366E-2</v>
      </c>
      <c r="B57" s="9">
        <f t="shared" si="9"/>
        <v>0.89125093813375089</v>
      </c>
      <c r="C57" s="9">
        <f t="shared" si="6"/>
        <v>891.25149914280144</v>
      </c>
      <c r="D57" s="9">
        <f t="shared" si="7"/>
        <v>64.356177916829949</v>
      </c>
      <c r="E57" s="9">
        <f t="shared" si="5"/>
        <v>7.4687818061431187E-6</v>
      </c>
      <c r="F57" s="9">
        <f>SUM($E$3:E57)</f>
        <v>9.4416571606757024E-2</v>
      </c>
      <c r="G57" s="9">
        <f>SUM($E$22:E57)</f>
        <v>1.7974605108102074E-2</v>
      </c>
      <c r="I57" s="8" t="str">
        <f>"['"&amp;'Json Generation'!$A57&amp;"' ,"&amp;'Json Generation'!$B57&amp;", " &amp;'Json Generation'!$C57&amp;", " &amp;'Json Generation'!$D57 &amp; ", " &amp; 'Json Generation'!$E57 &amp; ", " &amp; 'Json Generation'!$F57 &amp; ", " &amp; 'Json Generation'!$G57 &amp; "],"</f>
        <v>['-0.0499999999999974' ,0.891250938133751, 891.251499142801, 64.3561779168299, 7.46878180614312E-06, 0.094416571606757, 0.0179746051081021],</v>
      </c>
      <c r="J57" s="8" t="str">
        <f>"{step: "&amp;'Json Generation'!$A57&amp;" , freq: "&amp;'Json Generation'!$B57&amp;", hidden: " &amp;'Json Generation'!$C57&amp;", psd2: " &amp;'Json Generation'!$D57 &amp; ", rmsDensity: " &amp; 'Json Generation'!$E57 &amp; ", rms2: " &amp; 'Json Generation'!$F57 &amp; ", rmsb2: " &amp; 'Json Generation'!$G57 &amp; "},"</f>
        <v>{step: -0.0499999999999974 , freq: 0.891250938133751, hidden: 891.251499142801, psd2: 64.3561779168299, rmsDensity: 7.46878180614312E-06, rms2: 0.094416571606757, rmsb2: 0.0179746051081021},</v>
      </c>
    </row>
    <row r="58" spans="1:10" x14ac:dyDescent="0.25">
      <c r="A58" s="9">
        <f t="shared" si="10"/>
        <v>-3.9999999999997364E-2</v>
      </c>
      <c r="B58" s="9">
        <f t="shared" si="9"/>
        <v>0.9120108393559152</v>
      </c>
      <c r="C58" s="9">
        <f t="shared" si="6"/>
        <v>912.01138759484843</v>
      </c>
      <c r="D58" s="9">
        <f t="shared" si="7"/>
        <v>60.337912112103069</v>
      </c>
      <c r="E58" s="9">
        <f t="shared" si="5"/>
        <v>7.332461770843448E-6</v>
      </c>
      <c r="F58" s="9">
        <f>SUM($E$3:E58)</f>
        <v>9.4423904068527867E-2</v>
      </c>
      <c r="G58" s="9">
        <f>SUM($E$22:E58)</f>
        <v>1.7981937569872916E-2</v>
      </c>
      <c r="I58" s="8" t="str">
        <f>"['"&amp;'Json Generation'!$A58&amp;"' ,"&amp;'Json Generation'!$B58&amp;", " &amp;'Json Generation'!$C58&amp;", " &amp;'Json Generation'!$D58 &amp; ", " &amp; 'Json Generation'!$E58 &amp; ", " &amp; 'Json Generation'!$F58 &amp; ", " &amp; 'Json Generation'!$G58 &amp; "],"</f>
        <v>['-0.0399999999999974' ,0.912010839355915, 912.011387594848, 60.3379121121031, 7.33246177084345E-06, 0.0944239040685279, 0.0179819375698729],</v>
      </c>
      <c r="J58" s="8" t="str">
        <f>"{step: "&amp;'Json Generation'!$A58&amp;" , freq: "&amp;'Json Generation'!$B58&amp;", hidden: " &amp;'Json Generation'!$C58&amp;", psd2: " &amp;'Json Generation'!$D58 &amp; ", rmsDensity: " &amp; 'Json Generation'!$E58 &amp; ", rms2: " &amp; 'Json Generation'!$F58 &amp; ", rmsb2: " &amp; 'Json Generation'!$G58 &amp; "},"</f>
        <v>{step: -0.0399999999999974 , freq: 0.912010839355915, hidden: 912.011387594848, psd2: 60.3379121121031, rmsDensity: 7.33246177084345E-06, rms2: 0.0944239040685279, rmsb2: 0.0179819375698729},</v>
      </c>
    </row>
    <row r="59" spans="1:10" x14ac:dyDescent="0.25">
      <c r="A59" s="9">
        <f t="shared" si="10"/>
        <v>-2.9999999999997362E-2</v>
      </c>
      <c r="B59" s="9">
        <f t="shared" si="9"/>
        <v>0.93325430079699667</v>
      </c>
      <c r="C59" s="9">
        <f t="shared" si="6"/>
        <v>933.25483655649543</v>
      </c>
      <c r="D59" s="9">
        <f t="shared" si="7"/>
        <v>56.570538259044433</v>
      </c>
      <c r="E59" s="9">
        <f t="shared" si="5"/>
        <v>7.1986298193952305E-6</v>
      </c>
      <c r="F59" s="9">
        <f>SUM($E$3:E59)</f>
        <v>9.4431102698347258E-2</v>
      </c>
      <c r="G59" s="9">
        <f>SUM($E$22:E59)</f>
        <v>1.7989136199692311E-2</v>
      </c>
      <c r="I59" s="8" t="str">
        <f>"['"&amp;'Json Generation'!$A59&amp;"' ,"&amp;'Json Generation'!$B59&amp;", " &amp;'Json Generation'!$C59&amp;", " &amp;'Json Generation'!$D59 &amp; ", " &amp; 'Json Generation'!$E59 &amp; ", " &amp; 'Json Generation'!$F59 &amp; ", " &amp; 'Json Generation'!$G59 &amp; "],"</f>
        <v>['-0.0299999999999974' ,0.933254300796997, 933.254836556495, 56.5705382590444, 7.19862981939523E-06, 0.0944311026983473, 0.0179891361996923],</v>
      </c>
      <c r="J59" s="8" t="str">
        <f>"{step: "&amp;'Json Generation'!$A59&amp;" , freq: "&amp;'Json Generation'!$B59&amp;", hidden: " &amp;'Json Generation'!$C59&amp;", psd2: " &amp;'Json Generation'!$D59 &amp; ", rmsDensity: " &amp; 'Json Generation'!$E59 &amp; ", rms2: " &amp; 'Json Generation'!$F59 &amp; ", rmsb2: " &amp; 'Json Generation'!$G59 &amp; "},"</f>
        <v>{step: -0.0299999999999974 , freq: 0.933254300796997, hidden: 933.254836556495, psd2: 56.5705382590444, rmsDensity: 7.19862981939523E-06, rms2: 0.0944311026983473, rmsb2: 0.0179891361996923},</v>
      </c>
    </row>
    <row r="60" spans="1:10" x14ac:dyDescent="0.25">
      <c r="A60" s="9">
        <f t="shared" si="10"/>
        <v>-1.999999999999736E-2</v>
      </c>
      <c r="B60" s="9">
        <f t="shared" si="9"/>
        <v>0.95499258602144177</v>
      </c>
      <c r="C60" s="9">
        <f t="shared" si="6"/>
        <v>954.99310958557226</v>
      </c>
      <c r="D60" s="9">
        <f t="shared" si="7"/>
        <v>53.038391220116445</v>
      </c>
      <c r="E60" s="9">
        <f t="shared" si="5"/>
        <v>7.0672405414729699E-6</v>
      </c>
      <c r="F60" s="9">
        <f>SUM($E$3:E60)</f>
        <v>9.4438169938888733E-2</v>
      </c>
      <c r="G60" s="9">
        <f>SUM($E$22:E60)</f>
        <v>1.7996203440233782E-2</v>
      </c>
      <c r="I60" s="8" t="str">
        <f>"['"&amp;'Json Generation'!$A60&amp;"' ,"&amp;'Json Generation'!$B60&amp;", " &amp;'Json Generation'!$C60&amp;", " &amp;'Json Generation'!$D60 &amp; ", " &amp; 'Json Generation'!$E60 &amp; ", " &amp; 'Json Generation'!$F60 &amp; ", " &amp; 'Json Generation'!$G60 &amp; "],"</f>
        <v>['-0.0199999999999974' ,0.954992586021442, 954.993109585572, 53.0383912201164, 7.06724054147297E-06, 0.0944381699388887, 0.0179962034402338],</v>
      </c>
      <c r="J60" s="8" t="str">
        <f>"{step: "&amp;'Json Generation'!$A60&amp;" , freq: "&amp;'Json Generation'!$B60&amp;", hidden: " &amp;'Json Generation'!$C60&amp;", psd2: " &amp;'Json Generation'!$D60 &amp; ", rmsDensity: " &amp; 'Json Generation'!$E60 &amp; ", rms2: " &amp; 'Json Generation'!$F60 &amp; ", rmsb2: " &amp; 'Json Generation'!$G60 &amp; "},"</f>
        <v>{step: -0.0199999999999974 , freq: 0.954992586021442, hidden: 954.993109585572, psd2: 53.0383912201164, rmsDensity: 7.06724054147297E-06, rms2: 0.0944381699388887, rmsb2: 0.0179962034402338},</v>
      </c>
    </row>
    <row r="61" spans="1:10" x14ac:dyDescent="0.25">
      <c r="A61" s="9">
        <f t="shared" si="10"/>
        <v>-9.99999999999736E-3</v>
      </c>
      <c r="B61" s="9">
        <f t="shared" si="9"/>
        <v>0.97723722095581667</v>
      </c>
      <c r="C61" s="9">
        <f t="shared" si="6"/>
        <v>977.23773260217877</v>
      </c>
      <c r="D61" s="9">
        <f t="shared" si="7"/>
        <v>49.726783952047548</v>
      </c>
      <c r="E61" s="9">
        <f t="shared" si="5"/>
        <v>6.9382493554379655E-6</v>
      </c>
      <c r="F61" s="9">
        <f>SUM($E$3:E61)</f>
        <v>9.444510818824417E-2</v>
      </c>
      <c r="G61" s="9">
        <f>SUM($E$22:E61)</f>
        <v>1.8003141689589219E-2</v>
      </c>
      <c r="I61" s="8" t="str">
        <f>"['"&amp;'Json Generation'!$A61&amp;"' ,"&amp;'Json Generation'!$B61&amp;", " &amp;'Json Generation'!$C61&amp;", " &amp;'Json Generation'!$D61 &amp; ", " &amp; 'Json Generation'!$E61 &amp; ", " &amp; 'Json Generation'!$F61 &amp; ", " &amp; 'Json Generation'!$G61 &amp; "],"</f>
        <v>['-0.00999999999999736' ,0.977237220955817, 977.237732602179, 49.7267839520475, 6.93824935543797E-06, 0.0944451081882442, 0.0180031416895892],</v>
      </c>
      <c r="J61" s="8" t="str">
        <f>"{step: "&amp;'Json Generation'!$A61&amp;" , freq: "&amp;'Json Generation'!$B61&amp;", hidden: " &amp;'Json Generation'!$C61&amp;", psd2: " &amp;'Json Generation'!$D61 &amp; ", rmsDensity: " &amp; 'Json Generation'!$E61 &amp; ", rms2: " &amp; 'Json Generation'!$F61 &amp; ", rmsb2: " &amp; 'Json Generation'!$G61 &amp; "},"</f>
        <v>{step: -0.00999999999999736 , freq: 0.977237220955817, hidden: 977.237732602179, psd2: 49.7267839520475, rmsDensity: 6.93824935543797E-06, rms2: 0.0944451081882442, rmsb2: 0.0180031416895892},</v>
      </c>
    </row>
    <row r="62" spans="1:10" x14ac:dyDescent="0.25">
      <c r="A62" s="9">
        <f>A61+$M$4</f>
        <v>-7.9999999999973599E-3</v>
      </c>
      <c r="B62" s="9">
        <f t="shared" si="9"/>
        <v>0.98174794301999047</v>
      </c>
      <c r="C62" s="9">
        <f t="shared" si="6"/>
        <v>981.7484523155523</v>
      </c>
      <c r="D62" s="9">
        <f t="shared" si="7"/>
        <v>49.089700026990975</v>
      </c>
      <c r="E62" s="9">
        <f t="shared" si="5"/>
        <v>1.3715968819744423E-6</v>
      </c>
      <c r="F62" s="9">
        <f>SUM($E$3:E62)</f>
        <v>9.4446479785126145E-2</v>
      </c>
      <c r="G62" s="9">
        <f>SUM($E$22:E62)</f>
        <v>1.8004513286471194E-2</v>
      </c>
      <c r="I62" s="8" t="str">
        <f>"['"&amp;'Json Generation'!$A62&amp;"' ,"&amp;'Json Generation'!$B62&amp;", " &amp;'Json Generation'!$C62&amp;", " &amp;'Json Generation'!$D62 &amp; ", " &amp; 'Json Generation'!$E62 &amp; ", " &amp; 'Json Generation'!$F62 &amp; ", " &amp; 'Json Generation'!$G62 &amp; "],"</f>
        <v>['-0.00799999999999736' ,0.98174794301999, 981.748452315552, 49.089700026991, 1.37159688197444E-06, 0.0944464797851261, 0.0180045132864712],</v>
      </c>
      <c r="J62" s="8" t="str">
        <f>"{step: "&amp;'Json Generation'!$A62&amp;" , freq: "&amp;'Json Generation'!$B62&amp;", hidden: " &amp;'Json Generation'!$C62&amp;", psd2: " &amp;'Json Generation'!$D62 &amp; ", rmsDensity: " &amp; 'Json Generation'!$E62 &amp; ", rms2: " &amp; 'Json Generation'!$F62 &amp; ", rmsb2: " &amp; 'Json Generation'!$G62 &amp; "},"</f>
        <v>{step: -0.00799999999999736 , freq: 0.98174794301999, hidden: 981.748452315552, psd2: 49.089700026991, rmsDensity: 1.37159688197444E-06, rms2: 0.0944464797851261, rmsb2: 0.0180045132864712},</v>
      </c>
    </row>
    <row r="63" spans="1:10" x14ac:dyDescent="0.25">
      <c r="A63" s="9">
        <f>A62+$M$4</f>
        <v>-5.9999999999973599E-3</v>
      </c>
      <c r="B63" s="9">
        <f t="shared" si="9"/>
        <v>0.98627948563121648</v>
      </c>
      <c r="C63" s="9">
        <f t="shared" si="6"/>
        <v>986.27999258677914</v>
      </c>
      <c r="D63" s="9">
        <f t="shared" si="7"/>
        <v>48.460778214952299</v>
      </c>
      <c r="E63" s="9">
        <f t="shared" si="5"/>
        <v>1.3665530474282323E-6</v>
      </c>
      <c r="F63" s="9">
        <f>SUM($E$3:E63)</f>
        <v>9.4447846338173574E-2</v>
      </c>
      <c r="G63" s="9">
        <f>SUM($E$22:E63)</f>
        <v>1.8005879839518624E-2</v>
      </c>
      <c r="I63" s="8" t="str">
        <f>"['"&amp;'Json Generation'!$A63&amp;"' ,"&amp;'Json Generation'!$B63&amp;", " &amp;'Json Generation'!$C63&amp;", " &amp;'Json Generation'!$D63 &amp; ", " &amp; 'Json Generation'!$E63 &amp; ", " &amp; 'Json Generation'!$F63 &amp; ", " &amp; 'Json Generation'!$G63 &amp; "],"</f>
        <v>['-0.00599999999999736' ,0.986279485631216, 986.279992586779, 48.4607782149523, 1.36655304742823E-06, 0.0944478463381736, 0.0180058798395186],</v>
      </c>
      <c r="J63" s="8" t="str">
        <f>"{step: "&amp;'Json Generation'!$A63&amp;" , freq: "&amp;'Json Generation'!$B63&amp;", hidden: " &amp;'Json Generation'!$C63&amp;", psd2: " &amp;'Json Generation'!$D63 &amp; ", rmsDensity: " &amp; 'Json Generation'!$E63 &amp; ", rms2: " &amp; 'Json Generation'!$F63 &amp; ", rmsb2: " &amp; 'Json Generation'!$G63 &amp; "},"</f>
        <v>{step: -0.00599999999999736 , freq: 0.986279485631216, hidden: 986.279992586779, psd2: 48.4607782149523, rmsDensity: 1.36655304742823E-06, rms2: 0.0944478463381736, rmsb2: 0.0180058798395186},</v>
      </c>
    </row>
    <row r="64" spans="1:10" x14ac:dyDescent="0.25">
      <c r="A64" s="9">
        <f>A63+$M$4</f>
        <v>-3.9999999999973598E-3</v>
      </c>
      <c r="B64" s="9">
        <f t="shared" si="9"/>
        <v>0.9908319448927736</v>
      </c>
      <c r="C64" s="9">
        <f t="shared" si="6"/>
        <v>990.83244951908807</v>
      </c>
      <c r="D64" s="9">
        <f t="shared" si="7"/>
        <v>47.83991394571207</v>
      </c>
      <c r="E64" s="9">
        <f t="shared" si="5"/>
        <v>1.3615277606333991E-6</v>
      </c>
      <c r="F64" s="9">
        <f>SUM($E$3:E64)</f>
        <v>9.4449207865934207E-2</v>
      </c>
      <c r="G64" s="9">
        <f>SUM($E$22:E64)</f>
        <v>1.8007241367279256E-2</v>
      </c>
      <c r="I64" s="8" t="str">
        <f>"['"&amp;'Json Generation'!$A64&amp;"' ,"&amp;'Json Generation'!$B64&amp;", " &amp;'Json Generation'!$C64&amp;", " &amp;'Json Generation'!$D64 &amp; ", " &amp; 'Json Generation'!$E64 &amp; ", " &amp; 'Json Generation'!$F64 &amp; ", " &amp; 'Json Generation'!$G64 &amp; "],"</f>
        <v>['-0.00399999999999736' ,0.990831944892774, 990.832449519088, 47.8399139457121, 1.3615277606334E-06, 0.0944492078659342, 0.0180072413672793],</v>
      </c>
      <c r="J64" s="8" t="str">
        <f>"{step: "&amp;'Json Generation'!$A64&amp;" , freq: "&amp;'Json Generation'!$B64&amp;", hidden: " &amp;'Json Generation'!$C64&amp;", psd2: " &amp;'Json Generation'!$D64 &amp; ", rmsDensity: " &amp; 'Json Generation'!$E64 &amp; ", rms2: " &amp; 'Json Generation'!$F64 &amp; ", rmsb2: " &amp; 'Json Generation'!$G64 &amp; "},"</f>
        <v>{step: -0.00399999999999736 , freq: 0.990831944892774, hidden: 990.832449519088, psd2: 47.8399139457121, rmsDensity: 1.3615277606334E-06, rms2: 0.0944492078659342, rmsb2: 0.0180072413672793},</v>
      </c>
    </row>
    <row r="65" spans="1:10" x14ac:dyDescent="0.25">
      <c r="A65" s="9">
        <f>A64+$M$4</f>
        <v>-1.9999999999973598E-3</v>
      </c>
      <c r="B65" s="9">
        <f t="shared" si="9"/>
        <v>0.99540541735153309</v>
      </c>
      <c r="C65" s="9">
        <f t="shared" si="6"/>
        <v>995.4059196593015</v>
      </c>
      <c r="D65" s="9">
        <f t="shared" si="7"/>
        <v>47.22700398876642</v>
      </c>
      <c r="E65" s="9">
        <f t="shared" si="5"/>
        <v>1.356520953386162E-6</v>
      </c>
      <c r="F65" s="9">
        <f>SUM($E$3:E65)</f>
        <v>9.4450564386887592E-2</v>
      </c>
      <c r="G65" s="9">
        <f>SUM($E$22:E65)</f>
        <v>1.8008597888232641E-2</v>
      </c>
      <c r="I65" s="8" t="str">
        <f>"['"&amp;'Json Generation'!$A65&amp;"' ,"&amp;'Json Generation'!$B65&amp;", " &amp;'Json Generation'!$C65&amp;", " &amp;'Json Generation'!$D65 &amp; ", " &amp; 'Json Generation'!$E65 &amp; ", " &amp; 'Json Generation'!$F65 &amp; ", " &amp; 'Json Generation'!$G65 &amp; "],"</f>
        <v>['-0.00199999999999736' ,0.995405417351533, 995.405919659302, 47.2270039887664, 1.35652095338616E-06, 0.0944505643868876, 0.0180085978882326],</v>
      </c>
      <c r="J65" s="8" t="str">
        <f>"{step: "&amp;'Json Generation'!$A65&amp;" , freq: "&amp;'Json Generation'!$B65&amp;", hidden: " &amp;'Json Generation'!$C65&amp;", psd2: " &amp;'Json Generation'!$D65 &amp; ", rmsDensity: " &amp; 'Json Generation'!$E65 &amp; ", rms2: " &amp; 'Json Generation'!$F65 &amp; ", rmsb2: " &amp; 'Json Generation'!$G65 &amp; "},"</f>
        <v>{step: -0.00199999999999736 , freq: 0.995405417351533, hidden: 995.405919659302, psd2: 47.2270039887664, rmsDensity: 1.35652095338616E-06, rms2: 0.0944505643868876, rmsb2: 0.0180085978882326},</v>
      </c>
    </row>
    <row r="66" spans="1:10" x14ac:dyDescent="0.25">
      <c r="A66" s="9">
        <f>A65+$M$5</f>
        <v>-1.4999999999973598E-3</v>
      </c>
      <c r="B66" s="9">
        <f t="shared" si="9"/>
        <v>0.99655208013477448</v>
      </c>
      <c r="C66" s="9">
        <f t="shared" ref="C66:C68" si="11">SQRT(1+($M$9*B66)^2)</f>
        <v>996.55258186457274</v>
      </c>
      <c r="D66" s="9">
        <f t="shared" si="7"/>
        <v>47.075007389670816</v>
      </c>
      <c r="E66" s="9">
        <f t="shared" si="5"/>
        <v>3.3834254959063367E-7</v>
      </c>
      <c r="F66" s="9">
        <f>SUM($E$3:E66)</f>
        <v>9.4450902729437181E-2</v>
      </c>
      <c r="G66" s="9">
        <f>SUM($E$22:E66)</f>
        <v>1.8008936230782233E-2</v>
      </c>
      <c r="I66" s="8" t="str">
        <f>"['"&amp;'Json Generation'!$A66&amp;"' ,"&amp;'Json Generation'!$B66&amp;", " &amp;'Json Generation'!$C66&amp;", " &amp;'Json Generation'!$D66 &amp; ", " &amp; 'Json Generation'!$E66 &amp; ", " &amp; 'Json Generation'!$F66 &amp; ", " &amp; 'Json Generation'!$G66 &amp; "],"</f>
        <v>['-0.00149999999999736' ,0.996552080134774, 996.552581864573, 47.0750073896708, 3.38342549590634E-07, 0.0944509027294372, 0.0180089362307822],</v>
      </c>
      <c r="J66" s="8" t="str">
        <f>"{step: "&amp;'Json Generation'!$A66&amp;" , freq: "&amp;'Json Generation'!$B66&amp;", hidden: " &amp;'Json Generation'!$C66&amp;", psd2: " &amp;'Json Generation'!$D66 &amp; ", rmsDensity: " &amp; 'Json Generation'!$E66 &amp; ", rms2: " &amp; 'Json Generation'!$F66 &amp; ", rmsb2: " &amp; 'Json Generation'!$G66 &amp; "},"</f>
        <v>{step: -0.00149999999999736 , freq: 0.996552080134774, hidden: 996.552581864573, psd2: 47.0750073896708, rmsDensity: 3.38342549590634E-07, rms2: 0.0944509027294372, rmsb2: 0.0180089362307822},</v>
      </c>
    </row>
    <row r="67" spans="1:10" x14ac:dyDescent="0.25">
      <c r="A67" s="9">
        <f>A66+$M$5</f>
        <v>-9.9999999999735977E-4</v>
      </c>
      <c r="B67" s="9">
        <f t="shared" si="9"/>
        <v>0.99770006382255938</v>
      </c>
      <c r="C67" s="9">
        <f t="shared" si="11"/>
        <v>997.70056497505254</v>
      </c>
      <c r="D67" s="9">
        <f t="shared" si="7"/>
        <v>46.923499979971538</v>
      </c>
      <c r="E67" s="9">
        <f t="shared" si="5"/>
        <v>3.3803106914802354E-7</v>
      </c>
      <c r="F67" s="9">
        <f>SUM($E$3:E67)</f>
        <v>9.445124076050633E-2</v>
      </c>
      <c r="G67" s="9">
        <f>SUM($E$22:E67)</f>
        <v>1.800927426185138E-2</v>
      </c>
      <c r="I67" s="8" t="str">
        <f>"['"&amp;'Json Generation'!$A67&amp;"' ,"&amp;'Json Generation'!$B67&amp;", " &amp;'Json Generation'!$C67&amp;", " &amp;'Json Generation'!$D67 &amp; ", " &amp; 'Json Generation'!$E67 &amp; ", " &amp; 'Json Generation'!$F67 &amp; ", " &amp; 'Json Generation'!$G67 &amp; "],"</f>
        <v>['-0.00099999999999736' ,0.997700063822559, 997.700564975053, 46.9234999799715, 3.38031069148024E-07, 0.0944512407605063, 0.0180092742618514],</v>
      </c>
      <c r="J67" s="8" t="str">
        <f>"{step: "&amp;'Json Generation'!$A67&amp;" , freq: "&amp;'Json Generation'!$B67&amp;", hidden: " &amp;'Json Generation'!$C67&amp;", psd2: " &amp;'Json Generation'!$D67 &amp; ", rmsDensity: " &amp; 'Json Generation'!$E67 &amp; ", rms2: " &amp; 'Json Generation'!$F67 &amp; ", rmsb2: " &amp; 'Json Generation'!$G67 &amp; "},"</f>
        <v>{step: -0.00099999999999736 , freq: 0.997700063822559, hidden: 997.700564975053, psd2: 46.9234999799715, rmsDensity: 3.38031069148024E-07, rms2: 0.0944512407605063, rmsb2: 0.0180092742618514},</v>
      </c>
    </row>
    <row r="68" spans="1:10" x14ac:dyDescent="0.25">
      <c r="A68" s="9">
        <f>A67+$M$5</f>
        <v>-4.9999999999735976E-4</v>
      </c>
      <c r="B68" s="9">
        <f t="shared" si="9"/>
        <v>0.9988493699365113</v>
      </c>
      <c r="C68" s="9">
        <f t="shared" si="11"/>
        <v>998.84987051236362</v>
      </c>
      <c r="D68" s="9">
        <f t="shared" si="7"/>
        <v>46.772480185251993</v>
      </c>
      <c r="E68" s="9">
        <f t="shared" si="5"/>
        <v>3.3771987545395265E-7</v>
      </c>
      <c r="F68" s="9">
        <f>SUM($E$3:E68)</f>
        <v>9.4451578480381784E-2</v>
      </c>
      <c r="G68" s="9">
        <f>SUM($E$22:E68)</f>
        <v>1.8009611981726834E-2</v>
      </c>
      <c r="I68" s="8" t="str">
        <f>"['"&amp;'Json Generation'!$A68&amp;"' ,"&amp;'Json Generation'!$B68&amp;", " &amp;'Json Generation'!$C68&amp;", " &amp;'Json Generation'!$D68 &amp; ", " &amp; 'Json Generation'!$E68 &amp; ", " &amp; 'Json Generation'!$F68 &amp; ", " &amp; 'Json Generation'!$G68 &amp; "],"</f>
        <v>['-0.00049999999999736' ,0.998849369936511, 998.849870512364, 46.772480185252, 3.37719875453953E-07, 0.0944515784803818, 0.0180096119817268],</v>
      </c>
      <c r="J68" s="8" t="str">
        <f>"{step: "&amp;'Json Generation'!$A68&amp;" , freq: "&amp;'Json Generation'!$B68&amp;", hidden: " &amp;'Json Generation'!$C68&amp;", psd2: " &amp;'Json Generation'!$D68 &amp; ", rmsDensity: " &amp; 'Json Generation'!$E68 &amp; ", rms2: " &amp; 'Json Generation'!$F68 &amp; ", rmsb2: " &amp; 'Json Generation'!$G68 &amp; "},"</f>
        <v>{step: -0.00049999999999736 , freq: 0.998849369936511, hidden: 998.849870512364, psd2: 46.772480185252, rmsDensity: 3.37719875453953E-07, rms2: 0.0944515784803818, rmsb2: 0.0180096119817268},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4"/>
  <sheetViews>
    <sheetView workbookViewId="0">
      <selection activeCell="M2" sqref="M2"/>
    </sheetView>
  </sheetViews>
  <sheetFormatPr defaultRowHeight="15" x14ac:dyDescent="0.25"/>
  <cols>
    <col min="5" max="5" width="30.85546875" customWidth="1"/>
    <col min="6" max="6" width="14.7109375" bestFit="1" customWidth="1"/>
    <col min="9" max="9" width="12" bestFit="1" customWidth="1"/>
  </cols>
  <sheetData>
    <row r="1" spans="4:13" x14ac:dyDescent="0.25">
      <c r="D1" t="s">
        <v>1</v>
      </c>
      <c r="E1" s="1">
        <v>100000000</v>
      </c>
      <c r="F1" s="1"/>
    </row>
    <row r="2" spans="4:13" x14ac:dyDescent="0.25">
      <c r="D2" t="s">
        <v>2</v>
      </c>
      <c r="E2" s="1">
        <v>1000</v>
      </c>
      <c r="F2" s="1"/>
      <c r="H2" t="s">
        <v>17</v>
      </c>
      <c r="I2">
        <f>$E$1*$E$2*EXP(LN(_xlfn.GAMMA(0.5*($E$3+1))))</f>
        <v>88726381750.30751</v>
      </c>
      <c r="L2" t="s">
        <v>19</v>
      </c>
      <c r="M2">
        <f>0.5*($E$3+1)</f>
        <v>1.4</v>
      </c>
    </row>
    <row r="3" spans="4:13" x14ac:dyDescent="0.25">
      <c r="D3" t="s">
        <v>3</v>
      </c>
      <c r="E3" s="1">
        <v>1.8</v>
      </c>
      <c r="F3" s="1"/>
      <c r="H3" t="s">
        <v>18</v>
      </c>
      <c r="I3">
        <f>(2*SQRT(PI())*EXP(LN(_xlfn.GAMMA(0.5*$E$3))))</f>
        <v>3.7881901165191034</v>
      </c>
      <c r="J3">
        <f>(2*SQRT(PI()))</f>
        <v>3.5449077018110318</v>
      </c>
      <c r="K3">
        <f>EXP(LN(_xlfn.GAMMA(0.5*$E$3)))</f>
        <v>1.0686287021193197</v>
      </c>
    </row>
    <row r="4" spans="4:13" x14ac:dyDescent="0.25">
      <c r="D4" t="s">
        <v>4</v>
      </c>
      <c r="E4" s="1">
        <f>$E$1*$E$2*EXP(GAMMALN(0.5*($E$3+1)))/(2*SQRT(PI())*EXP(GAMMALN(0.5*$E$3)))</f>
        <v>23421839723.249313</v>
      </c>
      <c r="F4" s="1">
        <f>$E$1*$E$2*EXP(LN(_xlfn.GAMMA(0.5*($E$3+1))))/(2*SQRT(PI())*EXP(LN(_xlfn.GAMMA(0.5*$E$3))))</f>
        <v>23421839723.249294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2" workbookViewId="0">
      <selection activeCell="B1" sqref="B1:B67"/>
    </sheetView>
  </sheetViews>
  <sheetFormatPr defaultRowHeight="15" x14ac:dyDescent="0.25"/>
  <cols>
    <col min="2" max="2" width="14.28515625" customWidth="1"/>
  </cols>
  <sheetData>
    <row r="1" spans="1:2" x14ac:dyDescent="0.25">
      <c r="A1">
        <v>-4</v>
      </c>
      <c r="B1" t="str">
        <f xml:space="preserve"> "{step: "&amp;A1&amp;"}"</f>
        <v>{step: -4}</v>
      </c>
    </row>
    <row r="2" spans="1:2" x14ac:dyDescent="0.25">
      <c r="A2">
        <v>-3.9</v>
      </c>
      <c r="B2" t="str">
        <f t="shared" ref="B2:B65" si="0" xml:space="preserve"> "{step: "&amp;A2&amp;"}"</f>
        <v>{step: -3.9}</v>
      </c>
    </row>
    <row r="3" spans="1:2" x14ac:dyDescent="0.25">
      <c r="A3">
        <v>-3.8</v>
      </c>
      <c r="B3" t="str">
        <f t="shared" si="0"/>
        <v>{step: -3.8}</v>
      </c>
    </row>
    <row r="4" spans="1:2" x14ac:dyDescent="0.25">
      <c r="A4">
        <v>-3.7</v>
      </c>
      <c r="B4" t="str">
        <f t="shared" si="0"/>
        <v>{step: -3.7}</v>
      </c>
    </row>
    <row r="5" spans="1:2" x14ac:dyDescent="0.25">
      <c r="A5">
        <v>-3.6</v>
      </c>
      <c r="B5" t="str">
        <f t="shared" si="0"/>
        <v>{step: -3.6}</v>
      </c>
    </row>
    <row r="6" spans="1:2" x14ac:dyDescent="0.25">
      <c r="A6">
        <v>-3.5</v>
      </c>
      <c r="B6" t="str">
        <f t="shared" si="0"/>
        <v>{step: -3.5}</v>
      </c>
    </row>
    <row r="7" spans="1:2" x14ac:dyDescent="0.25">
      <c r="A7">
        <v>-3.4</v>
      </c>
      <c r="B7" t="str">
        <f t="shared" si="0"/>
        <v>{step: -3.4}</v>
      </c>
    </row>
    <row r="8" spans="1:2" x14ac:dyDescent="0.25">
      <c r="A8">
        <v>-3.3</v>
      </c>
      <c r="B8" t="str">
        <f t="shared" si="0"/>
        <v>{step: -3.3}</v>
      </c>
    </row>
    <row r="9" spans="1:2" x14ac:dyDescent="0.25">
      <c r="A9">
        <v>-3.2</v>
      </c>
      <c r="B9" t="str">
        <f t="shared" si="0"/>
        <v>{step: -3.2}</v>
      </c>
    </row>
    <row r="10" spans="1:2" x14ac:dyDescent="0.25">
      <c r="A10">
        <v>-3.1</v>
      </c>
      <c r="B10" t="str">
        <f t="shared" si="0"/>
        <v>{step: -3.1}</v>
      </c>
    </row>
    <row r="11" spans="1:2" x14ac:dyDescent="0.25">
      <c r="A11">
        <v>-3</v>
      </c>
      <c r="B11" t="str">
        <f t="shared" si="0"/>
        <v>{step: -3}</v>
      </c>
    </row>
    <row r="12" spans="1:2" x14ac:dyDescent="0.25">
      <c r="A12">
        <v>-2.9</v>
      </c>
      <c r="B12" t="str">
        <f t="shared" si="0"/>
        <v>{step: -2.9}</v>
      </c>
    </row>
    <row r="13" spans="1:2" x14ac:dyDescent="0.25">
      <c r="A13">
        <v>-2.8</v>
      </c>
      <c r="B13" t="str">
        <f t="shared" si="0"/>
        <v>{step: -2.8}</v>
      </c>
    </row>
    <row r="14" spans="1:2" x14ac:dyDescent="0.25">
      <c r="A14">
        <v>-2.7</v>
      </c>
      <c r="B14" t="str">
        <f t="shared" si="0"/>
        <v>{step: -2.7}</v>
      </c>
    </row>
    <row r="15" spans="1:2" x14ac:dyDescent="0.25">
      <c r="A15">
        <v>-2.6</v>
      </c>
      <c r="B15" t="str">
        <f t="shared" si="0"/>
        <v>{step: -2.6}</v>
      </c>
    </row>
    <row r="16" spans="1:2" x14ac:dyDescent="0.25">
      <c r="A16">
        <v>-2.5</v>
      </c>
      <c r="B16" t="str">
        <f t="shared" si="0"/>
        <v>{step: -2.5}</v>
      </c>
    </row>
    <row r="17" spans="1:2" x14ac:dyDescent="0.25">
      <c r="A17">
        <v>-2.4</v>
      </c>
      <c r="B17" t="str">
        <f t="shared" si="0"/>
        <v>{step: -2.4}</v>
      </c>
    </row>
    <row r="18" spans="1:2" x14ac:dyDescent="0.25">
      <c r="A18">
        <v>-2.2999999999999998</v>
      </c>
      <c r="B18" t="str">
        <f t="shared" si="0"/>
        <v>{step: -2.3}</v>
      </c>
    </row>
    <row r="19" spans="1:2" x14ac:dyDescent="0.25">
      <c r="A19">
        <v>-2.2000000000000002</v>
      </c>
      <c r="B19" t="str">
        <f t="shared" si="0"/>
        <v>{step: -2.2}</v>
      </c>
    </row>
    <row r="20" spans="1:2" x14ac:dyDescent="0.25">
      <c r="A20">
        <v>-2.1</v>
      </c>
      <c r="B20" t="str">
        <f t="shared" si="0"/>
        <v>{step: -2.1}</v>
      </c>
    </row>
    <row r="21" spans="1:2" x14ac:dyDescent="0.25">
      <c r="A21">
        <v>-2</v>
      </c>
      <c r="B21" t="str">
        <f t="shared" si="0"/>
        <v>{step: -2}</v>
      </c>
    </row>
    <row r="22" spans="1:2" x14ac:dyDescent="0.25">
      <c r="A22">
        <v>-1.9</v>
      </c>
      <c r="B22" t="str">
        <f t="shared" si="0"/>
        <v>{step: -1.9}</v>
      </c>
    </row>
    <row r="23" spans="1:2" x14ac:dyDescent="0.25">
      <c r="A23">
        <v>-1.8</v>
      </c>
      <c r="B23" t="str">
        <f t="shared" si="0"/>
        <v>{step: -1.8}</v>
      </c>
    </row>
    <row r="24" spans="1:2" x14ac:dyDescent="0.25">
      <c r="A24">
        <v>-1.7</v>
      </c>
      <c r="B24" t="str">
        <f t="shared" si="0"/>
        <v>{step: -1.7}</v>
      </c>
    </row>
    <row r="25" spans="1:2" x14ac:dyDescent="0.25">
      <c r="A25">
        <v>-1.6</v>
      </c>
      <c r="B25" t="str">
        <f t="shared" si="0"/>
        <v>{step: -1.6}</v>
      </c>
    </row>
    <row r="26" spans="1:2" x14ac:dyDescent="0.25">
      <c r="A26">
        <v>-1.5</v>
      </c>
      <c r="B26" t="str">
        <f t="shared" si="0"/>
        <v>{step: -1.5}</v>
      </c>
    </row>
    <row r="27" spans="1:2" x14ac:dyDescent="0.25">
      <c r="A27">
        <v>-1.4</v>
      </c>
      <c r="B27" t="str">
        <f t="shared" si="0"/>
        <v>{step: -1.4}</v>
      </c>
    </row>
    <row r="28" spans="1:2" x14ac:dyDescent="0.25">
      <c r="A28">
        <v>-1.3</v>
      </c>
      <c r="B28" t="str">
        <f t="shared" si="0"/>
        <v>{step: -1.3}</v>
      </c>
    </row>
    <row r="29" spans="1:2" x14ac:dyDescent="0.25">
      <c r="A29">
        <v>-1.2</v>
      </c>
      <c r="B29" t="str">
        <f t="shared" si="0"/>
        <v>{step: -1.2}</v>
      </c>
    </row>
    <row r="30" spans="1:2" x14ac:dyDescent="0.25">
      <c r="A30">
        <v>-1.1000000000000001</v>
      </c>
      <c r="B30" t="str">
        <f t="shared" si="0"/>
        <v>{step: -1.1}</v>
      </c>
    </row>
    <row r="31" spans="1:2" x14ac:dyDescent="0.25">
      <c r="A31">
        <v>-1</v>
      </c>
      <c r="B31" t="str">
        <f t="shared" si="0"/>
        <v>{step: -1}</v>
      </c>
    </row>
    <row r="32" spans="1:2" x14ac:dyDescent="0.25">
      <c r="A32">
        <v>-0.9</v>
      </c>
      <c r="B32" t="str">
        <f t="shared" si="0"/>
        <v>{step: -0.9}</v>
      </c>
    </row>
    <row r="33" spans="1:2" x14ac:dyDescent="0.25">
      <c r="A33">
        <v>-0.8</v>
      </c>
      <c r="B33" t="str">
        <f t="shared" si="0"/>
        <v>{step: -0.8}</v>
      </c>
    </row>
    <row r="34" spans="1:2" x14ac:dyDescent="0.25">
      <c r="A34">
        <v>-0.75</v>
      </c>
      <c r="B34" t="str">
        <f t="shared" si="0"/>
        <v>{step: -0.75}</v>
      </c>
    </row>
    <row r="35" spans="1:2" x14ac:dyDescent="0.25">
      <c r="A35">
        <v>-0.7</v>
      </c>
      <c r="B35" t="str">
        <f t="shared" si="0"/>
        <v>{step: -0.7}</v>
      </c>
    </row>
    <row r="36" spans="1:2" x14ac:dyDescent="0.25">
      <c r="A36">
        <v>-0.65</v>
      </c>
      <c r="B36" t="str">
        <f t="shared" si="0"/>
        <v>{step: -0.65}</v>
      </c>
    </row>
    <row r="37" spans="1:2" x14ac:dyDescent="0.25">
      <c r="A37">
        <v>-0.6</v>
      </c>
      <c r="B37" t="str">
        <f t="shared" si="0"/>
        <v>{step: -0.6}</v>
      </c>
    </row>
    <row r="38" spans="1:2" x14ac:dyDescent="0.25">
      <c r="A38">
        <v>-0.55000000000000004</v>
      </c>
      <c r="B38" t="str">
        <f t="shared" si="0"/>
        <v>{step: -0.55}</v>
      </c>
    </row>
    <row r="39" spans="1:2" x14ac:dyDescent="0.25">
      <c r="A39">
        <v>-0.5</v>
      </c>
      <c r="B39" t="str">
        <f t="shared" si="0"/>
        <v>{step: -0.5}</v>
      </c>
    </row>
    <row r="40" spans="1:2" x14ac:dyDescent="0.25">
      <c r="A40">
        <v>-0.45</v>
      </c>
      <c r="B40" t="str">
        <f t="shared" si="0"/>
        <v>{step: -0.45}</v>
      </c>
    </row>
    <row r="41" spans="1:2" x14ac:dyDescent="0.25">
      <c r="A41">
        <v>-0.4</v>
      </c>
      <c r="B41" t="str">
        <f t="shared" si="0"/>
        <v>{step: -0.4}</v>
      </c>
    </row>
    <row r="42" spans="1:2" x14ac:dyDescent="0.25">
      <c r="A42">
        <v>-0.35</v>
      </c>
      <c r="B42" t="str">
        <f t="shared" si="0"/>
        <v>{step: -0.35}</v>
      </c>
    </row>
    <row r="43" spans="1:2" x14ac:dyDescent="0.25">
      <c r="A43">
        <v>-0.3</v>
      </c>
      <c r="B43" t="str">
        <f t="shared" si="0"/>
        <v>{step: -0.3}</v>
      </c>
    </row>
    <row r="44" spans="1:2" x14ac:dyDescent="0.25">
      <c r="A44">
        <v>-0.25</v>
      </c>
      <c r="B44" t="str">
        <f t="shared" si="0"/>
        <v>{step: -0.25}</v>
      </c>
    </row>
    <row r="45" spans="1:2" x14ac:dyDescent="0.25">
      <c r="A45">
        <v>-0.2</v>
      </c>
      <c r="B45" t="str">
        <f t="shared" si="0"/>
        <v>{step: -0.2}</v>
      </c>
    </row>
    <row r="46" spans="1:2" x14ac:dyDescent="0.25">
      <c r="A46">
        <v>-0.15</v>
      </c>
      <c r="B46" t="str">
        <f t="shared" si="0"/>
        <v>{step: -0.15}</v>
      </c>
    </row>
    <row r="47" spans="1:2" x14ac:dyDescent="0.25">
      <c r="A47">
        <v>-0.14000000000000001</v>
      </c>
      <c r="B47" t="str">
        <f t="shared" si="0"/>
        <v>{step: -0.14}</v>
      </c>
    </row>
    <row r="48" spans="1:2" x14ac:dyDescent="0.25">
      <c r="A48">
        <v>-0.13</v>
      </c>
      <c r="B48" t="str">
        <f t="shared" si="0"/>
        <v>{step: -0.13}</v>
      </c>
    </row>
    <row r="49" spans="1:2" x14ac:dyDescent="0.25">
      <c r="A49">
        <v>-0.12</v>
      </c>
      <c r="B49" t="str">
        <f t="shared" si="0"/>
        <v>{step: -0.12}</v>
      </c>
    </row>
    <row r="50" spans="1:2" x14ac:dyDescent="0.25">
      <c r="A50">
        <v>-0.11</v>
      </c>
      <c r="B50" t="str">
        <f t="shared" si="0"/>
        <v>{step: -0.11}</v>
      </c>
    </row>
    <row r="51" spans="1:2" x14ac:dyDescent="0.25">
      <c r="A51">
        <v>-0.1</v>
      </c>
      <c r="B51" t="str">
        <f t="shared" si="0"/>
        <v>{step: -0.1}</v>
      </c>
    </row>
    <row r="52" spans="1:2" x14ac:dyDescent="0.25">
      <c r="A52">
        <v>-0.09</v>
      </c>
      <c r="B52" t="str">
        <f t="shared" si="0"/>
        <v>{step: -0.09}</v>
      </c>
    </row>
    <row r="53" spans="1:2" x14ac:dyDescent="0.25">
      <c r="A53">
        <v>-0.08</v>
      </c>
      <c r="B53" t="str">
        <f t="shared" si="0"/>
        <v>{step: -0.08}</v>
      </c>
    </row>
    <row r="54" spans="1:2" x14ac:dyDescent="0.25">
      <c r="A54">
        <v>-7.0000000000000007E-2</v>
      </c>
      <c r="B54" t="str">
        <f t="shared" si="0"/>
        <v>{step: -0.07}</v>
      </c>
    </row>
    <row r="55" spans="1:2" x14ac:dyDescent="0.25">
      <c r="A55">
        <v>-0.06</v>
      </c>
      <c r="B55" t="str">
        <f t="shared" si="0"/>
        <v>{step: -0.06}</v>
      </c>
    </row>
    <row r="56" spans="1:2" x14ac:dyDescent="0.25">
      <c r="A56">
        <v>-0.05</v>
      </c>
      <c r="B56" t="str">
        <f t="shared" si="0"/>
        <v>{step: -0.05}</v>
      </c>
    </row>
    <row r="57" spans="1:2" x14ac:dyDescent="0.25">
      <c r="A57">
        <v>-0.04</v>
      </c>
      <c r="B57" t="str">
        <f t="shared" si="0"/>
        <v>{step: -0.04}</v>
      </c>
    </row>
    <row r="58" spans="1:2" x14ac:dyDescent="0.25">
      <c r="A58">
        <v>-0.03</v>
      </c>
      <c r="B58" t="str">
        <f t="shared" si="0"/>
        <v>{step: -0.03}</v>
      </c>
    </row>
    <row r="59" spans="1:2" x14ac:dyDescent="0.25">
      <c r="A59">
        <v>-0.02</v>
      </c>
      <c r="B59" t="str">
        <f t="shared" si="0"/>
        <v>{step: -0.02}</v>
      </c>
    </row>
    <row r="60" spans="1:2" x14ac:dyDescent="0.25">
      <c r="A60">
        <v>-0.01</v>
      </c>
      <c r="B60" t="str">
        <f t="shared" si="0"/>
        <v>{step: -0.01}</v>
      </c>
    </row>
    <row r="61" spans="1:2" x14ac:dyDescent="0.25">
      <c r="A61">
        <v>-8.0000000000000002E-3</v>
      </c>
      <c r="B61" t="str">
        <f t="shared" si="0"/>
        <v>{step: -0.008}</v>
      </c>
    </row>
    <row r="62" spans="1:2" x14ac:dyDescent="0.25">
      <c r="A62">
        <v>-6.0000000000000001E-3</v>
      </c>
      <c r="B62" t="str">
        <f t="shared" si="0"/>
        <v>{step: -0.006}</v>
      </c>
    </row>
    <row r="63" spans="1:2" x14ac:dyDescent="0.25">
      <c r="A63">
        <v>-4.0000000000000001E-3</v>
      </c>
      <c r="B63" t="str">
        <f t="shared" si="0"/>
        <v>{step: -0.004}</v>
      </c>
    </row>
    <row r="64" spans="1:2" x14ac:dyDescent="0.25">
      <c r="A64">
        <v>-2E-3</v>
      </c>
      <c r="B64" t="str">
        <f t="shared" si="0"/>
        <v>{step: -0.002}</v>
      </c>
    </row>
    <row r="65" spans="1:2" x14ac:dyDescent="0.25">
      <c r="A65">
        <v>-1.5E-3</v>
      </c>
      <c r="B65" t="str">
        <f t="shared" si="0"/>
        <v>{step: -0.0015}</v>
      </c>
    </row>
    <row r="66" spans="1:2" x14ac:dyDescent="0.25">
      <c r="A66">
        <v>-1E-3</v>
      </c>
      <c r="B66" t="str">
        <f t="shared" ref="B66:B67" si="1" xml:space="preserve"> "{step: "&amp;A66&amp;"}"</f>
        <v>{step: -0.001}</v>
      </c>
    </row>
    <row r="67" spans="1:2" x14ac:dyDescent="0.25">
      <c r="A67">
        <v>-5.0000000000000001E-4</v>
      </c>
      <c r="B67" t="str">
        <f t="shared" si="1"/>
        <v>{step: -0.0005}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Json Generation</vt:lpstr>
      <vt:lpstr>ap calculation</vt:lpstr>
      <vt:lpstr>step list</vt:lpstr>
    </vt:vector>
  </TitlesOfParts>
  <Company>KLA-Tencor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Daniel J. Mohr</cp:lastModifiedBy>
  <dcterms:created xsi:type="dcterms:W3CDTF">2015-06-25T21:36:50Z</dcterms:created>
  <dcterms:modified xsi:type="dcterms:W3CDTF">2017-03-20T17:11:32Z</dcterms:modified>
</cp:coreProperties>
</file>