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520" windowHeight="9105"/>
  </bookViews>
  <sheets>
    <sheet name="case 2" sheetId="1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9" i="14" l="1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38" i="14"/>
  <c r="J37" i="14"/>
  <c r="I18" i="14" l="1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19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18" i="14"/>
  <c r="H19" i="14"/>
  <c r="H20" i="14"/>
  <c r="E4" i="14" l="1"/>
  <c r="D18" i="14" l="1"/>
  <c r="E18" i="14" s="1"/>
  <c r="F18" i="14" s="1"/>
  <c r="G18" i="14" s="1"/>
  <c r="E17" i="14"/>
  <c r="F17" i="14" s="1"/>
  <c r="G17" i="14" s="1"/>
  <c r="D19" i="14" l="1"/>
  <c r="E19" i="14" l="1"/>
  <c r="F19" i="14" s="1"/>
  <c r="G19" i="14" s="1"/>
  <c r="D20" i="14"/>
  <c r="E20" i="14" l="1"/>
  <c r="F20" i="14" s="1"/>
  <c r="G20" i="14" s="1"/>
  <c r="D21" i="14"/>
  <c r="E21" i="14" l="1"/>
  <c r="F21" i="14" s="1"/>
  <c r="G21" i="14" s="1"/>
  <c r="H21" i="14" s="1"/>
  <c r="D22" i="14"/>
  <c r="E22" i="14" l="1"/>
  <c r="F22" i="14" s="1"/>
  <c r="G22" i="14" s="1"/>
  <c r="D23" i="14"/>
  <c r="D24" i="14" l="1"/>
  <c r="E23" i="14"/>
  <c r="F23" i="14" s="1"/>
  <c r="G23" i="14" s="1"/>
  <c r="D25" i="14" l="1"/>
  <c r="E24" i="14"/>
  <c r="F24" i="14" s="1"/>
  <c r="G24" i="14" s="1"/>
  <c r="D26" i="14" l="1"/>
  <c r="E25" i="14"/>
  <c r="F25" i="14" s="1"/>
  <c r="G25" i="14" s="1"/>
  <c r="D27" i="14" l="1"/>
  <c r="E26" i="14"/>
  <c r="F26" i="14" s="1"/>
  <c r="G26" i="14" s="1"/>
  <c r="E27" i="14" l="1"/>
  <c r="F27" i="14" s="1"/>
  <c r="G27" i="14" s="1"/>
  <c r="D28" i="14"/>
  <c r="D29" i="14" l="1"/>
  <c r="E28" i="14"/>
  <c r="F28" i="14" s="1"/>
  <c r="G28" i="14" s="1"/>
  <c r="D30" i="14" l="1"/>
  <c r="E29" i="14"/>
  <c r="F29" i="14" s="1"/>
  <c r="G29" i="14" s="1"/>
  <c r="E30" i="14" l="1"/>
  <c r="F30" i="14" s="1"/>
  <c r="G30" i="14" s="1"/>
  <c r="D31" i="14"/>
  <c r="E31" i="14" l="1"/>
  <c r="F31" i="14" s="1"/>
  <c r="G31" i="14" s="1"/>
  <c r="D32" i="14"/>
  <c r="D33" i="14" l="1"/>
  <c r="E32" i="14"/>
  <c r="F32" i="14" s="1"/>
  <c r="G32" i="14" s="1"/>
  <c r="E33" i="14" l="1"/>
  <c r="F33" i="14" s="1"/>
  <c r="G33" i="14" s="1"/>
  <c r="D34" i="14"/>
  <c r="E34" i="14" l="1"/>
  <c r="F34" i="14" s="1"/>
  <c r="G34" i="14" s="1"/>
  <c r="D35" i="14"/>
  <c r="E35" i="14" l="1"/>
  <c r="F35" i="14" s="1"/>
  <c r="G35" i="14" s="1"/>
  <c r="D36" i="14"/>
  <c r="D37" i="14" l="1"/>
  <c r="E36" i="14"/>
  <c r="F36" i="14" s="1"/>
  <c r="G36" i="14" s="1"/>
  <c r="D38" i="14" l="1"/>
  <c r="E37" i="14"/>
  <c r="F37" i="14" s="1"/>
  <c r="G37" i="14" s="1"/>
  <c r="D39" i="14" l="1"/>
  <c r="E38" i="14"/>
  <c r="F38" i="14" s="1"/>
  <c r="G38" i="14" s="1"/>
  <c r="D40" i="14" l="1"/>
  <c r="E39" i="14"/>
  <c r="F39" i="14" s="1"/>
  <c r="G39" i="14" s="1"/>
  <c r="E40" i="14" l="1"/>
  <c r="F40" i="14" s="1"/>
  <c r="G40" i="14" s="1"/>
  <c r="D41" i="14"/>
  <c r="E41" i="14" l="1"/>
  <c r="F41" i="14" s="1"/>
  <c r="G41" i="14" s="1"/>
  <c r="D42" i="14"/>
  <c r="D43" i="14" l="1"/>
  <c r="E42" i="14"/>
  <c r="F42" i="14" s="1"/>
  <c r="G42" i="14" s="1"/>
  <c r="E43" i="14" l="1"/>
  <c r="F43" i="14" s="1"/>
  <c r="G43" i="14" s="1"/>
  <c r="D44" i="14"/>
  <c r="D45" i="14" l="1"/>
  <c r="E44" i="14"/>
  <c r="F44" i="14" s="1"/>
  <c r="G44" i="14" s="1"/>
  <c r="D46" i="14" l="1"/>
  <c r="E45" i="14"/>
  <c r="F45" i="14" s="1"/>
  <c r="G45" i="14" s="1"/>
  <c r="E46" i="14" l="1"/>
  <c r="F46" i="14" s="1"/>
  <c r="G46" i="14" s="1"/>
  <c r="D47" i="14"/>
  <c r="E47" i="14" l="1"/>
  <c r="F47" i="14" s="1"/>
  <c r="G47" i="14" s="1"/>
  <c r="D48" i="14"/>
  <c r="D49" i="14" l="1"/>
  <c r="E48" i="14"/>
  <c r="F48" i="14" s="1"/>
  <c r="G48" i="14" s="1"/>
  <c r="D50" i="14" l="1"/>
  <c r="E49" i="14"/>
  <c r="F49" i="14" s="1"/>
  <c r="G49" i="14" s="1"/>
  <c r="D51" i="14" l="1"/>
  <c r="E50" i="14"/>
  <c r="F50" i="14" s="1"/>
  <c r="G50" i="14" s="1"/>
  <c r="D52" i="14" l="1"/>
  <c r="E51" i="14"/>
  <c r="F51" i="14" s="1"/>
  <c r="G51" i="14" s="1"/>
  <c r="E52" i="14" l="1"/>
  <c r="F52" i="14" s="1"/>
  <c r="G52" i="14" s="1"/>
  <c r="D53" i="14"/>
  <c r="E53" i="14" l="1"/>
  <c r="F53" i="14" s="1"/>
  <c r="G53" i="14" s="1"/>
  <c r="D54" i="14"/>
  <c r="D55" i="14" l="1"/>
  <c r="E54" i="14"/>
  <c r="F54" i="14" s="1"/>
  <c r="G54" i="14" s="1"/>
  <c r="D56" i="14" l="1"/>
  <c r="E55" i="14"/>
  <c r="F55" i="14" s="1"/>
  <c r="G55" i="14" s="1"/>
  <c r="D57" i="14" l="1"/>
  <c r="E56" i="14"/>
  <c r="F56" i="14" s="1"/>
  <c r="G56" i="14" s="1"/>
  <c r="E57" i="14" l="1"/>
  <c r="F57" i="14" s="1"/>
  <c r="G57" i="14" s="1"/>
  <c r="D58" i="14"/>
  <c r="E58" i="14" l="1"/>
  <c r="F58" i="14" s="1"/>
  <c r="G58" i="14" s="1"/>
  <c r="D59" i="14"/>
  <c r="E59" i="14" l="1"/>
  <c r="F59" i="14" s="1"/>
  <c r="G59" i="14" s="1"/>
  <c r="D60" i="14"/>
  <c r="D61" i="14" l="1"/>
  <c r="E60" i="14"/>
  <c r="F60" i="14" s="1"/>
  <c r="G60" i="14" s="1"/>
  <c r="D62" i="14" l="1"/>
  <c r="E61" i="14"/>
  <c r="F61" i="14" s="1"/>
  <c r="G61" i="14" s="1"/>
  <c r="E62" i="14" l="1"/>
  <c r="F62" i="14" s="1"/>
  <c r="G62" i="14" s="1"/>
  <c r="D63" i="14"/>
  <c r="D64" i="14" l="1"/>
  <c r="E63" i="14"/>
  <c r="F63" i="14" s="1"/>
  <c r="G63" i="14" s="1"/>
  <c r="E64" i="14" l="1"/>
  <c r="F64" i="14" s="1"/>
  <c r="G64" i="14" s="1"/>
  <c r="D65" i="14"/>
  <c r="E65" i="14" l="1"/>
  <c r="F65" i="14" s="1"/>
  <c r="G65" i="14" s="1"/>
  <c r="D66" i="14"/>
  <c r="D67" i="14" l="1"/>
  <c r="E66" i="14"/>
  <c r="F66" i="14" s="1"/>
  <c r="G66" i="14" s="1"/>
  <c r="E67" i="14" l="1"/>
  <c r="F67" i="14" s="1"/>
  <c r="G67" i="14" s="1"/>
  <c r="D68" i="14"/>
  <c r="E68" i="14" l="1"/>
  <c r="F68" i="14" s="1"/>
  <c r="G68" i="14" s="1"/>
  <c r="D69" i="14"/>
  <c r="D70" i="14" l="1"/>
  <c r="E69" i="14"/>
  <c r="F69" i="14" s="1"/>
  <c r="G69" i="14" s="1"/>
  <c r="E70" i="14" l="1"/>
  <c r="F70" i="14" s="1"/>
  <c r="G70" i="14" s="1"/>
  <c r="D71" i="14"/>
  <c r="D72" i="14" l="1"/>
  <c r="E71" i="14"/>
  <c r="F71" i="14" s="1"/>
  <c r="G71" i="14" s="1"/>
  <c r="D73" i="14" l="1"/>
  <c r="E72" i="14"/>
  <c r="F72" i="14" s="1"/>
  <c r="G72" i="14" s="1"/>
  <c r="D74" i="14" l="1"/>
  <c r="E73" i="14"/>
  <c r="F73" i="14" s="1"/>
  <c r="G73" i="14" s="1"/>
  <c r="D75" i="14" l="1"/>
  <c r="E74" i="14"/>
  <c r="F74" i="14" s="1"/>
  <c r="G74" i="14" s="1"/>
  <c r="D76" i="14" l="1"/>
  <c r="E75" i="14"/>
  <c r="F75" i="14" s="1"/>
  <c r="G75" i="14" s="1"/>
  <c r="D77" i="14" l="1"/>
  <c r="E76" i="14"/>
  <c r="F76" i="14" s="1"/>
  <c r="G76" i="14" s="1"/>
  <c r="D78" i="14" l="1"/>
  <c r="E77" i="14"/>
  <c r="F77" i="14" s="1"/>
  <c r="G77" i="14" s="1"/>
  <c r="E78" i="14" l="1"/>
  <c r="F78" i="14" s="1"/>
  <c r="G78" i="14" s="1"/>
  <c r="D79" i="14"/>
  <c r="E79" i="14" l="1"/>
  <c r="F79" i="14" s="1"/>
  <c r="G79" i="14" s="1"/>
  <c r="D80" i="14"/>
  <c r="E80" i="14" l="1"/>
  <c r="F80" i="14" s="1"/>
  <c r="G80" i="14" s="1"/>
  <c r="D81" i="14"/>
  <c r="E81" i="14" l="1"/>
  <c r="F81" i="14" s="1"/>
  <c r="G81" i="14" s="1"/>
  <c r="D82" i="14"/>
  <c r="E82" i="14" l="1"/>
  <c r="F82" i="14" s="1"/>
  <c r="G82" i="14" s="1"/>
  <c r="D83" i="14"/>
  <c r="E83" i="14" s="1"/>
  <c r="F83" i="14" s="1"/>
  <c r="G83" i="14" s="1"/>
</calcChain>
</file>

<file path=xl/sharedStrings.xml><?xml version="1.0" encoding="utf-8"?>
<sst xmlns="http://schemas.openxmlformats.org/spreadsheetml/2006/main" count="10" uniqueCount="10">
  <si>
    <t>STEP SIZE LOG</t>
  </si>
  <si>
    <t>A</t>
  </si>
  <si>
    <t>B</t>
  </si>
  <si>
    <t>C</t>
  </si>
  <si>
    <t>AP</t>
  </si>
  <si>
    <t>PSD2 (nm^4)</t>
  </si>
  <si>
    <t>freq (1/micron)</t>
  </si>
  <si>
    <t>RMS DENSITY</t>
  </si>
  <si>
    <t>RMS^2</t>
  </si>
  <si>
    <t>RMSB^2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</si>
</sst>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 (nm^4)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11548912363.159761</c:v>
                </c:pt>
                <c:pt idx="1">
                  <c:v>11455926786.628166</c:v>
                </c:pt>
                <c:pt idx="2">
                  <c:v>11311158638.043528</c:v>
                </c:pt>
                <c:pt idx="3">
                  <c:v>11088045619.768627</c:v>
                </c:pt>
                <c:pt idx="4">
                  <c:v>10749535127.983898</c:v>
                </c:pt>
                <c:pt idx="5">
                  <c:v>10248050335.388151</c:v>
                </c:pt>
                <c:pt idx="6">
                  <c:v>9531081019.0810699</c:v>
                </c:pt>
                <c:pt idx="7">
                  <c:v>8557346111.9564781</c:v>
                </c:pt>
                <c:pt idx="8">
                  <c:v>7325450882.548583</c:v>
                </c:pt>
                <c:pt idx="9">
                  <c:v>5904340093.7899733</c:v>
                </c:pt>
                <c:pt idx="10">
                  <c:v>4437608810.8350315</c:v>
                </c:pt>
                <c:pt idx="11">
                  <c:v>3098641729.0728121</c:v>
                </c:pt>
                <c:pt idx="12">
                  <c:v>2017596708.5609155</c:v>
                </c:pt>
                <c:pt idx="13">
                  <c:v>1236912840.2259886</c:v>
                </c:pt>
                <c:pt idx="14">
                  <c:v>723006432.6861155</c:v>
                </c:pt>
                <c:pt idx="15">
                  <c:v>407982232.27111661</c:v>
                </c:pt>
                <c:pt idx="16">
                  <c:v>224589621.51376194</c:v>
                </c:pt>
                <c:pt idx="17">
                  <c:v>121578002.59917131</c:v>
                </c:pt>
                <c:pt idx="18">
                  <c:v>65088924.178863503</c:v>
                </c:pt>
                <c:pt idx="19">
                  <c:v>34596345.808077008</c:v>
                </c:pt>
                <c:pt idx="20">
                  <c:v>18303792.584701691</c:v>
                </c:pt>
                <c:pt idx="21">
                  <c:v>9655322.0259411838</c:v>
                </c:pt>
                <c:pt idx="22">
                  <c:v>5083645.6867233664</c:v>
                </c:pt>
                <c:pt idx="23">
                  <c:v>2673410.6034739409</c:v>
                </c:pt>
                <c:pt idx="24">
                  <c:v>1404844.1178447171</c:v>
                </c:pt>
                <c:pt idx="25">
                  <c:v>737875.85696740448</c:v>
                </c:pt>
                <c:pt idx="26">
                  <c:v>387442.71579651738</c:v>
                </c:pt>
                <c:pt idx="27">
                  <c:v>203399.08889387906</c:v>
                </c:pt>
                <c:pt idx="28">
                  <c:v>106767.31040998822</c:v>
                </c:pt>
                <c:pt idx="29">
                  <c:v>56039.551812809295</c:v>
                </c:pt>
                <c:pt idx="30">
                  <c:v>29412.382884953644</c:v>
                </c:pt>
                <c:pt idx="31">
                  <c:v>15436.63542488416</c:v>
                </c:pt>
                <c:pt idx="32">
                  <c:v>8101.5255160702845</c:v>
                </c:pt>
                <c:pt idx="33">
                  <c:v>5869.1036907380994</c:v>
                </c:pt>
                <c:pt idx="34">
                  <c:v>4251.8284806322254</c:v>
                </c:pt>
                <c:pt idx="35">
                  <c:v>3080.1997251348484</c:v>
                </c:pt>
                <c:pt idx="36">
                  <c:v>2231.4202647181401</c:v>
                </c:pt>
                <c:pt idx="37">
                  <c:v>1616.5284587868664</c:v>
                </c:pt>
                <c:pt idx="38">
                  <c:v>1171.0755910713826</c:v>
                </c:pt>
                <c:pt idx="39">
                  <c:v>848.37171291825985</c:v>
                </c:pt>
                <c:pt idx="40">
                  <c:v>614.59238202784229</c:v>
                </c:pt>
                <c:pt idx="41">
                  <c:v>445.23363121604905</c:v>
                </c:pt>
                <c:pt idx="42">
                  <c:v>322.54371855481952</c:v>
                </c:pt>
                <c:pt idx="43">
                  <c:v>233.66253626639855</c:v>
                </c:pt>
                <c:pt idx="44">
                  <c:v>169.27369792497802</c:v>
                </c:pt>
                <c:pt idx="45">
                  <c:v>122.6280425651394</c:v>
                </c:pt>
                <c:pt idx="46">
                  <c:v>114.97140814719737</c:v>
                </c:pt>
                <c:pt idx="47">
                  <c:v>107.79283710357404</c:v>
                </c:pt>
                <c:pt idx="48">
                  <c:v>101.06248027486842</c:v>
                </c:pt>
                <c:pt idx="49">
                  <c:v>94.752352206728673</c:v>
                </c:pt>
                <c:pt idx="50">
                  <c:v>88.836214785582456</c:v>
                </c:pt>
                <c:pt idx="51">
                  <c:v>83.289468139735447</c:v>
                </c:pt>
                <c:pt idx="52">
                  <c:v>78.089048352226143</c:v>
                </c:pt>
                <c:pt idx="53">
                  <c:v>73.213331560138201</c:v>
                </c:pt>
                <c:pt idx="54">
                  <c:v>68.642044041629035</c:v>
                </c:pt>
                <c:pt idx="55">
                  <c:v>64.356177916829949</c:v>
                </c:pt>
                <c:pt idx="56">
                  <c:v>60.337912112103069</c:v>
                </c:pt>
                <c:pt idx="57">
                  <c:v>56.570538259044433</c:v>
                </c:pt>
                <c:pt idx="58">
                  <c:v>53.038391220116445</c:v>
                </c:pt>
                <c:pt idx="59">
                  <c:v>49.726783952047548</c:v>
                </c:pt>
                <c:pt idx="60">
                  <c:v>49.089700026990975</c:v>
                </c:pt>
                <c:pt idx="61">
                  <c:v>48.460778214952299</c:v>
                </c:pt>
                <c:pt idx="62">
                  <c:v>47.83991394571207</c:v>
                </c:pt>
                <c:pt idx="63">
                  <c:v>47.22700398876642</c:v>
                </c:pt>
                <c:pt idx="64">
                  <c:v>47.075007389670816</c:v>
                </c:pt>
                <c:pt idx="65">
                  <c:v>46.923499979971538</c:v>
                </c:pt>
                <c:pt idx="66">
                  <c:v>46.772480185251993</c:v>
                </c:pt>
              </c:numCache>
            </c:numRef>
          </c:yVal>
          <c:smooth val="1"/>
        </c:ser>
        <c:ser>
          <c:idx val="0"/>
          <c:order val="1"/>
          <c:tx>
            <c:v>RMS^2</c:v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2'!$I$18:$I$83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5.4287204975355904E-4</c:v>
                </c:pt>
                <c:pt idx="2">
                  <c:v>1.0597988320160375E-3</c:v>
                </c:pt>
                <c:pt idx="3">
                  <c:v>1.8585306176063343E-3</c:v>
                </c:pt>
                <c:pt idx="4">
                  <c:v>3.0757414293422665E-3</c:v>
                </c:pt>
                <c:pt idx="5">
                  <c:v>4.892945321549302E-3</c:v>
                </c:pt>
                <c:pt idx="6">
                  <c:v>7.5268329862589987E-3</c:v>
                </c:pt>
                <c:pt idx="7">
                  <c:v>1.1192250315017103E-2</c:v>
                </c:pt>
                <c:pt idx="8">
                  <c:v>1.6031181280666676E-2</c:v>
                </c:pt>
                <c:pt idx="9">
                  <c:v>2.2026314408277542E-2</c:v>
                </c:pt>
                <c:pt idx="10">
                  <c:v>2.8950230109294157E-2</c:v>
                </c:pt>
                <c:pt idx="11">
                  <c:v>3.6400074815512218E-2</c:v>
                </c:pt>
                <c:pt idx="12">
                  <c:v>4.3910802114274089E-2</c:v>
                </c:pt>
                <c:pt idx="13">
                  <c:v>5.1079406725510798E-2</c:v>
                </c:pt>
                <c:pt idx="14">
                  <c:v>5.7635644505031489E-2</c:v>
                </c:pt>
                <c:pt idx="15">
                  <c:v>6.3447386255453514E-2</c:v>
                </c:pt>
                <c:pt idx="16">
                  <c:v>6.8487993868640865E-2</c:v>
                </c:pt>
                <c:pt idx="17">
                  <c:v>7.2795876090864978E-2</c:v>
                </c:pt>
                <c:pt idx="18">
                  <c:v>7.6441966498654965E-2</c:v>
                </c:pt>
                <c:pt idx="19">
                  <c:v>7.9508539105602585E-2</c:v>
                </c:pt>
                <c:pt idx="20">
                  <c:v>8.2077277387511152E-2</c:v>
                </c:pt>
                <c:pt idx="21">
                  <c:v>8.4223444379683182E-2</c:v>
                </c:pt>
                <c:pt idx="22">
                  <c:v>8.6013610718526284E-2</c:v>
                </c:pt>
                <c:pt idx="23">
                  <c:v>8.7505273972472666E-2</c:v>
                </c:pt>
                <c:pt idx="24">
                  <c:v>8.8747389131100557E-2</c:v>
                </c:pt>
                <c:pt idx="25">
                  <c:v>8.978127340728613E-2</c:v>
                </c:pt>
                <c:pt idx="26">
                  <c:v>9.0641608543058444E-2</c:v>
                </c:pt>
                <c:pt idx="27">
                  <c:v>9.1357407715710617E-2</c:v>
                </c:pt>
                <c:pt idx="28">
                  <c:v>9.1952890417167615E-2</c:v>
                </c:pt>
                <c:pt idx="29">
                  <c:v>9.2448247461811198E-2</c:v>
                </c:pt>
                <c:pt idx="30">
                  <c:v>9.2860296955662641E-2</c:v>
                </c:pt>
                <c:pt idx="31">
                  <c:v>9.3203040253922953E-2</c:v>
                </c:pt>
                <c:pt idx="32">
                  <c:v>9.3345768693870096E-2</c:v>
                </c:pt>
                <c:pt idx="33">
                  <c:v>9.3475939941374056E-2</c:v>
                </c:pt>
                <c:pt idx="34">
                  <c:v>9.3594658517628521E-2</c:v>
                </c:pt>
                <c:pt idx="35">
                  <c:v>9.3702931861437549E-2</c:v>
                </c:pt>
                <c:pt idx="36">
                  <c:v>9.380167884289474E-2</c:v>
                </c:pt>
                <c:pt idx="37">
                  <c:v>9.3891737535808387E-2</c:v>
                </c:pt>
                <c:pt idx="38">
                  <c:v>9.3973872311930329E-2</c:v>
                </c:pt>
                <c:pt idx="39">
                  <c:v>9.4048780315093894E-2</c:v>
                </c:pt>
                <c:pt idx="40">
                  <c:v>9.4117097368685926E-2</c:v>
                </c:pt>
                <c:pt idx="41">
                  <c:v>9.417940336548998E-2</c:v>
                </c:pt>
                <c:pt idx="42">
                  <c:v>9.4236227184850085E-2</c:v>
                </c:pt>
                <c:pt idx="43">
                  <c:v>9.4288051178313459E-2</c:v>
                </c:pt>
                <c:pt idx="44">
                  <c:v>9.4335315261408398E-2</c:v>
                </c:pt>
                <c:pt idx="45">
                  <c:v>9.4344130810523896E-2</c:v>
                </c:pt>
                <c:pt idx="46">
                  <c:v>9.4352785458799021E-2</c:v>
                </c:pt>
                <c:pt idx="47">
                  <c:v>9.436128214293861E-2</c:v>
                </c:pt>
                <c:pt idx="48">
                  <c:v>9.4369623746050749E-2</c:v>
                </c:pt>
                <c:pt idx="49">
                  <c:v>9.437781309862478E-2</c:v>
                </c:pt>
                <c:pt idx="50">
                  <c:v>9.4385852979491439E-2</c:v>
                </c:pt>
                <c:pt idx="51">
                  <c:v>9.4393746116765487E-2</c:v>
                </c:pt>
                <c:pt idx="52">
                  <c:v>9.4401495188771181E-2</c:v>
                </c:pt>
                <c:pt idx="53">
                  <c:v>9.440910282495088E-2</c:v>
                </c:pt>
                <c:pt idx="54">
                  <c:v>9.4416571606757024E-2</c:v>
                </c:pt>
                <c:pt idx="55">
                  <c:v>9.4423904068527867E-2</c:v>
                </c:pt>
                <c:pt idx="56">
                  <c:v>9.4431102698347258E-2</c:v>
                </c:pt>
                <c:pt idx="57">
                  <c:v>9.4438169938888733E-2</c:v>
                </c:pt>
                <c:pt idx="58">
                  <c:v>9.444510818824417E-2</c:v>
                </c:pt>
                <c:pt idx="59">
                  <c:v>9.4446479785126145E-2</c:v>
                </c:pt>
                <c:pt idx="60">
                  <c:v>9.4447846338173574E-2</c:v>
                </c:pt>
                <c:pt idx="61">
                  <c:v>9.4449207865934207E-2</c:v>
                </c:pt>
                <c:pt idx="62">
                  <c:v>9.4450564386887592E-2</c:v>
                </c:pt>
                <c:pt idx="63">
                  <c:v>9.4450902729437181E-2</c:v>
                </c:pt>
                <c:pt idx="64">
                  <c:v>9.445124076050633E-2</c:v>
                </c:pt>
                <c:pt idx="65">
                  <c:v>9.4451578480381784E-2</c:v>
                </c:pt>
              </c:numCache>
            </c:numRef>
          </c:yVal>
          <c:smooth val="1"/>
        </c:ser>
        <c:ser>
          <c:idx val="2"/>
          <c:order val="2"/>
          <c:tx>
            <c:v>RMSB^2</c:v>
          </c:tx>
          <c:marker>
            <c:symbol val="none"/>
          </c:marker>
          <c:xVal>
            <c:numRef>
              <c:f>'case 2'!$E$37:$E$83</c:f>
              <c:numCache>
                <c:formatCode>General</c:formatCode>
                <c:ptCount val="47"/>
                <c:pt idx="0">
                  <c:v>1.000000000000004E-2</c:v>
                </c:pt>
                <c:pt idx="1">
                  <c:v>1.2589254117941722E-2</c:v>
                </c:pt>
                <c:pt idx="2">
                  <c:v>1.5848931924611197E-2</c:v>
                </c:pt>
                <c:pt idx="3">
                  <c:v>1.9952623149688879E-2</c:v>
                </c:pt>
                <c:pt idx="4">
                  <c:v>2.5118864315095916E-2</c:v>
                </c:pt>
                <c:pt idx="5">
                  <c:v>3.1622776601683951E-2</c:v>
                </c:pt>
                <c:pt idx="6">
                  <c:v>3.9810717055349922E-2</c:v>
                </c:pt>
                <c:pt idx="7">
                  <c:v>5.0118723362727491E-2</c:v>
                </c:pt>
                <c:pt idx="8">
                  <c:v>6.3095734448019664E-2</c:v>
                </c:pt>
                <c:pt idx="9">
                  <c:v>7.9432823472428596E-2</c:v>
                </c:pt>
                <c:pt idx="10">
                  <c:v>0.10000000000000055</c:v>
                </c:pt>
                <c:pt idx="11">
                  <c:v>0.12589254117941742</c:v>
                </c:pt>
                <c:pt idx="12">
                  <c:v>0.15848931924611223</c:v>
                </c:pt>
                <c:pt idx="13">
                  <c:v>0.17782794100389329</c:v>
                </c:pt>
                <c:pt idx="14">
                  <c:v>0.19952623149688914</c:v>
                </c:pt>
                <c:pt idx="15">
                  <c:v>0.22387211385683531</c:v>
                </c:pt>
                <c:pt idx="16">
                  <c:v>0.25118864315095951</c:v>
                </c:pt>
                <c:pt idx="17">
                  <c:v>0.28183829312644709</c:v>
                </c:pt>
                <c:pt idx="18">
                  <c:v>0.31622776601683988</c:v>
                </c:pt>
                <c:pt idx="19">
                  <c:v>0.35481338923357758</c:v>
                </c:pt>
                <c:pt idx="20">
                  <c:v>0.3981071705534997</c:v>
                </c:pt>
                <c:pt idx="21">
                  <c:v>0.44668359215096581</c:v>
                </c:pt>
                <c:pt idx="22">
                  <c:v>0.50118723362727535</c:v>
                </c:pt>
                <c:pt idx="23">
                  <c:v>0.56234132519035251</c:v>
                </c:pt>
                <c:pt idx="24">
                  <c:v>0.63095734448019714</c:v>
                </c:pt>
                <c:pt idx="25">
                  <c:v>0.70794578438414224</c:v>
                </c:pt>
                <c:pt idx="26">
                  <c:v>0.72443596007499445</c:v>
                </c:pt>
                <c:pt idx="27">
                  <c:v>0.74131024130092205</c:v>
                </c:pt>
                <c:pt idx="28">
                  <c:v>0.75857757502918843</c:v>
                </c:pt>
                <c:pt idx="29">
                  <c:v>0.7762471166286965</c:v>
                </c:pt>
                <c:pt idx="30">
                  <c:v>0.79432823472428638</c:v>
                </c:pt>
                <c:pt idx="31">
                  <c:v>0.81283051616410418</c:v>
                </c:pt>
                <c:pt idx="32">
                  <c:v>0.83176377110267607</c:v>
                </c:pt>
                <c:pt idx="33">
                  <c:v>0.85113803820238165</c:v>
                </c:pt>
                <c:pt idx="34">
                  <c:v>0.87096358995608603</c:v>
                </c:pt>
                <c:pt idx="35">
                  <c:v>0.89125093813375089</c:v>
                </c:pt>
                <c:pt idx="36">
                  <c:v>0.9120108393559152</c:v>
                </c:pt>
                <c:pt idx="37">
                  <c:v>0.93325430079699667</c:v>
                </c:pt>
                <c:pt idx="38">
                  <c:v>0.95499258602144177</c:v>
                </c:pt>
                <c:pt idx="39">
                  <c:v>0.97723722095581667</c:v>
                </c:pt>
                <c:pt idx="40">
                  <c:v>0.98174794301999047</c:v>
                </c:pt>
                <c:pt idx="41">
                  <c:v>0.98627948563121648</c:v>
                </c:pt>
                <c:pt idx="42">
                  <c:v>0.9908319448927736</c:v>
                </c:pt>
                <c:pt idx="43">
                  <c:v>0.99540541735153309</c:v>
                </c:pt>
                <c:pt idx="44">
                  <c:v>0.99655208013477448</c:v>
                </c:pt>
                <c:pt idx="45">
                  <c:v>0.99770006382255938</c:v>
                </c:pt>
                <c:pt idx="46">
                  <c:v>0.9988493699365113</c:v>
                </c:pt>
              </c:numCache>
            </c:numRef>
          </c:xVal>
          <c:yVal>
            <c:numRef>
              <c:f>'case 2'!$J$37:$J$83</c:f>
              <c:numCache>
                <c:formatCode>General</c:formatCode>
                <c:ptCount val="47"/>
                <c:pt idx="0">
                  <c:v>3.0665726069476198E-3</c:v>
                </c:pt>
                <c:pt idx="1">
                  <c:v>5.6353108888561806E-3</c:v>
                </c:pt>
                <c:pt idx="2">
                  <c:v>7.7814778810282176E-3</c:v>
                </c:pt>
                <c:pt idx="3">
                  <c:v>9.5716442198713215E-3</c:v>
                </c:pt>
                <c:pt idx="4">
                  <c:v>1.10633074738177E-2</c:v>
                </c:pt>
                <c:pt idx="5">
                  <c:v>1.2305422632445587E-2</c:v>
                </c:pt>
                <c:pt idx="6">
                  <c:v>1.3339306908631159E-2</c:v>
                </c:pt>
                <c:pt idx="7">
                  <c:v>1.4199642044403465E-2</c:v>
                </c:pt>
                <c:pt idx="8">
                  <c:v>1.4915441217055634E-2</c:v>
                </c:pt>
                <c:pt idx="9">
                  <c:v>1.551092391851263E-2</c:v>
                </c:pt>
                <c:pt idx="10">
                  <c:v>1.6006280963156219E-2</c:v>
                </c:pt>
                <c:pt idx="11">
                  <c:v>1.6418330457007663E-2</c:v>
                </c:pt>
                <c:pt idx="12">
                  <c:v>1.6761073755267978E-2</c:v>
                </c:pt>
                <c:pt idx="13">
                  <c:v>1.6903802195215117E-2</c:v>
                </c:pt>
                <c:pt idx="14">
                  <c:v>1.7033973442719074E-2</c:v>
                </c:pt>
                <c:pt idx="15">
                  <c:v>1.7152692018973535E-2</c:v>
                </c:pt>
                <c:pt idx="16">
                  <c:v>1.7260965362782568E-2</c:v>
                </c:pt>
                <c:pt idx="17">
                  <c:v>1.7359712344239758E-2</c:v>
                </c:pt>
                <c:pt idx="18">
                  <c:v>1.7449771037153408E-2</c:v>
                </c:pt>
                <c:pt idx="19">
                  <c:v>1.7531905813275354E-2</c:v>
                </c:pt>
                <c:pt idx="20">
                  <c:v>1.7606813816438922E-2</c:v>
                </c:pt>
                <c:pt idx="21">
                  <c:v>1.7675130870030951E-2</c:v>
                </c:pt>
                <c:pt idx="22">
                  <c:v>1.7737436866835009E-2</c:v>
                </c:pt>
                <c:pt idx="23">
                  <c:v>1.7794260686195117E-2</c:v>
                </c:pt>
                <c:pt idx="24">
                  <c:v>1.7846084679658494E-2</c:v>
                </c:pt>
                <c:pt idx="25">
                  <c:v>1.789334876275344E-2</c:v>
                </c:pt>
                <c:pt idx="26">
                  <c:v>1.7902164311868942E-2</c:v>
                </c:pt>
                <c:pt idx="27">
                  <c:v>1.7910818960144063E-2</c:v>
                </c:pt>
                <c:pt idx="28">
                  <c:v>1.7919315644283649E-2</c:v>
                </c:pt>
                <c:pt idx="29">
                  <c:v>1.7927657247395794E-2</c:v>
                </c:pt>
                <c:pt idx="30">
                  <c:v>1.7935846599969833E-2</c:v>
                </c:pt>
                <c:pt idx="31">
                  <c:v>1.7943886480836488E-2</c:v>
                </c:pt>
                <c:pt idx="32">
                  <c:v>1.7951779618110529E-2</c:v>
                </c:pt>
                <c:pt idx="33">
                  <c:v>1.7959528690116227E-2</c:v>
                </c:pt>
                <c:pt idx="34">
                  <c:v>1.7967136326295929E-2</c:v>
                </c:pt>
                <c:pt idx="35">
                  <c:v>1.7974605108102074E-2</c:v>
                </c:pt>
                <c:pt idx="36">
                  <c:v>1.7981937569872916E-2</c:v>
                </c:pt>
                <c:pt idx="37">
                  <c:v>1.7989136199692311E-2</c:v>
                </c:pt>
                <c:pt idx="38">
                  <c:v>1.7996203440233782E-2</c:v>
                </c:pt>
                <c:pt idx="39">
                  <c:v>1.8003141689589219E-2</c:v>
                </c:pt>
                <c:pt idx="40">
                  <c:v>1.8004513286471194E-2</c:v>
                </c:pt>
                <c:pt idx="41">
                  <c:v>1.8005879839518624E-2</c:v>
                </c:pt>
                <c:pt idx="42">
                  <c:v>1.8007241367279256E-2</c:v>
                </c:pt>
                <c:pt idx="43">
                  <c:v>1.8008597888232641E-2</c:v>
                </c:pt>
                <c:pt idx="44">
                  <c:v>1.8008936230782233E-2</c:v>
                </c:pt>
                <c:pt idx="45">
                  <c:v>1.800927426185138E-2</c:v>
                </c:pt>
                <c:pt idx="46">
                  <c:v>1.8009611981726834E-2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3440"/>
        <c:axId val="62894016"/>
      </c:scatterChart>
      <c:valAx>
        <c:axId val="6289344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894016"/>
        <c:crossesAt val="1.0000000000000005E-7"/>
        <c:crossBetween val="midCat"/>
      </c:valAx>
      <c:valAx>
        <c:axId val="62894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6289344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RMS DENSITY</c:v>
          </c:tx>
          <c:marker>
            <c:symbol val="none"/>
          </c:marker>
          <c:xVal>
            <c:numRef>
              <c:f>'case 2'!$E$18:$E$83</c:f>
              <c:numCache>
                <c:formatCode>General</c:formatCode>
                <c:ptCount val="66"/>
                <c:pt idx="0">
                  <c:v>1.2589254117941672E-4</c:v>
                </c:pt>
                <c:pt idx="1">
                  <c:v>1.584893192461112E-4</c:v>
                </c:pt>
                <c:pt idx="2">
                  <c:v>1.995262314968879E-4</c:v>
                </c:pt>
                <c:pt idx="3">
                  <c:v>2.5118864315095817E-4</c:v>
                </c:pt>
                <c:pt idx="4">
                  <c:v>3.1622776601683783E-4</c:v>
                </c:pt>
                <c:pt idx="5">
                  <c:v>3.9810717055349746E-4</c:v>
                </c:pt>
                <c:pt idx="6">
                  <c:v>5.0118723362727253E-4</c:v>
                </c:pt>
                <c:pt idx="7">
                  <c:v>6.3095734448019407E-4</c:v>
                </c:pt>
                <c:pt idx="8">
                  <c:v>7.943282347242824E-4</c:v>
                </c:pt>
                <c:pt idx="9">
                  <c:v>1.0000000000000011E-3</c:v>
                </c:pt>
                <c:pt idx="10">
                  <c:v>1.2589254117941697E-3</c:v>
                </c:pt>
                <c:pt idx="11">
                  <c:v>1.5848931924611165E-3</c:v>
                </c:pt>
                <c:pt idx="12">
                  <c:v>1.9952623149688833E-3</c:v>
                </c:pt>
                <c:pt idx="13">
                  <c:v>2.5118864315095868E-3</c:v>
                </c:pt>
                <c:pt idx="14">
                  <c:v>3.1622776601683876E-3</c:v>
                </c:pt>
                <c:pt idx="15">
                  <c:v>3.981071705534983E-3</c:v>
                </c:pt>
                <c:pt idx="16">
                  <c:v>5.0118723362727394E-3</c:v>
                </c:pt>
                <c:pt idx="17">
                  <c:v>6.3095734448019537E-3</c:v>
                </c:pt>
                <c:pt idx="18">
                  <c:v>7.9432823472428398E-3</c:v>
                </c:pt>
                <c:pt idx="19">
                  <c:v>1.000000000000004E-2</c:v>
                </c:pt>
                <c:pt idx="20">
                  <c:v>1.2589254117941722E-2</c:v>
                </c:pt>
                <c:pt idx="21">
                  <c:v>1.5848931924611197E-2</c:v>
                </c:pt>
                <c:pt idx="22">
                  <c:v>1.9952623149688879E-2</c:v>
                </c:pt>
                <c:pt idx="23">
                  <c:v>2.5118864315095916E-2</c:v>
                </c:pt>
                <c:pt idx="24">
                  <c:v>3.1622776601683951E-2</c:v>
                </c:pt>
                <c:pt idx="25">
                  <c:v>3.9810717055349922E-2</c:v>
                </c:pt>
                <c:pt idx="26">
                  <c:v>5.0118723362727491E-2</c:v>
                </c:pt>
                <c:pt idx="27">
                  <c:v>6.3095734448019664E-2</c:v>
                </c:pt>
                <c:pt idx="28">
                  <c:v>7.9432823472428596E-2</c:v>
                </c:pt>
                <c:pt idx="29">
                  <c:v>0.10000000000000055</c:v>
                </c:pt>
                <c:pt idx="30">
                  <c:v>0.12589254117941742</c:v>
                </c:pt>
                <c:pt idx="31">
                  <c:v>0.15848931924611223</c:v>
                </c:pt>
                <c:pt idx="32">
                  <c:v>0.17782794100389329</c:v>
                </c:pt>
                <c:pt idx="33">
                  <c:v>0.19952623149688914</c:v>
                </c:pt>
                <c:pt idx="34">
                  <c:v>0.22387211385683531</c:v>
                </c:pt>
                <c:pt idx="35">
                  <c:v>0.25118864315095951</c:v>
                </c:pt>
                <c:pt idx="36">
                  <c:v>0.28183829312644709</c:v>
                </c:pt>
                <c:pt idx="37">
                  <c:v>0.31622776601683988</c:v>
                </c:pt>
                <c:pt idx="38">
                  <c:v>0.35481338923357758</c:v>
                </c:pt>
                <c:pt idx="39">
                  <c:v>0.3981071705534997</c:v>
                </c:pt>
                <c:pt idx="40">
                  <c:v>0.44668359215096581</c:v>
                </c:pt>
                <c:pt idx="41">
                  <c:v>0.50118723362727535</c:v>
                </c:pt>
                <c:pt idx="42">
                  <c:v>0.56234132519035251</c:v>
                </c:pt>
                <c:pt idx="43">
                  <c:v>0.63095734448019714</c:v>
                </c:pt>
                <c:pt idx="44">
                  <c:v>0.70794578438414224</c:v>
                </c:pt>
                <c:pt idx="45">
                  <c:v>0.72443596007499445</c:v>
                </c:pt>
                <c:pt idx="46">
                  <c:v>0.74131024130092205</c:v>
                </c:pt>
                <c:pt idx="47">
                  <c:v>0.75857757502918843</c:v>
                </c:pt>
                <c:pt idx="48">
                  <c:v>0.7762471166286965</c:v>
                </c:pt>
                <c:pt idx="49">
                  <c:v>0.79432823472428638</c:v>
                </c:pt>
                <c:pt idx="50">
                  <c:v>0.81283051616410418</c:v>
                </c:pt>
                <c:pt idx="51">
                  <c:v>0.83176377110267607</c:v>
                </c:pt>
                <c:pt idx="52">
                  <c:v>0.85113803820238165</c:v>
                </c:pt>
                <c:pt idx="53">
                  <c:v>0.87096358995608603</c:v>
                </c:pt>
                <c:pt idx="54">
                  <c:v>0.89125093813375089</c:v>
                </c:pt>
                <c:pt idx="55">
                  <c:v>0.9120108393559152</c:v>
                </c:pt>
                <c:pt idx="56">
                  <c:v>0.93325430079699667</c:v>
                </c:pt>
                <c:pt idx="57">
                  <c:v>0.95499258602144177</c:v>
                </c:pt>
                <c:pt idx="58">
                  <c:v>0.97723722095581667</c:v>
                </c:pt>
                <c:pt idx="59">
                  <c:v>0.98174794301999047</c:v>
                </c:pt>
                <c:pt idx="60">
                  <c:v>0.98627948563121648</c:v>
                </c:pt>
                <c:pt idx="61">
                  <c:v>0.9908319448927736</c:v>
                </c:pt>
                <c:pt idx="62">
                  <c:v>0.99540541735153309</c:v>
                </c:pt>
                <c:pt idx="63">
                  <c:v>0.99655208013477448</c:v>
                </c:pt>
                <c:pt idx="64">
                  <c:v>0.99770006382255938</c:v>
                </c:pt>
                <c:pt idx="65">
                  <c:v>0.9988493699365113</c:v>
                </c:pt>
              </c:numCache>
            </c:numRef>
          </c:xVal>
          <c:yVal>
            <c:numRef>
              <c:f>'case 2'!$H$18:$H$83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3.31515532152268E-4</c:v>
                </c:pt>
                <c:pt idx="2">
                  <c:v>5.1692678226247855E-4</c:v>
                </c:pt>
                <c:pt idx="3">
                  <c:v>7.9873178559029692E-4</c:v>
                </c:pt>
                <c:pt idx="4">
                  <c:v>1.2172108117359324E-3</c:v>
                </c:pt>
                <c:pt idx="5">
                  <c:v>1.8172038922070353E-3</c:v>
                </c:pt>
                <c:pt idx="6">
                  <c:v>2.6338876647096963E-3</c:v>
                </c:pt>
                <c:pt idx="7">
                  <c:v>3.6654173287581047E-3</c:v>
                </c:pt>
                <c:pt idx="8">
                  <c:v>4.8389309656495724E-3</c:v>
                </c:pt>
                <c:pt idx="9">
                  <c:v>5.9951331276108669E-3</c:v>
                </c:pt>
                <c:pt idx="10">
                  <c:v>6.9239157010166138E-3</c:v>
                </c:pt>
                <c:pt idx="11">
                  <c:v>7.4498447062180603E-3</c:v>
                </c:pt>
                <c:pt idx="12">
                  <c:v>7.5107272987618686E-3</c:v>
                </c:pt>
                <c:pt idx="13">
                  <c:v>7.1686046112367082E-3</c:v>
                </c:pt>
                <c:pt idx="14">
                  <c:v>6.5562377795206931E-3</c:v>
                </c:pt>
                <c:pt idx="15">
                  <c:v>5.8117417504220305E-3</c:v>
                </c:pt>
                <c:pt idx="16">
                  <c:v>5.0406076131873524E-3</c:v>
                </c:pt>
                <c:pt idx="17">
                  <c:v>4.3078822222241174E-3</c:v>
                </c:pt>
                <c:pt idx="18">
                  <c:v>3.6460904077899926E-3</c:v>
                </c:pt>
                <c:pt idx="19">
                  <c:v>3.0665726069476198E-3</c:v>
                </c:pt>
                <c:pt idx="20">
                  <c:v>2.5687382819085604E-3</c:v>
                </c:pt>
                <c:pt idx="21">
                  <c:v>2.1461669921720365E-3</c:v>
                </c:pt>
                <c:pt idx="22">
                  <c:v>1.7901663388431033E-3</c:v>
                </c:pt>
                <c:pt idx="23">
                  <c:v>1.4916632539463779E-3</c:v>
                </c:pt>
                <c:pt idx="24">
                  <c:v>1.2421151586278873E-3</c:v>
                </c:pt>
                <c:pt idx="25">
                  <c:v>1.0338842761855721E-3</c:v>
                </c:pt>
                <c:pt idx="26">
                  <c:v>8.6033513577230708E-4</c:v>
                </c:pt>
                <c:pt idx="27">
                  <c:v>7.1579917265216853E-4</c:v>
                </c:pt>
                <c:pt idx="28">
                  <c:v>5.954827014569955E-4</c:v>
                </c:pt>
                <c:pt idx="29">
                  <c:v>4.9535704464358796E-4</c:v>
                </c:pt>
                <c:pt idx="30">
                  <c:v>4.1204949385144287E-4</c:v>
                </c:pt>
                <c:pt idx="31">
                  <c:v>3.4274329826031695E-4</c:v>
                </c:pt>
                <c:pt idx="32">
                  <c:v>1.4272843994713835E-4</c:v>
                </c:pt>
                <c:pt idx="33">
                  <c:v>1.3017124750395697E-4</c:v>
                </c:pt>
                <c:pt idx="34">
                  <c:v>1.1871857625446008E-4</c:v>
                </c:pt>
                <c:pt idx="35">
                  <c:v>1.082733438090309E-4</c:v>
                </c:pt>
                <c:pt idx="36">
                  <c:v>9.8746981457190509E-5</c:v>
                </c:pt>
                <c:pt idx="37">
                  <c:v>9.0058692913649646E-5</c:v>
                </c:pt>
                <c:pt idx="38">
                  <c:v>8.2134776121944297E-5</c:v>
                </c:pt>
                <c:pt idx="39">
                  <c:v>7.4908003163569228E-5</c:v>
                </c:pt>
                <c:pt idx="40">
                  <c:v>6.8317053592027588E-5</c:v>
                </c:pt>
                <c:pt idx="41">
                  <c:v>6.2305996804057042E-5</c:v>
                </c:pt>
                <c:pt idx="42">
                  <c:v>5.6823819360108063E-5</c:v>
                </c:pt>
                <c:pt idx="43">
                  <c:v>5.1823993463377232E-5</c:v>
                </c:pt>
                <c:pt idx="44">
                  <c:v>4.7264083094945048E-5</c:v>
                </c:pt>
                <c:pt idx="45">
                  <c:v>8.8155491155034485E-6</c:v>
                </c:pt>
                <c:pt idx="46">
                  <c:v>8.6546482751200127E-6</c:v>
                </c:pt>
                <c:pt idx="47">
                  <c:v>8.496684139585623E-6</c:v>
                </c:pt>
                <c:pt idx="48">
                  <c:v>8.3416031121455306E-6</c:v>
                </c:pt>
                <c:pt idx="49">
                  <c:v>8.1893525740369391E-6</c:v>
                </c:pt>
                <c:pt idx="50">
                  <c:v>8.0398808666547206E-6</c:v>
                </c:pt>
                <c:pt idx="51">
                  <c:v>7.893137274041952E-6</c:v>
                </c:pt>
                <c:pt idx="52">
                  <c:v>7.7490720056985346E-6</c:v>
                </c:pt>
                <c:pt idx="53">
                  <c:v>7.6076361797033786E-6</c:v>
                </c:pt>
                <c:pt idx="54">
                  <c:v>7.4687818061431187E-6</c:v>
                </c:pt>
                <c:pt idx="55">
                  <c:v>7.332461770843448E-6</c:v>
                </c:pt>
                <c:pt idx="56">
                  <c:v>7.1986298193952305E-6</c:v>
                </c:pt>
                <c:pt idx="57">
                  <c:v>7.0672405414729699E-6</c:v>
                </c:pt>
                <c:pt idx="58">
                  <c:v>6.9382493554379655E-6</c:v>
                </c:pt>
                <c:pt idx="59">
                  <c:v>1.3715968819744423E-6</c:v>
                </c:pt>
                <c:pt idx="60">
                  <c:v>1.3665530474282323E-6</c:v>
                </c:pt>
                <c:pt idx="61">
                  <c:v>1.3615277606333991E-6</c:v>
                </c:pt>
                <c:pt idx="62">
                  <c:v>1.356520953386162E-6</c:v>
                </c:pt>
                <c:pt idx="63">
                  <c:v>3.3834254959063367E-7</c:v>
                </c:pt>
                <c:pt idx="64">
                  <c:v>3.3803106914802354E-7</c:v>
                </c:pt>
                <c:pt idx="65">
                  <c:v>3.3771987545395265E-7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920"/>
        <c:axId val="41873344"/>
      </c:scatterChart>
      <c:valAx>
        <c:axId val="41873920"/>
        <c:scaling>
          <c:logBase val="10"/>
          <c:orientation val="minMax"/>
          <c:min val="1.0000000000000003E-4"/>
        </c:scaling>
        <c:delete val="0"/>
        <c:axPos val="b"/>
        <c:numFmt formatCode="General" sourceLinked="1"/>
        <c:majorTickMark val="out"/>
        <c:minorTickMark val="none"/>
        <c:tickLblPos val="nextTo"/>
        <c:crossAx val="41873344"/>
        <c:crosses val="autoZero"/>
        <c:crossBetween val="midCat"/>
      </c:valAx>
      <c:valAx>
        <c:axId val="418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3920"/>
        <c:crossesAt val="1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487457</xdr:colOff>
      <xdr:row>11</xdr:row>
      <xdr:rowOff>179293</xdr:rowOff>
    </xdr:from>
    <xdr:to>
      <xdr:col>15</xdr:col>
      <xdr:colOff>224118</xdr:colOff>
      <xdr:row>40</xdr:row>
      <xdr:rowOff>22411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935691</xdr:colOff>
      <xdr:row>44</xdr:row>
      <xdr:rowOff>186017</xdr:rowOff>
    </xdr:from>
    <xdr:to>
      <xdr:col>15</xdr:col>
      <xdr:colOff>112059</xdr:colOff>
      <xdr:row>65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abSelected="1" topLeftCell="A28" zoomScale="85" zoomScaleNormal="85" workbookViewId="0">
      <selection activeCell="J17" sqref="J17"/>
    </sheetView>
  </sheetViews>
  <sheetFormatPr defaultRowHeight="15" x14ac:dyDescent="0.25"/>
  <cols>
    <col min="3" max="3" width="13.7109375" customWidth="1"/>
    <col min="5" max="5" width="15" bestFit="1" customWidth="1"/>
    <col min="6" max="7" width="12.28515625" bestFit="1" customWidth="1"/>
    <col min="8" max="8" width="15.140625" customWidth="1"/>
    <col min="9" max="9" width="12.28515625" bestFit="1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1</v>
      </c>
      <c r="E1" s="4">
        <v>100000000</v>
      </c>
    </row>
    <row r="2" spans="3:38" x14ac:dyDescent="0.25">
      <c r="D2" t="s">
        <v>2</v>
      </c>
      <c r="E2">
        <v>1000</v>
      </c>
    </row>
    <row r="3" spans="3:38" x14ac:dyDescent="0.25">
      <c r="D3" t="s">
        <v>3</v>
      </c>
      <c r="E3">
        <v>1.8</v>
      </c>
    </row>
    <row r="4" spans="3:38" x14ac:dyDescent="0.25">
      <c r="D4" t="s">
        <v>4</v>
      </c>
      <c r="E4">
        <f>$E$1*$E$2*EXP(GAMMALN(0.5*($E$3+1)))/(2*SQRT(PI())*EXP(GAMMALN(0.5*$E$3)))</f>
        <v>23421839723.249313</v>
      </c>
    </row>
    <row r="9" spans="3:38" x14ac:dyDescent="0.25">
      <c r="C9" t="s">
        <v>0</v>
      </c>
      <c r="D9">
        <v>0.1</v>
      </c>
      <c r="L9" s="6"/>
      <c r="M9" s="6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6</v>
      </c>
      <c r="G16" t="s">
        <v>5</v>
      </c>
      <c r="H16" t="s">
        <v>7</v>
      </c>
      <c r="I16" t="s">
        <v>8</v>
      </c>
      <c r="J16" s="5" t="s">
        <v>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11548912363.159761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11455926786.628166</v>
      </c>
      <c r="H18">
        <f t="shared" ref="H18:H20" si="3">2*PI()*(E18+E17)*(G18+G17)*(E18-E17)/4/1000000</f>
        <v>2.1135651760129107E-4</v>
      </c>
      <c r="I18">
        <f>SUM($H$18:H18)</f>
        <v>2.1135651760129107E-4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4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11311158638.043528</v>
      </c>
      <c r="H19">
        <f t="shared" si="3"/>
        <v>3.31515532152268E-4</v>
      </c>
      <c r="I19">
        <f>SUM($H$18:H19)</f>
        <v>5.4287204975355904E-4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4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11088045619.768627</v>
      </c>
      <c r="H20">
        <f t="shared" si="3"/>
        <v>5.1692678226247855E-4</v>
      </c>
      <c r="I20">
        <f>SUM($H$18:H20)</f>
        <v>1.0597988320160375E-3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4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10749535127.983898</v>
      </c>
      <c r="H21">
        <f>2*PI()*(E21+E20)*(G21+G20)*(E21-E20)/4/1000000</f>
        <v>7.9873178559029692E-4</v>
      </c>
      <c r="I21">
        <f>SUM($H$18:H21)</f>
        <v>1.8585306176063343E-3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4"/>
        <v>-3.4999999999999996</v>
      </c>
      <c r="E22">
        <f t="shared" si="0"/>
        <v>3.1622776601683783E-4</v>
      </c>
      <c r="F22">
        <f t="shared" si="1"/>
        <v>1.0488088481701514</v>
      </c>
      <c r="G22">
        <f t="shared" si="2"/>
        <v>10248050335.388151</v>
      </c>
      <c r="H22">
        <f t="shared" ref="H22:H83" si="5">2*PI()*(E22+E21)*(G22+G21)*(E22-E21)/4/1000000</f>
        <v>1.2172108117359324E-3</v>
      </c>
      <c r="I22">
        <f>SUM($H$18:H22)</f>
        <v>3.0757414293422665E-3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4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9531081019.0810699</v>
      </c>
      <c r="H23">
        <f t="shared" si="5"/>
        <v>1.8172038922070353E-3</v>
      </c>
      <c r="I23">
        <f>SUM($H$18:H23)</f>
        <v>4.892945321549302E-3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4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8557346111.9564781</v>
      </c>
      <c r="H24">
        <f t="shared" si="5"/>
        <v>2.6338876647096963E-3</v>
      </c>
      <c r="I24">
        <f>SUM($H$18:H24)</f>
        <v>7.5268329862589987E-3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4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7325450882.548583</v>
      </c>
      <c r="H25">
        <f t="shared" si="5"/>
        <v>3.6654173287581047E-3</v>
      </c>
      <c r="I25">
        <f>SUM($H$18:H25)</f>
        <v>1.1192250315017103E-2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4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5904340093.7899733</v>
      </c>
      <c r="H26">
        <f t="shared" si="5"/>
        <v>4.8389309656495724E-3</v>
      </c>
      <c r="I26">
        <f>SUM($H$18:H26)</f>
        <v>1.6031181280666676E-2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4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4437608810.8350315</v>
      </c>
      <c r="H27">
        <f t="shared" si="5"/>
        <v>5.9951331276108669E-3</v>
      </c>
      <c r="I27">
        <f>SUM($H$18:H27)</f>
        <v>2.2026314408277542E-2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4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3098641729.0728121</v>
      </c>
      <c r="H28">
        <f t="shared" si="5"/>
        <v>6.9239157010166138E-3</v>
      </c>
      <c r="I28">
        <f>SUM($H$18:H28)</f>
        <v>2.8950230109294157E-2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4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2017596708.5609155</v>
      </c>
      <c r="H29">
        <f t="shared" si="5"/>
        <v>7.4498447062180603E-3</v>
      </c>
      <c r="I29">
        <f>SUM($H$18:H29)</f>
        <v>3.6400074815512218E-2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4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1236912840.2259886</v>
      </c>
      <c r="H30">
        <f t="shared" si="5"/>
        <v>7.5107272987618686E-3</v>
      </c>
      <c r="I30">
        <f>SUM($H$18:H30)</f>
        <v>4.3910802114274089E-2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4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723006432.6861155</v>
      </c>
      <c r="H31">
        <f t="shared" si="5"/>
        <v>7.1686046112367082E-3</v>
      </c>
      <c r="I31">
        <f>SUM($H$18:H31)</f>
        <v>5.1079406725510798E-2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4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407982232.27111661</v>
      </c>
      <c r="H32">
        <f t="shared" si="5"/>
        <v>6.5562377795206931E-3</v>
      </c>
      <c r="I32">
        <f>SUM($H$18:H32)</f>
        <v>5.7635644505031489E-2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4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224589621.51376194</v>
      </c>
      <c r="H33">
        <f t="shared" si="5"/>
        <v>5.8117417504220305E-3</v>
      </c>
      <c r="I33">
        <f>SUM($H$18:H33)</f>
        <v>6.3447386255453514E-2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4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121578002.59917131</v>
      </c>
      <c r="H34">
        <f t="shared" si="5"/>
        <v>5.0406076131873524E-3</v>
      </c>
      <c r="I34">
        <f>SUM($H$18:H34)</f>
        <v>6.8487993868640865E-2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4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65088924.178863503</v>
      </c>
      <c r="H35">
        <f t="shared" si="5"/>
        <v>4.3078822222241174E-3</v>
      </c>
      <c r="I35">
        <f>SUM($H$18:H35)</f>
        <v>7.2795876090864978E-2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4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34596345.808077008</v>
      </c>
      <c r="H36">
        <f t="shared" si="5"/>
        <v>3.6460904077899926E-3</v>
      </c>
      <c r="I36">
        <f>SUM($H$18:H36)</f>
        <v>7.6441966498654965E-2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4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18303792.584701691</v>
      </c>
      <c r="H37">
        <f t="shared" si="5"/>
        <v>3.0665726069476198E-3</v>
      </c>
      <c r="I37">
        <f>SUM($H$18:H37)</f>
        <v>7.9508539105602585E-2</v>
      </c>
      <c r="J37">
        <f>SUM($H$37:H37)</f>
        <v>3.0665726069476198E-3</v>
      </c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4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9655322.0259411838</v>
      </c>
      <c r="H38">
        <f t="shared" si="5"/>
        <v>2.5687382819085604E-3</v>
      </c>
      <c r="I38">
        <f>SUM($H$18:H38)</f>
        <v>8.2077277387511152E-2</v>
      </c>
      <c r="J38">
        <f>SUM($H$37:H38)</f>
        <v>5.6353108888561806E-3</v>
      </c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4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5083645.6867233664</v>
      </c>
      <c r="H39">
        <f t="shared" si="5"/>
        <v>2.1461669921720365E-3</v>
      </c>
      <c r="I39">
        <f>SUM($H$18:H39)</f>
        <v>8.4223444379683182E-2</v>
      </c>
      <c r="J39">
        <f>SUM($H$37:H39)</f>
        <v>7.7814778810282176E-3</v>
      </c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4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2673410.6034739409</v>
      </c>
      <c r="H40">
        <f t="shared" si="5"/>
        <v>1.7901663388431033E-3</v>
      </c>
      <c r="I40">
        <f>SUM($H$18:H40)</f>
        <v>8.6013610718526284E-2</v>
      </c>
      <c r="J40">
        <f>SUM($H$37:H40)</f>
        <v>9.5716442198713215E-3</v>
      </c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4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1404844.1178447171</v>
      </c>
      <c r="H41">
        <f t="shared" si="5"/>
        <v>1.4916632539463779E-3</v>
      </c>
      <c r="I41">
        <f>SUM($H$18:H41)</f>
        <v>8.7505273972472666E-2</v>
      </c>
      <c r="J41">
        <f>SUM($H$37:H41)</f>
        <v>1.10633074738177E-2</v>
      </c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4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737875.85696740448</v>
      </c>
      <c r="H42">
        <f t="shared" si="5"/>
        <v>1.2421151586278873E-3</v>
      </c>
      <c r="I42">
        <f>SUM($H$18:H42)</f>
        <v>8.8747389131100557E-2</v>
      </c>
      <c r="J42">
        <f>SUM($H$37:H42)</f>
        <v>1.2305422632445587E-2</v>
      </c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4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387442.71579651738</v>
      </c>
      <c r="H43">
        <f t="shared" si="5"/>
        <v>1.0338842761855721E-3</v>
      </c>
      <c r="I43">
        <f>SUM($H$18:H43)</f>
        <v>8.978127340728613E-2</v>
      </c>
      <c r="J43">
        <f>SUM($H$37:H43)</f>
        <v>1.3339306908631159E-2</v>
      </c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4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203399.08889387906</v>
      </c>
      <c r="H44">
        <f t="shared" si="5"/>
        <v>8.6033513577230708E-4</v>
      </c>
      <c r="I44">
        <f>SUM($H$18:H44)</f>
        <v>9.0641608543058444E-2</v>
      </c>
      <c r="J44">
        <f>SUM($H$37:H44)</f>
        <v>1.4199642044403465E-2</v>
      </c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4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106767.31040998822</v>
      </c>
      <c r="H45">
        <f t="shared" si="5"/>
        <v>7.1579917265216853E-4</v>
      </c>
      <c r="I45">
        <f>SUM($H$18:H45)</f>
        <v>9.1357407715710617E-2</v>
      </c>
      <c r="J45">
        <f>SUM($H$37:H45)</f>
        <v>1.4915441217055634E-2</v>
      </c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4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56039.551812809295</v>
      </c>
      <c r="H46">
        <f t="shared" si="5"/>
        <v>5.954827014569955E-4</v>
      </c>
      <c r="I46">
        <f>SUM($H$18:H46)</f>
        <v>9.1952890417167615E-2</v>
      </c>
      <c r="J46">
        <f>SUM($H$37:H46)</f>
        <v>1.551092391851263E-2</v>
      </c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4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29412.382884953644</v>
      </c>
      <c r="H47">
        <f t="shared" si="5"/>
        <v>4.9535704464358796E-4</v>
      </c>
      <c r="I47">
        <f>SUM($H$18:H47)</f>
        <v>9.2448247461811198E-2</v>
      </c>
      <c r="J47">
        <f>SUM($H$37:H47)</f>
        <v>1.6006280963156219E-2</v>
      </c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4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15436.63542488416</v>
      </c>
      <c r="H48">
        <f t="shared" si="5"/>
        <v>4.1204949385144287E-4</v>
      </c>
      <c r="I48">
        <f>SUM($H$18:H48)</f>
        <v>9.2860296955662641E-2</v>
      </c>
      <c r="J48">
        <f>SUM($H$37:H48)</f>
        <v>1.6418330457007663E-2</v>
      </c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4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8101.5255160702845</v>
      </c>
      <c r="H49">
        <f t="shared" si="5"/>
        <v>3.4274329826031695E-4</v>
      </c>
      <c r="I49">
        <f>SUM($H$18:H49)</f>
        <v>9.3203040253922953E-2</v>
      </c>
      <c r="J49">
        <f>SUM($H$37:H49)</f>
        <v>1.6761073755267978E-2</v>
      </c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5869.1036907380994</v>
      </c>
      <c r="H50">
        <f t="shared" si="5"/>
        <v>1.4272843994713835E-4</v>
      </c>
      <c r="I50">
        <f>SUM($H$18:H50)</f>
        <v>9.3345768693870096E-2</v>
      </c>
      <c r="J50">
        <f>SUM($H$37:H50)</f>
        <v>1.6903802195215117E-2</v>
      </c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6">10^D51</f>
        <v>0.19952623149688914</v>
      </c>
      <c r="F51">
        <f t="shared" si="1"/>
        <v>199.52873741732091</v>
      </c>
      <c r="G51">
        <f t="shared" si="2"/>
        <v>4251.8284806322254</v>
      </c>
      <c r="H51">
        <f t="shared" si="5"/>
        <v>1.3017124750395697E-4</v>
      </c>
      <c r="I51">
        <f>SUM($H$18:H51)</f>
        <v>9.3475939941374056E-2</v>
      </c>
      <c r="J51">
        <f>SUM($H$37:H51)</f>
        <v>1.7033973442719074E-2</v>
      </c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7">D51+$D$10</f>
        <v>-0.64999999999999736</v>
      </c>
      <c r="E52">
        <f t="shared" si="6"/>
        <v>0.22387211385683531</v>
      </c>
      <c r="F52">
        <f t="shared" si="1"/>
        <v>223.87434726365555</v>
      </c>
      <c r="G52">
        <f t="shared" si="2"/>
        <v>3080.1997251348484</v>
      </c>
      <c r="H52">
        <f t="shared" si="5"/>
        <v>1.1871857625446008E-4</v>
      </c>
      <c r="I52">
        <f>SUM($H$18:H52)</f>
        <v>9.3594658517628521E-2</v>
      </c>
      <c r="J52">
        <f>SUM($H$37:H52)</f>
        <v>1.7152692018973535E-2</v>
      </c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7"/>
        <v>-0.59999999999999731</v>
      </c>
      <c r="E53">
        <f t="shared" si="6"/>
        <v>0.25118864315095951</v>
      </c>
      <c r="F53">
        <f t="shared" si="1"/>
        <v>251.19063367892537</v>
      </c>
      <c r="G53">
        <f t="shared" si="2"/>
        <v>2231.4202647181401</v>
      </c>
      <c r="H53">
        <f t="shared" si="5"/>
        <v>1.082733438090309E-4</v>
      </c>
      <c r="I53">
        <f>SUM($H$18:H53)</f>
        <v>9.3702931861437549E-2</v>
      </c>
      <c r="J53">
        <f>SUM($H$37:H53)</f>
        <v>1.7260965362782568E-2</v>
      </c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7"/>
        <v>-0.54999999999999727</v>
      </c>
      <c r="E54">
        <f t="shared" si="6"/>
        <v>0.28183829312644709</v>
      </c>
      <c r="F54">
        <f t="shared" si="1"/>
        <v>281.84006718780972</v>
      </c>
      <c r="G54">
        <f t="shared" si="2"/>
        <v>1616.5284587868664</v>
      </c>
      <c r="H54">
        <f t="shared" si="5"/>
        <v>9.8746981457190509E-5</v>
      </c>
      <c r="I54">
        <f>SUM($H$18:H54)</f>
        <v>9.380167884289474E-2</v>
      </c>
      <c r="J54">
        <f>SUM($H$37:H54)</f>
        <v>1.7359712344239758E-2</v>
      </c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7"/>
        <v>-0.49999999999999728</v>
      </c>
      <c r="E55">
        <f t="shared" si="6"/>
        <v>0.31622776601683988</v>
      </c>
      <c r="F55">
        <f t="shared" si="1"/>
        <v>316.22934715171715</v>
      </c>
      <c r="G55">
        <f t="shared" si="2"/>
        <v>1171.0755910713826</v>
      </c>
      <c r="H55">
        <f t="shared" si="5"/>
        <v>9.0058692913649646E-5</v>
      </c>
      <c r="I55">
        <f>SUM($H$18:H55)</f>
        <v>9.3891737535808387E-2</v>
      </c>
      <c r="J55">
        <f>SUM($H$37:H55)</f>
        <v>1.7449771037153408E-2</v>
      </c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7"/>
        <v>-0.44999999999999729</v>
      </c>
      <c r="E56">
        <f t="shared" si="6"/>
        <v>0.35481338923357758</v>
      </c>
      <c r="F56">
        <f t="shared" si="1"/>
        <v>354.81479842224485</v>
      </c>
      <c r="G56">
        <f t="shared" si="2"/>
        <v>848.37171291825985</v>
      </c>
      <c r="H56">
        <f t="shared" si="5"/>
        <v>8.2134776121944297E-5</v>
      </c>
      <c r="I56">
        <f>SUM($H$18:H56)</f>
        <v>9.3973872311930329E-2</v>
      </c>
      <c r="J56">
        <f>SUM($H$37:H56)</f>
        <v>1.7531905813275354E-2</v>
      </c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7"/>
        <v>-0.3999999999999973</v>
      </c>
      <c r="E57">
        <f t="shared" si="6"/>
        <v>0.3981071705534997</v>
      </c>
      <c r="F57">
        <f t="shared" si="1"/>
        <v>398.10842649473437</v>
      </c>
      <c r="G57">
        <f t="shared" si="2"/>
        <v>614.59238202784229</v>
      </c>
      <c r="H57">
        <f t="shared" si="5"/>
        <v>7.4908003163569228E-5</v>
      </c>
      <c r="I57">
        <f>SUM($H$18:H57)</f>
        <v>9.4048780315093894E-2</v>
      </c>
      <c r="J57">
        <f>SUM($H$37:H57)</f>
        <v>1.7606813816438922E-2</v>
      </c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7"/>
        <v>-0.34999999999999731</v>
      </c>
      <c r="E58">
        <f t="shared" si="6"/>
        <v>0.44668359215096581</v>
      </c>
      <c r="F58">
        <f t="shared" si="1"/>
        <v>446.68471151013256</v>
      </c>
      <c r="G58">
        <f t="shared" si="2"/>
        <v>445.23363121604905</v>
      </c>
      <c r="H58">
        <f t="shared" si="5"/>
        <v>6.8317053592027588E-5</v>
      </c>
      <c r="I58">
        <f>SUM($H$18:H58)</f>
        <v>9.4117097368685926E-2</v>
      </c>
      <c r="J58">
        <f>SUM($H$37:H58)</f>
        <v>1.7675130870030951E-2</v>
      </c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7"/>
        <v>-0.29999999999999732</v>
      </c>
      <c r="E59">
        <f t="shared" si="6"/>
        <v>0.50118723362727535</v>
      </c>
      <c r="F59">
        <f t="shared" si="1"/>
        <v>501.18823125743995</v>
      </c>
      <c r="G59">
        <f t="shared" si="2"/>
        <v>322.54371855481952</v>
      </c>
      <c r="H59">
        <f t="shared" si="5"/>
        <v>6.2305996804057042E-5</v>
      </c>
      <c r="I59">
        <f>SUM($H$18:H59)</f>
        <v>9.417940336548998E-2</v>
      </c>
      <c r="J59">
        <f>SUM($H$37:H59)</f>
        <v>1.7737436866835009E-2</v>
      </c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7"/>
        <v>-0.24999999999999734</v>
      </c>
      <c r="E60">
        <f t="shared" si="6"/>
        <v>0.56234132519035251</v>
      </c>
      <c r="F60">
        <f t="shared" si="1"/>
        <v>562.34221432935465</v>
      </c>
      <c r="G60">
        <f t="shared" si="2"/>
        <v>233.66253626639855</v>
      </c>
      <c r="H60">
        <f t="shared" si="5"/>
        <v>5.6823819360108063E-5</v>
      </c>
      <c r="I60">
        <f>SUM($H$18:H60)</f>
        <v>9.4236227184850085E-2</v>
      </c>
      <c r="J60">
        <f>SUM($H$37:H60)</f>
        <v>1.7794260686195117E-2</v>
      </c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7"/>
        <v>-0.19999999999999735</v>
      </c>
      <c r="E61">
        <f t="shared" si="6"/>
        <v>0.63095734448019714</v>
      </c>
      <c r="F61">
        <f t="shared" si="1"/>
        <v>630.95813692629565</v>
      </c>
      <c r="G61">
        <f t="shared" si="2"/>
        <v>169.27369792497802</v>
      </c>
      <c r="H61">
        <f t="shared" si="5"/>
        <v>5.1823993463377232E-5</v>
      </c>
      <c r="I61">
        <f>SUM($H$18:H61)</f>
        <v>9.4288051178313459E-2</v>
      </c>
      <c r="J61">
        <f>SUM($H$37:H61)</f>
        <v>1.7846084679658494E-2</v>
      </c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7"/>
        <v>-0.14999999999999736</v>
      </c>
      <c r="E62">
        <f t="shared" si="6"/>
        <v>0.70794578438414224</v>
      </c>
      <c r="F62">
        <f t="shared" si="1"/>
        <v>707.94649065256226</v>
      </c>
      <c r="G62">
        <f t="shared" si="2"/>
        <v>122.6280425651394</v>
      </c>
      <c r="H62">
        <f t="shared" si="5"/>
        <v>4.7264083094945048E-5</v>
      </c>
      <c r="I62">
        <f>SUM($H$18:H62)</f>
        <v>9.4335315261408398E-2</v>
      </c>
      <c r="J62">
        <f>SUM($H$37:H62)</f>
        <v>1.789334876275344E-2</v>
      </c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6"/>
        <v>0.72443596007499445</v>
      </c>
      <c r="F63">
        <f t="shared" si="1"/>
        <v>724.43665026679798</v>
      </c>
      <c r="G63">
        <f t="shared" si="2"/>
        <v>114.97140814719737</v>
      </c>
      <c r="H63">
        <f t="shared" si="5"/>
        <v>8.8155491155034485E-6</v>
      </c>
      <c r="I63">
        <f>SUM($H$18:H63)</f>
        <v>9.4344130810523896E-2</v>
      </c>
      <c r="J63">
        <f>SUM($H$37:H63)</f>
        <v>1.7902164311868942E-2</v>
      </c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8">D63+$D$11</f>
        <v>-0.12999999999999734</v>
      </c>
      <c r="E64">
        <f t="shared" si="6"/>
        <v>0.74131024130092205</v>
      </c>
      <c r="F64">
        <f t="shared" si="1"/>
        <v>741.31091578205644</v>
      </c>
      <c r="G64">
        <f t="shared" si="2"/>
        <v>107.79283710357404</v>
      </c>
      <c r="H64">
        <f t="shared" si="5"/>
        <v>8.6546482751200127E-6</v>
      </c>
      <c r="I64">
        <f>SUM($H$18:H64)</f>
        <v>9.4352785458799021E-2</v>
      </c>
      <c r="J64">
        <f>SUM($H$37:H64)</f>
        <v>1.7910818960144063E-2</v>
      </c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8"/>
        <v>-0.11999999999999734</v>
      </c>
      <c r="E65">
        <f t="shared" si="6"/>
        <v>0.75857757502918843</v>
      </c>
      <c r="F65">
        <f t="shared" si="1"/>
        <v>758.57823415727137</v>
      </c>
      <c r="G65">
        <f t="shared" si="2"/>
        <v>101.06248027486842</v>
      </c>
      <c r="H65">
        <f t="shared" si="5"/>
        <v>8.496684139585623E-6</v>
      </c>
      <c r="I65">
        <f>SUM($H$18:H65)</f>
        <v>9.436128214293861E-2</v>
      </c>
      <c r="J65">
        <f>SUM($H$37:H65)</f>
        <v>1.7919315644283649E-2</v>
      </c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8"/>
        <v>-0.10999999999999735</v>
      </c>
      <c r="E66">
        <f t="shared" si="6"/>
        <v>0.7762471166286965</v>
      </c>
      <c r="F66">
        <f t="shared" si="1"/>
        <v>776.24776075320517</v>
      </c>
      <c r="G66">
        <f t="shared" si="2"/>
        <v>94.752352206728673</v>
      </c>
      <c r="H66">
        <f t="shared" si="5"/>
        <v>8.3416031121455306E-6</v>
      </c>
      <c r="I66">
        <f>SUM($H$18:H66)</f>
        <v>9.4369623746050749E-2</v>
      </c>
      <c r="J66">
        <f>SUM($H$37:H66)</f>
        <v>1.7927657247395794E-2</v>
      </c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8"/>
        <v>-9.9999999999997355E-2</v>
      </c>
      <c r="E67">
        <f t="shared" si="6"/>
        <v>0.79432823472428638</v>
      </c>
      <c r="F67">
        <f t="shared" si="1"/>
        <v>794.32886418674286</v>
      </c>
      <c r="G67">
        <f t="shared" si="2"/>
        <v>88.836214785582456</v>
      </c>
      <c r="H67">
        <f t="shared" si="5"/>
        <v>8.1893525740369391E-6</v>
      </c>
      <c r="I67">
        <f>SUM($H$18:H67)</f>
        <v>9.437781309862478E-2</v>
      </c>
      <c r="J67">
        <f>SUM($H$37:H67)</f>
        <v>1.7935846599969833E-2</v>
      </c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8"/>
        <v>-8.999999999999736E-2</v>
      </c>
      <c r="E68">
        <f t="shared" si="6"/>
        <v>0.81283051616410418</v>
      </c>
      <c r="F68">
        <f t="shared" si="1"/>
        <v>812.83113129825688</v>
      </c>
      <c r="G68">
        <f t="shared" si="2"/>
        <v>83.289468139735447</v>
      </c>
      <c r="H68">
        <f t="shared" si="5"/>
        <v>8.0398808666547206E-6</v>
      </c>
      <c r="I68">
        <f>SUM($H$18:H68)</f>
        <v>9.4385852979491439E-2</v>
      </c>
      <c r="J68">
        <f>SUM($H$37:H68)</f>
        <v>1.7943886480836488E-2</v>
      </c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8"/>
        <v>-7.9999999999997365E-2</v>
      </c>
      <c r="E69">
        <f t="shared" si="6"/>
        <v>0.83176377110267607</v>
      </c>
      <c r="F69">
        <f t="shared" si="1"/>
        <v>831.7643722346761</v>
      </c>
      <c r="G69">
        <f t="shared" si="2"/>
        <v>78.089048352226143</v>
      </c>
      <c r="H69">
        <f t="shared" si="5"/>
        <v>7.893137274041952E-6</v>
      </c>
      <c r="I69">
        <f>SUM($H$18:H69)</f>
        <v>9.4393746116765487E-2</v>
      </c>
      <c r="J69">
        <f>SUM($H$37:H69)</f>
        <v>1.7951779618110529E-2</v>
      </c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8"/>
        <v>-6.999999999999737E-2</v>
      </c>
      <c r="E70">
        <f t="shared" si="6"/>
        <v>0.85113803820238165</v>
      </c>
      <c r="F70">
        <f t="shared" si="1"/>
        <v>851.13862565095633</v>
      </c>
      <c r="G70">
        <f t="shared" si="2"/>
        <v>73.213331560138201</v>
      </c>
      <c r="H70">
        <f t="shared" si="5"/>
        <v>7.7490720056985346E-6</v>
      </c>
      <c r="I70">
        <f>SUM($H$18:H70)</f>
        <v>9.4401495188771181E-2</v>
      </c>
      <c r="J70">
        <f>SUM($H$37:H70)</f>
        <v>1.7959528690116227E-2</v>
      </c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8"/>
        <v>-5.9999999999997368E-2</v>
      </c>
      <c r="E71">
        <f t="shared" si="6"/>
        <v>0.87096358995608603</v>
      </c>
      <c r="F71">
        <f t="shared" si="1"/>
        <v>870.96416403270757</v>
      </c>
      <c r="G71">
        <f t="shared" si="2"/>
        <v>68.642044041629035</v>
      </c>
      <c r="H71">
        <f t="shared" si="5"/>
        <v>7.6076361797033786E-6</v>
      </c>
      <c r="I71">
        <f>SUM($H$18:H71)</f>
        <v>9.440910282495088E-2</v>
      </c>
      <c r="J71">
        <f>SUM($H$37:H71)</f>
        <v>1.7967136326295929E-2</v>
      </c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8"/>
        <v>-4.9999999999997366E-2</v>
      </c>
      <c r="E72">
        <f t="shared" si="6"/>
        <v>0.89125093813375089</v>
      </c>
      <c r="F72">
        <f t="shared" si="1"/>
        <v>891.25149914280144</v>
      </c>
      <c r="G72">
        <f t="shared" si="2"/>
        <v>64.356177916829949</v>
      </c>
      <c r="H72">
        <f t="shared" si="5"/>
        <v>7.4687818061431187E-6</v>
      </c>
      <c r="I72">
        <f>SUM($H$18:H72)</f>
        <v>9.4416571606757024E-2</v>
      </c>
      <c r="J72">
        <f>SUM($H$37:H72)</f>
        <v>1.7974605108102074E-2</v>
      </c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8"/>
        <v>-3.9999999999997364E-2</v>
      </c>
      <c r="E73">
        <f t="shared" si="6"/>
        <v>0.9120108393559152</v>
      </c>
      <c r="F73">
        <f t="shared" si="1"/>
        <v>912.01138759484843</v>
      </c>
      <c r="G73">
        <f t="shared" si="2"/>
        <v>60.337912112103069</v>
      </c>
      <c r="H73">
        <f t="shared" si="5"/>
        <v>7.332461770843448E-6</v>
      </c>
      <c r="I73">
        <f>SUM($H$18:H73)</f>
        <v>9.4423904068527867E-2</v>
      </c>
      <c r="J73">
        <f>SUM($H$37:H73)</f>
        <v>1.7981937569872916E-2</v>
      </c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8"/>
        <v>-2.9999999999997362E-2</v>
      </c>
      <c r="E74">
        <f t="shared" si="6"/>
        <v>0.93325430079699667</v>
      </c>
      <c r="F74">
        <f t="shared" si="1"/>
        <v>933.25483655649543</v>
      </c>
      <c r="G74">
        <f t="shared" si="2"/>
        <v>56.570538259044433</v>
      </c>
      <c r="H74">
        <f t="shared" si="5"/>
        <v>7.1986298193952305E-6</v>
      </c>
      <c r="I74">
        <f>SUM($H$18:H74)</f>
        <v>9.4431102698347258E-2</v>
      </c>
      <c r="J74">
        <f>SUM($H$37:H74)</f>
        <v>1.7989136199692311E-2</v>
      </c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6"/>
        <v>0.95499258602144177</v>
      </c>
      <c r="F75">
        <f t="shared" si="1"/>
        <v>954.99310958557226</v>
      </c>
      <c r="G75">
        <f t="shared" si="2"/>
        <v>53.038391220116445</v>
      </c>
      <c r="H75">
        <f t="shared" si="5"/>
        <v>7.0672405414729699E-6</v>
      </c>
      <c r="I75">
        <f>SUM($H$18:H75)</f>
        <v>9.4438169938888733E-2</v>
      </c>
      <c r="J75">
        <f>SUM($H$37:H75)</f>
        <v>1.7996203440233782E-2</v>
      </c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8"/>
        <v>-9.99999999999736E-3</v>
      </c>
      <c r="E76">
        <f t="shared" si="6"/>
        <v>0.97723722095581667</v>
      </c>
      <c r="F76">
        <f t="shared" si="1"/>
        <v>977.23773260217877</v>
      </c>
      <c r="G76">
        <f t="shared" si="2"/>
        <v>49.726783952047548</v>
      </c>
      <c r="H76">
        <f t="shared" si="5"/>
        <v>6.9382493554379655E-6</v>
      </c>
      <c r="I76">
        <f>SUM($H$18:H76)</f>
        <v>9.444510818824417E-2</v>
      </c>
      <c r="J76">
        <f>SUM($H$37:H76)</f>
        <v>1.8003141689589219E-2</v>
      </c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6"/>
        <v>0.98174794301999047</v>
      </c>
      <c r="F77">
        <f t="shared" si="1"/>
        <v>981.7484523155523</v>
      </c>
      <c r="G77">
        <f t="shared" si="2"/>
        <v>49.089700026990975</v>
      </c>
      <c r="H77">
        <f t="shared" si="5"/>
        <v>1.3715968819744423E-6</v>
      </c>
      <c r="I77">
        <f>SUM($H$18:H77)</f>
        <v>9.4446479785126145E-2</v>
      </c>
      <c r="J77">
        <f>SUM($H$37:H77)</f>
        <v>1.8004513286471194E-2</v>
      </c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9">D77+$D$12</f>
        <v>-5.9999999999973599E-3</v>
      </c>
      <c r="E78">
        <f t="shared" si="6"/>
        <v>0.98627948563121648</v>
      </c>
      <c r="F78">
        <f t="shared" si="1"/>
        <v>986.27999258677914</v>
      </c>
      <c r="G78">
        <f t="shared" si="2"/>
        <v>48.460778214952299</v>
      </c>
      <c r="H78">
        <f t="shared" si="5"/>
        <v>1.3665530474282323E-6</v>
      </c>
      <c r="I78">
        <f>SUM($H$18:H78)</f>
        <v>9.4447846338173574E-2</v>
      </c>
      <c r="J78">
        <f>SUM($H$37:H78)</f>
        <v>1.8005879839518624E-2</v>
      </c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9"/>
        <v>-3.9999999999973598E-3</v>
      </c>
      <c r="E79">
        <f t="shared" si="6"/>
        <v>0.9908319448927736</v>
      </c>
      <c r="F79">
        <f t="shared" si="1"/>
        <v>990.83244951908807</v>
      </c>
      <c r="G79">
        <f t="shared" si="2"/>
        <v>47.83991394571207</v>
      </c>
      <c r="H79">
        <f t="shared" si="5"/>
        <v>1.3615277606333991E-6</v>
      </c>
      <c r="I79">
        <f>SUM($H$18:H79)</f>
        <v>9.4449207865934207E-2</v>
      </c>
      <c r="J79">
        <f>SUM($H$37:H79)</f>
        <v>1.8007241367279256E-2</v>
      </c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9"/>
        <v>-1.9999999999973598E-3</v>
      </c>
      <c r="E80">
        <f t="shared" si="6"/>
        <v>0.99540541735153309</v>
      </c>
      <c r="F80">
        <f t="shared" si="1"/>
        <v>995.4059196593015</v>
      </c>
      <c r="G80">
        <f t="shared" si="2"/>
        <v>47.22700398876642</v>
      </c>
      <c r="H80">
        <f t="shared" si="5"/>
        <v>1.356520953386162E-6</v>
      </c>
      <c r="I80">
        <f>SUM($H$18:H80)</f>
        <v>9.4450564386887592E-2</v>
      </c>
      <c r="J80">
        <f>SUM($H$37:H80)</f>
        <v>1.8008597888232641E-2</v>
      </c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6"/>
        <v>0.99655208013477448</v>
      </c>
      <c r="F81">
        <f t="shared" si="1"/>
        <v>996.55258186457274</v>
      </c>
      <c r="G81">
        <f t="shared" si="2"/>
        <v>47.075007389670816</v>
      </c>
      <c r="H81">
        <f t="shared" si="5"/>
        <v>3.3834254959063367E-7</v>
      </c>
      <c r="I81">
        <f>SUM($H$18:H81)</f>
        <v>9.4450902729437181E-2</v>
      </c>
      <c r="J81">
        <f>SUM($H$37:H81)</f>
        <v>1.8008936230782233E-2</v>
      </c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10">D81+$D$13</f>
        <v>-9.9999999999735977E-4</v>
      </c>
      <c r="E82">
        <f t="shared" si="6"/>
        <v>0.99770006382255938</v>
      </c>
      <c r="F82">
        <f t="shared" ref="F82:F83" si="11">SQRT(1+($E$2*E82)^2)</f>
        <v>997.70056497505254</v>
      </c>
      <c r="G82">
        <f t="shared" ref="G82:G83" si="12">0.5*$E$4/$F82^($E$3+1)</f>
        <v>46.923499979971538</v>
      </c>
      <c r="H82">
        <f t="shared" si="5"/>
        <v>3.3803106914802354E-7</v>
      </c>
      <c r="I82">
        <f>SUM($H$18:H82)</f>
        <v>9.445124076050633E-2</v>
      </c>
      <c r="J82">
        <f>SUM($H$37:H82)</f>
        <v>1.800927426185138E-2</v>
      </c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10"/>
        <v>-4.9999999999735976E-4</v>
      </c>
      <c r="E83">
        <f t="shared" si="6"/>
        <v>0.9988493699365113</v>
      </c>
      <c r="F83">
        <f t="shared" si="11"/>
        <v>998.84987051236362</v>
      </c>
      <c r="G83">
        <f t="shared" si="12"/>
        <v>46.772480185251993</v>
      </c>
      <c r="H83">
        <f t="shared" si="5"/>
        <v>3.3771987545395265E-7</v>
      </c>
      <c r="I83">
        <f>SUM($H$18:H83)</f>
        <v>9.4451578480381784E-2</v>
      </c>
      <c r="J83">
        <f>SUM($H$37:H83)</f>
        <v>1.8009611981726834E-2</v>
      </c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Sheet2</vt:lpstr>
      <vt:lpstr>Sheet3</vt:lpstr>
    </vt:vector>
  </TitlesOfParts>
  <Company>KLA-Tencor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JohnS</cp:lastModifiedBy>
  <dcterms:created xsi:type="dcterms:W3CDTF">2015-06-25T21:36:50Z</dcterms:created>
  <dcterms:modified xsi:type="dcterms:W3CDTF">2016-04-06T13:53:29Z</dcterms:modified>
</cp:coreProperties>
</file>