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anielosborne/Desktop/Local Repo - Python/"/>
    </mc:Choice>
  </mc:AlternateContent>
  <xr:revisionPtr revIDLastSave="0" documentId="13_ncr:1_{19BCADE8-4A19-6B42-8AB9-11589FAB1C2C}" xr6:coauthVersionLast="47" xr6:coauthVersionMax="47" xr10:uidLastSave="{00000000-0000-0000-0000-000000000000}"/>
  <bookViews>
    <workbookView xWindow="120" yWindow="500" windowWidth="28560" windowHeight="15700" xr2:uid="{60000D83-ED44-4448-8E74-B91C6BB8F28E}"/>
  </bookViews>
  <sheets>
    <sheet name="Smooth Data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4" i="1" l="1"/>
  <c r="R2" i="1"/>
  <c r="I41" i="1"/>
  <c r="J41" i="1"/>
  <c r="K41" i="1"/>
  <c r="L41" i="1"/>
  <c r="M41" i="1"/>
  <c r="N41" i="1"/>
  <c r="H41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3" i="1"/>
  <c r="D3" i="1" l="1"/>
  <c r="D39" i="1"/>
  <c r="D31" i="1"/>
  <c r="D23" i="1"/>
  <c r="D15" i="1"/>
  <c r="D7" i="1"/>
  <c r="D38" i="1"/>
  <c r="D14" i="1"/>
  <c r="D37" i="1"/>
  <c r="D29" i="1"/>
  <c r="D21" i="1"/>
  <c r="D13" i="1"/>
  <c r="D6" i="1"/>
  <c r="D20" i="1"/>
  <c r="D27" i="1"/>
  <c r="D34" i="1"/>
  <c r="D26" i="1"/>
  <c r="D18" i="1"/>
  <c r="D10" i="1"/>
  <c r="D22" i="1"/>
  <c r="D28" i="1"/>
  <c r="D5" i="1"/>
  <c r="D19" i="1"/>
  <c r="D33" i="1"/>
  <c r="D25" i="1"/>
  <c r="D17" i="1"/>
  <c r="D9" i="1"/>
  <c r="D30" i="1"/>
  <c r="D36" i="1"/>
  <c r="D12" i="1"/>
  <c r="D35" i="1"/>
  <c r="D11" i="1"/>
  <c r="D40" i="1"/>
  <c r="D32" i="1"/>
  <c r="D24" i="1"/>
  <c r="D16" i="1"/>
  <c r="D8" i="1"/>
  <c r="D4" i="1"/>
  <c r="C40" i="1"/>
  <c r="C39" i="1"/>
  <c r="C38" i="1"/>
  <c r="C37" i="1"/>
  <c r="C36" i="1"/>
  <c r="E37" i="1" s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E29" i="1" l="1"/>
  <c r="E40" i="1"/>
  <c r="E38" i="1"/>
  <c r="E39" i="1"/>
  <c r="F39" i="1" s="1"/>
  <c r="F38" i="1"/>
  <c r="E36" i="1"/>
  <c r="E30" i="1"/>
  <c r="E31" i="1"/>
  <c r="F30" i="1"/>
  <c r="E28" i="1"/>
  <c r="E22" i="1"/>
  <c r="E23" i="1"/>
  <c r="E20" i="1"/>
  <c r="E21" i="1"/>
  <c r="F22" i="1"/>
  <c r="F17" i="1"/>
  <c r="E13" i="1"/>
  <c r="E14" i="1"/>
  <c r="E15" i="1"/>
  <c r="E12" i="1"/>
  <c r="F14" i="1"/>
  <c r="F6" i="1"/>
  <c r="F9" i="1"/>
  <c r="E5" i="1"/>
  <c r="E6" i="1"/>
  <c r="E7" i="1"/>
  <c r="F10" i="1"/>
  <c r="F18" i="1"/>
  <c r="F32" i="1"/>
  <c r="F24" i="1"/>
  <c r="F15" i="1"/>
  <c r="F25" i="1"/>
  <c r="F26" i="1"/>
  <c r="F11" i="1"/>
  <c r="F12" i="1"/>
  <c r="F23" i="1"/>
  <c r="F33" i="1"/>
  <c r="F7" i="1"/>
  <c r="F34" i="1"/>
  <c r="F31" i="1"/>
  <c r="F27" i="1"/>
  <c r="F28" i="1"/>
  <c r="F3" i="1"/>
  <c r="F8" i="1"/>
  <c r="F19" i="1"/>
  <c r="E8" i="1"/>
  <c r="E32" i="1"/>
  <c r="F35" i="1"/>
  <c r="F36" i="1"/>
  <c r="F16" i="1"/>
  <c r="F4" i="1"/>
  <c r="F20" i="1"/>
  <c r="E16" i="1"/>
  <c r="F13" i="1"/>
  <c r="F37" i="1"/>
  <c r="F21" i="1"/>
  <c r="F29" i="1"/>
  <c r="F5" i="1"/>
  <c r="E11" i="1"/>
  <c r="E19" i="1"/>
  <c r="E27" i="1"/>
  <c r="E35" i="1"/>
  <c r="E24" i="1"/>
  <c r="E4" i="1"/>
  <c r="E3" i="1"/>
  <c r="E17" i="1"/>
  <c r="E25" i="1"/>
  <c r="E33" i="1"/>
  <c r="E9" i="1"/>
  <c r="E10" i="1"/>
  <c r="E18" i="1"/>
  <c r="E26" i="1"/>
  <c r="E34" i="1"/>
  <c r="F40" i="1" l="1"/>
  <c r="G39" i="1" s="1"/>
  <c r="G35" i="1"/>
  <c r="G37" i="1"/>
  <c r="G36" i="1"/>
  <c r="G33" i="1"/>
  <c r="G34" i="1"/>
  <c r="G31" i="1"/>
  <c r="G32" i="1"/>
  <c r="G30" i="1"/>
  <c r="G29" i="1"/>
  <c r="G28" i="1"/>
  <c r="G25" i="1"/>
  <c r="G27" i="1"/>
  <c r="G26" i="1"/>
  <c r="G22" i="1"/>
  <c r="G21" i="1"/>
  <c r="G23" i="1"/>
  <c r="G24" i="1"/>
  <c r="G20" i="1"/>
  <c r="G14" i="1"/>
  <c r="G18" i="1"/>
  <c r="G19" i="1"/>
  <c r="G10" i="1"/>
  <c r="G17" i="1"/>
  <c r="G15" i="1"/>
  <c r="G16" i="1"/>
  <c r="G13" i="1"/>
  <c r="G9" i="1"/>
  <c r="G12" i="1"/>
  <c r="G11" i="1"/>
  <c r="G6" i="1"/>
  <c r="G4" i="1"/>
  <c r="G3" i="1"/>
  <c r="G5" i="1"/>
  <c r="G7" i="1"/>
  <c r="G8" i="1"/>
  <c r="G38" i="1" l="1"/>
  <c r="G40" i="1"/>
</calcChain>
</file>

<file path=xl/sharedStrings.xml><?xml version="1.0" encoding="utf-8"?>
<sst xmlns="http://schemas.openxmlformats.org/spreadsheetml/2006/main" count="17" uniqueCount="16">
  <si>
    <t>Matchweek</t>
  </si>
  <si>
    <t>22-23</t>
  </si>
  <si>
    <t>21-22</t>
  </si>
  <si>
    <t>Average Draws</t>
  </si>
  <si>
    <t>20-21</t>
  </si>
  <si>
    <t>19-20</t>
  </si>
  <si>
    <t>18-19</t>
  </si>
  <si>
    <t>Smooth Data - 3 avg</t>
  </si>
  <si>
    <t>Smooth Data - 5 avg</t>
  </si>
  <si>
    <t>Smooth Data - 3 avg 2nd iter.</t>
  </si>
  <si>
    <t>Smooth Data - 5 avg 2nd iter.</t>
  </si>
  <si>
    <t>17-18</t>
  </si>
  <si>
    <t>16-17</t>
  </si>
  <si>
    <t>Total</t>
  </si>
  <si>
    <t>Average draws per season:</t>
  </si>
  <si>
    <t>Chance per game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</si>
</sst>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Number of draws each gameweek - raw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'Smooth Data'!$B$3:$B$40</c:f>
              <c:numCache>
                <c:formatCode>General</c:formatCode>
                <c:ptCount val="38"/>
                <c:pt idx="0">
                  <c:v>1.7142857142857142</c:v>
                </c:pt>
                <c:pt idx="1">
                  <c:v>1.7777725563909774</c:v>
                </c:pt>
                <c:pt idx="2">
                  <c:v>3</c:v>
                </c:pt>
                <c:pt idx="3">
                  <c:v>1.8571428571428572</c:v>
                </c:pt>
                <c:pt idx="4">
                  <c:v>3</c:v>
                </c:pt>
                <c:pt idx="5">
                  <c:v>2.5714285714285716</c:v>
                </c:pt>
                <c:pt idx="6">
                  <c:v>2.5714285714285716</c:v>
                </c:pt>
                <c:pt idx="7">
                  <c:v>2.4285714285714284</c:v>
                </c:pt>
                <c:pt idx="8">
                  <c:v>2.5714285714285716</c:v>
                </c:pt>
                <c:pt idx="9">
                  <c:v>2.1428571428571428</c:v>
                </c:pt>
                <c:pt idx="10">
                  <c:v>2</c:v>
                </c:pt>
                <c:pt idx="11">
                  <c:v>2.5714285714285716</c:v>
                </c:pt>
                <c:pt idx="12">
                  <c:v>3</c:v>
                </c:pt>
                <c:pt idx="13">
                  <c:v>2.2857142857142856</c:v>
                </c:pt>
                <c:pt idx="14">
                  <c:v>2</c:v>
                </c:pt>
                <c:pt idx="15">
                  <c:v>1.8571428571428572</c:v>
                </c:pt>
                <c:pt idx="16">
                  <c:v>1.5714285714285714</c:v>
                </c:pt>
                <c:pt idx="17">
                  <c:v>1.7142857142857142</c:v>
                </c:pt>
                <c:pt idx="18">
                  <c:v>2.4285714285714284</c:v>
                </c:pt>
                <c:pt idx="19">
                  <c:v>2.1428571428571428</c:v>
                </c:pt>
                <c:pt idx="20">
                  <c:v>3</c:v>
                </c:pt>
                <c:pt idx="21">
                  <c:v>1.8571428571428572</c:v>
                </c:pt>
                <c:pt idx="22">
                  <c:v>3.5714285714285716</c:v>
                </c:pt>
                <c:pt idx="23">
                  <c:v>2.1428571428571428</c:v>
                </c:pt>
                <c:pt idx="24">
                  <c:v>3</c:v>
                </c:pt>
                <c:pt idx="25">
                  <c:v>2.2857142857142856</c:v>
                </c:pt>
                <c:pt idx="26">
                  <c:v>2</c:v>
                </c:pt>
                <c:pt idx="27">
                  <c:v>2</c:v>
                </c:pt>
                <c:pt idx="28">
                  <c:v>2.1428571428571428</c:v>
                </c:pt>
                <c:pt idx="29">
                  <c:v>1.8571428571428572</c:v>
                </c:pt>
                <c:pt idx="30">
                  <c:v>1.7142857142857142</c:v>
                </c:pt>
                <c:pt idx="31">
                  <c:v>1.5714285714285714</c:v>
                </c:pt>
                <c:pt idx="32">
                  <c:v>2.1428571428571428</c:v>
                </c:pt>
                <c:pt idx="33">
                  <c:v>1.8571428571428572</c:v>
                </c:pt>
                <c:pt idx="34">
                  <c:v>2</c:v>
                </c:pt>
                <c:pt idx="35">
                  <c:v>2.2857142857142856</c:v>
                </c:pt>
                <c:pt idx="36">
                  <c:v>2.2857142857142856</c:v>
                </c:pt>
                <c:pt idx="37">
                  <c:v>1.2857142857142858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7DD-8043-8EDB-F46E220F01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0768160"/>
        <c:axId val="371118704"/>
      </c:scatterChart>
      <c:valAx>
        <c:axId val="370768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118704"/>
        <c:crosses val="autoZero"/>
        <c:crossBetween val="midCat"/>
      </c:valAx>
      <c:valAx>
        <c:axId val="37111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768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Number of draws each gameweek - smooth data 3 average, 1st iteration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'Smooth Data'!$C$3:$C$40</c:f>
              <c:numCache>
                <c:formatCode>General</c:formatCode>
                <c:ptCount val="38"/>
                <c:pt idx="0">
                  <c:v>1.7460291353383459</c:v>
                </c:pt>
                <c:pt idx="1">
                  <c:v>2.1640194235588974</c:v>
                </c:pt>
                <c:pt idx="2">
                  <c:v>2.2116384711779449</c:v>
                </c:pt>
                <c:pt idx="3">
                  <c:v>2.6190476190476191</c:v>
                </c:pt>
                <c:pt idx="4">
                  <c:v>2.4761904761904763</c:v>
                </c:pt>
                <c:pt idx="5">
                  <c:v>2.714285714285714</c:v>
                </c:pt>
                <c:pt idx="6">
                  <c:v>2.5238095238095237</c:v>
                </c:pt>
                <c:pt idx="7">
                  <c:v>2.5238095238095237</c:v>
                </c:pt>
                <c:pt idx="8">
                  <c:v>2.3809523809523809</c:v>
                </c:pt>
                <c:pt idx="9">
                  <c:v>2.2380952380952381</c:v>
                </c:pt>
                <c:pt idx="10">
                  <c:v>2.2380952380952377</c:v>
                </c:pt>
                <c:pt idx="11">
                  <c:v>2.5238095238095237</c:v>
                </c:pt>
                <c:pt idx="12">
                  <c:v>2.6190476190476191</c:v>
                </c:pt>
                <c:pt idx="13">
                  <c:v>2.4285714285714284</c:v>
                </c:pt>
                <c:pt idx="14">
                  <c:v>2.0476190476190474</c:v>
                </c:pt>
                <c:pt idx="15">
                  <c:v>1.8095238095238095</c:v>
                </c:pt>
                <c:pt idx="16">
                  <c:v>1.7142857142857144</c:v>
                </c:pt>
                <c:pt idx="17">
                  <c:v>1.9047619047619044</c:v>
                </c:pt>
                <c:pt idx="18">
                  <c:v>2.0952380952380949</c:v>
                </c:pt>
                <c:pt idx="19">
                  <c:v>2.5238095238095237</c:v>
                </c:pt>
                <c:pt idx="20">
                  <c:v>2.3333333333333335</c:v>
                </c:pt>
                <c:pt idx="21">
                  <c:v>2.8095238095238098</c:v>
                </c:pt>
                <c:pt idx="22">
                  <c:v>2.5238095238095237</c:v>
                </c:pt>
                <c:pt idx="23">
                  <c:v>2.9047619047619051</c:v>
                </c:pt>
                <c:pt idx="24">
                  <c:v>2.4761904761904758</c:v>
                </c:pt>
                <c:pt idx="25">
                  <c:v>2.4285714285714284</c:v>
                </c:pt>
                <c:pt idx="26">
                  <c:v>2.0952380952380953</c:v>
                </c:pt>
                <c:pt idx="27">
                  <c:v>2.0476190476190474</c:v>
                </c:pt>
                <c:pt idx="28">
                  <c:v>2</c:v>
                </c:pt>
                <c:pt idx="29">
                  <c:v>1.9047619047619049</c:v>
                </c:pt>
                <c:pt idx="30">
                  <c:v>1.7142857142857142</c:v>
                </c:pt>
                <c:pt idx="31">
                  <c:v>1.8095238095238095</c:v>
                </c:pt>
                <c:pt idx="32">
                  <c:v>1.857142857142857</c:v>
                </c:pt>
                <c:pt idx="33">
                  <c:v>2</c:v>
                </c:pt>
                <c:pt idx="34">
                  <c:v>2.0476190476190474</c:v>
                </c:pt>
                <c:pt idx="35">
                  <c:v>2.1904761904761902</c:v>
                </c:pt>
                <c:pt idx="36">
                  <c:v>1.9523809523809523</c:v>
                </c:pt>
                <c:pt idx="37">
                  <c:v>1.7857142857142856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B3E-9643-B460-D5CBEA838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5904927"/>
        <c:axId val="965909807"/>
      </c:scatterChart>
      <c:valAx>
        <c:axId val="965904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5909807"/>
        <c:crosses val="autoZero"/>
        <c:crossBetween val="midCat"/>
      </c:valAx>
      <c:valAx>
        <c:axId val="965909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5904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Number of draws each gameweek - smooth</a:t>
            </a:r>
            <a:r>
              <a:rPr lang="en-GB" baseline="0"/>
              <a:t> data 5 average, 2nd iteration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'Smooth Data'!$F$3:$F$40</c:f>
              <c:numCache>
                <c:formatCode>General</c:formatCode>
                <c:ptCount val="38"/>
                <c:pt idx="0">
                  <c:v>2.1737199770258981</c:v>
                </c:pt>
                <c:pt idx="1">
                  <c:v>2.2406071820175439</c:v>
                </c:pt>
                <c:pt idx="2">
                  <c:v>2.3124857456140351</c:v>
                </c:pt>
                <c:pt idx="3">
                  <c:v>2.3768247180451132</c:v>
                </c:pt>
                <c:pt idx="4">
                  <c:v>2.4850789473684207</c:v>
                </c:pt>
                <c:pt idx="5">
                  <c:v>2.5225394736842106</c:v>
                </c:pt>
                <c:pt idx="6">
                  <c:v>2.5028571428571427</c:v>
                </c:pt>
                <c:pt idx="7">
                  <c:v>2.4514285714285711</c:v>
                </c:pt>
                <c:pt idx="8">
                  <c:v>2.4457142857142857</c:v>
                </c:pt>
                <c:pt idx="9">
                  <c:v>2.3999999999999995</c:v>
                </c:pt>
                <c:pt idx="10">
                  <c:v>2.382857142857143</c:v>
                </c:pt>
                <c:pt idx="11">
                  <c:v>2.382857142857143</c:v>
                </c:pt>
                <c:pt idx="12">
                  <c:v>2.342857142857143</c:v>
                </c:pt>
                <c:pt idx="13">
                  <c:v>2.2285714285714286</c:v>
                </c:pt>
                <c:pt idx="14">
                  <c:v>2.1314285714285717</c:v>
                </c:pt>
                <c:pt idx="15">
                  <c:v>2.0457142857142854</c:v>
                </c:pt>
                <c:pt idx="16">
                  <c:v>2.0114285714285716</c:v>
                </c:pt>
                <c:pt idx="17">
                  <c:v>2.0285714285714285</c:v>
                </c:pt>
                <c:pt idx="18">
                  <c:v>2.1714285714285713</c:v>
                </c:pt>
                <c:pt idx="19">
                  <c:v>2.2971428571428572</c:v>
                </c:pt>
                <c:pt idx="20">
                  <c:v>2.4514285714285711</c:v>
                </c:pt>
                <c:pt idx="21">
                  <c:v>2.5314285714285711</c:v>
                </c:pt>
                <c:pt idx="22">
                  <c:v>2.6057142857142859</c:v>
                </c:pt>
                <c:pt idx="23">
                  <c:v>2.5428571428571431</c:v>
                </c:pt>
                <c:pt idx="24">
                  <c:v>2.4914285714285711</c:v>
                </c:pt>
                <c:pt idx="25">
                  <c:v>2.3600000000000003</c:v>
                </c:pt>
                <c:pt idx="26">
                  <c:v>2.2342857142857144</c:v>
                </c:pt>
                <c:pt idx="27">
                  <c:v>2.0857142857142859</c:v>
                </c:pt>
                <c:pt idx="28">
                  <c:v>2.0057142857142862</c:v>
                </c:pt>
                <c:pt idx="29">
                  <c:v>1.9142857142857146</c:v>
                </c:pt>
                <c:pt idx="30">
                  <c:v>1.8742857142857141</c:v>
                </c:pt>
                <c:pt idx="31">
                  <c:v>1.8800000000000001</c:v>
                </c:pt>
                <c:pt idx="32">
                  <c:v>1.9314285714285713</c:v>
                </c:pt>
                <c:pt idx="33">
                  <c:v>1.9428571428571426</c:v>
                </c:pt>
                <c:pt idx="34">
                  <c:v>1.97</c:v>
                </c:pt>
                <c:pt idx="35">
                  <c:v>1.989047619047619</c:v>
                </c:pt>
                <c:pt idx="36">
                  <c:v>1.9970238095238093</c:v>
                </c:pt>
                <c:pt idx="37">
                  <c:v>1.9695767195767193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666-4649-BA38-0840138E20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492368"/>
        <c:axId val="237659952"/>
      </c:scatterChart>
      <c:valAx>
        <c:axId val="532492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659952"/>
        <c:crosses val="autoZero"/>
        <c:crossBetween val="midCat"/>
      </c:valAx>
      <c:valAx>
        <c:axId val="23765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492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Number of draws each gameweek - smooth data 5 average, 3rd</a:t>
            </a:r>
            <a:r>
              <a:rPr lang="en-GB" baseline="0"/>
              <a:t> iteration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'Smooth Data'!$G$3:$G$40</c:f>
              <c:numCache>
                <c:formatCode>General</c:formatCode>
                <c:ptCount val="38"/>
                <c:pt idx="0">
                  <c:v>2.2422709682191591</c:v>
                </c:pt>
                <c:pt idx="1">
                  <c:v>2.2759094056756473</c:v>
                </c:pt>
                <c:pt idx="2">
                  <c:v>2.3177433140142023</c:v>
                </c:pt>
                <c:pt idx="3">
                  <c:v>2.3875072133458648</c:v>
                </c:pt>
                <c:pt idx="4">
                  <c:v>2.4399572055137844</c:v>
                </c:pt>
                <c:pt idx="5">
                  <c:v>2.4677457706766917</c:v>
                </c:pt>
                <c:pt idx="6">
                  <c:v>2.4815236842105266</c:v>
                </c:pt>
                <c:pt idx="7">
                  <c:v>2.4645078947368417</c:v>
                </c:pt>
                <c:pt idx="8">
                  <c:v>2.4365714285714284</c:v>
                </c:pt>
                <c:pt idx="9">
                  <c:v>2.4125714285714284</c:v>
                </c:pt>
                <c:pt idx="10">
                  <c:v>2.3908571428571426</c:v>
                </c:pt>
                <c:pt idx="11">
                  <c:v>2.3474285714285714</c:v>
                </c:pt>
                <c:pt idx="12">
                  <c:v>2.293714285714286</c:v>
                </c:pt>
                <c:pt idx="13">
                  <c:v>2.2262857142857144</c:v>
                </c:pt>
                <c:pt idx="14">
                  <c:v>2.1519999999999997</c:v>
                </c:pt>
                <c:pt idx="15">
                  <c:v>2.089142857142857</c:v>
                </c:pt>
                <c:pt idx="16">
                  <c:v>2.0777142857142854</c:v>
                </c:pt>
                <c:pt idx="17">
                  <c:v>2.1108571428571428</c:v>
                </c:pt>
                <c:pt idx="18">
                  <c:v>2.1920000000000002</c:v>
                </c:pt>
                <c:pt idx="19">
                  <c:v>2.2959999999999994</c:v>
                </c:pt>
                <c:pt idx="20">
                  <c:v>2.4114285714285715</c:v>
                </c:pt>
                <c:pt idx="21">
                  <c:v>2.4857142857142858</c:v>
                </c:pt>
                <c:pt idx="22">
                  <c:v>2.5245714285714285</c:v>
                </c:pt>
                <c:pt idx="23">
                  <c:v>2.5062857142857142</c:v>
                </c:pt>
                <c:pt idx="24">
                  <c:v>2.4468571428571431</c:v>
                </c:pt>
                <c:pt idx="25">
                  <c:v>2.3428571428571425</c:v>
                </c:pt>
                <c:pt idx="26">
                  <c:v>2.2354285714285718</c:v>
                </c:pt>
                <c:pt idx="27">
                  <c:v>2.12</c:v>
                </c:pt>
                <c:pt idx="28">
                  <c:v>2.0228571428571431</c:v>
                </c:pt>
                <c:pt idx="29">
                  <c:v>1.9520000000000004</c:v>
                </c:pt>
                <c:pt idx="30">
                  <c:v>1.9211428571428573</c:v>
                </c:pt>
                <c:pt idx="31">
                  <c:v>1.9085714285714286</c:v>
                </c:pt>
                <c:pt idx="32">
                  <c:v>1.9197142857142857</c:v>
                </c:pt>
                <c:pt idx="33">
                  <c:v>1.9426666666666665</c:v>
                </c:pt>
                <c:pt idx="34">
                  <c:v>1.9660714285714285</c:v>
                </c:pt>
                <c:pt idx="35">
                  <c:v>1.9737010582010579</c:v>
                </c:pt>
                <c:pt idx="36">
                  <c:v>1.9814120370370369</c:v>
                </c:pt>
                <c:pt idx="37">
                  <c:v>1.9852160493827158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697-3B49-8661-B92C58A3A6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034176"/>
        <c:axId val="519035888"/>
      </c:scatterChart>
      <c:valAx>
        <c:axId val="519034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035888"/>
        <c:crosses val="autoZero"/>
        <c:crossBetween val="midCat"/>
      </c:valAx>
      <c:valAx>
        <c:axId val="51903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034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Number of draws each gameweek - smooth data 3 average, 2nd iteration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'Smooth Data'!$E$3:$E$40</c:f>
              <c:numCache>
                <c:formatCode>General</c:formatCode>
                <c:ptCount val="38"/>
                <c:pt idx="0">
                  <c:v>1.9550242794486217</c:v>
                </c:pt>
                <c:pt idx="1">
                  <c:v>2.0405623433583959</c:v>
                </c:pt>
                <c:pt idx="2">
                  <c:v>2.3315685045948205</c:v>
                </c:pt>
                <c:pt idx="3">
                  <c:v>2.4356255221386802</c:v>
                </c:pt>
                <c:pt idx="4">
                  <c:v>2.6031746031746028</c:v>
                </c:pt>
                <c:pt idx="5">
                  <c:v>2.5714285714285712</c:v>
                </c:pt>
                <c:pt idx="6">
                  <c:v>2.587301587301587</c:v>
                </c:pt>
                <c:pt idx="7">
                  <c:v>2.4761904761904763</c:v>
                </c:pt>
                <c:pt idx="8">
                  <c:v>2.3809523809523809</c:v>
                </c:pt>
                <c:pt idx="9">
                  <c:v>2.2857142857142851</c:v>
                </c:pt>
                <c:pt idx="10">
                  <c:v>2.3333333333333335</c:v>
                </c:pt>
                <c:pt idx="11">
                  <c:v>2.46031746031746</c:v>
                </c:pt>
                <c:pt idx="12">
                  <c:v>2.5238095238095237</c:v>
                </c:pt>
                <c:pt idx="13">
                  <c:v>2.3650793650793651</c:v>
                </c:pt>
                <c:pt idx="14">
                  <c:v>2.0952380952380953</c:v>
                </c:pt>
                <c:pt idx="15">
                  <c:v>1.857142857142857</c:v>
                </c:pt>
                <c:pt idx="16">
                  <c:v>1.8095238095238093</c:v>
                </c:pt>
                <c:pt idx="17">
                  <c:v>1.9047619047619044</c:v>
                </c:pt>
                <c:pt idx="18">
                  <c:v>2.1746031746031744</c:v>
                </c:pt>
                <c:pt idx="19">
                  <c:v>2.3174603174603177</c:v>
                </c:pt>
                <c:pt idx="20">
                  <c:v>2.5555555555555558</c:v>
                </c:pt>
                <c:pt idx="21">
                  <c:v>2.5555555555555558</c:v>
                </c:pt>
                <c:pt idx="22">
                  <c:v>2.7460317460317465</c:v>
                </c:pt>
                <c:pt idx="23">
                  <c:v>2.6349206349206349</c:v>
                </c:pt>
                <c:pt idx="24">
                  <c:v>2.6031746031746033</c:v>
                </c:pt>
                <c:pt idx="25">
                  <c:v>2.3333333333333335</c:v>
                </c:pt>
                <c:pt idx="26">
                  <c:v>2.1904761904761902</c:v>
                </c:pt>
                <c:pt idx="27">
                  <c:v>2.0476190476190474</c:v>
                </c:pt>
                <c:pt idx="28">
                  <c:v>1.9841269841269842</c:v>
                </c:pt>
                <c:pt idx="29">
                  <c:v>1.8730158730158732</c:v>
                </c:pt>
                <c:pt idx="30">
                  <c:v>1.8095238095238095</c:v>
                </c:pt>
                <c:pt idx="31">
                  <c:v>1.7936507936507935</c:v>
                </c:pt>
                <c:pt idx="32">
                  <c:v>1.8888888888888886</c:v>
                </c:pt>
                <c:pt idx="33">
                  <c:v>1.9682539682539681</c:v>
                </c:pt>
                <c:pt idx="34">
                  <c:v>2.0793650793650791</c:v>
                </c:pt>
                <c:pt idx="35">
                  <c:v>2.0634920634920633</c:v>
                </c:pt>
                <c:pt idx="36">
                  <c:v>1.9761904761904761</c:v>
                </c:pt>
                <c:pt idx="37">
                  <c:v>1.8690476190476191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57E-1C4B-A1D3-CD8A1162D9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956608"/>
        <c:axId val="498958320"/>
      </c:scatterChart>
      <c:valAx>
        <c:axId val="498956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958320"/>
        <c:crosses val="autoZero"/>
        <c:crossBetween val="midCat"/>
      </c:valAx>
      <c:valAx>
        <c:axId val="49895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956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Number of draws each gameweek - smooth data 5 average,</a:t>
            </a:r>
            <a:r>
              <a:rPr lang="en-GB" baseline="0"/>
              <a:t> 1st iteration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'Smooth Data'!$D$3:$D$40</c:f>
              <c:numCache>
                <c:formatCode>General</c:formatCode>
                <c:ptCount val="38"/>
                <c:pt idx="0">
                  <c:v>2.1640194235588974</c:v>
                </c:pt>
                <c:pt idx="1">
                  <c:v>2.0873002819548874</c:v>
                </c:pt>
                <c:pt idx="2">
                  <c:v>2.2698402255639101</c:v>
                </c:pt>
                <c:pt idx="3">
                  <c:v>2.4412687969924809</c:v>
                </c:pt>
                <c:pt idx="4">
                  <c:v>2.6</c:v>
                </c:pt>
                <c:pt idx="5">
                  <c:v>2.4857142857142858</c:v>
                </c:pt>
                <c:pt idx="6">
                  <c:v>2.6285714285714286</c:v>
                </c:pt>
                <c:pt idx="7">
                  <c:v>2.4571428571428569</c:v>
                </c:pt>
                <c:pt idx="8">
                  <c:v>2.3428571428571425</c:v>
                </c:pt>
                <c:pt idx="9">
                  <c:v>2.3428571428571425</c:v>
                </c:pt>
                <c:pt idx="10">
                  <c:v>2.4571428571428573</c:v>
                </c:pt>
                <c:pt idx="11">
                  <c:v>2.4</c:v>
                </c:pt>
                <c:pt idx="12">
                  <c:v>2.3714285714285714</c:v>
                </c:pt>
                <c:pt idx="13">
                  <c:v>2.342857142857143</c:v>
                </c:pt>
                <c:pt idx="14">
                  <c:v>2.1428571428571428</c:v>
                </c:pt>
                <c:pt idx="15">
                  <c:v>1.8857142857142855</c:v>
                </c:pt>
                <c:pt idx="16">
                  <c:v>1.9142857142857141</c:v>
                </c:pt>
                <c:pt idx="17">
                  <c:v>1.9428571428571426</c:v>
                </c:pt>
                <c:pt idx="18">
                  <c:v>2.1714285714285713</c:v>
                </c:pt>
                <c:pt idx="19">
                  <c:v>2.2285714285714286</c:v>
                </c:pt>
                <c:pt idx="20">
                  <c:v>2.6</c:v>
                </c:pt>
                <c:pt idx="21">
                  <c:v>2.5428571428571427</c:v>
                </c:pt>
                <c:pt idx="22">
                  <c:v>2.7142857142857144</c:v>
                </c:pt>
                <c:pt idx="23">
                  <c:v>2.5714285714285716</c:v>
                </c:pt>
                <c:pt idx="24">
                  <c:v>2.6</c:v>
                </c:pt>
                <c:pt idx="25">
                  <c:v>2.2857142857142856</c:v>
                </c:pt>
                <c:pt idx="26">
                  <c:v>2.2857142857142856</c:v>
                </c:pt>
                <c:pt idx="27">
                  <c:v>2.0571428571428574</c:v>
                </c:pt>
                <c:pt idx="28">
                  <c:v>1.9428571428571426</c:v>
                </c:pt>
                <c:pt idx="29">
                  <c:v>1.8571428571428572</c:v>
                </c:pt>
                <c:pt idx="30">
                  <c:v>1.8857142857142857</c:v>
                </c:pt>
                <c:pt idx="31">
                  <c:v>1.8285714285714285</c:v>
                </c:pt>
                <c:pt idx="32">
                  <c:v>1.8571428571428572</c:v>
                </c:pt>
                <c:pt idx="33">
                  <c:v>1.9714285714285715</c:v>
                </c:pt>
                <c:pt idx="34">
                  <c:v>2.1142857142857139</c:v>
                </c:pt>
                <c:pt idx="35">
                  <c:v>1.9428571428571426</c:v>
                </c:pt>
                <c:pt idx="36">
                  <c:v>1.9642857142857142</c:v>
                </c:pt>
                <c:pt idx="37">
                  <c:v>1.9523809523809523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BC-924A-AAFF-68B3B4FAB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649664"/>
        <c:axId val="383651376"/>
      </c:scatterChart>
      <c:valAx>
        <c:axId val="383649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651376"/>
        <c:crosses val="autoZero"/>
        <c:crossBetween val="midCat"/>
      </c:valAx>
      <c:valAx>
        <c:axId val="38365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649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161290</xdr:colOff>
      <xdr:row>42</xdr:row>
      <xdr:rowOff>62231</xdr:rowOff>
    </xdr:from>
    <xdr:to>
      <xdr:col>4</xdr:col>
      <xdr:colOff>1518619</xdr:colOff>
      <xdr:row>55</xdr:row>
      <xdr:rowOff>56828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BBDC634-B800-804B-D7A7-ECAB77F7EA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487507</xdr:colOff>
      <xdr:row>55</xdr:row>
      <xdr:rowOff>197002</xdr:rowOff>
    </xdr:from>
    <xdr:to>
      <xdr:col>4</xdr:col>
      <xdr:colOff>645764</xdr:colOff>
      <xdr:row>67</xdr:row>
      <xdr:rowOff>204491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F11D891-0E1C-7CD2-528B-5B0F908AF4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474638</xdr:colOff>
      <xdr:row>69</xdr:row>
      <xdr:rowOff>150677</xdr:rowOff>
    </xdr:from>
    <xdr:to>
      <xdr:col>6</xdr:col>
      <xdr:colOff>1259238</xdr:colOff>
      <xdr:row>83</xdr:row>
      <xdr:rowOff>118389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74E072D-4014-CC27-B5C9-3E7B82824A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1389467</xdr:colOff>
      <xdr:row>69</xdr:row>
      <xdr:rowOff>172848</xdr:rowOff>
    </xdr:from>
    <xdr:to>
      <xdr:col>11</xdr:col>
      <xdr:colOff>816891</xdr:colOff>
      <xdr:row>83</xdr:row>
      <xdr:rowOff>53166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8C5C0979-881A-2658-6C04-883C8DB588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862093</xdr:colOff>
      <xdr:row>55</xdr:row>
      <xdr:rowOff>183613</xdr:rowOff>
    </xdr:from>
    <xdr:to>
      <xdr:col>6</xdr:col>
      <xdr:colOff>1248475</xdr:colOff>
      <xdr:row>68</xdr:row>
      <xdr:rowOff>32289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B7DE0C7-5388-E4AF-CCA6-DD4612269F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150678</xdr:colOff>
      <xdr:row>69</xdr:row>
      <xdr:rowOff>183613</xdr:rowOff>
    </xdr:from>
    <xdr:to>
      <xdr:col>4</xdr:col>
      <xdr:colOff>320729</xdr:colOff>
      <xdr:row>83</xdr:row>
      <xdr:rowOff>63931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EA3475DD-507F-9C9C-A899-81FC8F1D01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889F3-B4AA-BB47-B60C-F648887872A7}">
  <dimension ref="A1:R41"/>
  <sheetViews>
    <sheetView tabSelected="1" zoomScale="99" workbookViewId="0">
      <selection activeCell="I65" sqref="I65"/>
    </sheetView>
  </sheetViews>
  <sheetFormatPr baseColWidth="10" defaultRowHeight="16" x14ac:dyDescent="0.2"/>
  <cols>
    <col min="2" max="2" width="12.83203125" customWidth="1"/>
    <col min="3" max="3" width="17.33203125" customWidth="1"/>
    <col min="4" max="4" width="16.6640625" customWidth="1"/>
    <col min="5" max="7" width="24" customWidth="1"/>
  </cols>
  <sheetData>
    <row r="1" spans="1:18" x14ac:dyDescent="0.2">
      <c r="A1" s="1"/>
      <c r="B1" s="1"/>
    </row>
    <row r="2" spans="1:18" x14ac:dyDescent="0.2">
      <c r="A2" t="s">
        <v>0</v>
      </c>
      <c r="B2" t="s">
        <v>3</v>
      </c>
      <c r="C2" t="s">
        <v>7</v>
      </c>
      <c r="D2" t="s">
        <v>8</v>
      </c>
      <c r="E2" t="s">
        <v>9</v>
      </c>
      <c r="F2" t="s">
        <v>10</v>
      </c>
      <c r="G2" t="s">
        <v>10</v>
      </c>
      <c r="H2" t="s">
        <v>1</v>
      </c>
      <c r="I2" t="s">
        <v>2</v>
      </c>
      <c r="J2" t="s">
        <v>4</v>
      </c>
      <c r="K2" t="s">
        <v>5</v>
      </c>
      <c r="L2" t="s">
        <v>6</v>
      </c>
      <c r="M2" t="s">
        <v>11</v>
      </c>
      <c r="N2" t="s">
        <v>12</v>
      </c>
      <c r="P2" t="s">
        <v>14</v>
      </c>
      <c r="R2">
        <f>AVERAGE(H41:N41)</f>
        <v>84.428571428571431</v>
      </c>
    </row>
    <row r="3" spans="1:18" x14ac:dyDescent="0.2">
      <c r="A3">
        <v>1</v>
      </c>
      <c r="B3">
        <f>AVERAGE(H3:AC3)</f>
        <v>1.7142857142857142</v>
      </c>
      <c r="C3">
        <f>AVERAGE(B3,B4)</f>
        <v>1.7460291353383459</v>
      </c>
      <c r="D3">
        <f>AVERAGE(B3,B5,B4)</f>
        <v>2.1640194235588974</v>
      </c>
      <c r="E3">
        <f>AVERAGE(C3,C4)</f>
        <v>1.9550242794486217</v>
      </c>
      <c r="F3">
        <f>AVERAGE(D3,D4,D5)</f>
        <v>2.1737199770258981</v>
      </c>
      <c r="G3">
        <f>AVERAGE(F3,F4,F5)</f>
        <v>2.2422709682191591</v>
      </c>
      <c r="H3">
        <v>2</v>
      </c>
      <c r="I3">
        <v>0</v>
      </c>
      <c r="J3">
        <v>0</v>
      </c>
      <c r="K3">
        <v>3</v>
      </c>
      <c r="L3">
        <v>2</v>
      </c>
      <c r="M3">
        <v>2</v>
      </c>
      <c r="N3">
        <v>3</v>
      </c>
    </row>
    <row r="4" spans="1:18" x14ac:dyDescent="0.2">
      <c r="A4">
        <v>2</v>
      </c>
      <c r="B4">
        <f>AVERAGE(H4:AC4)</f>
        <v>1.7777725563909774</v>
      </c>
      <c r="C4">
        <f>AVERAGE(B3,B4,B5)</f>
        <v>2.1640194235588974</v>
      </c>
      <c r="D4">
        <f>AVERAGE(B3,B4,B5,B6)</f>
        <v>2.0873002819548874</v>
      </c>
      <c r="E4">
        <f>AVERAGE(C3,C4,C5)</f>
        <v>2.0405623433583959</v>
      </c>
      <c r="F4">
        <f>AVERAGE(D3,D4,D5,D6)</f>
        <v>2.2406071820175439</v>
      </c>
      <c r="G4">
        <f>AVERAGE(F3,F4,F5,F6)</f>
        <v>2.2759094056756473</v>
      </c>
      <c r="H4">
        <v>4</v>
      </c>
      <c r="I4">
        <v>3</v>
      </c>
      <c r="J4">
        <v>0</v>
      </c>
      <c r="K4">
        <v>4</v>
      </c>
      <c r="L4">
        <v>1</v>
      </c>
      <c r="M4">
        <v>1</v>
      </c>
      <c r="N4">
        <v>1</v>
      </c>
      <c r="P4" t="s">
        <v>15</v>
      </c>
      <c r="R4">
        <f>R2/380</f>
        <v>0.22218045112781956</v>
      </c>
    </row>
    <row r="5" spans="1:18" x14ac:dyDescent="0.2">
      <c r="A5">
        <v>3</v>
      </c>
      <c r="B5">
        <f>AVERAGE(H5:AC5)</f>
        <v>3</v>
      </c>
      <c r="C5">
        <f>AVERAGE(B4,B5,B6)</f>
        <v>2.2116384711779449</v>
      </c>
      <c r="D5">
        <f>AVERAGE(B3,B4,B5,B6,B7)</f>
        <v>2.2698402255639101</v>
      </c>
      <c r="E5">
        <f t="shared" ref="E5:E39" si="0">AVERAGE(C4,C5,C6)</f>
        <v>2.3315685045948205</v>
      </c>
      <c r="F5">
        <f>AVERAGE(D3,D4,D5,D6,D7)</f>
        <v>2.3124857456140351</v>
      </c>
      <c r="G5">
        <f>AVERAGE(F3,F4,F5,F6,F7)</f>
        <v>2.3177433140142023</v>
      </c>
      <c r="H5">
        <v>2</v>
      </c>
      <c r="I5">
        <v>5</v>
      </c>
      <c r="J5">
        <v>2</v>
      </c>
      <c r="K5">
        <v>1</v>
      </c>
      <c r="L5">
        <v>3</v>
      </c>
      <c r="M5">
        <v>4</v>
      </c>
      <c r="N5">
        <v>4</v>
      </c>
    </row>
    <row r="6" spans="1:18" x14ac:dyDescent="0.2">
      <c r="A6">
        <v>4</v>
      </c>
      <c r="B6">
        <f>AVERAGE(H6:AC6)</f>
        <v>1.8571428571428572</v>
      </c>
      <c r="C6">
        <f>AVERAGE(B5,B6,B7)</f>
        <v>2.6190476190476191</v>
      </c>
      <c r="D6">
        <f>AVERAGE(B4,B5,B6,B7,B8)</f>
        <v>2.4412687969924809</v>
      </c>
      <c r="E6">
        <f t="shared" si="0"/>
        <v>2.4356255221386802</v>
      </c>
      <c r="F6">
        <f t="shared" ref="F6:F38" si="1">AVERAGE(D4,D5,D6,D7,D8)</f>
        <v>2.3768247180451132</v>
      </c>
      <c r="G6">
        <f t="shared" ref="G6:G38" si="2">AVERAGE(F4,F5,F6,F7,F8)</f>
        <v>2.3875072133458648</v>
      </c>
      <c r="H6">
        <v>2</v>
      </c>
      <c r="I6">
        <v>1</v>
      </c>
      <c r="J6">
        <v>1</v>
      </c>
      <c r="K6">
        <v>4</v>
      </c>
      <c r="L6">
        <v>2</v>
      </c>
      <c r="M6">
        <v>1</v>
      </c>
      <c r="N6">
        <v>2</v>
      </c>
    </row>
    <row r="7" spans="1:18" x14ac:dyDescent="0.2">
      <c r="A7">
        <v>5</v>
      </c>
      <c r="B7">
        <f>AVERAGE(H7:AC7)</f>
        <v>3</v>
      </c>
      <c r="C7">
        <f>AVERAGE(B6,B7,B8)</f>
        <v>2.4761904761904763</v>
      </c>
      <c r="D7">
        <f t="shared" ref="D7:D38" si="3">AVERAGE(B5,B6,B7,B8,B9)</f>
        <v>2.6</v>
      </c>
      <c r="E7">
        <f t="shared" si="0"/>
        <v>2.6031746031746028</v>
      </c>
      <c r="F7">
        <f t="shared" si="1"/>
        <v>2.4850789473684207</v>
      </c>
      <c r="G7">
        <f t="shared" si="2"/>
        <v>2.4399572055137844</v>
      </c>
      <c r="H7">
        <v>4</v>
      </c>
      <c r="I7">
        <v>2</v>
      </c>
      <c r="J7">
        <v>6</v>
      </c>
      <c r="K7">
        <v>3</v>
      </c>
      <c r="L7">
        <v>1</v>
      </c>
      <c r="M7">
        <v>5</v>
      </c>
      <c r="N7">
        <v>0</v>
      </c>
    </row>
    <row r="8" spans="1:18" x14ac:dyDescent="0.2">
      <c r="A8">
        <v>6</v>
      </c>
      <c r="B8">
        <f>AVERAGE(H8:AC8)</f>
        <v>2.5714285714285716</v>
      </c>
      <c r="C8">
        <f t="shared" ref="C8:C40" si="4">AVERAGE(B7,B8,B9)</f>
        <v>2.714285714285714</v>
      </c>
      <c r="D8">
        <f t="shared" si="3"/>
        <v>2.4857142857142858</v>
      </c>
      <c r="E8">
        <f t="shared" si="0"/>
        <v>2.5714285714285712</v>
      </c>
      <c r="F8">
        <f t="shared" si="1"/>
        <v>2.5225394736842106</v>
      </c>
      <c r="G8">
        <f t="shared" si="2"/>
        <v>2.4677457706766917</v>
      </c>
      <c r="H8">
        <v>3</v>
      </c>
      <c r="I8">
        <v>3</v>
      </c>
      <c r="J8">
        <v>4</v>
      </c>
      <c r="K8">
        <v>2</v>
      </c>
      <c r="L8">
        <v>4</v>
      </c>
      <c r="M8">
        <v>1</v>
      </c>
      <c r="N8">
        <v>1</v>
      </c>
    </row>
    <row r="9" spans="1:18" x14ac:dyDescent="0.2">
      <c r="A9">
        <v>7</v>
      </c>
      <c r="B9">
        <f>AVERAGE(H9:AC9)</f>
        <v>2.5714285714285716</v>
      </c>
      <c r="C9">
        <f t="shared" si="4"/>
        <v>2.5238095238095237</v>
      </c>
      <c r="D9">
        <f t="shared" si="3"/>
        <v>2.6285714285714286</v>
      </c>
      <c r="E9">
        <f t="shared" si="0"/>
        <v>2.587301587301587</v>
      </c>
      <c r="F9">
        <f t="shared" si="1"/>
        <v>2.5028571428571427</v>
      </c>
      <c r="G9">
        <f t="shared" si="2"/>
        <v>2.4815236842105266</v>
      </c>
      <c r="H9">
        <v>1</v>
      </c>
      <c r="I9">
        <v>5</v>
      </c>
      <c r="J9">
        <v>0</v>
      </c>
      <c r="K9">
        <v>3</v>
      </c>
      <c r="L9">
        <v>1</v>
      </c>
      <c r="M9">
        <v>3</v>
      </c>
      <c r="N9">
        <v>5</v>
      </c>
    </row>
    <row r="10" spans="1:18" x14ac:dyDescent="0.2">
      <c r="A10">
        <v>8</v>
      </c>
      <c r="B10">
        <f>AVERAGE(H10:AC10)</f>
        <v>2.4285714285714284</v>
      </c>
      <c r="C10">
        <f t="shared" si="4"/>
        <v>2.5238095238095237</v>
      </c>
      <c r="D10">
        <f t="shared" si="3"/>
        <v>2.4571428571428569</v>
      </c>
      <c r="E10">
        <f t="shared" si="0"/>
        <v>2.4761904761904763</v>
      </c>
      <c r="F10">
        <f t="shared" si="1"/>
        <v>2.4514285714285711</v>
      </c>
      <c r="G10">
        <f t="shared" si="2"/>
        <v>2.4645078947368417</v>
      </c>
      <c r="H10">
        <v>2</v>
      </c>
      <c r="I10">
        <v>2</v>
      </c>
      <c r="J10">
        <v>2</v>
      </c>
      <c r="K10">
        <v>1</v>
      </c>
      <c r="L10">
        <v>2</v>
      </c>
      <c r="M10">
        <v>5</v>
      </c>
      <c r="N10">
        <v>3</v>
      </c>
    </row>
    <row r="11" spans="1:18" x14ac:dyDescent="0.2">
      <c r="A11">
        <v>9</v>
      </c>
      <c r="B11">
        <f>AVERAGE(H11:AC11)</f>
        <v>2.5714285714285716</v>
      </c>
      <c r="C11">
        <f t="shared" si="4"/>
        <v>2.3809523809523809</v>
      </c>
      <c r="D11">
        <f t="shared" si="3"/>
        <v>2.3428571428571425</v>
      </c>
      <c r="E11">
        <f t="shared" si="0"/>
        <v>2.3809523809523809</v>
      </c>
      <c r="F11">
        <f t="shared" si="1"/>
        <v>2.4457142857142857</v>
      </c>
      <c r="G11">
        <f t="shared" si="2"/>
        <v>2.4365714285714284</v>
      </c>
      <c r="H11">
        <v>3</v>
      </c>
      <c r="I11">
        <v>3</v>
      </c>
      <c r="J11">
        <v>2</v>
      </c>
      <c r="K11">
        <v>4</v>
      </c>
      <c r="L11">
        <v>2</v>
      </c>
      <c r="M11">
        <v>0</v>
      </c>
      <c r="N11">
        <v>4</v>
      </c>
    </row>
    <row r="12" spans="1:18" x14ac:dyDescent="0.2">
      <c r="A12">
        <v>10</v>
      </c>
      <c r="B12">
        <f>AVERAGE(H12:AC12)</f>
        <v>2.1428571428571428</v>
      </c>
      <c r="C12">
        <f t="shared" si="4"/>
        <v>2.2380952380952381</v>
      </c>
      <c r="D12">
        <f t="shared" si="3"/>
        <v>2.3428571428571425</v>
      </c>
      <c r="E12">
        <f t="shared" si="0"/>
        <v>2.2857142857142851</v>
      </c>
      <c r="F12">
        <f t="shared" si="1"/>
        <v>2.3999999999999995</v>
      </c>
      <c r="G12">
        <f t="shared" si="2"/>
        <v>2.4125714285714284</v>
      </c>
      <c r="H12">
        <v>1</v>
      </c>
      <c r="I12">
        <v>1</v>
      </c>
      <c r="J12">
        <v>2</v>
      </c>
      <c r="K12">
        <v>4</v>
      </c>
      <c r="L12">
        <v>3</v>
      </c>
      <c r="M12">
        <v>2</v>
      </c>
      <c r="N12">
        <v>2</v>
      </c>
    </row>
    <row r="13" spans="1:18" x14ac:dyDescent="0.2">
      <c r="A13">
        <v>11</v>
      </c>
      <c r="B13">
        <f>AVERAGE(H13:AC13)</f>
        <v>2</v>
      </c>
      <c r="C13">
        <f t="shared" si="4"/>
        <v>2.2380952380952377</v>
      </c>
      <c r="D13">
        <f t="shared" si="3"/>
        <v>2.4571428571428573</v>
      </c>
      <c r="E13">
        <f t="shared" si="0"/>
        <v>2.3333333333333335</v>
      </c>
      <c r="F13">
        <f t="shared" si="1"/>
        <v>2.382857142857143</v>
      </c>
      <c r="G13">
        <f t="shared" si="2"/>
        <v>2.3908571428571426</v>
      </c>
      <c r="H13">
        <v>3</v>
      </c>
      <c r="I13">
        <v>3</v>
      </c>
      <c r="J13">
        <v>1</v>
      </c>
      <c r="K13">
        <v>2</v>
      </c>
      <c r="L13">
        <v>1</v>
      </c>
      <c r="M13">
        <v>1</v>
      </c>
      <c r="N13">
        <v>3</v>
      </c>
    </row>
    <row r="14" spans="1:18" x14ac:dyDescent="0.2">
      <c r="A14">
        <v>12</v>
      </c>
      <c r="B14">
        <f>AVERAGE(H14:AC14)</f>
        <v>2.5714285714285716</v>
      </c>
      <c r="C14">
        <f t="shared" si="4"/>
        <v>2.5238095238095237</v>
      </c>
      <c r="D14">
        <f t="shared" si="3"/>
        <v>2.4</v>
      </c>
      <c r="E14">
        <f t="shared" si="0"/>
        <v>2.46031746031746</v>
      </c>
      <c r="F14">
        <f t="shared" si="1"/>
        <v>2.382857142857143</v>
      </c>
      <c r="G14">
        <f t="shared" si="2"/>
        <v>2.3474285714285714</v>
      </c>
      <c r="H14">
        <v>2</v>
      </c>
      <c r="I14">
        <v>2</v>
      </c>
      <c r="J14">
        <v>3</v>
      </c>
      <c r="K14">
        <v>1</v>
      </c>
      <c r="L14">
        <v>5</v>
      </c>
      <c r="M14">
        <v>2</v>
      </c>
      <c r="N14">
        <v>3</v>
      </c>
    </row>
    <row r="15" spans="1:18" x14ac:dyDescent="0.2">
      <c r="A15">
        <v>13</v>
      </c>
      <c r="B15">
        <f>AVERAGE(H15:AC15)</f>
        <v>3</v>
      </c>
      <c r="C15">
        <f t="shared" si="4"/>
        <v>2.6190476190476191</v>
      </c>
      <c r="D15">
        <f t="shared" si="3"/>
        <v>2.3714285714285714</v>
      </c>
      <c r="E15">
        <f t="shared" si="0"/>
        <v>2.5238095238095237</v>
      </c>
      <c r="F15">
        <f t="shared" si="1"/>
        <v>2.342857142857143</v>
      </c>
      <c r="G15">
        <f t="shared" si="2"/>
        <v>2.293714285714286</v>
      </c>
      <c r="H15">
        <v>2</v>
      </c>
      <c r="I15">
        <v>3</v>
      </c>
      <c r="J15">
        <v>5</v>
      </c>
      <c r="K15">
        <v>2</v>
      </c>
      <c r="L15">
        <v>2</v>
      </c>
      <c r="M15">
        <v>4</v>
      </c>
      <c r="N15">
        <v>3</v>
      </c>
    </row>
    <row r="16" spans="1:18" x14ac:dyDescent="0.2">
      <c r="A16">
        <v>14</v>
      </c>
      <c r="B16">
        <f>AVERAGE(H16:AC16)</f>
        <v>2.2857142857142856</v>
      </c>
      <c r="C16">
        <f t="shared" si="4"/>
        <v>2.4285714285714284</v>
      </c>
      <c r="D16">
        <f t="shared" si="3"/>
        <v>2.342857142857143</v>
      </c>
      <c r="E16">
        <f t="shared" si="0"/>
        <v>2.3650793650793651</v>
      </c>
      <c r="F16">
        <f t="shared" si="1"/>
        <v>2.2285714285714286</v>
      </c>
      <c r="G16">
        <f t="shared" si="2"/>
        <v>2.2262857142857144</v>
      </c>
      <c r="H16">
        <v>2</v>
      </c>
      <c r="I16">
        <v>4</v>
      </c>
      <c r="J16">
        <v>2</v>
      </c>
      <c r="K16">
        <v>4</v>
      </c>
      <c r="L16">
        <v>1</v>
      </c>
      <c r="M16">
        <v>2</v>
      </c>
      <c r="N16">
        <v>1</v>
      </c>
    </row>
    <row r="17" spans="1:14" x14ac:dyDescent="0.2">
      <c r="A17">
        <v>15</v>
      </c>
      <c r="B17">
        <f>AVERAGE(H17:AC17)</f>
        <v>2</v>
      </c>
      <c r="C17">
        <f t="shared" si="4"/>
        <v>2.0476190476190474</v>
      </c>
      <c r="D17">
        <f t="shared" si="3"/>
        <v>2.1428571428571428</v>
      </c>
      <c r="E17">
        <f t="shared" si="0"/>
        <v>2.0952380952380953</v>
      </c>
      <c r="F17">
        <f t="shared" si="1"/>
        <v>2.1314285714285717</v>
      </c>
      <c r="G17">
        <f t="shared" si="2"/>
        <v>2.1519999999999997</v>
      </c>
      <c r="H17">
        <v>1</v>
      </c>
      <c r="I17">
        <v>2</v>
      </c>
      <c r="J17">
        <v>4</v>
      </c>
      <c r="K17">
        <v>0</v>
      </c>
      <c r="L17">
        <v>2</v>
      </c>
      <c r="M17">
        <v>3</v>
      </c>
      <c r="N17">
        <v>2</v>
      </c>
    </row>
    <row r="18" spans="1:14" x14ac:dyDescent="0.2">
      <c r="A18">
        <v>16</v>
      </c>
      <c r="B18">
        <f>AVERAGE(H18:AC18)</f>
        <v>1.8571428571428572</v>
      </c>
      <c r="C18">
        <f t="shared" si="4"/>
        <v>1.8095238095238095</v>
      </c>
      <c r="D18">
        <f t="shared" si="3"/>
        <v>1.8857142857142855</v>
      </c>
      <c r="E18">
        <f t="shared" si="0"/>
        <v>1.857142857142857</v>
      </c>
      <c r="F18">
        <f t="shared" si="1"/>
        <v>2.0457142857142854</v>
      </c>
      <c r="G18">
        <f t="shared" si="2"/>
        <v>2.089142857142857</v>
      </c>
      <c r="H18">
        <v>0</v>
      </c>
      <c r="I18">
        <v>1</v>
      </c>
      <c r="J18">
        <v>5</v>
      </c>
      <c r="K18">
        <v>2</v>
      </c>
      <c r="L18">
        <v>1</v>
      </c>
      <c r="M18">
        <v>3</v>
      </c>
      <c r="N18">
        <v>1</v>
      </c>
    </row>
    <row r="19" spans="1:14" x14ac:dyDescent="0.2">
      <c r="A19">
        <v>17</v>
      </c>
      <c r="B19">
        <f>AVERAGE(H19:AC19)</f>
        <v>1.5714285714285714</v>
      </c>
      <c r="C19">
        <f t="shared" si="4"/>
        <v>1.7142857142857144</v>
      </c>
      <c r="D19">
        <f t="shared" si="3"/>
        <v>1.9142857142857141</v>
      </c>
      <c r="E19">
        <f t="shared" si="0"/>
        <v>1.8095238095238093</v>
      </c>
      <c r="F19">
        <f t="shared" si="1"/>
        <v>2.0114285714285716</v>
      </c>
      <c r="G19">
        <f t="shared" si="2"/>
        <v>2.0777142857142854</v>
      </c>
      <c r="H19">
        <v>1</v>
      </c>
      <c r="I19">
        <v>3</v>
      </c>
      <c r="J19">
        <v>2</v>
      </c>
      <c r="K19">
        <v>3</v>
      </c>
      <c r="L19">
        <v>0</v>
      </c>
      <c r="M19">
        <v>2</v>
      </c>
      <c r="N19">
        <v>0</v>
      </c>
    </row>
    <row r="20" spans="1:14" x14ac:dyDescent="0.2">
      <c r="A20">
        <v>18</v>
      </c>
      <c r="B20">
        <f>AVERAGE(H20:AC20)</f>
        <v>1.7142857142857142</v>
      </c>
      <c r="C20">
        <f t="shared" si="4"/>
        <v>1.9047619047619044</v>
      </c>
      <c r="D20">
        <f t="shared" si="3"/>
        <v>1.9428571428571426</v>
      </c>
      <c r="E20">
        <f t="shared" si="0"/>
        <v>1.9047619047619044</v>
      </c>
      <c r="F20">
        <f t="shared" si="1"/>
        <v>2.0285714285714285</v>
      </c>
      <c r="G20">
        <f t="shared" si="2"/>
        <v>2.1108571428571428</v>
      </c>
      <c r="H20">
        <v>3</v>
      </c>
      <c r="I20">
        <v>4</v>
      </c>
      <c r="J20">
        <v>1</v>
      </c>
      <c r="K20">
        <v>1</v>
      </c>
      <c r="L20">
        <v>1</v>
      </c>
      <c r="M20">
        <v>1</v>
      </c>
      <c r="N20">
        <v>1</v>
      </c>
    </row>
    <row r="21" spans="1:14" x14ac:dyDescent="0.2">
      <c r="A21">
        <v>19</v>
      </c>
      <c r="B21">
        <f>AVERAGE(H21:AC21)</f>
        <v>2.4285714285714284</v>
      </c>
      <c r="C21">
        <f t="shared" si="4"/>
        <v>2.0952380952380949</v>
      </c>
      <c r="D21">
        <f t="shared" si="3"/>
        <v>2.1714285714285713</v>
      </c>
      <c r="E21">
        <f t="shared" si="0"/>
        <v>2.1746031746031744</v>
      </c>
      <c r="F21">
        <f t="shared" si="1"/>
        <v>2.1714285714285713</v>
      </c>
      <c r="G21">
        <f t="shared" si="2"/>
        <v>2.1920000000000002</v>
      </c>
      <c r="H21">
        <v>3</v>
      </c>
      <c r="I21">
        <v>1</v>
      </c>
      <c r="J21">
        <v>2</v>
      </c>
      <c r="K21">
        <v>2</v>
      </c>
      <c r="L21">
        <v>3</v>
      </c>
      <c r="M21">
        <v>5</v>
      </c>
      <c r="N21">
        <v>1</v>
      </c>
    </row>
    <row r="22" spans="1:14" x14ac:dyDescent="0.2">
      <c r="A22">
        <v>20</v>
      </c>
      <c r="B22">
        <f>AVERAGE(H22:AC22)</f>
        <v>2.1428571428571428</v>
      </c>
      <c r="C22">
        <f t="shared" si="4"/>
        <v>2.5238095238095237</v>
      </c>
      <c r="D22">
        <f t="shared" si="3"/>
        <v>2.2285714285714286</v>
      </c>
      <c r="E22">
        <f t="shared" si="0"/>
        <v>2.3174603174603177</v>
      </c>
      <c r="F22">
        <f t="shared" si="1"/>
        <v>2.2971428571428572</v>
      </c>
      <c r="G22">
        <f t="shared" si="2"/>
        <v>2.2959999999999994</v>
      </c>
      <c r="H22">
        <v>0</v>
      </c>
      <c r="I22">
        <v>2</v>
      </c>
      <c r="J22">
        <v>3</v>
      </c>
      <c r="K22">
        <v>2</v>
      </c>
      <c r="L22">
        <v>1</v>
      </c>
      <c r="M22">
        <v>4</v>
      </c>
      <c r="N22">
        <v>3</v>
      </c>
    </row>
    <row r="23" spans="1:14" x14ac:dyDescent="0.2">
      <c r="A23">
        <v>21</v>
      </c>
      <c r="B23">
        <f>AVERAGE(H23:AC23)</f>
        <v>3</v>
      </c>
      <c r="C23">
        <f t="shared" si="4"/>
        <v>2.3333333333333335</v>
      </c>
      <c r="D23">
        <f t="shared" si="3"/>
        <v>2.6</v>
      </c>
      <c r="E23">
        <f t="shared" si="0"/>
        <v>2.5555555555555558</v>
      </c>
      <c r="F23">
        <f t="shared" si="1"/>
        <v>2.4514285714285711</v>
      </c>
      <c r="G23">
        <f t="shared" si="2"/>
        <v>2.4114285714285715</v>
      </c>
      <c r="H23">
        <v>5</v>
      </c>
      <c r="I23">
        <v>1</v>
      </c>
      <c r="J23">
        <v>2</v>
      </c>
      <c r="K23">
        <v>2</v>
      </c>
      <c r="L23">
        <v>3</v>
      </c>
      <c r="M23">
        <v>6</v>
      </c>
      <c r="N23">
        <v>2</v>
      </c>
    </row>
    <row r="24" spans="1:14" x14ac:dyDescent="0.2">
      <c r="A24">
        <v>22</v>
      </c>
      <c r="B24">
        <f>AVERAGE(H24:AC24)</f>
        <v>1.8571428571428572</v>
      </c>
      <c r="C24">
        <f t="shared" si="4"/>
        <v>2.8095238095238098</v>
      </c>
      <c r="D24">
        <f t="shared" si="3"/>
        <v>2.5428571428571427</v>
      </c>
      <c r="E24">
        <f t="shared" si="0"/>
        <v>2.5555555555555558</v>
      </c>
      <c r="F24">
        <f t="shared" si="1"/>
        <v>2.5314285714285711</v>
      </c>
      <c r="G24">
        <f t="shared" si="2"/>
        <v>2.4857142857142858</v>
      </c>
      <c r="H24">
        <v>2</v>
      </c>
      <c r="I24">
        <v>3</v>
      </c>
      <c r="J24">
        <v>0</v>
      </c>
      <c r="K24">
        <v>2</v>
      </c>
      <c r="L24">
        <v>1</v>
      </c>
      <c r="M24">
        <v>2</v>
      </c>
      <c r="N24">
        <v>3</v>
      </c>
    </row>
    <row r="25" spans="1:14" x14ac:dyDescent="0.2">
      <c r="A25">
        <v>23</v>
      </c>
      <c r="B25">
        <f>AVERAGE(H25:AC25)</f>
        <v>3.5714285714285716</v>
      </c>
      <c r="C25">
        <f t="shared" si="4"/>
        <v>2.5238095238095237</v>
      </c>
      <c r="D25">
        <f t="shared" si="3"/>
        <v>2.7142857142857144</v>
      </c>
      <c r="E25">
        <f t="shared" si="0"/>
        <v>2.7460317460317465</v>
      </c>
      <c r="F25">
        <f t="shared" si="1"/>
        <v>2.6057142857142859</v>
      </c>
      <c r="G25">
        <f t="shared" si="2"/>
        <v>2.5245714285714285</v>
      </c>
      <c r="H25">
        <v>4</v>
      </c>
      <c r="I25">
        <v>3</v>
      </c>
      <c r="J25">
        <v>4</v>
      </c>
      <c r="K25">
        <v>5</v>
      </c>
      <c r="L25">
        <v>1</v>
      </c>
      <c r="M25">
        <v>3</v>
      </c>
      <c r="N25">
        <v>5</v>
      </c>
    </row>
    <row r="26" spans="1:14" x14ac:dyDescent="0.2">
      <c r="A26">
        <v>24</v>
      </c>
      <c r="B26">
        <f>AVERAGE(H26:AC26)</f>
        <v>2.1428571428571428</v>
      </c>
      <c r="C26">
        <f t="shared" si="4"/>
        <v>2.9047619047619051</v>
      </c>
      <c r="D26">
        <f t="shared" si="3"/>
        <v>2.5714285714285716</v>
      </c>
      <c r="E26">
        <f t="shared" si="0"/>
        <v>2.6349206349206349</v>
      </c>
      <c r="F26">
        <f t="shared" si="1"/>
        <v>2.5428571428571431</v>
      </c>
      <c r="G26">
        <f t="shared" si="2"/>
        <v>2.5062857142857142</v>
      </c>
      <c r="H26">
        <v>2</v>
      </c>
      <c r="I26">
        <v>4</v>
      </c>
      <c r="J26">
        <v>2</v>
      </c>
      <c r="K26">
        <v>2</v>
      </c>
      <c r="L26">
        <v>2</v>
      </c>
      <c r="M26">
        <v>3</v>
      </c>
      <c r="N26">
        <v>0</v>
      </c>
    </row>
    <row r="27" spans="1:14" x14ac:dyDescent="0.2">
      <c r="A27">
        <v>25</v>
      </c>
      <c r="B27">
        <f>AVERAGE(H27:AC27)</f>
        <v>3</v>
      </c>
      <c r="C27">
        <f t="shared" si="4"/>
        <v>2.4761904761904758</v>
      </c>
      <c r="D27">
        <f t="shared" si="3"/>
        <v>2.6</v>
      </c>
      <c r="E27">
        <f t="shared" si="0"/>
        <v>2.6031746031746033</v>
      </c>
      <c r="F27">
        <f t="shared" si="1"/>
        <v>2.4914285714285711</v>
      </c>
      <c r="G27">
        <f t="shared" si="2"/>
        <v>2.4468571428571431</v>
      </c>
      <c r="H27">
        <v>2</v>
      </c>
      <c r="I27">
        <v>3</v>
      </c>
      <c r="J27">
        <v>2</v>
      </c>
      <c r="K27">
        <v>5</v>
      </c>
      <c r="L27">
        <v>2</v>
      </c>
      <c r="M27">
        <v>4</v>
      </c>
      <c r="N27">
        <v>3</v>
      </c>
    </row>
    <row r="28" spans="1:14" x14ac:dyDescent="0.2">
      <c r="A28">
        <v>26</v>
      </c>
      <c r="B28">
        <f>AVERAGE(H28:AC28)</f>
        <v>2.2857142857142856</v>
      </c>
      <c r="C28">
        <f t="shared" si="4"/>
        <v>2.4285714285714284</v>
      </c>
      <c r="D28">
        <f t="shared" si="3"/>
        <v>2.2857142857142856</v>
      </c>
      <c r="E28">
        <f t="shared" si="0"/>
        <v>2.3333333333333335</v>
      </c>
      <c r="F28">
        <f t="shared" si="1"/>
        <v>2.3600000000000003</v>
      </c>
      <c r="G28">
        <f t="shared" si="2"/>
        <v>2.3428571428571425</v>
      </c>
      <c r="H28">
        <v>1</v>
      </c>
      <c r="I28">
        <v>1</v>
      </c>
      <c r="J28">
        <v>3</v>
      </c>
      <c r="K28">
        <v>2</v>
      </c>
      <c r="L28">
        <v>2</v>
      </c>
      <c r="M28">
        <v>4</v>
      </c>
      <c r="N28">
        <v>3</v>
      </c>
    </row>
    <row r="29" spans="1:14" x14ac:dyDescent="0.2">
      <c r="A29">
        <v>27</v>
      </c>
      <c r="B29">
        <f>AVERAGE(H29:AC29)</f>
        <v>2</v>
      </c>
      <c r="C29">
        <f t="shared" si="4"/>
        <v>2.0952380952380953</v>
      </c>
      <c r="D29">
        <f t="shared" si="3"/>
        <v>2.2857142857142856</v>
      </c>
      <c r="E29">
        <f t="shared" si="0"/>
        <v>2.1904761904761902</v>
      </c>
      <c r="F29">
        <f t="shared" si="1"/>
        <v>2.2342857142857144</v>
      </c>
      <c r="G29">
        <f t="shared" si="2"/>
        <v>2.2354285714285718</v>
      </c>
      <c r="H29">
        <v>3</v>
      </c>
      <c r="I29">
        <v>3</v>
      </c>
      <c r="J29">
        <v>3</v>
      </c>
      <c r="K29">
        <v>1</v>
      </c>
      <c r="L29">
        <v>2</v>
      </c>
      <c r="M29">
        <v>1</v>
      </c>
      <c r="N29">
        <v>1</v>
      </c>
    </row>
    <row r="30" spans="1:14" x14ac:dyDescent="0.2">
      <c r="A30">
        <v>28</v>
      </c>
      <c r="B30">
        <f>AVERAGE(H30:AC30)</f>
        <v>2</v>
      </c>
      <c r="C30">
        <f t="shared" si="4"/>
        <v>2.0476190476190474</v>
      </c>
      <c r="D30">
        <f t="shared" si="3"/>
        <v>2.0571428571428574</v>
      </c>
      <c r="E30">
        <f t="shared" si="0"/>
        <v>2.0476190476190474</v>
      </c>
      <c r="F30">
        <f t="shared" si="1"/>
        <v>2.0857142857142859</v>
      </c>
      <c r="G30">
        <f t="shared" si="2"/>
        <v>2.12</v>
      </c>
      <c r="H30">
        <v>3</v>
      </c>
      <c r="I30">
        <v>0</v>
      </c>
      <c r="J30">
        <v>2</v>
      </c>
      <c r="K30">
        <v>4</v>
      </c>
      <c r="L30">
        <v>0</v>
      </c>
      <c r="M30">
        <v>3</v>
      </c>
      <c r="N30">
        <v>2</v>
      </c>
    </row>
    <row r="31" spans="1:14" x14ac:dyDescent="0.2">
      <c r="A31">
        <v>29</v>
      </c>
      <c r="B31">
        <f>AVERAGE(H31:AC31)</f>
        <v>2.1428571428571428</v>
      </c>
      <c r="C31">
        <f t="shared" si="4"/>
        <v>2</v>
      </c>
      <c r="D31">
        <f t="shared" si="3"/>
        <v>1.9428571428571426</v>
      </c>
      <c r="E31">
        <f t="shared" si="0"/>
        <v>1.9841269841269842</v>
      </c>
      <c r="F31">
        <f t="shared" si="1"/>
        <v>2.0057142857142862</v>
      </c>
      <c r="G31">
        <f t="shared" si="2"/>
        <v>2.0228571428571431</v>
      </c>
      <c r="H31">
        <v>3</v>
      </c>
      <c r="I31">
        <v>1</v>
      </c>
      <c r="J31">
        <v>3</v>
      </c>
      <c r="K31">
        <v>2</v>
      </c>
      <c r="L31">
        <v>2</v>
      </c>
      <c r="M31">
        <v>2</v>
      </c>
      <c r="N31">
        <v>2</v>
      </c>
    </row>
    <row r="32" spans="1:14" x14ac:dyDescent="0.2">
      <c r="A32">
        <v>30</v>
      </c>
      <c r="B32">
        <f>AVERAGE(H32:AC32)</f>
        <v>1.8571428571428572</v>
      </c>
      <c r="C32">
        <f t="shared" si="4"/>
        <v>1.9047619047619049</v>
      </c>
      <c r="D32">
        <f t="shared" si="3"/>
        <v>1.8571428571428572</v>
      </c>
      <c r="E32">
        <f t="shared" si="0"/>
        <v>1.8730158730158732</v>
      </c>
      <c r="F32">
        <f t="shared" si="1"/>
        <v>1.9142857142857146</v>
      </c>
      <c r="G32">
        <f t="shared" si="2"/>
        <v>1.9520000000000004</v>
      </c>
      <c r="H32">
        <v>1</v>
      </c>
      <c r="I32">
        <v>1</v>
      </c>
      <c r="J32">
        <v>2</v>
      </c>
      <c r="K32">
        <v>3</v>
      </c>
      <c r="L32">
        <v>1</v>
      </c>
      <c r="M32">
        <v>1</v>
      </c>
      <c r="N32">
        <v>4</v>
      </c>
    </row>
    <row r="33" spans="1:14" x14ac:dyDescent="0.2">
      <c r="A33">
        <v>31</v>
      </c>
      <c r="B33">
        <f>AVERAGE(H33:AC33)</f>
        <v>1.7142857142857142</v>
      </c>
      <c r="C33">
        <f t="shared" si="4"/>
        <v>1.7142857142857142</v>
      </c>
      <c r="D33">
        <f t="shared" si="3"/>
        <v>1.8857142857142857</v>
      </c>
      <c r="E33">
        <f t="shared" si="0"/>
        <v>1.8095238095238095</v>
      </c>
      <c r="F33">
        <f t="shared" si="1"/>
        <v>1.8742857142857141</v>
      </c>
      <c r="G33">
        <f t="shared" si="2"/>
        <v>1.9211428571428573</v>
      </c>
      <c r="H33">
        <v>1</v>
      </c>
      <c r="I33">
        <v>3</v>
      </c>
      <c r="J33">
        <v>1</v>
      </c>
      <c r="K33">
        <v>2</v>
      </c>
      <c r="L33">
        <v>2</v>
      </c>
      <c r="M33">
        <v>1</v>
      </c>
      <c r="N33">
        <v>2</v>
      </c>
    </row>
    <row r="34" spans="1:14" x14ac:dyDescent="0.2">
      <c r="A34">
        <v>32</v>
      </c>
      <c r="B34">
        <f>AVERAGE(H34:AC34)</f>
        <v>1.5714285714285714</v>
      </c>
      <c r="C34">
        <f t="shared" si="4"/>
        <v>1.8095238095238095</v>
      </c>
      <c r="D34">
        <f t="shared" si="3"/>
        <v>1.8285714285714285</v>
      </c>
      <c r="E34">
        <f t="shared" si="0"/>
        <v>1.7936507936507935</v>
      </c>
      <c r="F34">
        <f t="shared" si="1"/>
        <v>1.8800000000000001</v>
      </c>
      <c r="G34">
        <f t="shared" si="2"/>
        <v>1.9085714285714286</v>
      </c>
      <c r="H34">
        <v>4</v>
      </c>
      <c r="I34">
        <v>1</v>
      </c>
      <c r="J34">
        <v>4</v>
      </c>
      <c r="K34">
        <v>0</v>
      </c>
      <c r="L34">
        <v>0</v>
      </c>
      <c r="M34">
        <v>1</v>
      </c>
      <c r="N34">
        <v>1</v>
      </c>
    </row>
    <row r="35" spans="1:14" x14ac:dyDescent="0.2">
      <c r="A35">
        <v>33</v>
      </c>
      <c r="B35">
        <f>AVERAGE(H35:AC35)</f>
        <v>2.1428571428571428</v>
      </c>
      <c r="C35">
        <f t="shared" si="4"/>
        <v>1.857142857142857</v>
      </c>
      <c r="D35">
        <f t="shared" si="3"/>
        <v>1.8571428571428572</v>
      </c>
      <c r="E35">
        <f t="shared" si="0"/>
        <v>1.8888888888888886</v>
      </c>
      <c r="F35">
        <f t="shared" si="1"/>
        <v>1.9314285714285713</v>
      </c>
      <c r="G35">
        <f t="shared" si="2"/>
        <v>1.9197142857142857</v>
      </c>
      <c r="H35">
        <v>2</v>
      </c>
      <c r="I35">
        <v>1</v>
      </c>
      <c r="J35">
        <v>3</v>
      </c>
      <c r="K35">
        <v>2</v>
      </c>
      <c r="L35">
        <v>0</v>
      </c>
      <c r="M35">
        <v>5</v>
      </c>
      <c r="N35">
        <v>2</v>
      </c>
    </row>
    <row r="36" spans="1:14" x14ac:dyDescent="0.2">
      <c r="A36">
        <v>34</v>
      </c>
      <c r="B36">
        <f>AVERAGE(H36:AC36)</f>
        <v>1.8571428571428572</v>
      </c>
      <c r="C36">
        <f t="shared" si="4"/>
        <v>2</v>
      </c>
      <c r="D36">
        <f t="shared" si="3"/>
        <v>1.9714285714285715</v>
      </c>
      <c r="E36">
        <f t="shared" si="0"/>
        <v>1.9682539682539681</v>
      </c>
      <c r="F36">
        <f t="shared" si="1"/>
        <v>1.9428571428571426</v>
      </c>
      <c r="G36">
        <f t="shared" si="2"/>
        <v>1.9426666666666665</v>
      </c>
      <c r="H36">
        <v>1</v>
      </c>
      <c r="I36">
        <v>4</v>
      </c>
      <c r="J36">
        <v>2</v>
      </c>
      <c r="K36">
        <v>3</v>
      </c>
      <c r="L36">
        <v>0</v>
      </c>
      <c r="M36">
        <v>2</v>
      </c>
      <c r="N36">
        <v>1</v>
      </c>
    </row>
    <row r="37" spans="1:14" x14ac:dyDescent="0.2">
      <c r="A37">
        <v>35</v>
      </c>
      <c r="B37">
        <f>AVERAGE(H37:AC37)</f>
        <v>2</v>
      </c>
      <c r="C37">
        <f t="shared" si="4"/>
        <v>2.0476190476190474</v>
      </c>
      <c r="D37">
        <f t="shared" si="3"/>
        <v>2.1142857142857139</v>
      </c>
      <c r="E37">
        <f t="shared" si="0"/>
        <v>2.0793650793650791</v>
      </c>
      <c r="F37">
        <f t="shared" si="1"/>
        <v>1.97</v>
      </c>
      <c r="G37">
        <f t="shared" si="2"/>
        <v>1.9660714285714285</v>
      </c>
      <c r="H37">
        <v>0</v>
      </c>
      <c r="I37">
        <v>0</v>
      </c>
      <c r="J37">
        <v>0</v>
      </c>
      <c r="K37">
        <v>2</v>
      </c>
      <c r="L37">
        <v>2</v>
      </c>
      <c r="M37">
        <v>6</v>
      </c>
      <c r="N37">
        <v>4</v>
      </c>
    </row>
    <row r="38" spans="1:14" x14ac:dyDescent="0.2">
      <c r="A38">
        <v>36</v>
      </c>
      <c r="B38">
        <f>AVERAGE(H38:AC38)</f>
        <v>2.2857142857142856</v>
      </c>
      <c r="C38">
        <f t="shared" si="4"/>
        <v>2.1904761904761902</v>
      </c>
      <c r="D38">
        <f t="shared" si="3"/>
        <v>1.9428571428571426</v>
      </c>
      <c r="E38">
        <f t="shared" si="0"/>
        <v>2.0634920634920633</v>
      </c>
      <c r="F38">
        <f t="shared" si="1"/>
        <v>1.989047619047619</v>
      </c>
      <c r="G38">
        <f t="shared" si="2"/>
        <v>1.9737010582010579</v>
      </c>
      <c r="H38">
        <v>2</v>
      </c>
      <c r="I38">
        <v>2</v>
      </c>
      <c r="J38">
        <v>1</v>
      </c>
      <c r="K38">
        <v>3</v>
      </c>
      <c r="L38">
        <v>3</v>
      </c>
      <c r="M38">
        <v>2</v>
      </c>
      <c r="N38">
        <v>3</v>
      </c>
    </row>
    <row r="39" spans="1:14" x14ac:dyDescent="0.2">
      <c r="A39">
        <v>37</v>
      </c>
      <c r="B39">
        <f>AVERAGE(H39:AC39)</f>
        <v>2.2857142857142856</v>
      </c>
      <c r="C39">
        <f t="shared" si="4"/>
        <v>1.9523809523809523</v>
      </c>
      <c r="D39">
        <f>AVERAGE(B37,B38,B39,B40)</f>
        <v>1.9642857142857142</v>
      </c>
      <c r="E39">
        <f t="shared" si="0"/>
        <v>1.9761904761904761</v>
      </c>
      <c r="F39">
        <f>AVERAGE(E37,E38,E39,E40)</f>
        <v>1.9970238095238093</v>
      </c>
      <c r="G39">
        <f>AVERAGE(F37,F38,F39,F40)</f>
        <v>1.9814120370370369</v>
      </c>
      <c r="H39">
        <v>4</v>
      </c>
      <c r="I39">
        <v>5</v>
      </c>
      <c r="J39">
        <v>1</v>
      </c>
      <c r="K39">
        <v>2</v>
      </c>
      <c r="L39">
        <v>2</v>
      </c>
      <c r="M39">
        <v>2</v>
      </c>
      <c r="N39">
        <v>0</v>
      </c>
    </row>
    <row r="40" spans="1:14" x14ac:dyDescent="0.2">
      <c r="A40">
        <v>38</v>
      </c>
      <c r="B40">
        <f>AVERAGE(H40:AC40)</f>
        <v>1.2857142857142858</v>
      </c>
      <c r="C40">
        <f>AVERAGE(B39,B40)</f>
        <v>1.7857142857142856</v>
      </c>
      <c r="D40">
        <f>AVERAGE(B38,B39,B40)</f>
        <v>1.9523809523809523</v>
      </c>
      <c r="E40">
        <f>AVERAGE(C39,C40)</f>
        <v>1.8690476190476191</v>
      </c>
      <c r="F40">
        <f>AVERAGE(E38,E39,E40)</f>
        <v>1.9695767195767193</v>
      </c>
      <c r="G40">
        <f>AVERAGE(F38,F39,F40)</f>
        <v>1.9852160493827158</v>
      </c>
      <c r="H40">
        <v>3</v>
      </c>
      <c r="I40">
        <v>0</v>
      </c>
      <c r="J40">
        <v>0</v>
      </c>
      <c r="K40">
        <v>2</v>
      </c>
      <c r="L40">
        <v>3</v>
      </c>
      <c r="M40">
        <v>0</v>
      </c>
      <c r="N40">
        <v>1</v>
      </c>
    </row>
    <row r="41" spans="1:14" x14ac:dyDescent="0.2">
      <c r="A41" t="s">
        <v>13</v>
      </c>
      <c r="H41">
        <f>SUM(H3:H40)</f>
        <v>84</v>
      </c>
      <c r="I41">
        <f t="shared" ref="I41:N41" si="5">SUM(I3:I40)</f>
        <v>86</v>
      </c>
      <c r="J41">
        <f t="shared" si="5"/>
        <v>82</v>
      </c>
      <c r="K41">
        <f t="shared" si="5"/>
        <v>92</v>
      </c>
      <c r="L41">
        <f t="shared" si="5"/>
        <v>66</v>
      </c>
      <c r="M41">
        <f t="shared" si="5"/>
        <v>99</v>
      </c>
      <c r="N41">
        <f t="shared" si="5"/>
        <v>82</v>
      </c>
    </row>
  </sheetData>
  <mergeCells count="1">
    <mergeCell ref="A1:B1"/>
  </mergeCells>
  <pageMargins left="0.7" right="0.7" top="0.75" bottom="0.75" header="0.3" footer="0.3"/>
  <ignoredErrors>
    <ignoredError sqref="E4 E36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Smooth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Osborne</dc:creator>
  <cp:lastModifiedBy>Daniel Osborne</cp:lastModifiedBy>
  <dcterms:created xsi:type="dcterms:W3CDTF">2024-04-20T21:37:24Z</dcterms:created>
  <dcterms:modified xsi:type="dcterms:W3CDTF">2024-04-21T01:54:29Z</dcterms:modified>
</cp:coreProperties>
</file>