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dingTemple\projects\Ma-Bichette\data\"/>
    </mc:Choice>
  </mc:AlternateContent>
  <xr:revisionPtr revIDLastSave="0" documentId="13_ncr:1_{CF708CA1-714A-4962-9D77-30AC8ADB9F43}" xr6:coauthVersionLast="47" xr6:coauthVersionMax="47" xr10:uidLastSave="{00000000-0000-0000-0000-000000000000}"/>
  <bookViews>
    <workbookView xWindow="-108" yWindow="-108" windowWidth="23256" windowHeight="13896" activeTab="1" xr2:uid="{59CA216B-9828-5443-ABD4-C11BDDE74EAC}"/>
  </bookViews>
  <sheets>
    <sheet name="Ma Bichette Sales" sheetId="2" r:id="rId1"/>
    <sheet name="Pivot Tables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2" l="1"/>
  <c r="J2" i="2" a="1"/>
  <c r="J2" i="2" s="1"/>
  <c r="J3" i="2" a="1"/>
  <c r="J3" i="2"/>
  <c r="J4" i="2" a="1"/>
  <c r="J4" i="2" s="1"/>
  <c r="J5" i="2" a="1"/>
  <c r="J5" i="2" s="1"/>
  <c r="J6" i="2" a="1"/>
  <c r="J6" i="2"/>
  <c r="J7" i="2" a="1"/>
  <c r="J7" i="2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/>
  <c r="J24" i="2" a="1"/>
  <c r="J24" i="2" s="1"/>
  <c r="J25" i="2" a="1"/>
  <c r="J25" i="2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 s="1"/>
  <c r="J32" i="2" a="1"/>
  <c r="J32" i="2"/>
  <c r="J33" i="2" a="1"/>
  <c r="J33" i="2" s="1"/>
  <c r="J34" i="2" a="1"/>
  <c r="J34" i="2" s="1"/>
  <c r="J35" i="2" a="1"/>
  <c r="J35" i="2"/>
  <c r="J36" i="2" a="1"/>
  <c r="J36" i="2" s="1"/>
  <c r="J37" i="2" a="1"/>
  <c r="J37" i="2" s="1"/>
  <c r="J38" i="2" a="1"/>
  <c r="J38" i="2" s="1"/>
  <c r="J39" i="2" a="1"/>
  <c r="J39" i="2" s="1"/>
  <c r="J40" i="2" a="1"/>
  <c r="J40" i="2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/>
  <c r="J48" i="2" a="1"/>
  <c r="J48" i="2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/>
  <c r="J56" i="2" a="1"/>
  <c r="J56" i="2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/>
  <c r="J71" i="2" a="1"/>
  <c r="J71" i="2" s="1"/>
  <c r="J72" i="2" a="1"/>
  <c r="J72" i="2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/>
  <c r="J82" i="2" a="1"/>
  <c r="J82" i="2" s="1"/>
  <c r="J83" i="2" a="1"/>
  <c r="J83" i="2" s="1"/>
  <c r="J84" i="2" a="1"/>
  <c r="J84" i="2" s="1"/>
  <c r="J85" i="2" a="1"/>
  <c r="J85" i="2" s="1"/>
  <c r="J86" i="2" a="1"/>
  <c r="J86" i="2"/>
  <c r="J87" i="2" a="1"/>
  <c r="J87" i="2" s="1"/>
  <c r="J88" i="2" a="1"/>
  <c r="J88" i="2" s="1"/>
  <c r="J89" i="2" a="1"/>
  <c r="J89" i="2"/>
  <c r="J90" i="2" a="1"/>
  <c r="J90" i="2" s="1"/>
  <c r="J91" i="2" a="1"/>
  <c r="J91" i="2"/>
  <c r="J92" i="2" a="1"/>
  <c r="J92" i="2" s="1"/>
  <c r="J93" i="2" a="1"/>
  <c r="J93" i="2" s="1"/>
  <c r="J94" i="2" a="1"/>
  <c r="J94" i="2" s="1"/>
  <c r="J95" i="2" a="1"/>
  <c r="J95" i="2" s="1"/>
  <c r="J96" i="2" a="1"/>
  <c r="J96" i="2"/>
  <c r="J97" i="2" a="1"/>
  <c r="J97" i="2"/>
  <c r="J98" i="2" a="1"/>
  <c r="J98" i="2" s="1"/>
  <c r="J99" i="2" a="1"/>
  <c r="J99" i="2"/>
  <c r="J100" i="2" a="1"/>
  <c r="J100" i="2" s="1"/>
  <c r="J101" i="2" a="1"/>
  <c r="J101" i="2" s="1"/>
  <c r="J102" i="2" a="1"/>
  <c r="J102" i="2"/>
  <c r="J103" i="2" a="1"/>
  <c r="J103" i="2" s="1"/>
  <c r="J104" i="2" a="1"/>
  <c r="J104" i="2"/>
  <c r="J105" i="2" a="1"/>
  <c r="J105" i="2"/>
  <c r="J106" i="2" a="1"/>
  <c r="J106" i="2" s="1"/>
  <c r="J107" i="2" a="1"/>
  <c r="J107" i="2"/>
  <c r="J108" i="2" a="1"/>
  <c r="J108" i="2" s="1"/>
  <c r="J109" i="2" a="1"/>
  <c r="J109" i="2" s="1"/>
  <c r="J110" i="2" a="1"/>
  <c r="J110" i="2" s="1"/>
  <c r="J111" i="2" a="1"/>
  <c r="J111" i="2"/>
  <c r="J112" i="2" a="1"/>
  <c r="J112" i="2" s="1"/>
  <c r="J113" i="2" a="1"/>
  <c r="J113" i="2" s="1"/>
  <c r="J114" i="2" a="1"/>
  <c r="J114" i="2" s="1"/>
  <c r="J115" i="2" a="1"/>
  <c r="J115" i="2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/>
  <c r="J122" i="2" a="1"/>
  <c r="J122" i="2" s="1"/>
  <c r="J123" i="2" a="1"/>
  <c r="J123" i="2" s="1"/>
  <c r="J124" i="2" a="1"/>
  <c r="J124" i="2" s="1"/>
  <c r="J125" i="2" a="1"/>
  <c r="J125" i="2" s="1"/>
  <c r="J126" i="2" a="1"/>
  <c r="J126" i="2"/>
  <c r="J127" i="2" a="1"/>
  <c r="J127" i="2"/>
  <c r="J128" i="2" a="1"/>
  <c r="J128" i="2" s="1"/>
  <c r="J129" i="2" a="1"/>
  <c r="J129" i="2" s="1"/>
  <c r="J130" i="2" a="1"/>
  <c r="J130" i="2" s="1"/>
  <c r="J131" i="2" a="1"/>
  <c r="J131" i="2"/>
  <c r="J132" i="2" a="1"/>
  <c r="J132" i="2" s="1"/>
  <c r="J133" i="2" a="1"/>
  <c r="J133" i="2" s="1"/>
  <c r="J134" i="2" a="1"/>
  <c r="J134" i="2"/>
  <c r="J135" i="2" a="1"/>
  <c r="J135" i="2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/>
  <c r="J152" i="2" a="1"/>
  <c r="J152" i="2" s="1"/>
  <c r="J153" i="2" a="1"/>
  <c r="J153" i="2"/>
  <c r="J154" i="2" a="1"/>
  <c r="J154" i="2" s="1"/>
  <c r="J155" i="2" a="1"/>
  <c r="J155" i="2"/>
  <c r="J156" i="2" a="1"/>
  <c r="J156" i="2" s="1"/>
  <c r="J157" i="2" a="1"/>
  <c r="J157" i="2" s="1"/>
  <c r="J158" i="2" a="1"/>
  <c r="J158" i="2" s="1"/>
  <c r="J159" i="2" a="1"/>
  <c r="J159" i="2" s="1"/>
  <c r="J160" i="2" a="1"/>
  <c r="J160" i="2"/>
  <c r="J161" i="2" a="1"/>
  <c r="J161" i="2" s="1"/>
  <c r="J162" i="2" a="1"/>
  <c r="J162" i="2" s="1"/>
  <c r="J163" i="2" a="1"/>
  <c r="J163" i="2"/>
  <c r="J164" i="2" a="1"/>
  <c r="J164" i="2" s="1"/>
  <c r="J165" i="2" a="1"/>
  <c r="J165" i="2" s="1"/>
  <c r="J166" i="2" a="1"/>
  <c r="J166" i="2" s="1"/>
  <c r="J167" i="2" a="1"/>
  <c r="J167" i="2" s="1"/>
  <c r="J168" i="2" a="1"/>
  <c r="J168" i="2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/>
  <c r="J176" i="2" a="1"/>
  <c r="J176" i="2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/>
  <c r="J184" i="2" a="1"/>
  <c r="J184" i="2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/>
  <c r="J199" i="2" a="1"/>
  <c r="J199" i="2" s="1"/>
  <c r="J200" i="2" a="1"/>
  <c r="J200" i="2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/>
  <c r="J207" i="2" a="1"/>
  <c r="J207" i="2" s="1"/>
  <c r="J208" i="2" a="1"/>
  <c r="J208" i="2" s="1"/>
  <c r="J209" i="2" a="1"/>
  <c r="J209" i="2"/>
  <c r="J210" i="2" a="1"/>
  <c r="J210" i="2" s="1"/>
  <c r="J211" i="2" a="1"/>
  <c r="J211" i="2" s="1"/>
  <c r="J212" i="2" a="1"/>
  <c r="J212" i="2" s="1"/>
  <c r="J213" i="2" a="1"/>
  <c r="J213" i="2" s="1"/>
  <c r="J214" i="2" a="1"/>
  <c r="J214" i="2"/>
  <c r="J215" i="2" a="1"/>
  <c r="J215" i="2" s="1"/>
  <c r="J216" i="2" a="1"/>
  <c r="J216" i="2" s="1"/>
  <c r="J217" i="2" a="1"/>
  <c r="J217" i="2"/>
  <c r="J218" i="2" a="1"/>
  <c r="J218" i="2" s="1"/>
  <c r="J219" i="2" a="1"/>
  <c r="J219" i="2"/>
  <c r="J220" i="2" a="1"/>
  <c r="J220" i="2" s="1"/>
  <c r="J221" i="2" a="1"/>
  <c r="J221" i="2" s="1"/>
  <c r="J222" i="2" a="1"/>
  <c r="J222" i="2" s="1"/>
  <c r="J223" i="2" a="1"/>
  <c r="J223" i="2" s="1"/>
  <c r="J224" i="2" a="1"/>
  <c r="J224" i="2"/>
  <c r="J225" i="2" a="1"/>
  <c r="J225" i="2"/>
  <c r="J226" i="2" a="1"/>
  <c r="J226" i="2" s="1"/>
  <c r="J227" i="2" a="1"/>
  <c r="J227" i="2"/>
  <c r="J228" i="2" a="1"/>
  <c r="J228" i="2" s="1"/>
  <c r="J229" i="2" a="1"/>
  <c r="J229" i="2" s="1"/>
  <c r="J230" i="2" a="1"/>
  <c r="J230" i="2"/>
  <c r="J231" i="2" a="1"/>
  <c r="J231" i="2" s="1"/>
  <c r="J232" i="2" a="1"/>
  <c r="J232" i="2"/>
  <c r="J233" i="2" a="1"/>
  <c r="J233" i="2"/>
  <c r="J234" i="2" a="1"/>
  <c r="J234" i="2" s="1"/>
  <c r="J235" i="2" a="1"/>
  <c r="J235" i="2"/>
  <c r="J236" i="2" a="1"/>
  <c r="J236" i="2" s="1"/>
  <c r="J237" i="2" a="1"/>
  <c r="J237" i="2" s="1"/>
  <c r="J238" i="2" a="1"/>
  <c r="J238" i="2" s="1"/>
  <c r="J239" i="2" a="1"/>
  <c r="J239" i="2"/>
  <c r="J240" i="2" a="1"/>
  <c r="J240" i="2" s="1"/>
  <c r="J241" i="2" a="1"/>
  <c r="J241" i="2" s="1"/>
  <c r="J242" i="2" a="1"/>
  <c r="J242" i="2" s="1"/>
  <c r="J243" i="2" a="1"/>
  <c r="J243" i="2"/>
  <c r="J244" i="2" a="1"/>
  <c r="J244" i="2" s="1"/>
  <c r="J245" i="2" a="1"/>
  <c r="J245" i="2" s="1"/>
  <c r="J246" i="2" a="1"/>
  <c r="J246" i="2" s="1"/>
  <c r="J247" i="2" a="1"/>
  <c r="J247" i="2"/>
  <c r="J248" i="2" a="1"/>
  <c r="J248" i="2" s="1"/>
  <c r="J249" i="2" a="1"/>
  <c r="J249" i="2"/>
  <c r="J250" i="2" a="1"/>
  <c r="J250" i="2" s="1"/>
  <c r="J251" i="2" a="1"/>
  <c r="J251" i="2" s="1"/>
  <c r="J252" i="2" a="1"/>
  <c r="J252" i="2" s="1"/>
  <c r="J253" i="2" a="1"/>
  <c r="J253" i="2" s="1"/>
  <c r="J254" i="2" a="1"/>
  <c r="J254" i="2"/>
  <c r="J255" i="2" a="1"/>
  <c r="J255" i="2"/>
  <c r="J256" i="2" a="1"/>
  <c r="J256" i="2" s="1"/>
  <c r="J257" i="2" a="1"/>
  <c r="J257" i="2"/>
  <c r="J258" i="2" a="1"/>
  <c r="J258" i="2" s="1"/>
  <c r="J259" i="2" a="1"/>
  <c r="J259" i="2"/>
  <c r="J260" i="2" a="1"/>
  <c r="J260" i="2" s="1"/>
  <c r="J261" i="2" a="1"/>
  <c r="J261" i="2" s="1"/>
  <c r="J262" i="2" a="1"/>
  <c r="J262" i="2"/>
  <c r="J263" i="2" a="1"/>
  <c r="J263" i="2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/>
  <c r="J280" i="2" a="1"/>
  <c r="J280" i="2" s="1"/>
  <c r="J281" i="2" a="1"/>
  <c r="J281" i="2"/>
  <c r="J282" i="2" a="1"/>
  <c r="J282" i="2" s="1"/>
  <c r="J283" i="2" a="1"/>
  <c r="J283" i="2"/>
  <c r="J284" i="2" a="1"/>
  <c r="J284" i="2"/>
  <c r="J285" i="2" a="1"/>
  <c r="J285" i="2" s="1"/>
  <c r="J286" i="2" a="1"/>
  <c r="J286" i="2"/>
  <c r="J287" i="2" a="1"/>
  <c r="J287" i="2" s="1"/>
  <c r="J288" i="2" a="1"/>
  <c r="J288" i="2"/>
  <c r="J289" i="2" a="1"/>
  <c r="J289" i="2" s="1"/>
  <c r="J290" i="2" a="1"/>
  <c r="J290" i="2" s="1"/>
  <c r="J291" i="2" a="1"/>
  <c r="J291" i="2" s="1"/>
  <c r="J292" i="2" a="1"/>
  <c r="J292" i="2"/>
  <c r="J293" i="2" a="1"/>
  <c r="J293" i="2" s="1"/>
  <c r="J294" i="2" a="1"/>
  <c r="J294" i="2" s="1"/>
  <c r="J295" i="2" a="1"/>
  <c r="J295" i="2"/>
  <c r="J296" i="2" a="1"/>
  <c r="J296" i="2" s="1"/>
  <c r="J297" i="2" a="1"/>
  <c r="J297" i="2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/>
  <c r="J311" i="2" a="1"/>
  <c r="J311" i="2" s="1"/>
  <c r="J312" i="2" a="1"/>
  <c r="J312" i="2" s="1"/>
  <c r="J313" i="2" a="1"/>
  <c r="J313" i="2"/>
  <c r="J314" i="2" a="1"/>
  <c r="J314" i="2" s="1"/>
  <c r="J315" i="2" a="1"/>
  <c r="J315" i="2"/>
  <c r="J316" i="2" a="1"/>
  <c r="J316" i="2" s="1"/>
  <c r="J317" i="2" a="1"/>
  <c r="J317" i="2" s="1"/>
  <c r="J318" i="2" a="1"/>
  <c r="J318" i="2"/>
  <c r="J319" i="2" a="1"/>
  <c r="J319" i="2"/>
  <c r="J320" i="2" a="1"/>
  <c r="J320" i="2" s="1"/>
  <c r="J321" i="2" a="1"/>
  <c r="J321" i="2" s="1"/>
  <c r="J322" i="2" a="1"/>
  <c r="J322" i="2" s="1"/>
  <c r="J323" i="2" a="1"/>
  <c r="J323" i="2"/>
  <c r="J324" i="2" a="1"/>
  <c r="J324" i="2"/>
  <c r="J325" i="2" a="1"/>
  <c r="J325" i="2" s="1"/>
  <c r="J326" i="2" a="1"/>
  <c r="J326" i="2" s="1"/>
  <c r="J327" i="2" a="1"/>
  <c r="J327" i="2"/>
  <c r="J328" i="2" a="1"/>
  <c r="J328" i="2"/>
  <c r="J329" i="2" a="1"/>
  <c r="J329" i="2" s="1"/>
  <c r="J330" i="2" a="1"/>
  <c r="J330" i="2" s="1"/>
  <c r="J331" i="2" a="1"/>
  <c r="J331" i="2" s="1"/>
  <c r="J332" i="2" a="1"/>
  <c r="J332" i="2"/>
  <c r="J333" i="2" a="1"/>
  <c r="J333" i="2" s="1"/>
  <c r="J334" i="2" a="1"/>
  <c r="J334" i="2"/>
  <c r="J335" i="2" a="1"/>
  <c r="J335" i="2" s="1"/>
  <c r="J336" i="2" a="1"/>
  <c r="J336" i="2"/>
  <c r="J337" i="2" a="1"/>
  <c r="J337" i="2"/>
  <c r="J338" i="2" a="1"/>
  <c r="J338" i="2" s="1"/>
  <c r="J339" i="2" a="1"/>
  <c r="J339" i="2"/>
  <c r="J340" i="2" a="1"/>
  <c r="J340" i="2" s="1"/>
  <c r="J341" i="2" a="1"/>
  <c r="J341" i="2" s="1"/>
  <c r="J342" i="2" a="1"/>
  <c r="J342" i="2" s="1"/>
  <c r="J343" i="2" a="1"/>
  <c r="J343" i="2"/>
  <c r="J344" i="2" a="1"/>
  <c r="J344" i="2" s="1"/>
  <c r="J345" i="2" a="1"/>
  <c r="J345" i="2"/>
  <c r="J346" i="2" a="1"/>
  <c r="J346" i="2" s="1"/>
  <c r="J347" i="2" a="1"/>
  <c r="J347" i="2"/>
  <c r="J348" i="2" a="1"/>
  <c r="J348" i="2"/>
  <c r="J349" i="2" a="1"/>
  <c r="J349" i="2" s="1"/>
  <c r="J350" i="2" a="1"/>
  <c r="J350" i="2"/>
  <c r="J351" i="2" a="1"/>
  <c r="J351" i="2" s="1"/>
  <c r="J352" i="2" a="1"/>
  <c r="J352" i="2"/>
  <c r="J353" i="2" a="1"/>
  <c r="J353" i="2" s="1"/>
  <c r="J354" i="2" a="1"/>
  <c r="J354" i="2" s="1"/>
  <c r="J355" i="2" a="1"/>
  <c r="J355" i="2" s="1"/>
  <c r="J356" i="2" a="1"/>
  <c r="J356" i="2"/>
  <c r="J357" i="2" a="1"/>
  <c r="J357" i="2" s="1"/>
  <c r="J358" i="2" a="1"/>
  <c r="J358" i="2" s="1"/>
  <c r="J359" i="2" a="1"/>
  <c r="J359" i="2"/>
  <c r="J360" i="2" a="1"/>
  <c r="J360" i="2" s="1"/>
  <c r="J361" i="2" a="1"/>
  <c r="J361" i="2"/>
  <c r="J362" i="2" a="1"/>
  <c r="J362" i="2" s="1"/>
  <c r="J363" i="2" a="1"/>
  <c r="J363" i="2"/>
  <c r="J364" i="2" a="1"/>
  <c r="J364" i="2" s="1"/>
  <c r="J365" i="2" a="1"/>
  <c r="J365" i="2" s="1"/>
  <c r="J366" i="2" a="1"/>
  <c r="J366" i="2" s="1"/>
  <c r="J367" i="2" a="1"/>
  <c r="J367" i="2" s="1"/>
  <c r="J368" i="2" a="1"/>
  <c r="J368" i="2"/>
  <c r="J369" i="2" a="1"/>
  <c r="J369" i="2" s="1"/>
  <c r="J370" i="2" a="1"/>
  <c r="J370" i="2" s="1"/>
  <c r="J371" i="2" a="1"/>
  <c r="J371" i="2" s="1"/>
  <c r="J372" i="2" a="1"/>
  <c r="J372" i="2"/>
  <c r="J373" i="2" a="1"/>
  <c r="J373" i="2" s="1"/>
  <c r="J374" i="2" a="1"/>
  <c r="J374" i="2"/>
  <c r="J375" i="2" a="1"/>
  <c r="J375" i="2" s="1"/>
  <c r="J376" i="2" a="1"/>
  <c r="J376" i="2" s="1"/>
  <c r="J377" i="2" a="1"/>
  <c r="J377" i="2"/>
  <c r="J378" i="2" a="1"/>
  <c r="J378" i="2" s="1"/>
  <c r="J379" i="2" a="1"/>
  <c r="J379" i="2"/>
  <c r="J380" i="2" a="1"/>
  <c r="J380" i="2" s="1"/>
  <c r="J381" i="2" a="1"/>
  <c r="J381" i="2" s="1"/>
  <c r="J382" i="2" a="1"/>
  <c r="J382" i="2"/>
  <c r="J383" i="2" a="1"/>
  <c r="J383" i="2"/>
  <c r="J384" i="2" a="1"/>
  <c r="J384" i="2" s="1"/>
  <c r="J385" i="2" a="1"/>
  <c r="J385" i="2" s="1"/>
  <c r="J386" i="2" a="1"/>
  <c r="J386" i="2" s="1"/>
  <c r="J387" i="2" a="1"/>
  <c r="J387" i="2"/>
  <c r="J388" i="2" a="1"/>
  <c r="J388" i="2"/>
  <c r="J389" i="2" a="1"/>
  <c r="J389" i="2" s="1"/>
  <c r="J390" i="2" a="1"/>
  <c r="J390" i="2" s="1"/>
  <c r="J391" i="2" a="1"/>
  <c r="J391" i="2"/>
  <c r="J392" i="2" a="1"/>
  <c r="J392" i="2"/>
  <c r="J393" i="2" a="1"/>
  <c r="J393" i="2" s="1"/>
  <c r="J394" i="2" a="1"/>
  <c r="J394" i="2" s="1"/>
  <c r="J395" i="2" a="1"/>
  <c r="J395" i="2" s="1"/>
  <c r="J396" i="2" a="1"/>
  <c r="J396" i="2"/>
  <c r="J397" i="2" a="1"/>
  <c r="J397" i="2" s="1"/>
  <c r="J398" i="2" a="1"/>
  <c r="J398" i="2"/>
  <c r="J399" i="2" a="1"/>
  <c r="J399" i="2" s="1"/>
  <c r="J400" i="2" a="1"/>
  <c r="J400" i="2"/>
  <c r="J401" i="2" a="1"/>
  <c r="J401" i="2"/>
  <c r="J402" i="2" a="1"/>
  <c r="J402" i="2" s="1"/>
  <c r="J403" i="2" a="1"/>
  <c r="J403" i="2"/>
  <c r="J404" i="2" a="1"/>
  <c r="J404" i="2" s="1"/>
  <c r="J405" i="2" a="1"/>
  <c r="J405" i="2" s="1"/>
  <c r="J406" i="2" a="1"/>
  <c r="J406" i="2" s="1"/>
  <c r="J407" i="2" a="1"/>
  <c r="J407" i="2"/>
  <c r="J408" i="2" a="1"/>
  <c r="J408" i="2" s="1"/>
  <c r="J409" i="2" a="1"/>
  <c r="J409" i="2"/>
  <c r="J410" i="2" a="1"/>
  <c r="J410" i="2" s="1"/>
  <c r="J411" i="2" a="1"/>
  <c r="J411" i="2"/>
  <c r="J412" i="2" a="1"/>
  <c r="J412" i="2"/>
  <c r="J413" i="2" a="1"/>
  <c r="J413" i="2" s="1"/>
  <c r="J414" i="2" a="1"/>
  <c r="J414" i="2"/>
  <c r="J415" i="2" a="1"/>
  <c r="J415" i="2" s="1"/>
  <c r="J416" i="2" a="1"/>
  <c r="J416" i="2"/>
  <c r="J417" i="2" a="1"/>
  <c r="J417" i="2" s="1"/>
  <c r="J418" i="2" a="1"/>
  <c r="J418" i="2" s="1"/>
  <c r="J419" i="2" a="1"/>
  <c r="J419" i="2" s="1"/>
  <c r="J420" i="2" a="1"/>
  <c r="J420" i="2"/>
  <c r="J421" i="2" a="1"/>
  <c r="J421" i="2" s="1"/>
  <c r="J422" i="2" a="1"/>
  <c r="J422" i="2" s="1"/>
  <c r="J423" i="2" a="1"/>
  <c r="J423" i="2"/>
  <c r="J424" i="2" a="1"/>
  <c r="J424" i="2" s="1"/>
  <c r="J425" i="2" a="1"/>
  <c r="J425" i="2"/>
  <c r="J426" i="2" a="1"/>
  <c r="J426" i="2" s="1"/>
  <c r="J427" i="2" a="1"/>
  <c r="J427" i="2"/>
  <c r="J428" i="2" a="1"/>
  <c r="J428" i="2" s="1"/>
  <c r="J429" i="2" a="1"/>
  <c r="J429" i="2" s="1"/>
  <c r="J430" i="2" a="1"/>
  <c r="J430" i="2" s="1"/>
  <c r="J431" i="2" a="1"/>
  <c r="J431" i="2" s="1"/>
  <c r="J432" i="2" a="1"/>
  <c r="J432" i="2"/>
  <c r="J433" i="2" a="1"/>
  <c r="J433" i="2" s="1"/>
  <c r="J434" i="2" a="1"/>
  <c r="J434" i="2" s="1"/>
  <c r="J435" i="2" a="1"/>
  <c r="J435" i="2" s="1"/>
  <c r="J436" i="2" a="1"/>
  <c r="J436" i="2"/>
  <c r="J437" i="2" a="1"/>
  <c r="J437" i="2" s="1"/>
  <c r="J438" i="2" a="1"/>
  <c r="J438" i="2"/>
  <c r="J439" i="2" a="1"/>
  <c r="J439" i="2" s="1"/>
  <c r="J440" i="2" a="1"/>
  <c r="J440" i="2" s="1"/>
  <c r="J441" i="2" a="1"/>
  <c r="J441" i="2"/>
  <c r="J442" i="2" a="1"/>
  <c r="J442" i="2" s="1"/>
  <c r="J443" i="2" a="1"/>
  <c r="J443" i="2"/>
  <c r="J444" i="2" a="1"/>
  <c r="J444" i="2" s="1"/>
  <c r="J445" i="2" a="1"/>
  <c r="J445" i="2" s="1"/>
  <c r="J446" i="2" a="1"/>
  <c r="J446" i="2"/>
  <c r="J447" i="2" a="1"/>
  <c r="J447" i="2"/>
  <c r="J448" i="2" a="1"/>
  <c r="J448" i="2" s="1"/>
  <c r="J449" i="2" a="1"/>
  <c r="J449" i="2" s="1"/>
  <c r="J450" i="2" a="1"/>
  <c r="J450" i="2" s="1"/>
  <c r="J451" i="2" a="1"/>
  <c r="J451" i="2"/>
  <c r="J452" i="2" a="1"/>
  <c r="J452" i="2"/>
  <c r="J453" i="2" a="1"/>
  <c r="J453" i="2" s="1"/>
  <c r="J454" i="2" a="1"/>
  <c r="J454" i="2" s="1"/>
  <c r="J455" i="2" a="1"/>
  <c r="J455" i="2"/>
  <c r="J456" i="2" a="1"/>
  <c r="J456" i="2"/>
  <c r="J457" i="2" a="1"/>
  <c r="J457" i="2" s="1"/>
  <c r="J458" i="2" a="1"/>
  <c r="J458" i="2" s="1"/>
  <c r="J459" i="2" a="1"/>
  <c r="J459" i="2"/>
  <c r="J460" i="2" a="1"/>
  <c r="J460" i="2"/>
  <c r="J461" i="2" a="1"/>
  <c r="J461" i="2" s="1"/>
  <c r="J462" i="2" a="1"/>
  <c r="J462" i="2"/>
  <c r="J463" i="2" a="1"/>
  <c r="J463" i="2" s="1"/>
  <c r="J464" i="2" a="1"/>
  <c r="J464" i="2"/>
  <c r="J465" i="2" a="1"/>
  <c r="J465" i="2"/>
  <c r="J466" i="2" a="1"/>
  <c r="J466" i="2" s="1"/>
  <c r="J467" i="2" a="1"/>
  <c r="J467" i="2"/>
  <c r="J468" i="2" a="1"/>
  <c r="J468" i="2"/>
  <c r="J469" i="2" a="1"/>
  <c r="J469" i="2" s="1"/>
  <c r="J470" i="2" a="1"/>
  <c r="J470" i="2" s="1"/>
  <c r="J471" i="2" a="1"/>
  <c r="J471" i="2"/>
  <c r="J472" i="2" a="1"/>
  <c r="J472" i="2" s="1"/>
  <c r="J473" i="2" a="1"/>
  <c r="J473" i="2"/>
  <c r="J474" i="2" a="1"/>
  <c r="J474" i="2" s="1"/>
  <c r="J475" i="2" a="1"/>
  <c r="J475" i="2"/>
  <c r="J476" i="2" a="1"/>
  <c r="J476" i="2"/>
  <c r="J477" i="2" a="1"/>
  <c r="J477" i="2" s="1"/>
  <c r="J478" i="2" a="1"/>
  <c r="J478" i="2"/>
  <c r="J479" i="2" a="1"/>
  <c r="J479" i="2" s="1"/>
  <c r="J480" i="2" a="1"/>
  <c r="J480" i="2"/>
  <c r="J481" i="2" a="1"/>
  <c r="J481" i="2" s="1"/>
  <c r="J482" i="2" a="1"/>
  <c r="J482" i="2" s="1"/>
  <c r="J483" i="2" a="1"/>
  <c r="J483" i="2" s="1"/>
  <c r="J484" i="2" a="1"/>
  <c r="J484" i="2"/>
  <c r="J485" i="2" a="1"/>
  <c r="J485" i="2" s="1"/>
  <c r="J486" i="2" a="1"/>
  <c r="J486" i="2" s="1"/>
  <c r="J487" i="2" a="1"/>
  <c r="J487" i="2"/>
  <c r="J488" i="2" a="1"/>
  <c r="J488" i="2" s="1"/>
  <c r="J489" i="2" a="1"/>
  <c r="J489" i="2"/>
  <c r="J490" i="2" a="1"/>
  <c r="J490" i="2" s="1"/>
  <c r="J491" i="2" a="1"/>
  <c r="J491" i="2"/>
  <c r="J492" i="2" a="1"/>
  <c r="J492" i="2" s="1"/>
  <c r="J493" i="2" a="1"/>
  <c r="J493" i="2" s="1"/>
  <c r="J494" i="2" a="1"/>
  <c r="J494" i="2" s="1"/>
  <c r="J495" i="2" a="1"/>
  <c r="J495" i="2" s="1"/>
  <c r="J496" i="2" a="1"/>
  <c r="J496" i="2"/>
  <c r="J497" i="2" a="1"/>
  <c r="J497" i="2" s="1"/>
  <c r="J498" i="2" a="1"/>
  <c r="J498" i="2" s="1"/>
  <c r="J499" i="2" a="1"/>
  <c r="J499" i="2" s="1"/>
  <c r="J500" i="2" a="1"/>
  <c r="J500" i="2"/>
  <c r="J501" i="2" a="1"/>
  <c r="J501" i="2" s="1"/>
  <c r="J502" i="2" a="1"/>
  <c r="J502" i="2"/>
  <c r="J503" i="2" a="1"/>
  <c r="J503" i="2" s="1"/>
  <c r="J504" i="2" a="1"/>
  <c r="J504" i="2" s="1"/>
  <c r="J505" i="2" a="1"/>
  <c r="J505" i="2"/>
  <c r="J506" i="2" a="1"/>
  <c r="J506" i="2" s="1"/>
  <c r="J507" i="2" a="1"/>
  <c r="J507" i="2"/>
  <c r="J508" i="2" a="1"/>
  <c r="J508" i="2" s="1"/>
  <c r="J509" i="2" a="1"/>
  <c r="J509" i="2" s="1"/>
  <c r="J510" i="2" a="1"/>
  <c r="J510" i="2"/>
  <c r="J511" i="2" a="1"/>
  <c r="J511" i="2"/>
  <c r="J512" i="2" a="1"/>
  <c r="J512" i="2" s="1"/>
  <c r="J513" i="2" a="1"/>
  <c r="J513" i="2" s="1"/>
  <c r="J514" i="2" a="1"/>
  <c r="J514" i="2" s="1"/>
  <c r="J515" i="2" a="1"/>
  <c r="J515" i="2"/>
  <c r="J516" i="2" a="1"/>
  <c r="J516" i="2"/>
  <c r="J517" i="2" a="1"/>
  <c r="J517" i="2" s="1"/>
  <c r="J518" i="2" a="1"/>
  <c r="J518" i="2" s="1"/>
  <c r="J519" i="2" a="1"/>
  <c r="J519" i="2"/>
  <c r="J520" i="2" a="1"/>
  <c r="J520" i="2"/>
  <c r="J521" i="2" a="1"/>
  <c r="J521" i="2" s="1"/>
  <c r="J522" i="2" a="1"/>
  <c r="J522" i="2" s="1"/>
  <c r="J523" i="2" a="1"/>
  <c r="J523" i="2"/>
  <c r="J524" i="2" a="1"/>
  <c r="J524" i="2"/>
  <c r="J525" i="2" a="1"/>
  <c r="J525" i="2" s="1"/>
  <c r="J526" i="2" a="1"/>
  <c r="J526" i="2"/>
  <c r="J527" i="2" a="1"/>
  <c r="J527" i="2" s="1"/>
  <c r="J528" i="2" a="1"/>
  <c r="J528" i="2"/>
  <c r="J529" i="2" a="1"/>
  <c r="J529" i="2"/>
  <c r="J530" i="2" a="1"/>
  <c r="J530" i="2" s="1"/>
  <c r="J531" i="2" a="1"/>
  <c r="J531" i="2"/>
  <c r="J532" i="2" a="1"/>
  <c r="J532" i="2"/>
  <c r="J533" i="2" a="1"/>
  <c r="J533" i="2" s="1"/>
  <c r="J534" i="2" a="1"/>
  <c r="J534" i="2" s="1"/>
  <c r="J535" i="2" a="1"/>
  <c r="J535" i="2"/>
  <c r="J536" i="2" a="1"/>
  <c r="J536" i="2" s="1"/>
  <c r="J537" i="2" a="1"/>
  <c r="J537" i="2"/>
  <c r="J538" i="2" a="1"/>
  <c r="J538" i="2" s="1"/>
  <c r="J539" i="2" a="1"/>
  <c r="J539" i="2"/>
  <c r="J540" i="2" a="1"/>
  <c r="J540" i="2"/>
  <c r="J541" i="2" a="1"/>
  <c r="J541" i="2" s="1"/>
  <c r="J542" i="2" a="1"/>
  <c r="J542" i="2"/>
  <c r="J543" i="2" a="1"/>
  <c r="J543" i="2" s="1"/>
  <c r="J544" i="2" a="1"/>
  <c r="J544" i="2"/>
  <c r="J545" i="2" a="1"/>
  <c r="J545" i="2" s="1"/>
  <c r="J546" i="2" a="1"/>
  <c r="J546" i="2" s="1"/>
  <c r="J547" i="2" a="1"/>
  <c r="J547" i="2" s="1"/>
  <c r="J548" i="2" a="1"/>
  <c r="J548" i="2"/>
  <c r="J549" i="2" a="1"/>
  <c r="J549" i="2" s="1"/>
  <c r="J550" i="2" a="1"/>
  <c r="J550" i="2" s="1"/>
  <c r="J551" i="2" a="1"/>
  <c r="J551" i="2"/>
  <c r="J552" i="2" a="1"/>
  <c r="J552" i="2" s="1"/>
  <c r="J553" i="2" a="1"/>
  <c r="J553" i="2"/>
  <c r="J554" i="2" a="1"/>
  <c r="J554" i="2" s="1"/>
  <c r="J555" i="2" a="1"/>
  <c r="J555" i="2"/>
  <c r="J556" i="2" a="1"/>
  <c r="J556" i="2" s="1"/>
  <c r="J557" i="2" a="1"/>
  <c r="J557" i="2" s="1"/>
  <c r="J558" i="2" a="1"/>
  <c r="J558" i="2" s="1"/>
  <c r="J559" i="2" a="1"/>
  <c r="J559" i="2" s="1"/>
  <c r="J560" i="2" a="1"/>
  <c r="J560" i="2"/>
  <c r="J561" i="2" a="1"/>
  <c r="J561" i="2" s="1"/>
  <c r="J562" i="2" a="1"/>
  <c r="J562" i="2" s="1"/>
  <c r="J563" i="2" a="1"/>
  <c r="J563" i="2" s="1"/>
  <c r="J564" i="2" a="1"/>
  <c r="J564" i="2"/>
  <c r="J565" i="2" a="1"/>
  <c r="J565" i="2" s="1"/>
  <c r="J566" i="2" a="1"/>
  <c r="J566" i="2"/>
  <c r="J567" i="2" a="1"/>
  <c r="J567" i="2" s="1"/>
  <c r="J568" i="2" a="1"/>
  <c r="J568" i="2" s="1"/>
  <c r="J569" i="2" a="1"/>
  <c r="J569" i="2"/>
  <c r="J570" i="2" a="1"/>
  <c r="J570" i="2" s="1"/>
  <c r="J571" i="2" a="1"/>
  <c r="J571" i="2"/>
  <c r="J572" i="2" a="1"/>
  <c r="J572" i="2" s="1"/>
  <c r="J573" i="2" a="1"/>
  <c r="J573" i="2" s="1"/>
  <c r="J574" i="2" a="1"/>
  <c r="J574" i="2"/>
  <c r="J575" i="2" a="1"/>
  <c r="J575" i="2"/>
  <c r="J576" i="2" a="1"/>
  <c r="J576" i="2" s="1"/>
  <c r="J577" i="2" a="1"/>
  <c r="J577" i="2" s="1"/>
  <c r="J578" i="2" a="1"/>
  <c r="J578" i="2" s="1"/>
  <c r="J579" i="2" a="1"/>
  <c r="J579" i="2"/>
  <c r="J580" i="2" a="1"/>
  <c r="J580" i="2"/>
  <c r="J581" i="2" a="1"/>
  <c r="J581" i="2" s="1"/>
  <c r="J582" i="2" a="1"/>
  <c r="J582" i="2" s="1"/>
  <c r="J583" i="2" a="1"/>
  <c r="J583" i="2"/>
  <c r="J584" i="2" a="1"/>
  <c r="J584" i="2"/>
  <c r="J585" i="2" a="1"/>
  <c r="J585" i="2" s="1"/>
  <c r="J586" i="2" a="1"/>
  <c r="J586" i="2" s="1"/>
  <c r="J587" i="2" a="1"/>
  <c r="J587" i="2"/>
  <c r="J588" i="2" a="1"/>
  <c r="J588" i="2"/>
  <c r="J589" i="2" a="1"/>
  <c r="J589" i="2" s="1"/>
  <c r="J590" i="2" a="1"/>
  <c r="J590" i="2"/>
  <c r="J591" i="2" a="1"/>
  <c r="J591" i="2" s="1"/>
  <c r="J592" i="2" a="1"/>
  <c r="J592" i="2"/>
  <c r="J593" i="2" a="1"/>
  <c r="J593" i="2"/>
  <c r="J594" i="2" a="1"/>
  <c r="J594" i="2" s="1"/>
  <c r="J595" i="2" a="1"/>
  <c r="J595" i="2"/>
  <c r="J596" i="2" a="1"/>
  <c r="J596" i="2"/>
  <c r="J597" i="2" a="1"/>
  <c r="J597" i="2" s="1"/>
  <c r="J598" i="2" a="1"/>
  <c r="J598" i="2" s="1"/>
  <c r="J599" i="2" a="1"/>
  <c r="J599" i="2"/>
  <c r="J600" i="2" a="1"/>
  <c r="J600" i="2" s="1"/>
  <c r="J601" i="2" a="1"/>
  <c r="J601" i="2"/>
  <c r="J602" i="2" a="1"/>
  <c r="J602" i="2" s="1"/>
  <c r="J603" i="2" a="1"/>
  <c r="J603" i="2"/>
  <c r="J604" i="2" a="1"/>
  <c r="J604" i="2"/>
  <c r="J605" i="2" a="1"/>
  <c r="J605" i="2" s="1"/>
  <c r="J606" i="2" a="1"/>
  <c r="J606" i="2"/>
  <c r="J607" i="2" a="1"/>
  <c r="J607" i="2" s="1"/>
  <c r="J608" i="2" a="1"/>
  <c r="J608" i="2"/>
  <c r="J609" i="2" a="1"/>
  <c r="J609" i="2" s="1"/>
  <c r="J610" i="2" a="1"/>
  <c r="J610" i="2" s="1"/>
  <c r="J611" i="2" a="1"/>
  <c r="J611" i="2" s="1"/>
  <c r="J612" i="2" a="1"/>
  <c r="J612" i="2"/>
  <c r="J613" i="2" a="1"/>
  <c r="J613" i="2" s="1"/>
  <c r="J614" i="2" a="1"/>
  <c r="J614" i="2" s="1"/>
  <c r="J615" i="2" a="1"/>
  <c r="J615" i="2"/>
  <c r="J616" i="2" a="1"/>
  <c r="J616" i="2" s="1"/>
  <c r="J617" i="2" a="1"/>
  <c r="J617" i="2"/>
  <c r="J618" i="2" a="1"/>
  <c r="J618" i="2" s="1"/>
  <c r="J619" i="2" a="1"/>
  <c r="J619" i="2"/>
  <c r="J620" i="2" a="1"/>
  <c r="J620" i="2" s="1"/>
  <c r="J621" i="2" a="1"/>
  <c r="J621" i="2" s="1"/>
  <c r="J622" i="2" a="1"/>
  <c r="J622" i="2" s="1"/>
  <c r="J623" i="2" a="1"/>
  <c r="J623" i="2" s="1"/>
  <c r="J624" i="2" a="1"/>
  <c r="J624" i="2"/>
  <c r="J625" i="2" a="1"/>
  <c r="J625" i="2" s="1"/>
  <c r="J626" i="2" a="1"/>
  <c r="J626" i="2" s="1"/>
  <c r="J627" i="2" a="1"/>
  <c r="J627" i="2" s="1"/>
  <c r="J628" i="2" a="1"/>
  <c r="J628" i="2"/>
  <c r="J629" i="2" a="1"/>
  <c r="J629" i="2" s="1"/>
  <c r="J630" i="2" a="1"/>
  <c r="J630" i="2"/>
  <c r="J631" i="2" a="1"/>
  <c r="J631" i="2" s="1"/>
  <c r="J632" i="2" a="1"/>
  <c r="J632" i="2" s="1"/>
  <c r="J633" i="2" a="1"/>
  <c r="J633" i="2"/>
  <c r="J634" i="2" a="1"/>
  <c r="J634" i="2" s="1"/>
  <c r="J635" i="2" a="1"/>
  <c r="J635" i="2"/>
  <c r="J636" i="2" a="1"/>
  <c r="J636" i="2" s="1"/>
  <c r="J637" i="2" a="1"/>
  <c r="J637" i="2" s="1"/>
  <c r="J638" i="2" a="1"/>
  <c r="J638" i="2"/>
  <c r="J639" i="2" a="1"/>
  <c r="J639" i="2"/>
  <c r="J640" i="2" a="1"/>
  <c r="J640" i="2" s="1"/>
  <c r="J641" i="2" a="1"/>
  <c r="J641" i="2" s="1"/>
  <c r="J642" i="2" a="1"/>
  <c r="J642" i="2" s="1"/>
  <c r="J643" i="2" a="1"/>
  <c r="J643" i="2"/>
  <c r="J644" i="2" a="1"/>
  <c r="J644" i="2"/>
  <c r="J645" i="2" a="1"/>
  <c r="J645" i="2" s="1"/>
  <c r="J646" i="2" a="1"/>
  <c r="J646" i="2" s="1"/>
  <c r="J647" i="2" a="1"/>
  <c r="J647" i="2"/>
  <c r="J648" i="2" a="1"/>
  <c r="J648" i="2"/>
  <c r="J649" i="2" a="1"/>
  <c r="J649" i="2" s="1"/>
  <c r="J650" i="2" a="1"/>
  <c r="J650" i="2" s="1"/>
  <c r="J651" i="2" a="1"/>
  <c r="J651" i="2"/>
  <c r="J652" i="2" a="1"/>
  <c r="J652" i="2"/>
  <c r="J653" i="2" a="1"/>
  <c r="J653" i="2" s="1"/>
  <c r="J654" i="2" a="1"/>
  <c r="J654" i="2"/>
  <c r="J655" i="2" a="1"/>
  <c r="J655" i="2" s="1"/>
  <c r="J656" i="2" a="1"/>
  <c r="J656" i="2"/>
  <c r="J657" i="2" a="1"/>
  <c r="J657" i="2"/>
  <c r="J658" i="2" a="1"/>
  <c r="J658" i="2" s="1"/>
  <c r="J659" i="2" a="1"/>
  <c r="J659" i="2"/>
  <c r="J660" i="2" a="1"/>
  <c r="J660" i="2"/>
  <c r="J661" i="2" a="1"/>
  <c r="J661" i="2" s="1"/>
  <c r="J662" i="2" a="1"/>
  <c r="J662" i="2" s="1"/>
  <c r="J663" i="2" a="1"/>
  <c r="J663" i="2"/>
  <c r="J664" i="2" a="1"/>
  <c r="J664" i="2" s="1"/>
  <c r="J665" i="2" a="1"/>
  <c r="J665" i="2"/>
  <c r="J666" i="2" a="1"/>
  <c r="J666" i="2" s="1"/>
  <c r="J667" i="2" a="1"/>
  <c r="J667" i="2"/>
  <c r="J668" i="2" a="1"/>
  <c r="J668" i="2"/>
  <c r="J669" i="2" a="1"/>
  <c r="J669" i="2" s="1"/>
  <c r="J670" i="2" a="1"/>
  <c r="J670" i="2"/>
  <c r="J671" i="2" a="1"/>
  <c r="J671" i="2" s="1"/>
  <c r="J672" i="2" a="1"/>
  <c r="J672" i="2"/>
  <c r="J673" i="2" a="1"/>
  <c r="J673" i="2" s="1"/>
  <c r="J674" i="2" a="1"/>
  <c r="J674" i="2" s="1"/>
  <c r="J675" i="2" a="1"/>
  <c r="J675" i="2" s="1"/>
  <c r="J676" i="2" a="1"/>
  <c r="J676" i="2"/>
  <c r="J677" i="2" a="1"/>
  <c r="J677" i="2" s="1"/>
  <c r="J678" i="2" a="1"/>
  <c r="J678" i="2" s="1"/>
  <c r="J679" i="2" a="1"/>
  <c r="J679" i="2"/>
  <c r="J680" i="2" a="1"/>
  <c r="J680" i="2" s="1"/>
  <c r="J681" i="2" a="1"/>
  <c r="J681" i="2"/>
  <c r="J682" i="2" a="1"/>
  <c r="J682" i="2" s="1"/>
  <c r="J683" i="2" a="1"/>
  <c r="J683" i="2"/>
  <c r="J684" i="2" a="1"/>
  <c r="J684" i="2"/>
  <c r="J685" i="2" a="1"/>
  <c r="J685" i="2" s="1"/>
  <c r="J686" i="2" a="1"/>
  <c r="J686" i="2" s="1"/>
  <c r="J687" i="2" a="1"/>
  <c r="J687" i="2"/>
  <c r="J688" i="2" a="1"/>
  <c r="J688" i="2" s="1"/>
  <c r="J689" i="2" a="1"/>
  <c r="J689" i="2" s="1"/>
  <c r="J690" i="2" a="1"/>
  <c r="J690" i="2" s="1"/>
  <c r="J691" i="2" a="1"/>
  <c r="J691" i="2"/>
  <c r="J692" i="2" a="1"/>
  <c r="J692" i="2" s="1"/>
  <c r="J693" i="2" a="1"/>
  <c r="J693" i="2" s="1"/>
  <c r="J694" i="2" a="1"/>
  <c r="J694" i="2" s="1"/>
  <c r="J695" i="2" a="1"/>
  <c r="J695" i="2"/>
  <c r="J696" i="2" a="1"/>
  <c r="J696" i="2" s="1"/>
  <c r="J697" i="2" a="1"/>
  <c r="J697" i="2" s="1"/>
  <c r="J698" i="2" a="1"/>
  <c r="J698" i="2" s="1"/>
  <c r="J699" i="2" a="1"/>
  <c r="J699" i="2"/>
  <c r="J700" i="2" a="1"/>
  <c r="J700" i="2" s="1"/>
  <c r="J701" i="2" a="1"/>
  <c r="J701" i="2" s="1"/>
  <c r="J702" i="2" a="1"/>
  <c r="J702" i="2" s="1"/>
  <c r="J703" i="2" a="1"/>
  <c r="J703" i="2"/>
  <c r="J704" i="2" a="1"/>
  <c r="J704" i="2" s="1"/>
  <c r="J705" i="2" a="1"/>
  <c r="J705" i="2" s="1"/>
  <c r="J706" i="2" a="1"/>
  <c r="J706" i="2" s="1"/>
  <c r="J707" i="2" a="1"/>
  <c r="J707" i="2"/>
  <c r="J708" i="2" a="1"/>
  <c r="J708" i="2" s="1"/>
  <c r="J709" i="2" a="1"/>
  <c r="J709" i="2" s="1"/>
  <c r="J710" i="2" a="1"/>
  <c r="J710" i="2" s="1"/>
  <c r="J711" i="2" a="1"/>
  <c r="J711" i="2"/>
  <c r="J712" i="2" a="1"/>
  <c r="J712" i="2" s="1"/>
  <c r="J713" i="2" a="1"/>
  <c r="J713" i="2" s="1"/>
  <c r="J714" i="2" a="1"/>
  <c r="J714" i="2" s="1"/>
  <c r="J715" i="2" a="1"/>
  <c r="J715" i="2"/>
  <c r="J716" i="2" a="1"/>
  <c r="J716" i="2" s="1"/>
  <c r="J717" i="2" a="1"/>
  <c r="J717" i="2" s="1"/>
  <c r="J718" i="2" a="1"/>
  <c r="J718" i="2" s="1"/>
  <c r="J719" i="2" a="1"/>
  <c r="J719" i="2"/>
  <c r="J720" i="2" a="1"/>
  <c r="J720" i="2" s="1"/>
  <c r="J721" i="2" a="1"/>
  <c r="J721" i="2" s="1"/>
  <c r="J722" i="2" a="1"/>
  <c r="J722" i="2" s="1"/>
  <c r="J723" i="2" a="1"/>
  <c r="J723" i="2"/>
  <c r="J724" i="2" a="1"/>
  <c r="J724" i="2" s="1"/>
  <c r="J725" i="2" a="1"/>
  <c r="J725" i="2" s="1"/>
  <c r="J726" i="2" a="1"/>
  <c r="J726" i="2" s="1"/>
  <c r="J727" i="2" a="1"/>
  <c r="J727" i="2"/>
  <c r="J728" i="2" a="1"/>
  <c r="J728" i="2" s="1"/>
  <c r="J729" i="2" a="1"/>
  <c r="J729" i="2" s="1"/>
  <c r="J730" i="2" a="1"/>
  <c r="J730" i="2" s="1"/>
  <c r="J731" i="2" a="1"/>
  <c r="J731" i="2"/>
  <c r="J732" i="2" a="1"/>
  <c r="J732" i="2" s="1"/>
  <c r="J733" i="2" a="1"/>
  <c r="J733" i="2" s="1"/>
  <c r="J734" i="2" a="1"/>
  <c r="J734" i="2" s="1"/>
  <c r="J735" i="2" a="1"/>
  <c r="J735" i="2"/>
  <c r="J736" i="2" a="1"/>
  <c r="J736" i="2" s="1"/>
  <c r="J737" i="2" a="1"/>
  <c r="J737" i="2" s="1"/>
  <c r="J738" i="2" a="1"/>
  <c r="J738" i="2" s="1"/>
  <c r="J739" i="2" a="1"/>
  <c r="J739" i="2"/>
  <c r="J740" i="2" a="1"/>
  <c r="J740" i="2" s="1"/>
  <c r="J741" i="2" a="1"/>
  <c r="J741" i="2" s="1"/>
  <c r="J742" i="2" a="1"/>
  <c r="J742" i="2" s="1"/>
  <c r="J743" i="2" a="1"/>
  <c r="J743" i="2"/>
  <c r="J744" i="2" a="1"/>
  <c r="J744" i="2" s="1"/>
  <c r="J745" i="2" a="1"/>
  <c r="J745" i="2" s="1"/>
  <c r="J746" i="2" a="1"/>
  <c r="J746" i="2" s="1"/>
  <c r="J747" i="2" a="1"/>
  <c r="J747" i="2"/>
  <c r="J748" i="2" a="1"/>
  <c r="J748" i="2" s="1"/>
  <c r="J749" i="2" a="1"/>
  <c r="J749" i="2" s="1"/>
  <c r="J750" i="2" a="1"/>
  <c r="J750" i="2" s="1"/>
  <c r="J751" i="2" a="1"/>
  <c r="J751" i="2"/>
  <c r="J752" i="2" a="1"/>
  <c r="J752" i="2" s="1"/>
  <c r="J753" i="2" a="1"/>
  <c r="J753" i="2" s="1"/>
  <c r="J754" i="2" a="1"/>
  <c r="J754" i="2" s="1"/>
  <c r="J755" i="2" a="1"/>
  <c r="J755" i="2"/>
  <c r="J756" i="2" a="1"/>
  <c r="J756" i="2" s="1"/>
  <c r="J757" i="2" a="1"/>
  <c r="J757" i="2" s="1"/>
  <c r="J758" i="2" a="1"/>
  <c r="J758" i="2" s="1"/>
  <c r="J759" i="2" a="1"/>
  <c r="J759" i="2"/>
  <c r="J760" i="2" a="1"/>
  <c r="J760" i="2" s="1"/>
  <c r="J761" i="2" a="1"/>
  <c r="J761" i="2" s="1"/>
  <c r="J762" i="2" a="1"/>
  <c r="J762" i="2" s="1"/>
  <c r="J763" i="2" a="1"/>
  <c r="J763" i="2"/>
  <c r="J764" i="2" a="1"/>
  <c r="J764" i="2" s="1"/>
  <c r="J765" i="2" a="1"/>
  <c r="J765" i="2" s="1"/>
  <c r="J766" i="2" a="1"/>
  <c r="J766" i="2" s="1"/>
  <c r="J767" i="2" a="1"/>
  <c r="J767" i="2"/>
  <c r="J768" i="2" a="1"/>
  <c r="J768" i="2" s="1"/>
  <c r="J769" i="2" a="1"/>
  <c r="J769" i="2" s="1"/>
  <c r="J770" i="2" a="1"/>
  <c r="J770" i="2" s="1"/>
  <c r="J771" i="2" a="1"/>
  <c r="J771" i="2"/>
  <c r="J772" i="2" a="1"/>
  <c r="J772" i="2" s="1"/>
  <c r="J773" i="2" a="1"/>
  <c r="J773" i="2" s="1"/>
  <c r="J774" i="2" a="1"/>
  <c r="J774" i="2" s="1"/>
  <c r="J775" i="2" a="1"/>
  <c r="J775" i="2"/>
  <c r="J776" i="2" a="1"/>
  <c r="J776" i="2" s="1"/>
  <c r="J777" i="2" a="1"/>
  <c r="J777" i="2" s="1"/>
  <c r="J778" i="2" a="1"/>
  <c r="J778" i="2" s="1"/>
  <c r="J779" i="2" a="1"/>
  <c r="J779" i="2"/>
  <c r="J780" i="2" a="1"/>
  <c r="J780" i="2" s="1"/>
  <c r="J781" i="2" a="1"/>
  <c r="J781" i="2" s="1"/>
  <c r="J782" i="2" a="1"/>
  <c r="J782" i="2" s="1"/>
  <c r="J783" i="2" a="1"/>
  <c r="J783" i="2"/>
  <c r="J784" i="2" a="1"/>
  <c r="J784" i="2" s="1"/>
  <c r="J785" i="2" a="1"/>
  <c r="J785" i="2" s="1"/>
  <c r="J786" i="2" a="1"/>
  <c r="J786" i="2" s="1"/>
  <c r="J787" i="2" a="1"/>
  <c r="J787" i="2"/>
  <c r="J788" i="2" a="1"/>
  <c r="J788" i="2" s="1"/>
  <c r="J789" i="2" a="1"/>
  <c r="J789" i="2" s="1"/>
  <c r="J790" i="2" a="1"/>
  <c r="J790" i="2" s="1"/>
  <c r="J791" i="2" a="1"/>
  <c r="J791" i="2"/>
  <c r="J792" i="2" a="1"/>
  <c r="J792" i="2" s="1"/>
  <c r="J793" i="2" a="1"/>
  <c r="J793" i="2" s="1"/>
  <c r="J794" i="2" a="1"/>
  <c r="J794" i="2" s="1"/>
  <c r="J795" i="2" a="1"/>
  <c r="J795" i="2"/>
  <c r="J796" i="2" a="1"/>
  <c r="J796" i="2" s="1"/>
  <c r="J797" i="2" a="1"/>
  <c r="J797" i="2" s="1"/>
  <c r="J798" i="2" a="1"/>
  <c r="J798" i="2" s="1"/>
  <c r="J799" i="2" a="1"/>
  <c r="J799" i="2"/>
  <c r="J800" i="2" a="1"/>
  <c r="J800" i="2" s="1"/>
  <c r="J801" i="2" a="1"/>
  <c r="J801" i="2" s="1"/>
  <c r="J802" i="2" a="1"/>
  <c r="J802" i="2" s="1"/>
  <c r="J803" i="2" a="1"/>
  <c r="J803" i="2"/>
  <c r="J804" i="2" a="1"/>
  <c r="J804" i="2" s="1"/>
  <c r="J805" i="2" a="1"/>
  <c r="J805" i="2" s="1"/>
  <c r="J806" i="2" a="1"/>
  <c r="J806" i="2" s="1"/>
  <c r="J807" i="2" a="1"/>
  <c r="J807" i="2"/>
  <c r="J808" i="2" a="1"/>
  <c r="J808" i="2" s="1"/>
  <c r="J809" i="2" a="1"/>
  <c r="J809" i="2" s="1"/>
  <c r="J810" i="2" a="1"/>
  <c r="J810" i="2" s="1"/>
  <c r="J811" i="2" a="1"/>
  <c r="J811" i="2"/>
  <c r="J812" i="2" a="1"/>
  <c r="J812" i="2" s="1"/>
  <c r="J813" i="2" a="1"/>
  <c r="J813" i="2" s="1"/>
  <c r="J814" i="2" a="1"/>
  <c r="J814" i="2" s="1"/>
  <c r="J815" i="2" a="1"/>
  <c r="J815" i="2"/>
  <c r="J816" i="2" a="1"/>
  <c r="J816" i="2" s="1"/>
  <c r="J817" i="2" a="1"/>
  <c r="J817" i="2" s="1"/>
  <c r="J818" i="2" a="1"/>
  <c r="J818" i="2" s="1"/>
  <c r="J819" i="2" a="1"/>
  <c r="J819" i="2"/>
  <c r="J820" i="2" a="1"/>
  <c r="J820" i="2" s="1"/>
  <c r="J821" i="2" a="1"/>
  <c r="J821" i="2" s="1"/>
  <c r="J822" i="2" a="1"/>
  <c r="J822" i="2" s="1"/>
  <c r="J823" i="2" a="1"/>
  <c r="J823" i="2"/>
  <c r="J824" i="2" a="1"/>
  <c r="J824" i="2" s="1"/>
  <c r="J825" i="2" a="1"/>
  <c r="J825" i="2" s="1"/>
  <c r="J826" i="2" a="1"/>
  <c r="J826" i="2" s="1"/>
  <c r="J827" i="2" a="1"/>
  <c r="J827" i="2"/>
  <c r="J828" i="2" a="1"/>
  <c r="J828" i="2" s="1"/>
  <c r="J829" i="2" a="1"/>
  <c r="J829" i="2" s="1"/>
  <c r="J830" i="2" a="1"/>
  <c r="J830" i="2" s="1"/>
  <c r="J831" i="2" a="1"/>
  <c r="J831" i="2"/>
  <c r="J832" i="2" a="1"/>
  <c r="J832" i="2" s="1"/>
  <c r="J833" i="2" a="1"/>
  <c r="J833" i="2" s="1"/>
  <c r="J834" i="2" a="1"/>
  <c r="J834" i="2" s="1"/>
  <c r="J835" i="2" a="1"/>
  <c r="J835" i="2"/>
  <c r="J836" i="2" a="1"/>
  <c r="J836" i="2" s="1"/>
  <c r="J837" i="2" a="1"/>
  <c r="J837" i="2" s="1"/>
  <c r="J838" i="2" a="1"/>
  <c r="J838" i="2" s="1"/>
  <c r="J839" i="2" a="1"/>
  <c r="J839" i="2"/>
  <c r="J840" i="2" a="1"/>
  <c r="J840" i="2" s="1"/>
  <c r="J841" i="2" a="1"/>
  <c r="J841" i="2" s="1"/>
  <c r="J842" i="2" a="1"/>
  <c r="J842" i="2" s="1"/>
  <c r="J843" i="2" a="1"/>
  <c r="J843" i="2"/>
  <c r="J844" i="2" a="1"/>
  <c r="J844" i="2" s="1"/>
  <c r="J845" i="2" a="1"/>
  <c r="J845" i="2" s="1"/>
  <c r="J846" i="2" a="1"/>
  <c r="J846" i="2" s="1"/>
  <c r="J847" i="2" a="1"/>
  <c r="J847" i="2"/>
  <c r="J848" i="2" a="1"/>
  <c r="J848" i="2" s="1"/>
  <c r="J849" i="2" a="1"/>
  <c r="J849" i="2" s="1"/>
  <c r="J850" i="2" a="1"/>
  <c r="J850" i="2" s="1"/>
  <c r="J851" i="2" a="1"/>
  <c r="J851" i="2"/>
  <c r="J852" i="2" a="1"/>
  <c r="J852" i="2" s="1"/>
  <c r="J853" i="2" a="1"/>
  <c r="J853" i="2" s="1"/>
  <c r="J854" i="2" a="1"/>
  <c r="J854" i="2" s="1"/>
  <c r="J855" i="2" a="1"/>
  <c r="J855" i="2"/>
  <c r="J856" i="2" a="1"/>
  <c r="J856" i="2" s="1"/>
  <c r="J857" i="2" a="1"/>
  <c r="J857" i="2" s="1"/>
  <c r="J858" i="2" a="1"/>
  <c r="J858" i="2" s="1"/>
  <c r="J859" i="2" a="1"/>
  <c r="J859" i="2"/>
  <c r="J860" i="2" a="1"/>
  <c r="J860" i="2" s="1"/>
  <c r="J861" i="2" a="1"/>
  <c r="J861" i="2" s="1"/>
  <c r="J862" i="2" a="1"/>
  <c r="J862" i="2" s="1"/>
  <c r="J863" i="2" a="1"/>
  <c r="J863" i="2"/>
  <c r="J864" i="2" a="1"/>
  <c r="J864" i="2" s="1"/>
  <c r="J865" i="2" a="1"/>
  <c r="J865" i="2" s="1"/>
  <c r="J866" i="2" a="1"/>
  <c r="J866" i="2" s="1"/>
  <c r="J867" i="2" a="1"/>
  <c r="J867" i="2"/>
  <c r="J868" i="2" a="1"/>
  <c r="J868" i="2" s="1"/>
  <c r="J869" i="2" a="1"/>
  <c r="J869" i="2" s="1"/>
  <c r="J870" i="2" a="1"/>
  <c r="J870" i="2" s="1"/>
  <c r="J871" i="2" a="1"/>
  <c r="J871" i="2"/>
  <c r="J872" i="2" a="1"/>
  <c r="J872" i="2" s="1"/>
  <c r="J873" i="2" a="1"/>
  <c r="J873" i="2" s="1"/>
  <c r="J874" i="2" a="1"/>
  <c r="J874" i="2" s="1"/>
  <c r="J875" i="2" a="1"/>
  <c r="J875" i="2"/>
  <c r="J876" i="2" a="1"/>
  <c r="J876" i="2" s="1"/>
  <c r="J877" i="2" a="1"/>
  <c r="J877" i="2" s="1"/>
  <c r="J878" i="2" a="1"/>
  <c r="J878" i="2" s="1"/>
  <c r="J879" i="2" a="1"/>
  <c r="J879" i="2"/>
  <c r="J880" i="2" a="1"/>
  <c r="J880" i="2" s="1"/>
  <c r="J881" i="2" a="1"/>
  <c r="J881" i="2" s="1"/>
  <c r="J882" i="2" a="1"/>
  <c r="J882" i="2" s="1"/>
  <c r="J883" i="2" a="1"/>
  <c r="J883" i="2"/>
  <c r="J884" i="2" a="1"/>
  <c r="J884" i="2" s="1"/>
  <c r="J885" i="2" a="1"/>
  <c r="J885" i="2" s="1"/>
  <c r="J886" i="2" a="1"/>
  <c r="J886" i="2" s="1"/>
  <c r="J887" i="2" a="1"/>
  <c r="J887" i="2"/>
  <c r="J888" i="2" a="1"/>
  <c r="J888" i="2" s="1"/>
  <c r="J889" i="2" a="1"/>
  <c r="J889" i="2" s="1"/>
  <c r="J890" i="2" a="1"/>
  <c r="J890" i="2" s="1"/>
  <c r="J891" i="2" a="1"/>
  <c r="J891" i="2"/>
  <c r="J892" i="2" a="1"/>
  <c r="J892" i="2" s="1"/>
  <c r="J893" i="2" a="1"/>
  <c r="J893" i="2" s="1"/>
  <c r="J894" i="2" a="1"/>
  <c r="J894" i="2" s="1"/>
  <c r="J895" i="2" a="1"/>
  <c r="J895" i="2"/>
  <c r="J896" i="2" a="1"/>
  <c r="J896" i="2" s="1"/>
  <c r="J897" i="2" a="1"/>
  <c r="J897" i="2" s="1"/>
  <c r="J898" i="2" a="1"/>
  <c r="J898" i="2" s="1"/>
  <c r="J899" i="2" a="1"/>
  <c r="J899" i="2"/>
  <c r="J900" i="2" a="1"/>
  <c r="J900" i="2" s="1"/>
  <c r="J901" i="2" a="1"/>
  <c r="J901" i="2" s="1"/>
  <c r="J902" i="2" a="1"/>
  <c r="J902" i="2" s="1"/>
  <c r="J903" i="2" a="1"/>
  <c r="J903" i="2"/>
  <c r="J904" i="2" a="1"/>
  <c r="J904" i="2" s="1"/>
  <c r="J905" i="2" a="1"/>
  <c r="J905" i="2" s="1"/>
  <c r="J906" i="2" a="1"/>
  <c r="J906" i="2" s="1"/>
  <c r="J907" i="2" a="1"/>
  <c r="J907" i="2"/>
  <c r="J908" i="2" a="1"/>
  <c r="J908" i="2" s="1"/>
  <c r="J909" i="2" a="1"/>
  <c r="J909" i="2" s="1"/>
  <c r="J910" i="2" a="1"/>
  <c r="J910" i="2" s="1"/>
  <c r="J911" i="2" a="1"/>
  <c r="J911" i="2"/>
  <c r="J912" i="2" a="1"/>
  <c r="J912" i="2" s="1"/>
  <c r="J913" i="2" a="1"/>
  <c r="J913" i="2" s="1"/>
  <c r="J914" i="2" a="1"/>
  <c r="J914" i="2" s="1"/>
  <c r="J915" i="2" a="1"/>
  <c r="J915" i="2"/>
  <c r="J916" i="2" a="1"/>
  <c r="J916" i="2" s="1"/>
  <c r="J917" i="2" a="1"/>
  <c r="J917" i="2" s="1"/>
  <c r="J918" i="2" a="1"/>
  <c r="J918" i="2" s="1"/>
  <c r="J919" i="2" a="1"/>
  <c r="J919" i="2"/>
  <c r="J920" i="2" a="1"/>
  <c r="J920" i="2" s="1"/>
  <c r="J921" i="2" a="1"/>
  <c r="J921" i="2" s="1"/>
  <c r="J922" i="2" a="1"/>
  <c r="J922" i="2" s="1"/>
  <c r="J923" i="2" a="1"/>
  <c r="J923" i="2"/>
  <c r="J924" i="2" a="1"/>
  <c r="J924" i="2" s="1"/>
  <c r="J925" i="2" a="1"/>
  <c r="J925" i="2" s="1"/>
  <c r="J926" i="2" a="1"/>
  <c r="J926" i="2" s="1"/>
  <c r="J927" i="2" a="1"/>
  <c r="J927" i="2"/>
  <c r="J928" i="2" a="1"/>
  <c r="J928" i="2" s="1"/>
  <c r="J929" i="2" a="1"/>
  <c r="J929" i="2" s="1"/>
  <c r="J930" i="2" a="1"/>
  <c r="J930" i="2" s="1"/>
  <c r="J931" i="2" a="1"/>
  <c r="J931" i="2"/>
  <c r="J932" i="2" a="1"/>
  <c r="J932" i="2" s="1"/>
  <c r="J933" i="2" a="1"/>
  <c r="J933" i="2" s="1"/>
  <c r="J934" i="2" a="1"/>
  <c r="J934" i="2" s="1"/>
  <c r="J935" i="2" a="1"/>
  <c r="J935" i="2"/>
  <c r="J936" i="2" a="1"/>
  <c r="J936" i="2" s="1"/>
  <c r="J937" i="2" a="1"/>
  <c r="J937" i="2" s="1"/>
  <c r="J938" i="2" a="1"/>
  <c r="J938" i="2" s="1"/>
  <c r="J939" i="2" a="1"/>
  <c r="J939" i="2"/>
  <c r="J940" i="2" a="1"/>
  <c r="J940" i="2" s="1"/>
  <c r="J941" i="2" a="1"/>
  <c r="J941" i="2" s="1"/>
  <c r="J942" i="2" a="1"/>
  <c r="J942" i="2" s="1"/>
  <c r="J943" i="2" a="1"/>
  <c r="J943" i="2"/>
  <c r="J944" i="2" a="1"/>
  <c r="J944" i="2" s="1"/>
  <c r="J945" i="2" a="1"/>
  <c r="J945" i="2" s="1"/>
  <c r="J946" i="2" a="1"/>
  <c r="J946" i="2" s="1"/>
  <c r="J947" i="2" a="1"/>
  <c r="J947" i="2"/>
  <c r="J948" i="2" a="1"/>
  <c r="J948" i="2" s="1"/>
  <c r="J949" i="2" a="1"/>
  <c r="J949" i="2" s="1"/>
  <c r="J950" i="2" a="1"/>
  <c r="J950" i="2" s="1"/>
  <c r="J951" i="2" a="1"/>
  <c r="J951" i="2"/>
  <c r="J952" i="2" a="1"/>
  <c r="J952" i="2" s="1"/>
  <c r="J953" i="2" a="1"/>
  <c r="J953" i="2" s="1"/>
  <c r="J954" i="2" a="1"/>
  <c r="J954" i="2" s="1"/>
  <c r="J955" i="2" a="1"/>
  <c r="J955" i="2"/>
  <c r="J956" i="2" a="1"/>
  <c r="J956" i="2" s="1"/>
  <c r="J957" i="2" a="1"/>
  <c r="J957" i="2" s="1"/>
  <c r="J958" i="2" a="1"/>
  <c r="J958" i="2" s="1"/>
  <c r="J959" i="2" a="1"/>
  <c r="J959" i="2"/>
  <c r="J960" i="2" a="1"/>
  <c r="J960" i="2" s="1"/>
  <c r="J961" i="2" a="1"/>
  <c r="J961" i="2" s="1"/>
  <c r="J962" i="2" a="1"/>
  <c r="J962" i="2" s="1"/>
  <c r="J963" i="2" a="1"/>
  <c r="J963" i="2"/>
  <c r="J964" i="2" a="1"/>
  <c r="J964" i="2" s="1"/>
  <c r="J965" i="2" a="1"/>
  <c r="J965" i="2" s="1"/>
  <c r="J966" i="2" a="1"/>
  <c r="J966" i="2" s="1"/>
  <c r="J967" i="2" a="1"/>
  <c r="J967" i="2"/>
  <c r="J968" i="2" a="1"/>
  <c r="J968" i="2" s="1"/>
  <c r="J969" i="2" a="1"/>
  <c r="J969" i="2" s="1"/>
  <c r="J970" i="2" a="1"/>
  <c r="J970" i="2" s="1"/>
  <c r="J971" i="2" a="1"/>
  <c r="J971" i="2"/>
  <c r="J972" i="2" a="1"/>
  <c r="J972" i="2" s="1"/>
  <c r="J973" i="2" a="1"/>
  <c r="J973" i="2" s="1"/>
  <c r="J974" i="2" a="1"/>
  <c r="J974" i="2" s="1"/>
  <c r="J975" i="2" a="1"/>
  <c r="J975" i="2"/>
  <c r="J976" i="2" a="1"/>
  <c r="J976" i="2" s="1"/>
  <c r="J977" i="2" a="1"/>
  <c r="J977" i="2" s="1"/>
  <c r="J978" i="2" a="1"/>
  <c r="J978" i="2" s="1"/>
  <c r="J979" i="2" a="1"/>
  <c r="J979" i="2"/>
  <c r="J980" i="2" a="1"/>
  <c r="J980" i="2" s="1"/>
  <c r="J981" i="2" a="1"/>
  <c r="J981" i="2" s="1"/>
  <c r="J982" i="2" a="1"/>
  <c r="J982" i="2" s="1"/>
  <c r="J983" i="2" a="1"/>
  <c r="J983" i="2"/>
  <c r="J984" i="2" a="1"/>
  <c r="J984" i="2" s="1"/>
  <c r="J985" i="2" a="1"/>
  <c r="J985" i="2" s="1"/>
  <c r="J986" i="2" a="1"/>
  <c r="J986" i="2" s="1"/>
  <c r="J987" i="2" a="1"/>
  <c r="J987" i="2"/>
  <c r="J988" i="2" a="1"/>
  <c r="J988" i="2" s="1"/>
  <c r="J989" i="2" a="1"/>
  <c r="J989" i="2" s="1"/>
  <c r="J990" i="2" a="1"/>
  <c r="J990" i="2" s="1"/>
  <c r="J991" i="2" a="1"/>
  <c r="J991" i="2"/>
  <c r="J992" i="2" a="1"/>
  <c r="J992" i="2" s="1"/>
  <c r="J993" i="2" a="1"/>
  <c r="J993" i="2" s="1"/>
  <c r="J994" i="2" a="1"/>
  <c r="J994" i="2" s="1"/>
  <c r="J995" i="2" a="1"/>
  <c r="J995" i="2"/>
  <c r="J996" i="2" a="1"/>
  <c r="J996" i="2" s="1"/>
  <c r="J997" i="2" a="1"/>
  <c r="J997" i="2" s="1"/>
  <c r="J998" i="2" a="1"/>
  <c r="J998" i="2" s="1"/>
  <c r="J999" i="2" a="1"/>
  <c r="J999" i="2"/>
  <c r="J1000" i="2" a="1"/>
  <c r="J1000" i="2" s="1"/>
  <c r="J1001" i="2" a="1"/>
  <c r="J1001" i="2" s="1"/>
  <c r="J1002" i="2" a="1"/>
  <c r="J1002" i="2" s="1"/>
  <c r="J1003" i="2" a="1"/>
  <c r="J1003" i="2"/>
  <c r="J1004" i="2" a="1"/>
  <c r="J1004" i="2" s="1"/>
  <c r="J1005" i="2" a="1"/>
  <c r="J1005" i="2" s="1"/>
  <c r="J1006" i="2" a="1"/>
  <c r="J1006" i="2" s="1"/>
  <c r="J1007" i="2" a="1"/>
  <c r="J1007" i="2"/>
  <c r="J1008" i="2" a="1"/>
  <c r="J1008" i="2" s="1"/>
  <c r="J1009" i="2" a="1"/>
  <c r="J1009" i="2" s="1"/>
  <c r="J1010" i="2" a="1"/>
  <c r="J1010" i="2" s="1"/>
  <c r="J1011" i="2" a="1"/>
  <c r="J1011" i="2"/>
  <c r="J1012" i="2" a="1"/>
  <c r="J1012" i="2" s="1"/>
  <c r="J1013" i="2" a="1"/>
  <c r="J1013" i="2" s="1"/>
  <c r="J1014" i="2" a="1"/>
  <c r="J1014" i="2" s="1"/>
  <c r="J1015" i="2" a="1"/>
  <c r="J1015" i="2"/>
  <c r="J1016" i="2" a="1"/>
  <c r="J1016" i="2" s="1"/>
  <c r="J1017" i="2" a="1"/>
  <c r="J1017" i="2" s="1"/>
  <c r="J1018" i="2" a="1"/>
  <c r="J1018" i="2" s="1"/>
  <c r="J1019" i="2" a="1"/>
  <c r="J1019" i="2"/>
  <c r="J1020" i="2" a="1"/>
  <c r="J1020" i="2" s="1"/>
  <c r="J1021" i="2" a="1"/>
  <c r="J1021" i="2" s="1"/>
  <c r="J1022" i="2" a="1"/>
  <c r="J1022" i="2" s="1"/>
  <c r="J1023" i="2" a="1"/>
  <c r="J1023" i="2"/>
  <c r="J1024" i="2" a="1"/>
  <c r="J1024" i="2" s="1"/>
  <c r="J1025" i="2" a="1"/>
  <c r="J1025" i="2" s="1"/>
  <c r="J1026" i="2" a="1"/>
  <c r="J1026" i="2" s="1"/>
  <c r="J1027" i="2" a="1"/>
  <c r="J1027" i="2"/>
  <c r="J1028" i="2" a="1"/>
  <c r="J1028" i="2" s="1"/>
  <c r="J1029" i="2" a="1"/>
  <c r="J1029" i="2" s="1"/>
  <c r="J1030" i="2" a="1"/>
  <c r="J1030" i="2" s="1"/>
  <c r="J1031" i="2" a="1"/>
  <c r="J1031" i="2"/>
  <c r="J1032" i="2" a="1"/>
  <c r="J1032" i="2" s="1"/>
  <c r="J1033" i="2" a="1"/>
  <c r="J1033" i="2" s="1"/>
  <c r="J1034" i="2" a="1"/>
  <c r="J1034" i="2" s="1"/>
  <c r="J1035" i="2" a="1"/>
  <c r="J1035" i="2"/>
  <c r="J1036" i="2" a="1"/>
  <c r="J1036" i="2" s="1"/>
  <c r="J1037" i="2" a="1"/>
  <c r="J1037" i="2" s="1"/>
  <c r="J1038" i="2" a="1"/>
  <c r="J1038" i="2" s="1"/>
  <c r="J1039" i="2" a="1"/>
  <c r="J1039" i="2"/>
  <c r="J1040" i="2" a="1"/>
  <c r="J1040" i="2" s="1"/>
  <c r="J1041" i="2" a="1"/>
  <c r="J1041" i="2" s="1"/>
  <c r="J1042" i="2" a="1"/>
  <c r="J1042" i="2" s="1"/>
  <c r="J1043" i="2" a="1"/>
  <c r="J1043" i="2"/>
  <c r="J1044" i="2" a="1"/>
  <c r="J1044" i="2" s="1"/>
  <c r="J1045" i="2" a="1"/>
  <c r="J1045" i="2" s="1"/>
  <c r="J1046" i="2" a="1"/>
  <c r="J1046" i="2" s="1"/>
  <c r="J1047" i="2" a="1"/>
  <c r="J1047" i="2"/>
  <c r="J1048" i="2" a="1"/>
  <c r="J1048" i="2" s="1"/>
  <c r="J1049" i="2" a="1"/>
  <c r="J1049" i="2" s="1"/>
  <c r="J1050" i="2" a="1"/>
  <c r="J1050" i="2" s="1"/>
  <c r="J1051" i="2" a="1"/>
  <c r="J1051" i="2"/>
  <c r="J1052" i="2" a="1"/>
  <c r="J1052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E27" authorId="0" shapeId="0" xr:uid="{0A92FA26-9580-0347-8369-79A202F8ACBB}">
      <text>
        <r>
          <rPr>
            <sz val="11"/>
            <color rgb="FF000000"/>
            <rFont val="Tahoma"/>
            <family val="34"/>
          </rPr>
          <t xml:space="preserve">This might be a challenge! 
</t>
        </r>
        <r>
          <rPr>
            <sz val="11"/>
            <color rgb="FF000000"/>
            <rFont val="Tahoma"/>
            <family val="34"/>
          </rPr>
          <t xml:space="preserve">
</t>
        </r>
        <r>
          <rPr>
            <sz val="11"/>
            <color rgb="FF000000"/>
            <rFont val="Tahoma"/>
            <family val="34"/>
          </rPr>
          <t xml:space="preserve">It'll be helpful to tag December onto the end. 
</t>
        </r>
        <r>
          <rPr>
            <sz val="11"/>
            <color rgb="FF000000"/>
            <rFont val="Tahoma"/>
            <family val="34"/>
          </rPr>
          <t xml:space="preserve">For example, </t>
        </r>
        <r>
          <rPr>
            <sz val="11"/>
            <color rgb="FF000000"/>
            <rFont val="Courier New"/>
            <family val="49"/>
          </rPr>
          <t xml:space="preserve">IF Month = 12, THEN Season = "Winter" </t>
        </r>
      </text>
    </comment>
    <comment ref="E40" authorId="0" shapeId="0" xr:uid="{B48BA831-5D34-4245-B555-C9A33193229C}">
      <text>
        <r>
          <rPr>
            <sz val="11"/>
            <color rgb="FF000000"/>
            <rFont val="Tahoma"/>
            <family val="34"/>
          </rPr>
          <t xml:space="preserve">You can either create a Pivot Table to answer these questions or use the </t>
        </r>
        <r>
          <rPr>
            <sz val="11"/>
            <color rgb="FF000000"/>
            <rFont val="Courier New"/>
            <family val="49"/>
          </rPr>
          <t>SUMIF</t>
        </r>
        <r>
          <rPr>
            <sz val="11"/>
            <color rgb="FF000000"/>
            <rFont val="Tahoma"/>
            <family val="34"/>
          </rPr>
          <t>/</t>
        </r>
        <r>
          <rPr>
            <sz val="11"/>
            <color rgb="FF000000"/>
            <rFont val="Courier New"/>
            <family val="49"/>
          </rPr>
          <t>COUNTIF</t>
        </r>
        <r>
          <rPr>
            <sz val="11"/>
            <color rgb="FF000000"/>
            <rFont val="Tahoma"/>
            <family val="34"/>
          </rPr>
          <t xml:space="preserve"> functions!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D1" authorId="0" shapeId="0" xr:uid="{C42B8FA4-9512-594D-AD27-A979E4EEF7E3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year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</t>
        </r>
      </text>
    </comment>
    <comment ref="J1" authorId="0" shapeId="0" xr:uid="{D40635D3-76E5-A34D-8BC1-20E95BBF03FF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month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  <comment ref="P1" authorId="0" shapeId="0" xr:uid="{2C73851B-806D-0548-835E-962D0AE3A135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season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<sst xmlns="http://schemas.openxmlformats.org/spreadsheetml/2006/main" count="2258" uniqueCount="200">
  <si>
    <t>21,9</t>
  </si>
  <si>
    <t>France</t>
  </si>
  <si>
    <t>15,9</t>
  </si>
  <si>
    <t>17,9</t>
  </si>
  <si>
    <t>19,9</t>
  </si>
  <si>
    <t>13,5</t>
  </si>
  <si>
    <t>17,5</t>
  </si>
  <si>
    <t>15,5</t>
  </si>
  <si>
    <t>LANCEMENTBICHETTE20</t>
  </si>
  <si>
    <t>26,9</t>
  </si>
  <si>
    <t>24,9</t>
  </si>
  <si>
    <t>20,9</t>
  </si>
  <si>
    <t>Belgique</t>
  </si>
  <si>
    <t>22,9</t>
  </si>
  <si>
    <t>23,9</t>
  </si>
  <si>
    <t>44,8</t>
  </si>
  <si>
    <t>PROMOBICHETTE30</t>
  </si>
  <si>
    <t>43,8</t>
  </si>
  <si>
    <t>MERCIJULIE</t>
  </si>
  <si>
    <t>PROMOBICHETTE10</t>
  </si>
  <si>
    <t>45,8</t>
  </si>
  <si>
    <t>PROMOBICHETTE20</t>
  </si>
  <si>
    <t>18,9</t>
  </si>
  <si>
    <t>PROMOBICHETTE50</t>
  </si>
  <si>
    <t>46,8</t>
  </si>
  <si>
    <t>PROMO10</t>
  </si>
  <si>
    <t>47,8</t>
  </si>
  <si>
    <t>MERCINATH10</t>
  </si>
  <si>
    <t>25,9</t>
  </si>
  <si>
    <t>68,7</t>
  </si>
  <si>
    <t>64,7</t>
  </si>
  <si>
    <t>PROMO30</t>
  </si>
  <si>
    <t>MERCIPRINCESS37</t>
  </si>
  <si>
    <t>Martinique</t>
  </si>
  <si>
    <t>LAETITIA10</t>
  </si>
  <si>
    <t>70,7</t>
  </si>
  <si>
    <t>41,8</t>
  </si>
  <si>
    <t>49,8</t>
  </si>
  <si>
    <t>48,8</t>
  </si>
  <si>
    <t>94,6</t>
  </si>
  <si>
    <t>36,8</t>
  </si>
  <si>
    <t>51,8</t>
  </si>
  <si>
    <t>50,8</t>
  </si>
  <si>
    <t>28,9</t>
  </si>
  <si>
    <t>55,8</t>
  </si>
  <si>
    <t>76,7</t>
  </si>
  <si>
    <t>80,7</t>
  </si>
  <si>
    <t>Etats-Unis</t>
  </si>
  <si>
    <t>52,8</t>
  </si>
  <si>
    <t>75,7</t>
  </si>
  <si>
    <t>Suisse</t>
  </si>
  <si>
    <t>29,9</t>
  </si>
  <si>
    <t>53,8</t>
  </si>
  <si>
    <t>5,9</t>
  </si>
  <si>
    <t>SOLDESETE2021</t>
  </si>
  <si>
    <t>78,7</t>
  </si>
  <si>
    <t>27,9</t>
  </si>
  <si>
    <t>94947-1959</t>
  </si>
  <si>
    <t>54,8</t>
  </si>
  <si>
    <t>73,7</t>
  </si>
  <si>
    <t>83,7</t>
  </si>
  <si>
    <t>81,7</t>
  </si>
  <si>
    <t>56,8</t>
  </si>
  <si>
    <t>84,7</t>
  </si>
  <si>
    <t>Grande-Bretagne</t>
  </si>
  <si>
    <t>GL52 8GZ</t>
  </si>
  <si>
    <t>KT1 2AN</t>
  </si>
  <si>
    <t>105,6</t>
  </si>
  <si>
    <t>59,8</t>
  </si>
  <si>
    <t>57,8</t>
  </si>
  <si>
    <t>87,7</t>
  </si>
  <si>
    <t>34,9</t>
  </si>
  <si>
    <t>32,9</t>
  </si>
  <si>
    <t>58,8</t>
  </si>
  <si>
    <t>85,7</t>
  </si>
  <si>
    <t>60,8</t>
  </si>
  <si>
    <t>03246-3942</t>
  </si>
  <si>
    <t>68124-6010</t>
  </si>
  <si>
    <t>126,5</t>
  </si>
  <si>
    <t>112,6</t>
  </si>
  <si>
    <t>71,7</t>
  </si>
  <si>
    <t>10956-6606</t>
  </si>
  <si>
    <t>61,8</t>
  </si>
  <si>
    <t>Norvège</t>
  </si>
  <si>
    <t>LIZAREDUC3</t>
  </si>
  <si>
    <t>62,8</t>
  </si>
  <si>
    <t>EYRAGUES</t>
  </si>
  <si>
    <t>30,9</t>
  </si>
  <si>
    <t>CLEMENTINENOEL</t>
  </si>
  <si>
    <t>01801-4175</t>
  </si>
  <si>
    <t>69,8</t>
  </si>
  <si>
    <t>122,6</t>
  </si>
  <si>
    <t>33,9</t>
  </si>
  <si>
    <t>136,5</t>
  </si>
  <si>
    <t>90,7</t>
  </si>
  <si>
    <t>82,7</t>
  </si>
  <si>
    <t>66,8</t>
  </si>
  <si>
    <t>78759-7407</t>
  </si>
  <si>
    <t>64,8</t>
  </si>
  <si>
    <t>92,7</t>
  </si>
  <si>
    <t>121,6</t>
  </si>
  <si>
    <t>80223-2612</t>
  </si>
  <si>
    <t>Espagne</t>
  </si>
  <si>
    <t>22309-4634</t>
  </si>
  <si>
    <t>08540-7645</t>
  </si>
  <si>
    <t>111,6</t>
  </si>
  <si>
    <t>Australie</t>
  </si>
  <si>
    <t>68521-5034</t>
  </si>
  <si>
    <t>94563-1844</t>
  </si>
  <si>
    <t>30318-5727</t>
  </si>
  <si>
    <t>AVOIRNOLWENN</t>
  </si>
  <si>
    <t>Canada</t>
  </si>
  <si>
    <t>M2R3T7</t>
  </si>
  <si>
    <t>86,7</t>
  </si>
  <si>
    <t>63,8</t>
  </si>
  <si>
    <t>89,7</t>
  </si>
  <si>
    <t>77,7</t>
  </si>
  <si>
    <t>ELANCOURT</t>
  </si>
  <si>
    <t>125,6</t>
  </si>
  <si>
    <t>196,3</t>
  </si>
  <si>
    <t>123,6</t>
  </si>
  <si>
    <t>88,7</t>
  </si>
  <si>
    <t>94,7</t>
  </si>
  <si>
    <t>99,7</t>
  </si>
  <si>
    <t>95,7</t>
  </si>
  <si>
    <t>31,9</t>
  </si>
  <si>
    <t>FIDELEBICHETTE15</t>
  </si>
  <si>
    <t>93,7</t>
  </si>
  <si>
    <t>110,6</t>
  </si>
  <si>
    <t>NorvÃ¨ge</t>
  </si>
  <si>
    <t>Italie</t>
  </si>
  <si>
    <t>Create a Pivot Table to display the net order value generated each month. Filter out 2022 from your values. You'll want to place your Pivot Table in the sheet called "Pivot Tables."</t>
  </si>
  <si>
    <t>How many pairs of earrings did my shop sell in 2021?</t>
  </si>
  <si>
    <t>How much money did Ma Bichette make in 2021?</t>
  </si>
  <si>
    <t>Note</t>
  </si>
  <si>
    <r>
      <t xml:space="preserve">Now let's engineer extra variables to use in our analysis for Sunisa. We need to caluclate the </t>
    </r>
    <r>
      <rPr>
        <b/>
        <sz val="12"/>
        <color theme="1"/>
        <rFont val="Calibri"/>
        <family val="2"/>
        <scheme val="minor"/>
      </rPr>
      <t xml:space="preserve">net order value </t>
    </r>
    <r>
      <rPr>
        <sz val="12"/>
        <color theme="1"/>
        <rFont val="Calibri"/>
        <family val="2"/>
        <scheme val="minor"/>
      </rPr>
      <t xml:space="preserve">before we can discover her most profitable </t>
    </r>
    <r>
      <rPr>
        <b/>
        <sz val="12"/>
        <color theme="1"/>
        <rFont val="Calibri"/>
        <family val="2"/>
        <scheme val="minor"/>
      </rPr>
      <t>months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seasons</t>
    </r>
    <r>
      <rPr>
        <sz val="12"/>
        <color theme="1"/>
        <rFont val="Calibri"/>
        <family val="2"/>
        <scheme val="minor"/>
      </rPr>
      <t>.</t>
    </r>
  </si>
  <si>
    <t>Finally, in the order value converted column, combine the results from part (b) and (c) to return the order value with a decimal separator.</t>
  </si>
  <si>
    <r>
      <t xml:space="preserve">In the </t>
    </r>
    <r>
      <rPr>
        <sz val="12"/>
        <color theme="1"/>
        <rFont val="Courier New"/>
        <family val="1"/>
      </rPr>
      <t>fraction order value</t>
    </r>
    <r>
      <rPr>
        <sz val="12"/>
        <color theme="1"/>
        <rFont val="Calibri"/>
        <family val="2"/>
        <scheme val="minor"/>
      </rPr>
      <t xml:space="preserve"> column, use a function to return the fractional amount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the single RIGHT-most character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 xml:space="preserve">CAREFUL, the fractional amount should be </t>
    </r>
    <r>
      <rPr>
        <b/>
        <sz val="12"/>
        <color theme="1"/>
        <rFont val="Courier New"/>
        <family val="1"/>
      </rPr>
      <t>0.x</t>
    </r>
    <r>
      <rPr>
        <b/>
        <sz val="12"/>
        <color theme="1"/>
        <rFont val="Calibri"/>
        <family val="2"/>
        <scheme val="minor"/>
      </rPr>
      <t>.</t>
    </r>
  </si>
  <si>
    <r>
      <t xml:space="preserve">In the </t>
    </r>
    <r>
      <rPr>
        <sz val="12"/>
        <color theme="1"/>
        <rFont val="Courier New"/>
        <family val="1"/>
      </rPr>
      <t>whole order value</t>
    </r>
    <r>
      <rPr>
        <sz val="12"/>
        <color theme="1"/>
        <rFont val="Calibri"/>
        <family val="2"/>
        <scheme val="minor"/>
      </rPr>
      <t xml:space="preserve"> column, use a function (together with the result of part a) to return the whole part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all characters to the LEFT of the comma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>.</t>
    </r>
  </si>
  <si>
    <r>
      <t>In the</t>
    </r>
    <r>
      <rPr>
        <sz val="12"/>
        <color theme="1"/>
        <rFont val="Courier New"/>
        <family val="1"/>
      </rPr>
      <t xml:space="preserve"> search for ","</t>
    </r>
    <r>
      <rPr>
        <sz val="12"/>
        <color theme="1"/>
        <rFont val="Calibri"/>
        <family val="2"/>
        <scheme val="minor"/>
      </rPr>
      <t xml:space="preserve"> column, use a function to locate and return the position of the comma in order value.</t>
    </r>
  </si>
  <si>
    <t>net order</t>
  </si>
  <si>
    <t>card processing fees</t>
  </si>
  <si>
    <t>shipping cost</t>
  </si>
  <si>
    <t>discount</t>
  </si>
  <si>
    <t>promo code</t>
  </si>
  <si>
    <t>order value converted</t>
  </si>
  <si>
    <t>fraction order value</t>
  </si>
  <si>
    <t>whole order value</t>
  </si>
  <si>
    <t>search for ","</t>
  </si>
  <si>
    <t>order value</t>
  </si>
  <si>
    <t>delivery country</t>
  </si>
  <si>
    <t>delivery zip</t>
  </si>
  <si>
    <t>no. of articles</t>
  </si>
  <si>
    <t>order no.</t>
  </si>
  <si>
    <t>season of sale</t>
  </si>
  <si>
    <t>month of sale</t>
  </si>
  <si>
    <t>date of sale</t>
  </si>
  <si>
    <r>
      <t xml:space="preserve">Use a function to fill in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column in the data table with the month of the sale.</t>
    </r>
  </si>
  <si>
    <r>
      <t xml:space="preserve">Use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field along with a function to "bin" the months into seasons:
January, February = Winter
March, April, May = Spring 
June, July, August = Summer 
September, October, November = Fall 
December = Winter</t>
    </r>
  </si>
  <si>
    <t>Let's first clean up the raw data Sunisa sent over. We need the datatype of the order value to be a number (not a string!).</t>
  </si>
  <si>
    <t>year of sale</t>
  </si>
  <si>
    <t>How much money does each pair of earrings generate on average? Use parts (a) and (b).</t>
  </si>
  <si>
    <t>Pivot Table: Net order value by month.</t>
  </si>
  <si>
    <t>Pivot Table: Total net order value by year.</t>
  </si>
  <si>
    <t>Pivot Table: Net order value by season.</t>
  </si>
  <si>
    <t>1)</t>
  </si>
  <si>
    <t>2)</t>
  </si>
  <si>
    <t>Sunisa has hired Global Tech Analytics to take a look at her sales data for the first year or so of her business's operation and help her answer a few questions to help her grow her brand:</t>
  </si>
  <si>
    <r>
      <t xml:space="preserve">How much money does each pair of earrings make on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>?</t>
    </r>
  </si>
  <si>
    <t>What were her most profitable months?</t>
  </si>
  <si>
    <t>3)</t>
  </si>
  <si>
    <t>Is there a seasonality pattern in her sales?</t>
  </si>
  <si>
    <t>4)</t>
  </si>
  <si>
    <t>What time of year should she increase her online advertising spending to optimize her sales?</t>
  </si>
  <si>
    <r>
      <t xml:space="preserve">What trends do you see month-to-month? </t>
    </r>
    <r>
      <rPr>
        <b/>
        <sz val="12"/>
        <color theme="1"/>
        <rFont val="Calibri"/>
        <family val="2"/>
        <scheme val="minor"/>
      </rPr>
      <t>What were Sunisa's most profitable months?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 there a seasonality pattern in her sales?</t>
    </r>
  </si>
  <si>
    <t xml:space="preserve">Now we're ready to answer Sunisa's questions! </t>
  </si>
  <si>
    <r>
      <rPr>
        <b/>
        <sz val="12"/>
        <color theme="1"/>
        <rFont val="Calibri"/>
        <family val="2"/>
        <scheme val="minor"/>
      </rPr>
      <t>What time(s) of year should Sunisa increase her online advertising spend to optimize her sales?</t>
    </r>
    <r>
      <rPr>
        <sz val="12"/>
        <color theme="1"/>
        <rFont val="Calibri"/>
        <family val="2"/>
        <scheme val="minor"/>
      </rPr>
      <t xml:space="preserve"> Discuss with your Team your recommended strategy.</t>
    </r>
  </si>
  <si>
    <t>LevelUp!: Pivot Charts</t>
  </si>
  <si>
    <t>1 (a)</t>
  </si>
  <si>
    <t>1 (b)</t>
  </si>
  <si>
    <t>1 (c)</t>
  </si>
  <si>
    <t>1 (d)</t>
  </si>
  <si>
    <t>2 (a)</t>
  </si>
  <si>
    <t>2 (b)</t>
  </si>
  <si>
    <t>2 (c)</t>
  </si>
  <si>
    <t xml:space="preserve">Calculate the net order value for each order. The net order value is equal to the order value + shipping cost - discount - credit card processing fees. </t>
  </si>
  <si>
    <r>
      <rPr>
        <b/>
        <sz val="26"/>
        <color theme="0"/>
        <rFont val="Calibri"/>
        <family val="2"/>
        <scheme val="minor"/>
      </rPr>
      <t>Applied Lesson |</t>
    </r>
    <r>
      <rPr>
        <sz val="26"/>
        <color theme="0"/>
        <rFont val="Calibri"/>
        <family val="2"/>
        <scheme val="minor"/>
      </rPr>
      <t xml:space="preserve"> Ma Bichette Sales Analysis</t>
    </r>
  </si>
  <si>
    <t>Task 2: Engineering</t>
  </si>
  <si>
    <t>Task 1: Cleaning</t>
  </si>
  <si>
    <t>Task 3: Gathering Answers</t>
  </si>
  <si>
    <t>Data is great. Tables are great. But what makes a presentation of your analysis really sing is a visualization. Put together some pivot charts (based on your pivot tables) to really spice up your findings!</t>
  </si>
  <si>
    <t>Sum of net order</t>
  </si>
  <si>
    <t>Row Labels</t>
  </si>
  <si>
    <t>Grand Total</t>
  </si>
  <si>
    <t>Sum of no. of articles</t>
  </si>
  <si>
    <t>Fall</t>
  </si>
  <si>
    <t>Spring</t>
  </si>
  <si>
    <t>Summer</t>
  </si>
  <si>
    <t>Winter</t>
  </si>
  <si>
    <t>December, November, and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</si>
</sst>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€-2]\ #,##0.00_);\([$€-2]\ #,##0.00\)"/>
    <numFmt numFmtId="165" formatCode="_([$€-2]\ * #,##0.00_);_([$€-2]\ * \(#,##0.00\);_([$€-2]\ 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4"/>
      <color theme="0"/>
      <name val="Calibri"/>
      <family val="2"/>
      <scheme val="minor"/>
    </font>
    <font>
      <sz val="11"/>
      <color rgb="FF000000"/>
      <name val="Tahoma"/>
      <family val="34"/>
    </font>
    <font>
      <sz val="11"/>
      <color rgb="FF000000"/>
      <name val="Courier New"/>
      <family val="49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ourier New"/>
      <family val="49"/>
    </font>
    <font>
      <sz val="2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2D1ED"/>
        <bgColor indexed="64"/>
      </patternFill>
    </fill>
    <fill>
      <patternFill patternType="solid">
        <fgColor rgb="FFDDEBF8"/>
        <bgColor indexed="64"/>
      </patternFill>
    </fill>
    <fill>
      <patternFill patternType="solid">
        <fgColor rgb="FF71D2EE"/>
        <bgColor indexed="64"/>
      </patternFill>
    </fill>
  </fills>
  <borders count="17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3" borderId="6" xfId="3" applyBorder="1"/>
    <xf numFmtId="164" fontId="3" fillId="2" borderId="0" xfId="2" applyNumberFormat="1"/>
    <xf numFmtId="0" fontId="3" fillId="2" borderId="0" xfId="2" applyNumberFormat="1"/>
    <xf numFmtId="0" fontId="3" fillId="2" borderId="0" xfId="2"/>
    <xf numFmtId="1" fontId="0" fillId="0" borderId="0" xfId="0" applyNumberFormat="1"/>
    <xf numFmtId="164" fontId="0" fillId="5" borderId="3" xfId="1" applyNumberFormat="1" applyFont="1" applyFill="1" applyBorder="1"/>
    <xf numFmtId="1" fontId="0" fillId="0" borderId="0" xfId="0" applyNumberFormat="1" applyAlignment="1">
      <alignment horizontal="left"/>
    </xf>
    <xf numFmtId="165" fontId="0" fillId="0" borderId="0" xfId="0" applyNumberFormat="1"/>
    <xf numFmtId="0" fontId="0" fillId="6" borderId="0" xfId="0" applyFill="1"/>
    <xf numFmtId="0" fontId="0" fillId="8" borderId="4" xfId="0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1" fillId="0" borderId="6" xfId="3" applyFill="1" applyBorder="1"/>
    <xf numFmtId="14" fontId="0" fillId="0" borderId="0" xfId="0" applyNumberFormat="1"/>
    <xf numFmtId="0" fontId="0" fillId="8" borderId="7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0" fontId="0" fillId="8" borderId="12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3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">
    <cellStyle name="60% - Accent2" xfId="3" builtinId="36"/>
    <cellStyle name="Accent2" xfId="2" builtinId="33"/>
    <cellStyle name="Currency" xfId="1" builtinId="4"/>
    <cellStyle name="Normal" xfId="0" builtinId="0"/>
  </cellStyles>
  <dxfs count="14">
    <dxf>
      <fill>
        <patternFill>
          <bgColor theme="5" tint="0.79998168889431442"/>
        </patternFill>
      </fill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5" formatCode="_([$€-2]\ * #,##0.00_);_([$€-2]\ * \(#,##0.00\);_([$€-2]\ * &quot;-&quot;??_);_(@_)"/>
    </dxf>
    <dxf>
      <numFmt numFmtId="0" formatCode="General"/>
    </dxf>
    <dxf>
      <numFmt numFmtId="0" formatCode="General"/>
    </dxf>
    <dxf>
      <numFmt numFmtId="165" formatCode="_([$€-2]\ * #,##0.00_);_([$€-2]\ * \(#,##0.00\);_([$€-2]\ * &quot;-&quot;??_);_(@_)"/>
    </dxf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</dxfs>
  <tableStyles count="0" defaultTableStyle="TableStyleMedium2" defaultPivotStyle="PivotStyleLight16"/>
  <colors>
    <mruColors>
      <color rgb="FF71D2EE"/>
      <color rgb="FFFE7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[Lesson-Ma-Bichette.xlsx]Pivot 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Order Value by Month</a:t>
            </a:r>
          </a:p>
          <a:p>
            <a:pPr>
              <a:defRPr/>
            </a:pPr>
            <a:r>
              <a:rPr lang="en-US"/>
              <a:t>For the year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Tables'!$H$4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Tables'!$G$5:$G$16</c:f>
              <c:strCach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'Pivot Tables'!$H$5:$H$16</c:f>
              <c:numCache>
                <c:formatCode>[$€-2]\ #,##0.00_);\([$€-2]\ #,##0.00\)</c:formatCode>
                <c:ptCount val="11"/>
                <c:pt idx="0">
                  <c:v>71.36</c:v>
                </c:pt>
                <c:pt idx="1">
                  <c:v>495.99000000000007</c:v>
                </c:pt>
                <c:pt idx="2">
                  <c:v>2175.4400000000005</c:v>
                </c:pt>
                <c:pt idx="3">
                  <c:v>3294.4999999999982</c:v>
                </c:pt>
                <c:pt idx="4">
                  <c:v>1132.4599999999996</c:v>
                </c:pt>
                <c:pt idx="5">
                  <c:v>591.75999999999988</c:v>
                </c:pt>
                <c:pt idx="6">
                  <c:v>2311.9999999999995</c:v>
                </c:pt>
                <c:pt idx="7">
                  <c:v>2844.53</c:v>
                </c:pt>
                <c:pt idx="8">
                  <c:v>2231.4600000000009</c:v>
                </c:pt>
                <c:pt idx="9">
                  <c:v>5352.899999999996</c:v>
                </c:pt>
                <c:pt idx="10">
                  <c:v>5809.1899999999932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9-43CD-B22E-D997893BA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41944223"/>
        <c:axId val="441938463"/>
      </c:lineChart>
      <c:catAx>
        <c:axId val="44194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38463"/>
        <c:crosses val="autoZero"/>
        <c:auto val="1"/>
        <c:lblAlgn val="ctr"/>
        <c:lblOffset val="100"/>
        <c:noMultiLvlLbl val="0"/>
      </c:catAx>
      <c:valAx>
        <c:axId val="441938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Order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.00_);\([$€-2]\ 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[Lesson-Ma-Bichette.xlsx]Pivot Tables!PivotTable3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Tables'!$N$4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'Pivot Tables'!$M$5:$M$9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Tables'!$N$5:$N$9</c:f>
              <c:numCache>
                <c:formatCode>[$€-2]\ #,##0.00_);\([$€-2]\ #,##0.00\)</c:formatCode>
                <c:ptCount val="4"/>
                <c:pt idx="0">
                  <c:v>10428.889999999994</c:v>
                </c:pt>
                <c:pt idx="1">
                  <c:v>5965.9300000000057</c:v>
                </c:pt>
                <c:pt idx="2">
                  <c:v>4036.219999999998</c:v>
                </c:pt>
                <c:pt idx="3">
                  <c:v>5880.5499999999929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8-4781-8902-FB5C3AF4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970143"/>
        <c:axId val="441979743"/>
      </c:barChart>
      <c:catAx>
        <c:axId val="44197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79743"/>
        <c:crosses val="autoZero"/>
        <c:auto val="1"/>
        <c:lblAlgn val="ctr"/>
        <c:lblOffset val="100"/>
        <c:noMultiLvlLbl val="0"/>
      </c:catAx>
      <c:valAx>
        <c:axId val="44197974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.00_);\([$€-2]\ 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70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18</xdr:row>
      <xdr:rowOff>0</xdr:rowOff>
    </xdr:from>
    <xdr:to>
      <xdr:col>9</xdr:col>
      <xdr:colOff>746760</xdr:colOff>
      <xdr:row>33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71D9DA-8A19-7C18-B396-9CAEC7154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666750</xdr:colOff>
      <xdr:row>8</xdr:row>
      <xdr:rowOff>152400</xdr:rowOff>
    </xdr:from>
    <xdr:to>
      <xdr:col>15</xdr:col>
      <xdr:colOff>697230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D93071-4695-EB53-F5B5-A5B5C7EC2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allo" refreshedDate="45890.551272222219" createdVersion="8" refreshedVersion="8" minRefreshableVersion="3" recordCount="1051" xr:uid="{85565D63-E039-4DA9-A3CB-C9D029322106}">
  <cacheSource type="worksheet">
    <worksheetSource name="mbb_sales"/>
  </cacheSource>
  <cacheFields count="18">
    <cacheField name="date of sale" numFmtId="14">
      <sharedItems containsSemiMixedTypes="0" containsNonDate="0" containsDate="1" containsString="0" minDate="2021-02-14T00:00:00" maxDate="2022-03-25T00:00:00"/>
    </cacheField>
    <cacheField name="year of sale" numFmtId="1">
      <sharedItems containsSemiMixedTypes="0" containsString="0" containsNumber="1" containsInteger="1" minValue="2021" maxValue="2022" count="2">
        <n v="2022"/>
        <n v="2021"/>
      </sharedItems>
    </cacheField>
    <cacheField name="month of sale" numFmtId="0">
      <sharedItems containsSemiMixedTypes="0" containsString="0" containsNumber="1" containsInteger="1" minValue="1" maxValue="12" count="12">
        <n v="3"/>
        <n v="2"/>
        <n v="1"/>
        <n v="12"/>
        <n v="11"/>
        <n v="10"/>
        <n v="9"/>
        <n v="8"/>
        <n v="7"/>
        <n v="6"/>
        <n v="5"/>
        <n v="4"/>
      </sharedItems>
    </cacheField>
    <cacheField name="season of sale" numFmtId="0">
      <sharedItems count="4">
        <s v="Spring"/>
        <s v="Winter"/>
        <s v="Fall"/>
        <s v="Summer"/>
      </sharedItems>
    </cacheField>
    <cacheField name="order no." numFmtId="0">
      <sharedItems containsSemiMixedTypes="0" containsString="0" containsNumber="1" containsInteger="1" minValue="1956607536" maxValue="2420459346"/>
    </cacheField>
    <cacheField name="no. of articles" numFmtId="0">
      <sharedItems containsSemiMixedTypes="0" containsString="0" containsNumber="1" containsInteger="1" minValue="1" maxValue="7"/>
    </cacheField>
    <cacheField name="delivery zip" numFmtId="0">
      <sharedItems containsMixedTypes="1" containsNumber="1" containsInteger="1" minValue="171" maxValue="98902"/>
    </cacheField>
    <cacheField name="delivery country" numFmtId="0">
      <sharedItems/>
    </cacheField>
    <cacheField name="order value" numFmtId="165">
      <sharedItems/>
    </cacheField>
    <cacheField name="search for &quot;,&quot;" numFmtId="0">
      <sharedItems containsSemiMixedTypes="0" containsString="0" containsNumber="1" containsInteger="1" minValue="2" maxValue="4"/>
    </cacheField>
    <cacheField name="whole order value" numFmtId="0">
      <sharedItems/>
    </cacheField>
    <cacheField name="fraction order value" numFmtId="165">
      <sharedItems containsSemiMixedTypes="0" containsString="0" containsNumber="1" minValue="0.3" maxValue="0.9"/>
    </cacheField>
    <cacheField name="order value converted" numFmtId="164">
      <sharedItems containsSemiMixedTypes="0" containsString="0" containsNumber="1" minValue="5.9" maxValue="196.3"/>
    </cacheField>
    <cacheField name="promo code" numFmtId="0">
      <sharedItems containsBlank="1"/>
    </cacheField>
    <cacheField name="discount" numFmtId="164">
      <sharedItems containsSemiMixedTypes="0" containsString="0" containsNumber="1" minValue="0" maxValue="25.9"/>
    </cacheField>
    <cacheField name="shipping cost" numFmtId="164">
      <sharedItems containsSemiMixedTypes="0" containsString="0" containsNumber="1" minValue="0" maxValue="6"/>
    </cacheField>
    <cacheField name="card processing fees" numFmtId="164">
      <sharedItems containsSemiMixedTypes="0" containsString="0" containsNumber="1" minValue="0.54" maxValue="8.15"/>
    </cacheField>
    <cacheField name="net order" numFmtId="164">
      <sharedItems containsSemiMixedTypes="0" containsString="0" containsNumber="1" minValue="5.36" maxValue="188.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1">
  <r>
    <d v="2022-03-24T00:00:00"/>
    <x v="0"/>
    <x v="0"/>
    <x v="0"/>
    <n v="2420459346"/>
    <n v="1"/>
    <n v="59241"/>
    <s v="France"/>
    <s v="28,9"/>
    <n v="3"/>
    <s v="28"/>
    <n v="0.9"/>
    <n v="28.9"/>
    <m/>
    <n v="0"/>
    <n v="0"/>
    <n v="1.46"/>
    <n v="27.439999999999998"/>
  </r>
  <r>
    <d v="2022-03-23T00:00:00"/>
    <x v="0"/>
    <x v="0"/>
    <x v="0"/>
    <n v="2419750540"/>
    <n v="1"/>
    <n v="94360"/>
    <s v="France"/>
    <s v="31,9"/>
    <n v="3"/>
    <s v="31"/>
    <n v="0.9"/>
    <n v="31.9"/>
    <m/>
    <n v="0"/>
    <n v="0"/>
    <n v="1.58"/>
    <n v="30.32"/>
  </r>
  <r>
    <d v="2022-03-23T00:00:00"/>
    <x v="0"/>
    <x v="0"/>
    <x v="0"/>
    <n v="2419891603"/>
    <n v="1"/>
    <n v="59178"/>
    <s v="France"/>
    <s v="33,9"/>
    <n v="3"/>
    <s v="33"/>
    <n v="0.9"/>
    <n v="33.9"/>
    <m/>
    <n v="0"/>
    <n v="0"/>
    <n v="1.66"/>
    <n v="32.24"/>
  </r>
  <r>
    <d v="2022-03-23T00:00:00"/>
    <x v="0"/>
    <x v="0"/>
    <x v="0"/>
    <n v="2420115606"/>
    <n v="2"/>
    <n v="6698"/>
    <s v="Belgique"/>
    <s v="61,8"/>
    <n v="3"/>
    <s v="61"/>
    <n v="0.8"/>
    <n v="61.8"/>
    <m/>
    <n v="0"/>
    <n v="6"/>
    <n v="3.01"/>
    <n v="64.789999999999992"/>
  </r>
  <r>
    <d v="2022-03-22T00:00:00"/>
    <x v="0"/>
    <x v="0"/>
    <x v="0"/>
    <n v="2418633095"/>
    <n v="1"/>
    <n v="76550"/>
    <s v="France"/>
    <s v="27,9"/>
    <n v="3"/>
    <s v="27"/>
    <n v="0.9"/>
    <n v="27.9"/>
    <m/>
    <n v="0"/>
    <n v="0"/>
    <n v="1.42"/>
    <n v="26.479999999999997"/>
  </r>
  <r>
    <d v="2022-03-22T00:00:00"/>
    <x v="0"/>
    <x v="0"/>
    <x v="0"/>
    <n v="2418398838"/>
    <n v="1"/>
    <n v="42110"/>
    <s v="France"/>
    <s v="28,9"/>
    <n v="3"/>
    <s v="28"/>
    <n v="0.9"/>
    <n v="28.9"/>
    <m/>
    <n v="0"/>
    <n v="0"/>
    <n v="1.46"/>
    <n v="27.439999999999998"/>
  </r>
  <r>
    <d v="2022-03-22T00:00:00"/>
    <x v="0"/>
    <x v="0"/>
    <x v="0"/>
    <n v="2418575133"/>
    <n v="1"/>
    <n v="51300"/>
    <s v="France"/>
    <s v="28,9"/>
    <n v="3"/>
    <s v="28"/>
    <n v="0.9"/>
    <n v="28.9"/>
    <m/>
    <n v="0"/>
    <n v="0"/>
    <n v="1.46"/>
    <n v="27.439999999999998"/>
  </r>
  <r>
    <d v="2022-03-22T00:00:00"/>
    <x v="0"/>
    <x v="0"/>
    <x v="0"/>
    <n v="2419155239"/>
    <n v="1"/>
    <n v="78526"/>
    <s v="Etats-Unis"/>
    <s v="27,9"/>
    <n v="3"/>
    <s v="27"/>
    <n v="0.9"/>
    <n v="27.9"/>
    <m/>
    <n v="0"/>
    <n v="6"/>
    <n v="1.77"/>
    <n v="32.129999999999995"/>
  </r>
  <r>
    <d v="2022-03-21T00:00:00"/>
    <x v="0"/>
    <x v="0"/>
    <x v="0"/>
    <n v="2418100213"/>
    <n v="1"/>
    <n v="54190"/>
    <s v="France"/>
    <s v="26,9"/>
    <n v="3"/>
    <s v="26"/>
    <n v="0.9"/>
    <n v="26.9"/>
    <m/>
    <n v="0"/>
    <n v="0"/>
    <n v="1.38"/>
    <n v="25.52"/>
  </r>
  <r>
    <d v="2022-03-20T00:00:00"/>
    <x v="0"/>
    <x v="0"/>
    <x v="0"/>
    <n v="2416321828"/>
    <n v="1"/>
    <n v="77120"/>
    <s v="France"/>
    <s v="28,9"/>
    <n v="3"/>
    <s v="28"/>
    <n v="0.9"/>
    <n v="28.9"/>
    <m/>
    <n v="0"/>
    <n v="0"/>
    <n v="1.46"/>
    <n v="27.439999999999998"/>
  </r>
  <r>
    <d v="2022-03-20T00:00:00"/>
    <x v="0"/>
    <x v="0"/>
    <x v="0"/>
    <n v="2416400029"/>
    <n v="1"/>
    <n v="85700"/>
    <s v="France"/>
    <s v="29,9"/>
    <n v="3"/>
    <s v="29"/>
    <n v="0.9"/>
    <n v="29.9"/>
    <m/>
    <n v="0"/>
    <n v="0"/>
    <n v="1.5"/>
    <n v="28.4"/>
  </r>
  <r>
    <d v="2022-03-20T00:00:00"/>
    <x v="0"/>
    <x v="0"/>
    <x v="0"/>
    <n v="2416672537"/>
    <n v="1"/>
    <n v="11120"/>
    <s v="France"/>
    <s v="31,9"/>
    <n v="3"/>
    <s v="31"/>
    <n v="0.9"/>
    <n v="31.9"/>
    <m/>
    <n v="0"/>
    <n v="0"/>
    <n v="1.58"/>
    <n v="30.32"/>
  </r>
  <r>
    <d v="2022-03-19T00:00:00"/>
    <x v="0"/>
    <x v="0"/>
    <x v="0"/>
    <n v="2415450462"/>
    <n v="1"/>
    <n v="74890"/>
    <s v="France"/>
    <s v="28,9"/>
    <n v="3"/>
    <s v="28"/>
    <n v="0.9"/>
    <n v="28.9"/>
    <m/>
    <n v="0"/>
    <n v="0"/>
    <n v="1.46"/>
    <n v="27.439999999999998"/>
  </r>
  <r>
    <d v="2022-03-19T00:00:00"/>
    <x v="0"/>
    <x v="0"/>
    <x v="0"/>
    <n v="2415144000"/>
    <n v="2"/>
    <n v="92000"/>
    <s v="France"/>
    <s v="55,8"/>
    <n v="3"/>
    <s v="55"/>
    <n v="0.8"/>
    <n v="55.8"/>
    <m/>
    <n v="0"/>
    <n v="0"/>
    <n v="2.5299999999999998"/>
    <n v="53.269999999999996"/>
  </r>
  <r>
    <d v="2022-03-18T00:00:00"/>
    <x v="0"/>
    <x v="0"/>
    <x v="0"/>
    <n v="2414091544"/>
    <n v="1"/>
    <n v="92600"/>
    <s v="France"/>
    <s v="29,9"/>
    <n v="3"/>
    <s v="29"/>
    <n v="0.9"/>
    <n v="29.9"/>
    <m/>
    <n v="0"/>
    <n v="0"/>
    <n v="1.5"/>
    <n v="28.4"/>
  </r>
  <r>
    <d v="2022-03-18T00:00:00"/>
    <x v="0"/>
    <x v="0"/>
    <x v="0"/>
    <n v="2414071280"/>
    <n v="1"/>
    <n v="75011"/>
    <s v="France"/>
    <s v="29,9"/>
    <n v="3"/>
    <s v="29"/>
    <n v="0.9"/>
    <n v="29.9"/>
    <m/>
    <n v="0"/>
    <n v="0"/>
    <n v="1.5"/>
    <n v="28.4"/>
  </r>
  <r>
    <d v="2022-03-18T00:00:00"/>
    <x v="0"/>
    <x v="0"/>
    <x v="0"/>
    <n v="2414463908"/>
    <n v="1"/>
    <n v="17055"/>
    <s v="Etats-Unis"/>
    <s v="29,9"/>
    <n v="3"/>
    <s v="29"/>
    <n v="0.9"/>
    <n v="29.9"/>
    <m/>
    <n v="0"/>
    <n v="6"/>
    <n v="1.82"/>
    <n v="34.08"/>
  </r>
  <r>
    <d v="2022-03-18T00:00:00"/>
    <x v="0"/>
    <x v="0"/>
    <x v="0"/>
    <n v="2414902000"/>
    <n v="1"/>
    <n v="43410"/>
    <s v="Etats-Unis"/>
    <s v="31,9"/>
    <n v="3"/>
    <s v="31"/>
    <n v="0.9"/>
    <n v="31.9"/>
    <m/>
    <n v="0"/>
    <n v="6"/>
    <n v="1.93"/>
    <n v="35.97"/>
  </r>
  <r>
    <d v="2022-03-16T00:00:00"/>
    <x v="0"/>
    <x v="0"/>
    <x v="0"/>
    <n v="2412625919"/>
    <n v="1"/>
    <n v="38360"/>
    <s v="France"/>
    <s v="29,9"/>
    <n v="3"/>
    <s v="29"/>
    <n v="0.9"/>
    <n v="29.9"/>
    <m/>
    <n v="0"/>
    <n v="0"/>
    <n v="1.5"/>
    <n v="28.4"/>
  </r>
  <r>
    <d v="2022-03-16T00:00:00"/>
    <x v="0"/>
    <x v="0"/>
    <x v="0"/>
    <n v="2411991431"/>
    <n v="1"/>
    <n v="28630"/>
    <s v="France"/>
    <s v="29,9"/>
    <n v="3"/>
    <s v="29"/>
    <n v="0.9"/>
    <n v="29.9"/>
    <m/>
    <n v="0"/>
    <n v="0"/>
    <n v="1.5"/>
    <n v="28.4"/>
  </r>
  <r>
    <d v="2022-03-16T00:00:00"/>
    <x v="0"/>
    <x v="0"/>
    <x v="0"/>
    <n v="2411943378"/>
    <n v="2"/>
    <n v="94062"/>
    <s v="Etats-Unis"/>
    <s v="48,8"/>
    <n v="3"/>
    <s v="48"/>
    <n v="0.8"/>
    <n v="48.8"/>
    <m/>
    <n v="0"/>
    <n v="6"/>
    <n v="2.68"/>
    <n v="52.12"/>
  </r>
  <r>
    <d v="2022-03-15T00:00:00"/>
    <x v="0"/>
    <x v="0"/>
    <x v="0"/>
    <n v="2411176237"/>
    <n v="1"/>
    <n v="56350"/>
    <s v="France"/>
    <s v="25,9"/>
    <n v="3"/>
    <s v="25"/>
    <n v="0.9"/>
    <n v="25.9"/>
    <m/>
    <n v="0"/>
    <n v="0"/>
    <n v="1.34"/>
    <n v="24.56"/>
  </r>
  <r>
    <d v="2022-03-15T00:00:00"/>
    <x v="0"/>
    <x v="0"/>
    <x v="0"/>
    <n v="2411158612"/>
    <n v="1"/>
    <n v="31000"/>
    <s v="France"/>
    <s v="27,9"/>
    <n v="3"/>
    <s v="27"/>
    <n v="0.9"/>
    <n v="27.9"/>
    <m/>
    <n v="0"/>
    <n v="0"/>
    <n v="1.42"/>
    <n v="26.479999999999997"/>
  </r>
  <r>
    <d v="2022-03-15T00:00:00"/>
    <x v="0"/>
    <x v="0"/>
    <x v="0"/>
    <n v="2411143251"/>
    <n v="1"/>
    <n v="69400"/>
    <s v="France"/>
    <s v="29,9"/>
    <n v="3"/>
    <s v="29"/>
    <n v="0.9"/>
    <n v="29.9"/>
    <m/>
    <n v="0"/>
    <n v="0"/>
    <n v="1.5"/>
    <n v="28.4"/>
  </r>
  <r>
    <d v="2022-03-15T00:00:00"/>
    <x v="0"/>
    <x v="0"/>
    <x v="0"/>
    <n v="2410960420"/>
    <n v="1"/>
    <n v="80470"/>
    <s v="France"/>
    <s v="29,9"/>
    <n v="3"/>
    <s v="29"/>
    <n v="0.9"/>
    <n v="29.9"/>
    <m/>
    <n v="0"/>
    <n v="0"/>
    <n v="1.5"/>
    <n v="28.4"/>
  </r>
  <r>
    <d v="2022-03-15T00:00:00"/>
    <x v="0"/>
    <x v="0"/>
    <x v="0"/>
    <n v="2410868821"/>
    <n v="1"/>
    <n v="13400"/>
    <s v="France"/>
    <s v="29,9"/>
    <n v="3"/>
    <s v="29"/>
    <n v="0.9"/>
    <n v="29.9"/>
    <m/>
    <n v="0"/>
    <n v="0"/>
    <n v="1.5"/>
    <n v="28.4"/>
  </r>
  <r>
    <d v="2022-03-15T00:00:00"/>
    <x v="0"/>
    <x v="0"/>
    <x v="0"/>
    <n v="2410850009"/>
    <n v="1"/>
    <n v="75015"/>
    <s v="France"/>
    <s v="29,9"/>
    <n v="3"/>
    <s v="29"/>
    <n v="0.9"/>
    <n v="29.9"/>
    <m/>
    <n v="0"/>
    <n v="0"/>
    <n v="1.5"/>
    <n v="28.4"/>
  </r>
  <r>
    <d v="2022-03-15T00:00:00"/>
    <x v="0"/>
    <x v="0"/>
    <x v="0"/>
    <n v="2410869337"/>
    <n v="1"/>
    <n v="3250"/>
    <s v="Suisse"/>
    <s v="29,9"/>
    <n v="3"/>
    <s v="29"/>
    <n v="0.9"/>
    <n v="29.9"/>
    <m/>
    <n v="0"/>
    <n v="6"/>
    <n v="1.74"/>
    <n v="34.159999999999997"/>
  </r>
  <r>
    <d v="2022-03-15T00:00:00"/>
    <x v="0"/>
    <x v="0"/>
    <x v="0"/>
    <n v="2411208211"/>
    <n v="2"/>
    <n v="75017"/>
    <s v="France"/>
    <s v="63,8"/>
    <n v="3"/>
    <s v="63"/>
    <n v="0.8"/>
    <n v="63.8"/>
    <m/>
    <n v="0"/>
    <n v="0"/>
    <n v="2.85"/>
    <n v="60.949999999999996"/>
  </r>
  <r>
    <d v="2022-03-15T00:00:00"/>
    <x v="0"/>
    <x v="0"/>
    <x v="0"/>
    <n v="2410999443"/>
    <n v="3"/>
    <n v="7449"/>
    <s v="France"/>
    <s v="88,7"/>
    <n v="3"/>
    <s v="88"/>
    <n v="0.7"/>
    <n v="88.7"/>
    <m/>
    <n v="0"/>
    <n v="0"/>
    <n v="3.85"/>
    <n v="84.850000000000009"/>
  </r>
  <r>
    <d v="2022-03-15T00:00:00"/>
    <x v="0"/>
    <x v="0"/>
    <x v="0"/>
    <n v="2411250122"/>
    <n v="3"/>
    <n v="76610"/>
    <s v="France"/>
    <s v="90,7"/>
    <n v="3"/>
    <s v="90"/>
    <n v="0.7"/>
    <n v="90.7"/>
    <m/>
    <n v="0"/>
    <n v="0"/>
    <n v="3.93"/>
    <n v="86.77"/>
  </r>
  <r>
    <d v="2022-03-14T00:00:00"/>
    <x v="0"/>
    <x v="0"/>
    <x v="0"/>
    <n v="2410391796"/>
    <n v="1"/>
    <n v="14000"/>
    <s v="France"/>
    <s v="23,9"/>
    <n v="3"/>
    <s v="23"/>
    <n v="0.9"/>
    <n v="23.9"/>
    <m/>
    <n v="0"/>
    <n v="0"/>
    <n v="1.26"/>
    <n v="22.639999999999997"/>
  </r>
  <r>
    <d v="2022-03-14T00:00:00"/>
    <x v="0"/>
    <x v="0"/>
    <x v="0"/>
    <n v="2410091271"/>
    <n v="1"/>
    <n v="92190"/>
    <s v="France"/>
    <s v="27,9"/>
    <n v="3"/>
    <s v="27"/>
    <n v="0.9"/>
    <n v="27.9"/>
    <m/>
    <n v="0"/>
    <n v="0"/>
    <n v="1.42"/>
    <n v="26.479999999999997"/>
  </r>
  <r>
    <d v="2022-03-14T00:00:00"/>
    <x v="0"/>
    <x v="0"/>
    <x v="0"/>
    <n v="2409918373"/>
    <n v="1"/>
    <n v="76520"/>
    <s v="France"/>
    <s v="27,9"/>
    <n v="3"/>
    <s v="27"/>
    <n v="0.9"/>
    <n v="27.9"/>
    <m/>
    <n v="0"/>
    <n v="0"/>
    <n v="1.42"/>
    <n v="26.479999999999997"/>
  </r>
  <r>
    <d v="2022-03-14T00:00:00"/>
    <x v="0"/>
    <x v="0"/>
    <x v="0"/>
    <n v="2410412521"/>
    <n v="1"/>
    <n v="78760"/>
    <s v="France"/>
    <s v="28,9"/>
    <n v="3"/>
    <s v="28"/>
    <n v="0.9"/>
    <n v="28.9"/>
    <m/>
    <n v="0"/>
    <n v="0"/>
    <n v="1.46"/>
    <n v="27.439999999999998"/>
  </r>
  <r>
    <d v="2022-03-14T00:00:00"/>
    <x v="0"/>
    <x v="0"/>
    <x v="0"/>
    <n v="2409959657"/>
    <n v="2"/>
    <n v="69670"/>
    <s v="France"/>
    <s v="60,8"/>
    <n v="3"/>
    <s v="60"/>
    <n v="0.8"/>
    <n v="60.8"/>
    <m/>
    <n v="0"/>
    <n v="0"/>
    <n v="2.73"/>
    <n v="58.07"/>
  </r>
  <r>
    <d v="2022-03-13T00:00:00"/>
    <x v="0"/>
    <x v="0"/>
    <x v="0"/>
    <n v="2408689074"/>
    <n v="1"/>
    <n v="75116"/>
    <s v="France"/>
    <s v="28,9"/>
    <n v="3"/>
    <s v="28"/>
    <n v="0.9"/>
    <n v="28.9"/>
    <m/>
    <n v="0"/>
    <n v="0"/>
    <n v="1.46"/>
    <n v="27.439999999999998"/>
  </r>
  <r>
    <d v="2022-03-13T00:00:00"/>
    <x v="0"/>
    <x v="0"/>
    <x v="0"/>
    <n v="2408667524"/>
    <n v="1"/>
    <n v="9000"/>
    <s v="France"/>
    <s v="28,9"/>
    <n v="3"/>
    <s v="28"/>
    <n v="0.9"/>
    <n v="28.9"/>
    <m/>
    <n v="0"/>
    <n v="0"/>
    <n v="1.46"/>
    <n v="27.439999999999998"/>
  </r>
  <r>
    <d v="2022-03-13T00:00:00"/>
    <x v="0"/>
    <x v="0"/>
    <x v="0"/>
    <n v="2409343228"/>
    <n v="1"/>
    <n v="58000"/>
    <s v="France"/>
    <s v="29,9"/>
    <n v="3"/>
    <s v="29"/>
    <n v="0.9"/>
    <n v="29.9"/>
    <m/>
    <n v="0"/>
    <n v="0"/>
    <n v="1.5"/>
    <n v="28.4"/>
  </r>
  <r>
    <d v="2022-03-13T00:00:00"/>
    <x v="0"/>
    <x v="0"/>
    <x v="0"/>
    <n v="2408645367"/>
    <n v="1"/>
    <n v="59000"/>
    <s v="France"/>
    <s v="31,9"/>
    <n v="3"/>
    <s v="31"/>
    <n v="0.9"/>
    <n v="31.9"/>
    <m/>
    <n v="0"/>
    <n v="0"/>
    <n v="1.58"/>
    <n v="30.32"/>
  </r>
  <r>
    <d v="2022-03-13T00:00:00"/>
    <x v="0"/>
    <x v="0"/>
    <x v="0"/>
    <n v="2408694884"/>
    <n v="1"/>
    <n v="43000"/>
    <s v="France"/>
    <s v="32,9"/>
    <n v="3"/>
    <s v="32"/>
    <n v="0.9"/>
    <n v="32.9"/>
    <m/>
    <n v="0"/>
    <n v="0"/>
    <n v="1.62"/>
    <n v="31.279999999999998"/>
  </r>
  <r>
    <d v="2022-03-13T00:00:00"/>
    <x v="0"/>
    <x v="0"/>
    <x v="0"/>
    <n v="2409211399"/>
    <n v="3"/>
    <n v="40350"/>
    <s v="France"/>
    <s v="88,7"/>
    <n v="3"/>
    <s v="88"/>
    <n v="0.7"/>
    <n v="88.7"/>
    <m/>
    <n v="0"/>
    <n v="0"/>
    <n v="3.85"/>
    <n v="84.850000000000009"/>
  </r>
  <r>
    <d v="2022-03-12T00:00:00"/>
    <x v="0"/>
    <x v="0"/>
    <x v="0"/>
    <n v="2407344933"/>
    <n v="1"/>
    <n v="85250"/>
    <s v="France"/>
    <s v="28,9"/>
    <n v="3"/>
    <s v="28"/>
    <n v="0.9"/>
    <n v="28.9"/>
    <m/>
    <n v="0"/>
    <n v="0"/>
    <n v="1.46"/>
    <n v="27.439999999999998"/>
  </r>
  <r>
    <d v="2022-03-12T00:00:00"/>
    <x v="0"/>
    <x v="0"/>
    <x v="0"/>
    <n v="2407672138"/>
    <n v="1"/>
    <n v="59133"/>
    <s v="France"/>
    <s v="31,9"/>
    <n v="3"/>
    <s v="31"/>
    <n v="0.9"/>
    <n v="31.9"/>
    <m/>
    <n v="0"/>
    <n v="0"/>
    <n v="1.58"/>
    <n v="30.32"/>
  </r>
  <r>
    <d v="2022-03-12T00:00:00"/>
    <x v="0"/>
    <x v="0"/>
    <x v="0"/>
    <n v="2407658103"/>
    <n v="1"/>
    <n v="6517"/>
    <s v="Suisse"/>
    <s v="27,9"/>
    <n v="3"/>
    <s v="27"/>
    <n v="0.9"/>
    <n v="27.9"/>
    <m/>
    <n v="0"/>
    <n v="6"/>
    <n v="1.66"/>
    <n v="32.24"/>
  </r>
  <r>
    <d v="2022-03-12T00:00:00"/>
    <x v="0"/>
    <x v="0"/>
    <x v="0"/>
    <n v="2407616238"/>
    <n v="2"/>
    <n v="31280"/>
    <s v="France"/>
    <s v="53,8"/>
    <n v="3"/>
    <s v="53"/>
    <n v="0.8"/>
    <n v="53.8"/>
    <m/>
    <n v="0"/>
    <n v="0"/>
    <n v="2.4500000000000002"/>
    <n v="51.349999999999994"/>
  </r>
  <r>
    <d v="2022-03-11T00:00:00"/>
    <x v="0"/>
    <x v="0"/>
    <x v="0"/>
    <n v="2406695833"/>
    <n v="1"/>
    <n v="33000"/>
    <s v="France"/>
    <s v="28,9"/>
    <n v="3"/>
    <s v="28"/>
    <n v="0.9"/>
    <n v="28.9"/>
    <m/>
    <n v="0"/>
    <n v="0"/>
    <n v="1.46"/>
    <n v="27.439999999999998"/>
  </r>
  <r>
    <d v="2022-03-11T00:00:00"/>
    <x v="0"/>
    <x v="0"/>
    <x v="0"/>
    <n v="2406485383"/>
    <n v="1"/>
    <n v="74140"/>
    <s v="France"/>
    <s v="28,9"/>
    <n v="3"/>
    <s v="28"/>
    <n v="0.9"/>
    <n v="28.9"/>
    <m/>
    <n v="0"/>
    <n v="0"/>
    <n v="1.46"/>
    <n v="27.439999999999998"/>
  </r>
  <r>
    <d v="2022-03-11T00:00:00"/>
    <x v="0"/>
    <x v="0"/>
    <x v="0"/>
    <n v="2406998574"/>
    <n v="1"/>
    <n v="75012"/>
    <s v="France"/>
    <s v="34,9"/>
    <n v="3"/>
    <s v="34"/>
    <n v="0.9"/>
    <n v="34.9"/>
    <m/>
    <n v="0"/>
    <n v="0"/>
    <n v="1.7"/>
    <n v="33.199999999999996"/>
  </r>
  <r>
    <d v="2022-03-11T00:00:00"/>
    <x v="0"/>
    <x v="0"/>
    <x v="0"/>
    <n v="2407026538"/>
    <n v="1"/>
    <n v="9000"/>
    <s v="Belgique"/>
    <s v="34,9"/>
    <n v="3"/>
    <s v="34"/>
    <n v="0.9"/>
    <n v="34.9"/>
    <m/>
    <n v="0"/>
    <n v="6"/>
    <n v="1.94"/>
    <n v="38.96"/>
  </r>
  <r>
    <d v="2022-03-11T00:00:00"/>
    <x v="0"/>
    <x v="0"/>
    <x v="0"/>
    <n v="2406614597"/>
    <n v="2"/>
    <n v="1004"/>
    <s v="Suisse"/>
    <s v="69,8"/>
    <n v="3"/>
    <s v="69"/>
    <n v="0.8"/>
    <n v="69.8"/>
    <m/>
    <n v="0"/>
    <n v="6"/>
    <n v="3.33"/>
    <n v="72.47"/>
  </r>
  <r>
    <d v="2022-03-10T00:00:00"/>
    <x v="0"/>
    <x v="0"/>
    <x v="0"/>
    <n v="2405941640"/>
    <n v="1"/>
    <n v="35370"/>
    <s v="France"/>
    <s v="28,9"/>
    <n v="3"/>
    <s v="28"/>
    <n v="0.9"/>
    <n v="28.9"/>
    <m/>
    <n v="0"/>
    <n v="0"/>
    <n v="1.46"/>
    <n v="27.439999999999998"/>
  </r>
  <r>
    <d v="2022-03-10T00:00:00"/>
    <x v="0"/>
    <x v="0"/>
    <x v="0"/>
    <n v="2405600132"/>
    <n v="1"/>
    <n v="69540"/>
    <s v="France"/>
    <s v="34,9"/>
    <n v="3"/>
    <s v="34"/>
    <n v="0.9"/>
    <n v="34.9"/>
    <m/>
    <n v="0"/>
    <n v="0"/>
    <n v="1.7"/>
    <n v="33.199999999999996"/>
  </r>
  <r>
    <d v="2022-03-09T00:00:00"/>
    <x v="0"/>
    <x v="0"/>
    <x v="0"/>
    <n v="2404408797"/>
    <n v="1"/>
    <n v="35000"/>
    <s v="France"/>
    <s v="29,9"/>
    <n v="3"/>
    <s v="29"/>
    <n v="0.9"/>
    <n v="29.9"/>
    <m/>
    <n v="0"/>
    <n v="0"/>
    <n v="1.5"/>
    <n v="28.4"/>
  </r>
  <r>
    <d v="2022-03-09T00:00:00"/>
    <x v="0"/>
    <x v="0"/>
    <x v="0"/>
    <n v="2404606449"/>
    <n v="1"/>
    <n v="56100"/>
    <s v="France"/>
    <s v="34,9"/>
    <n v="3"/>
    <s v="34"/>
    <n v="0.9"/>
    <n v="34.9"/>
    <m/>
    <n v="0"/>
    <n v="0"/>
    <n v="1.7"/>
    <n v="33.199999999999996"/>
  </r>
  <r>
    <d v="2022-03-09T00:00:00"/>
    <x v="0"/>
    <x v="0"/>
    <x v="0"/>
    <n v="2404573733"/>
    <n v="1"/>
    <n v="69008"/>
    <s v="France"/>
    <s v="34,9"/>
    <n v="3"/>
    <s v="34"/>
    <n v="0.9"/>
    <n v="34.9"/>
    <m/>
    <n v="0"/>
    <n v="0"/>
    <n v="1.7"/>
    <n v="33.199999999999996"/>
  </r>
  <r>
    <d v="2022-03-09T00:00:00"/>
    <x v="0"/>
    <x v="0"/>
    <x v="0"/>
    <n v="2404102191"/>
    <n v="2"/>
    <n v="1185"/>
    <s v="Suisse"/>
    <s v="61,8"/>
    <n v="3"/>
    <s v="61"/>
    <n v="0.8"/>
    <n v="61.8"/>
    <m/>
    <n v="0"/>
    <n v="6"/>
    <n v="3.01"/>
    <n v="64.789999999999992"/>
  </r>
  <r>
    <d v="2022-03-08T00:00:00"/>
    <x v="0"/>
    <x v="0"/>
    <x v="0"/>
    <n v="2403516286"/>
    <n v="1"/>
    <n v="74000"/>
    <s v="France"/>
    <s v="34,9"/>
    <n v="3"/>
    <s v="34"/>
    <n v="0.9"/>
    <n v="34.9"/>
    <m/>
    <n v="0"/>
    <n v="0"/>
    <n v="1.7"/>
    <n v="33.199999999999996"/>
  </r>
  <r>
    <d v="2022-03-08T00:00:00"/>
    <x v="0"/>
    <x v="0"/>
    <x v="0"/>
    <n v="2403633138"/>
    <n v="2"/>
    <n v="35131"/>
    <s v="France"/>
    <s v="63,8"/>
    <n v="3"/>
    <s v="63"/>
    <n v="0.8"/>
    <n v="63.8"/>
    <m/>
    <n v="0"/>
    <n v="0"/>
    <n v="2.85"/>
    <n v="60.949999999999996"/>
  </r>
  <r>
    <d v="2022-03-07T00:00:00"/>
    <x v="0"/>
    <x v="0"/>
    <x v="0"/>
    <n v="2401590905"/>
    <n v="1"/>
    <n v="92120"/>
    <s v="France"/>
    <s v="34,9"/>
    <n v="3"/>
    <s v="34"/>
    <n v="0.9"/>
    <n v="34.9"/>
    <m/>
    <n v="0"/>
    <n v="0"/>
    <n v="1.7"/>
    <n v="33.199999999999996"/>
  </r>
  <r>
    <d v="2022-03-06T00:00:00"/>
    <x v="0"/>
    <x v="0"/>
    <x v="0"/>
    <n v="2400376469"/>
    <n v="1"/>
    <n v="59493"/>
    <s v="France"/>
    <s v="29,9"/>
    <n v="3"/>
    <s v="29"/>
    <n v="0.9"/>
    <n v="29.9"/>
    <m/>
    <n v="0"/>
    <n v="0"/>
    <n v="1.5"/>
    <n v="28.4"/>
  </r>
  <r>
    <d v="2022-03-06T00:00:00"/>
    <x v="0"/>
    <x v="0"/>
    <x v="0"/>
    <n v="2400882079"/>
    <n v="1"/>
    <n v="59560"/>
    <s v="France"/>
    <s v="31,9"/>
    <n v="3"/>
    <s v="31"/>
    <n v="0.9"/>
    <n v="31.9"/>
    <m/>
    <n v="0"/>
    <n v="0"/>
    <n v="1.58"/>
    <n v="30.32"/>
  </r>
  <r>
    <d v="2022-03-06T00:00:00"/>
    <x v="0"/>
    <x v="0"/>
    <x v="0"/>
    <n v="2400760701"/>
    <n v="1"/>
    <n v="29233"/>
    <s v="France"/>
    <s v="32,9"/>
    <n v="3"/>
    <s v="32"/>
    <n v="0.9"/>
    <n v="32.9"/>
    <m/>
    <n v="0"/>
    <n v="0"/>
    <n v="1.62"/>
    <n v="31.279999999999998"/>
  </r>
  <r>
    <d v="2022-03-06T00:00:00"/>
    <x v="0"/>
    <x v="0"/>
    <x v="0"/>
    <n v="2401920382"/>
    <n v="1"/>
    <n v="87380"/>
    <s v="France"/>
    <s v="34,9"/>
    <n v="3"/>
    <s v="34"/>
    <n v="0.9"/>
    <n v="34.9"/>
    <m/>
    <n v="0"/>
    <n v="0"/>
    <n v="1.7"/>
    <n v="33.199999999999996"/>
  </r>
  <r>
    <d v="2022-03-06T00:00:00"/>
    <x v="0"/>
    <x v="0"/>
    <x v="0"/>
    <n v="2401394136"/>
    <n v="1"/>
    <n v="74600"/>
    <s v="France"/>
    <s v="34,9"/>
    <n v="3"/>
    <s v="34"/>
    <n v="0.9"/>
    <n v="34.9"/>
    <m/>
    <n v="0"/>
    <n v="0"/>
    <n v="1.7"/>
    <n v="33.199999999999996"/>
  </r>
  <r>
    <d v="2022-03-06T00:00:00"/>
    <x v="0"/>
    <x v="0"/>
    <x v="0"/>
    <n v="2401359308"/>
    <n v="1"/>
    <n v="83170"/>
    <s v="France"/>
    <s v="34,9"/>
    <n v="3"/>
    <s v="34"/>
    <n v="0.9"/>
    <n v="34.9"/>
    <m/>
    <n v="0"/>
    <n v="0"/>
    <n v="1.7"/>
    <n v="33.199999999999996"/>
  </r>
  <r>
    <d v="2022-03-06T00:00:00"/>
    <x v="0"/>
    <x v="0"/>
    <x v="0"/>
    <n v="2400816151"/>
    <n v="1"/>
    <n v="2900"/>
    <s v="Suisse"/>
    <s v="34,9"/>
    <n v="3"/>
    <s v="34"/>
    <n v="0.9"/>
    <n v="34.9"/>
    <m/>
    <n v="0"/>
    <n v="6"/>
    <n v="1.94"/>
    <n v="38.96"/>
  </r>
  <r>
    <d v="2022-03-06T00:00:00"/>
    <x v="0"/>
    <x v="0"/>
    <x v="0"/>
    <n v="2401661294"/>
    <n v="2"/>
    <n v="31400"/>
    <s v="France"/>
    <s v="64,8"/>
    <n v="3"/>
    <s v="64"/>
    <n v="0.8"/>
    <n v="64.8"/>
    <m/>
    <n v="0"/>
    <n v="0"/>
    <n v="2.89"/>
    <n v="61.91"/>
  </r>
  <r>
    <d v="2022-03-06T00:00:00"/>
    <x v="0"/>
    <x v="0"/>
    <x v="0"/>
    <n v="2401541856"/>
    <n v="4"/>
    <n v="95800"/>
    <s v="France"/>
    <s v="121,6"/>
    <n v="4"/>
    <s v="121"/>
    <n v="0.6"/>
    <n v="121.6"/>
    <m/>
    <n v="0"/>
    <n v="0"/>
    <n v="5.16"/>
    <n v="116.44"/>
  </r>
  <r>
    <d v="2022-03-05T00:00:00"/>
    <x v="0"/>
    <x v="0"/>
    <x v="0"/>
    <n v="2399467077"/>
    <n v="1"/>
    <n v="56170"/>
    <s v="France"/>
    <s v="23,9"/>
    <n v="3"/>
    <s v="23"/>
    <n v="0.9"/>
    <n v="23.9"/>
    <m/>
    <n v="0"/>
    <n v="0"/>
    <n v="1.26"/>
    <n v="22.639999999999997"/>
  </r>
  <r>
    <d v="2022-03-05T00:00:00"/>
    <x v="0"/>
    <x v="0"/>
    <x v="0"/>
    <n v="2399712871"/>
    <n v="1"/>
    <n v="93100"/>
    <s v="France"/>
    <s v="27,9"/>
    <n v="3"/>
    <s v="27"/>
    <n v="0.9"/>
    <n v="27.9"/>
    <m/>
    <n v="0"/>
    <n v="0"/>
    <n v="1.42"/>
    <n v="26.479999999999997"/>
  </r>
  <r>
    <d v="2022-03-05T00:00:00"/>
    <x v="0"/>
    <x v="0"/>
    <x v="0"/>
    <n v="2400693718"/>
    <n v="1"/>
    <n v="75017"/>
    <s v="France"/>
    <s v="29,9"/>
    <n v="3"/>
    <s v="29"/>
    <n v="0.9"/>
    <n v="29.9"/>
    <m/>
    <n v="0"/>
    <n v="0"/>
    <n v="1.5"/>
    <n v="28.4"/>
  </r>
  <r>
    <d v="2022-03-05T00:00:00"/>
    <x v="0"/>
    <x v="0"/>
    <x v="0"/>
    <n v="2401062738"/>
    <n v="1"/>
    <n v="6360"/>
    <s v="France"/>
    <s v="34,9"/>
    <n v="3"/>
    <s v="34"/>
    <n v="0.9"/>
    <n v="34.9"/>
    <m/>
    <n v="0"/>
    <n v="0"/>
    <n v="1.7"/>
    <n v="33.199999999999996"/>
  </r>
  <r>
    <d v="2022-03-05T00:00:00"/>
    <x v="0"/>
    <x v="0"/>
    <x v="0"/>
    <n v="2399939247"/>
    <n v="1"/>
    <n v="6360"/>
    <s v="France"/>
    <s v="34,9"/>
    <n v="3"/>
    <s v="34"/>
    <n v="0.9"/>
    <n v="34.9"/>
    <m/>
    <n v="0"/>
    <n v="0"/>
    <n v="1.7"/>
    <n v="33.199999999999996"/>
  </r>
  <r>
    <d v="2022-03-05T00:00:00"/>
    <x v="0"/>
    <x v="0"/>
    <x v="0"/>
    <n v="2399722747"/>
    <n v="1"/>
    <n v="35000"/>
    <s v="France"/>
    <s v="34,9"/>
    <n v="3"/>
    <s v="34"/>
    <n v="0.9"/>
    <n v="34.9"/>
    <m/>
    <n v="0"/>
    <n v="0"/>
    <n v="1.7"/>
    <n v="33.199999999999996"/>
  </r>
  <r>
    <d v="2022-03-05T00:00:00"/>
    <x v="0"/>
    <x v="0"/>
    <x v="0"/>
    <n v="2399649641"/>
    <n v="1"/>
    <n v="56450"/>
    <s v="France"/>
    <s v="34,9"/>
    <n v="3"/>
    <s v="34"/>
    <n v="0.9"/>
    <n v="34.9"/>
    <m/>
    <n v="0"/>
    <n v="0"/>
    <n v="1.7"/>
    <n v="33.199999999999996"/>
  </r>
  <r>
    <d v="2022-03-05T00:00:00"/>
    <x v="0"/>
    <x v="0"/>
    <x v="0"/>
    <n v="2399480131"/>
    <n v="1"/>
    <n v="54420"/>
    <s v="France"/>
    <s v="34,9"/>
    <n v="3"/>
    <s v="34"/>
    <n v="0.9"/>
    <n v="34.9"/>
    <m/>
    <n v="0"/>
    <n v="0"/>
    <n v="1.7"/>
    <n v="33.199999999999996"/>
  </r>
  <r>
    <d v="2022-03-05T00:00:00"/>
    <x v="0"/>
    <x v="0"/>
    <x v="0"/>
    <n v="2400591788"/>
    <n v="1"/>
    <n v="1170"/>
    <s v="France"/>
    <s v="34,9"/>
    <n v="3"/>
    <s v="34"/>
    <n v="0.9"/>
    <n v="34.9"/>
    <m/>
    <n v="0"/>
    <n v="0"/>
    <n v="1.7"/>
    <n v="33.199999999999996"/>
  </r>
  <r>
    <d v="2022-03-05T00:00:00"/>
    <x v="0"/>
    <x v="0"/>
    <x v="0"/>
    <n v="2399899771"/>
    <n v="1"/>
    <n v="1752"/>
    <s v="Suisse"/>
    <s v="34,9"/>
    <n v="3"/>
    <s v="34"/>
    <n v="0.9"/>
    <n v="34.9"/>
    <m/>
    <n v="0"/>
    <n v="6"/>
    <n v="1.94"/>
    <n v="38.96"/>
  </r>
  <r>
    <d v="2022-03-05T00:00:00"/>
    <x v="0"/>
    <x v="0"/>
    <x v="0"/>
    <n v="2399821937"/>
    <n v="1"/>
    <n v="3250"/>
    <s v="Suisse"/>
    <s v="34,9"/>
    <n v="3"/>
    <s v="34"/>
    <n v="0.9"/>
    <n v="34.9"/>
    <m/>
    <n v="0"/>
    <n v="6"/>
    <n v="1.94"/>
    <n v="38.96"/>
  </r>
  <r>
    <d v="2022-03-05T00:00:00"/>
    <x v="0"/>
    <x v="0"/>
    <x v="0"/>
    <n v="2399936205"/>
    <n v="2"/>
    <n v="31200"/>
    <s v="France"/>
    <s v="63,8"/>
    <n v="3"/>
    <s v="63"/>
    <n v="0.8"/>
    <n v="63.8"/>
    <m/>
    <n v="0"/>
    <n v="0"/>
    <n v="2.85"/>
    <n v="60.949999999999996"/>
  </r>
  <r>
    <d v="2022-03-04T00:00:00"/>
    <x v="0"/>
    <x v="0"/>
    <x v="0"/>
    <n v="2398500167"/>
    <n v="1"/>
    <n v="53000"/>
    <s v="France"/>
    <s v="34,9"/>
    <n v="3"/>
    <s v="34"/>
    <n v="0.9"/>
    <n v="34.9"/>
    <m/>
    <n v="0"/>
    <n v="0"/>
    <n v="1.7"/>
    <n v="33.199999999999996"/>
  </r>
  <r>
    <d v="2022-03-04T00:00:00"/>
    <x v="0"/>
    <x v="0"/>
    <x v="0"/>
    <n v="2399651188"/>
    <n v="2"/>
    <n v="59480"/>
    <s v="France"/>
    <s v="53,8"/>
    <n v="3"/>
    <s v="53"/>
    <n v="0.8"/>
    <n v="53.8"/>
    <m/>
    <n v="0"/>
    <n v="0"/>
    <n v="2.4500000000000002"/>
    <n v="51.349999999999994"/>
  </r>
  <r>
    <d v="2022-03-04T00:00:00"/>
    <x v="0"/>
    <x v="0"/>
    <x v="0"/>
    <n v="2398568703"/>
    <n v="2"/>
    <n v="69008"/>
    <s v="France"/>
    <s v="55,8"/>
    <n v="3"/>
    <s v="55"/>
    <n v="0.8"/>
    <n v="55.8"/>
    <m/>
    <n v="0"/>
    <n v="0"/>
    <n v="2.5299999999999998"/>
    <n v="53.269999999999996"/>
  </r>
  <r>
    <d v="2022-03-04T00:00:00"/>
    <x v="0"/>
    <x v="0"/>
    <x v="0"/>
    <n v="2399680292"/>
    <n v="2"/>
    <n v="69580"/>
    <s v="France"/>
    <s v="61,8"/>
    <n v="3"/>
    <s v="61"/>
    <n v="0.8"/>
    <n v="61.8"/>
    <m/>
    <n v="0"/>
    <n v="0"/>
    <n v="2.77"/>
    <n v="59.029999999999994"/>
  </r>
  <r>
    <d v="2022-03-04T00:00:00"/>
    <x v="0"/>
    <x v="0"/>
    <x v="0"/>
    <n v="2399831976"/>
    <n v="3"/>
    <n v="46090"/>
    <s v="France"/>
    <s v="95,7"/>
    <n v="3"/>
    <s v="95"/>
    <n v="0.7"/>
    <n v="95.7"/>
    <m/>
    <n v="0"/>
    <n v="0"/>
    <n v="4.13"/>
    <n v="91.570000000000007"/>
  </r>
  <r>
    <d v="2022-02-22T00:00:00"/>
    <x v="0"/>
    <x v="1"/>
    <x v="1"/>
    <n v="2388850250"/>
    <n v="1"/>
    <n v="31700"/>
    <s v="France"/>
    <s v="25,9"/>
    <n v="3"/>
    <s v="25"/>
    <n v="0.9"/>
    <n v="25.9"/>
    <m/>
    <n v="0"/>
    <n v="0"/>
    <n v="1.34"/>
    <n v="24.56"/>
  </r>
  <r>
    <d v="2022-02-22T00:00:00"/>
    <x v="0"/>
    <x v="1"/>
    <x v="1"/>
    <n v="2389045018"/>
    <n v="1"/>
    <n v="177"/>
    <s v="Italie"/>
    <s v="27,9"/>
    <n v="3"/>
    <s v="27"/>
    <n v="0.9"/>
    <n v="27.9"/>
    <m/>
    <n v="0"/>
    <n v="6"/>
    <n v="1.66"/>
    <n v="32.24"/>
  </r>
  <r>
    <d v="2022-02-22T00:00:00"/>
    <x v="0"/>
    <x v="1"/>
    <x v="1"/>
    <n v="2387846607"/>
    <n v="2"/>
    <n v="83380"/>
    <s v="France"/>
    <s v="53,8"/>
    <n v="3"/>
    <s v="53"/>
    <n v="0.8"/>
    <n v="53.8"/>
    <m/>
    <n v="0"/>
    <n v="0"/>
    <n v="2.4500000000000002"/>
    <n v="51.349999999999994"/>
  </r>
  <r>
    <d v="2022-02-21T00:00:00"/>
    <x v="0"/>
    <x v="1"/>
    <x v="1"/>
    <n v="2387834354"/>
    <n v="1"/>
    <n v="65150"/>
    <s v="France"/>
    <s v="27,9"/>
    <n v="3"/>
    <s v="27"/>
    <n v="0.9"/>
    <n v="27.9"/>
    <m/>
    <n v="0"/>
    <n v="0"/>
    <n v="1.42"/>
    <n v="26.479999999999997"/>
  </r>
  <r>
    <d v="2022-02-21T00:00:00"/>
    <x v="0"/>
    <x v="1"/>
    <x v="1"/>
    <n v="2387495478"/>
    <n v="1"/>
    <n v="69670"/>
    <s v="France"/>
    <s v="31,9"/>
    <n v="3"/>
    <s v="31"/>
    <n v="0.9"/>
    <n v="31.9"/>
    <m/>
    <n v="0"/>
    <n v="0"/>
    <n v="1.58"/>
    <n v="30.32"/>
  </r>
  <r>
    <d v="2022-02-20T00:00:00"/>
    <x v="0"/>
    <x v="1"/>
    <x v="1"/>
    <n v="2386831874"/>
    <n v="1"/>
    <n v="78150"/>
    <s v="France"/>
    <s v="28,9"/>
    <n v="3"/>
    <s v="28"/>
    <n v="0.9"/>
    <n v="28.9"/>
    <m/>
    <n v="0"/>
    <n v="0"/>
    <n v="1.46"/>
    <n v="27.439999999999998"/>
  </r>
  <r>
    <d v="2022-02-20T00:00:00"/>
    <x v="0"/>
    <x v="1"/>
    <x v="1"/>
    <n v="2385559041"/>
    <n v="1"/>
    <n v="54000"/>
    <s v="France"/>
    <s v="31,9"/>
    <n v="3"/>
    <s v="31"/>
    <n v="0.9"/>
    <n v="31.9"/>
    <m/>
    <n v="0"/>
    <n v="0"/>
    <n v="1.58"/>
    <n v="30.32"/>
  </r>
  <r>
    <d v="2022-02-20T00:00:00"/>
    <x v="0"/>
    <x v="1"/>
    <x v="1"/>
    <n v="2385299637"/>
    <n v="1"/>
    <n v="78460"/>
    <s v="France"/>
    <s v="31,9"/>
    <n v="3"/>
    <s v="31"/>
    <n v="0.9"/>
    <n v="31.9"/>
    <m/>
    <n v="0"/>
    <n v="0"/>
    <n v="1.58"/>
    <n v="30.32"/>
  </r>
  <r>
    <d v="2022-02-19T00:00:00"/>
    <x v="0"/>
    <x v="1"/>
    <x v="1"/>
    <n v="2385881728"/>
    <n v="2"/>
    <n v="62320"/>
    <s v="France"/>
    <s v="48,8"/>
    <n v="3"/>
    <s v="48"/>
    <n v="0.8"/>
    <n v="48.8"/>
    <m/>
    <n v="0"/>
    <n v="0"/>
    <n v="2.25"/>
    <n v="46.55"/>
  </r>
  <r>
    <d v="2022-02-18T00:00:00"/>
    <x v="0"/>
    <x v="1"/>
    <x v="1"/>
    <n v="2384519254"/>
    <n v="1"/>
    <n v="59170"/>
    <s v="France"/>
    <s v="23,9"/>
    <n v="3"/>
    <s v="23"/>
    <n v="0.9"/>
    <n v="23.9"/>
    <m/>
    <n v="0"/>
    <n v="0"/>
    <n v="1.26"/>
    <n v="22.639999999999997"/>
  </r>
  <r>
    <d v="2022-02-18T00:00:00"/>
    <x v="0"/>
    <x v="1"/>
    <x v="1"/>
    <n v="2383736119"/>
    <n v="1"/>
    <n v="76740"/>
    <s v="France"/>
    <s v="31,9"/>
    <n v="3"/>
    <s v="31"/>
    <n v="0.9"/>
    <n v="31.9"/>
    <m/>
    <n v="0"/>
    <n v="0"/>
    <n v="1.58"/>
    <n v="30.32"/>
  </r>
  <r>
    <d v="2022-02-17T00:00:00"/>
    <x v="0"/>
    <x v="1"/>
    <x v="1"/>
    <n v="2382231563"/>
    <n v="1"/>
    <n v="75020"/>
    <s v="France"/>
    <s v="32,9"/>
    <n v="3"/>
    <s v="32"/>
    <n v="0.9"/>
    <n v="32.9"/>
    <m/>
    <n v="0"/>
    <n v="0"/>
    <n v="1.62"/>
    <n v="31.279999999999998"/>
  </r>
  <r>
    <d v="2022-02-17T00:00:00"/>
    <x v="0"/>
    <x v="1"/>
    <x v="1"/>
    <n v="2382563285"/>
    <n v="1"/>
    <n v="171"/>
    <s v="NorvÃ¨ge"/>
    <s v="28,9"/>
    <n v="3"/>
    <s v="28"/>
    <n v="0.9"/>
    <n v="28.9"/>
    <m/>
    <n v="0"/>
    <n v="6"/>
    <n v="2.0499999999999998"/>
    <n v="32.85"/>
  </r>
  <r>
    <d v="2022-02-16T00:00:00"/>
    <x v="0"/>
    <x v="1"/>
    <x v="1"/>
    <n v="2381642641"/>
    <n v="1"/>
    <n v="38360"/>
    <s v="France"/>
    <s v="23,9"/>
    <n v="3"/>
    <s v="23"/>
    <n v="0.9"/>
    <n v="23.9"/>
    <m/>
    <n v="0"/>
    <n v="0"/>
    <n v="1.26"/>
    <n v="22.639999999999997"/>
  </r>
  <r>
    <d v="2022-02-16T00:00:00"/>
    <x v="0"/>
    <x v="1"/>
    <x v="1"/>
    <n v="2382355858"/>
    <n v="1"/>
    <n v="71420"/>
    <s v="France"/>
    <s v="28,9"/>
    <n v="3"/>
    <s v="28"/>
    <n v="0.9"/>
    <n v="28.9"/>
    <m/>
    <n v="0"/>
    <n v="0"/>
    <n v="1.46"/>
    <n v="27.439999999999998"/>
  </r>
  <r>
    <d v="2022-02-16T00:00:00"/>
    <x v="0"/>
    <x v="1"/>
    <x v="1"/>
    <n v="2382067998"/>
    <n v="1"/>
    <n v="72190"/>
    <s v="France"/>
    <s v="29,9"/>
    <n v="3"/>
    <s v="29"/>
    <n v="0.9"/>
    <n v="29.9"/>
    <m/>
    <n v="0"/>
    <n v="0"/>
    <n v="1.5"/>
    <n v="28.4"/>
  </r>
  <r>
    <d v="2022-02-16T00:00:00"/>
    <x v="0"/>
    <x v="1"/>
    <x v="1"/>
    <n v="2381278177"/>
    <n v="1"/>
    <n v="1090"/>
    <s v="Belgique"/>
    <s v="34,9"/>
    <n v="3"/>
    <s v="34"/>
    <n v="0.9"/>
    <n v="34.9"/>
    <m/>
    <n v="0"/>
    <n v="6"/>
    <n v="1.94"/>
    <n v="38.96"/>
  </r>
  <r>
    <d v="2022-02-16T00:00:00"/>
    <x v="0"/>
    <x v="1"/>
    <x v="1"/>
    <n v="2382363518"/>
    <n v="2"/>
    <n v="75015"/>
    <s v="France"/>
    <s v="55,8"/>
    <n v="3"/>
    <s v="55"/>
    <n v="0.8"/>
    <n v="55.8"/>
    <m/>
    <n v="0"/>
    <n v="0"/>
    <n v="2.5299999999999998"/>
    <n v="53.269999999999996"/>
  </r>
  <r>
    <d v="2022-02-16T00:00:00"/>
    <x v="0"/>
    <x v="1"/>
    <x v="1"/>
    <n v="2381395069"/>
    <n v="2"/>
    <n v="57100"/>
    <s v="France"/>
    <s v="61,8"/>
    <n v="3"/>
    <s v="61"/>
    <n v="0.8"/>
    <n v="61.8"/>
    <m/>
    <n v="0"/>
    <n v="0"/>
    <n v="2.77"/>
    <n v="59.029999999999994"/>
  </r>
  <r>
    <d v="2022-02-16T00:00:00"/>
    <x v="0"/>
    <x v="1"/>
    <x v="1"/>
    <n v="2381603439"/>
    <n v="4"/>
    <n v="90000"/>
    <s v="France"/>
    <s v="110,6"/>
    <n v="4"/>
    <s v="110"/>
    <n v="0.6"/>
    <n v="110.6"/>
    <m/>
    <n v="0"/>
    <n v="0"/>
    <n v="4.72"/>
    <n v="105.88"/>
  </r>
  <r>
    <d v="2022-02-15T00:00:00"/>
    <x v="0"/>
    <x v="1"/>
    <x v="1"/>
    <n v="2381594328"/>
    <n v="2"/>
    <n v="92700"/>
    <s v="France"/>
    <s v="58,8"/>
    <n v="3"/>
    <s v="58"/>
    <n v="0.8"/>
    <n v="58.8"/>
    <m/>
    <n v="0"/>
    <n v="0"/>
    <n v="2.65"/>
    <n v="56.15"/>
  </r>
  <r>
    <d v="2022-02-15T00:00:00"/>
    <x v="0"/>
    <x v="1"/>
    <x v="1"/>
    <n v="2380663349"/>
    <n v="2"/>
    <n v="56190"/>
    <s v="France"/>
    <s v="58,8"/>
    <n v="3"/>
    <s v="58"/>
    <n v="0.8"/>
    <n v="58.8"/>
    <m/>
    <n v="0"/>
    <n v="0"/>
    <n v="2.65"/>
    <n v="56.15"/>
  </r>
  <r>
    <d v="2022-02-15T00:00:00"/>
    <x v="0"/>
    <x v="1"/>
    <x v="1"/>
    <n v="2380644813"/>
    <n v="2"/>
    <n v="94240"/>
    <s v="France"/>
    <s v="60,8"/>
    <n v="3"/>
    <s v="60"/>
    <n v="0.8"/>
    <n v="60.8"/>
    <m/>
    <n v="0"/>
    <n v="0"/>
    <n v="2.73"/>
    <n v="58.07"/>
  </r>
  <r>
    <d v="2022-02-15T00:00:00"/>
    <x v="0"/>
    <x v="1"/>
    <x v="1"/>
    <n v="2381412958"/>
    <n v="3"/>
    <n v="75018"/>
    <s v="France"/>
    <s v="86,7"/>
    <n v="3"/>
    <s v="86"/>
    <n v="0.7"/>
    <n v="86.7"/>
    <m/>
    <n v="0"/>
    <n v="0"/>
    <n v="3.77"/>
    <n v="82.93"/>
  </r>
  <r>
    <d v="2022-02-15T00:00:00"/>
    <x v="0"/>
    <x v="1"/>
    <x v="1"/>
    <n v="2380768829"/>
    <n v="3"/>
    <n v="94563"/>
    <s v="Etats-Unis"/>
    <s v="93,7"/>
    <n v="3"/>
    <s v="93"/>
    <n v="0.7"/>
    <n v="93.7"/>
    <m/>
    <n v="0"/>
    <n v="6"/>
    <n v="4.6500000000000004"/>
    <n v="95.05"/>
  </r>
  <r>
    <d v="2022-02-13T00:00:00"/>
    <x v="0"/>
    <x v="1"/>
    <x v="1"/>
    <n v="2379178304"/>
    <n v="1"/>
    <n v="85770"/>
    <s v="France"/>
    <s v="28,9"/>
    <n v="3"/>
    <s v="28"/>
    <n v="0.9"/>
    <n v="28.9"/>
    <s v="FIDELEBICHETTE15"/>
    <n v="4.34"/>
    <n v="0"/>
    <n v="1.28"/>
    <n v="23.279999999999998"/>
  </r>
  <r>
    <d v="2022-02-13T00:00:00"/>
    <x v="0"/>
    <x v="1"/>
    <x v="1"/>
    <n v="2379177096"/>
    <n v="1"/>
    <n v="95170"/>
    <s v="France"/>
    <s v="29,9"/>
    <n v="3"/>
    <s v="29"/>
    <n v="0.9"/>
    <n v="29.9"/>
    <m/>
    <n v="0"/>
    <n v="0"/>
    <n v="1.5"/>
    <n v="28.4"/>
  </r>
  <r>
    <d v="2022-02-13T00:00:00"/>
    <x v="0"/>
    <x v="1"/>
    <x v="1"/>
    <n v="2378301977"/>
    <n v="2"/>
    <n v="35530"/>
    <s v="France"/>
    <s v="57,8"/>
    <n v="3"/>
    <s v="57"/>
    <n v="0.8"/>
    <n v="57.8"/>
    <m/>
    <n v="0"/>
    <n v="0"/>
    <n v="2.61"/>
    <n v="55.19"/>
  </r>
  <r>
    <d v="2022-02-13T00:00:00"/>
    <x v="0"/>
    <x v="1"/>
    <x v="1"/>
    <n v="2379141130"/>
    <n v="2"/>
    <n v="40000"/>
    <s v="France"/>
    <s v="59,8"/>
    <n v="3"/>
    <s v="59"/>
    <n v="0.8"/>
    <n v="59.8"/>
    <m/>
    <n v="0"/>
    <n v="0"/>
    <n v="2.69"/>
    <n v="57.11"/>
  </r>
  <r>
    <d v="2022-02-13T00:00:00"/>
    <x v="0"/>
    <x v="1"/>
    <x v="1"/>
    <n v="2378702701"/>
    <n v="2"/>
    <n v="67370"/>
    <s v="France"/>
    <s v="60,8"/>
    <n v="3"/>
    <s v="60"/>
    <n v="0.8"/>
    <n v="60.8"/>
    <m/>
    <n v="0"/>
    <n v="0"/>
    <n v="2.73"/>
    <n v="58.07"/>
  </r>
  <r>
    <d v="2022-02-12T00:00:00"/>
    <x v="0"/>
    <x v="1"/>
    <x v="1"/>
    <n v="2377160583"/>
    <n v="1"/>
    <n v="86300"/>
    <s v="France"/>
    <s v="26,9"/>
    <n v="3"/>
    <s v="26"/>
    <n v="0.9"/>
    <n v="26.9"/>
    <m/>
    <n v="0"/>
    <n v="0"/>
    <n v="1.38"/>
    <n v="25.52"/>
  </r>
  <r>
    <d v="2022-02-12T00:00:00"/>
    <x v="0"/>
    <x v="1"/>
    <x v="1"/>
    <n v="2378206566"/>
    <n v="1"/>
    <n v="49440"/>
    <s v="France"/>
    <s v="31,9"/>
    <n v="3"/>
    <s v="31"/>
    <n v="0.9"/>
    <n v="31.9"/>
    <m/>
    <n v="0"/>
    <n v="0"/>
    <n v="1.58"/>
    <n v="30.32"/>
  </r>
  <r>
    <d v="2022-02-12T00:00:00"/>
    <x v="0"/>
    <x v="1"/>
    <x v="1"/>
    <n v="2378116570"/>
    <n v="1"/>
    <n v="77700"/>
    <s v="France"/>
    <s v="31,9"/>
    <n v="3"/>
    <s v="31"/>
    <n v="0.9"/>
    <n v="31.9"/>
    <m/>
    <n v="0"/>
    <n v="0"/>
    <n v="1.58"/>
    <n v="30.32"/>
  </r>
  <r>
    <d v="2022-02-12T00:00:00"/>
    <x v="0"/>
    <x v="1"/>
    <x v="1"/>
    <n v="2378712074"/>
    <n v="3"/>
    <n v="78800"/>
    <s v="France"/>
    <s v="89,7"/>
    <n v="3"/>
    <s v="89"/>
    <n v="0.7"/>
    <n v="89.7"/>
    <m/>
    <n v="0"/>
    <n v="0"/>
    <n v="3.89"/>
    <n v="85.81"/>
  </r>
  <r>
    <d v="2022-02-11T00:00:00"/>
    <x v="0"/>
    <x v="1"/>
    <x v="1"/>
    <n v="2376080661"/>
    <n v="1"/>
    <n v="75019"/>
    <s v="France"/>
    <s v="23,9"/>
    <n v="3"/>
    <s v="23"/>
    <n v="0.9"/>
    <n v="23.9"/>
    <m/>
    <n v="0"/>
    <n v="0"/>
    <n v="1.26"/>
    <n v="22.639999999999997"/>
  </r>
  <r>
    <d v="2022-02-11T00:00:00"/>
    <x v="0"/>
    <x v="1"/>
    <x v="1"/>
    <n v="2376714749"/>
    <n v="1"/>
    <n v="57100"/>
    <s v="France"/>
    <s v="31,9"/>
    <n v="3"/>
    <s v="31"/>
    <n v="0.9"/>
    <n v="31.9"/>
    <m/>
    <n v="0"/>
    <n v="0"/>
    <n v="1.58"/>
    <n v="30.32"/>
  </r>
  <r>
    <d v="2022-02-11T00:00:00"/>
    <x v="0"/>
    <x v="1"/>
    <x v="1"/>
    <n v="2377265396"/>
    <n v="3"/>
    <n v="6698"/>
    <s v="Belgique"/>
    <s v="95,7"/>
    <n v="3"/>
    <s v="95"/>
    <n v="0.7"/>
    <n v="95.7"/>
    <m/>
    <n v="0"/>
    <n v="6"/>
    <n v="4.37"/>
    <n v="97.33"/>
  </r>
  <r>
    <d v="2022-02-10T00:00:00"/>
    <x v="0"/>
    <x v="1"/>
    <x v="1"/>
    <n v="2374918173"/>
    <n v="1"/>
    <n v="44000"/>
    <s v="France"/>
    <s v="29,9"/>
    <n v="3"/>
    <s v="29"/>
    <n v="0.9"/>
    <n v="29.9"/>
    <m/>
    <n v="0"/>
    <n v="0"/>
    <n v="1.5"/>
    <n v="28.4"/>
  </r>
  <r>
    <d v="2022-02-10T00:00:00"/>
    <x v="0"/>
    <x v="1"/>
    <x v="1"/>
    <n v="2375470947"/>
    <n v="1"/>
    <n v="23505"/>
    <s v="Etats-Unis"/>
    <s v="26,9"/>
    <n v="3"/>
    <s v="26"/>
    <n v="0.9"/>
    <n v="26.9"/>
    <m/>
    <n v="0"/>
    <n v="6"/>
    <n v="1.68"/>
    <n v="31.22"/>
  </r>
  <r>
    <d v="2022-02-10T00:00:00"/>
    <x v="0"/>
    <x v="1"/>
    <x v="1"/>
    <n v="2375281781"/>
    <n v="1"/>
    <n v="44115"/>
    <s v="France"/>
    <s v="34,9"/>
    <n v="3"/>
    <s v="34"/>
    <n v="0.9"/>
    <n v="34.9"/>
    <m/>
    <n v="0"/>
    <n v="0"/>
    <n v="1.7"/>
    <n v="33.199999999999996"/>
  </r>
  <r>
    <d v="2022-02-10T00:00:00"/>
    <x v="0"/>
    <x v="1"/>
    <x v="1"/>
    <n v="2376585810"/>
    <n v="2"/>
    <n v="28100"/>
    <s v="France"/>
    <s v="50,8"/>
    <n v="3"/>
    <s v="50"/>
    <n v="0.8"/>
    <n v="50.8"/>
    <m/>
    <n v="0"/>
    <n v="0"/>
    <n v="2.33"/>
    <n v="48.47"/>
  </r>
  <r>
    <d v="2022-02-10T00:00:00"/>
    <x v="0"/>
    <x v="1"/>
    <x v="1"/>
    <n v="2375290287"/>
    <n v="2"/>
    <n v="13100"/>
    <s v="France"/>
    <s v="58,8"/>
    <n v="3"/>
    <s v="58"/>
    <n v="0.8"/>
    <n v="58.8"/>
    <m/>
    <n v="0"/>
    <n v="0"/>
    <n v="2.65"/>
    <n v="56.15"/>
  </r>
  <r>
    <d v="2022-02-09T00:00:00"/>
    <x v="0"/>
    <x v="1"/>
    <x v="1"/>
    <n v="2375436288"/>
    <n v="1"/>
    <n v="87570"/>
    <s v="France"/>
    <s v="28,9"/>
    <n v="3"/>
    <s v="28"/>
    <n v="0.9"/>
    <n v="28.9"/>
    <m/>
    <n v="0"/>
    <n v="0"/>
    <n v="1.46"/>
    <n v="27.439999999999998"/>
  </r>
  <r>
    <d v="2022-02-09T00:00:00"/>
    <x v="0"/>
    <x v="1"/>
    <x v="1"/>
    <n v="2376013688"/>
    <n v="1"/>
    <n v="1886"/>
    <s v="Etats-Unis"/>
    <s v="26,9"/>
    <n v="3"/>
    <s v="26"/>
    <n v="0.9"/>
    <n v="26.9"/>
    <m/>
    <n v="0"/>
    <n v="6"/>
    <n v="1.68"/>
    <n v="31.22"/>
  </r>
  <r>
    <d v="2022-02-09T00:00:00"/>
    <x v="0"/>
    <x v="1"/>
    <x v="1"/>
    <n v="2375417684"/>
    <n v="1"/>
    <n v="92360"/>
    <s v="France"/>
    <s v="34,9"/>
    <n v="3"/>
    <s v="34"/>
    <n v="0.9"/>
    <n v="34.9"/>
    <m/>
    <n v="0"/>
    <n v="0"/>
    <n v="1.7"/>
    <n v="33.199999999999996"/>
  </r>
  <r>
    <d v="2022-02-09T00:00:00"/>
    <x v="0"/>
    <x v="1"/>
    <x v="1"/>
    <n v="2375401992"/>
    <n v="1"/>
    <n v="17100"/>
    <s v="France"/>
    <s v="34,9"/>
    <n v="3"/>
    <s v="34"/>
    <n v="0.9"/>
    <n v="34.9"/>
    <m/>
    <n v="0"/>
    <n v="0"/>
    <n v="1.7"/>
    <n v="33.199999999999996"/>
  </r>
  <r>
    <d v="2022-02-09T00:00:00"/>
    <x v="0"/>
    <x v="1"/>
    <x v="1"/>
    <n v="2374182467"/>
    <n v="1"/>
    <n v="35136"/>
    <s v="France"/>
    <s v="34,9"/>
    <n v="3"/>
    <s v="34"/>
    <n v="0.9"/>
    <n v="34.9"/>
    <m/>
    <n v="0"/>
    <n v="0"/>
    <n v="1.7"/>
    <n v="33.199999999999996"/>
  </r>
  <r>
    <d v="2022-02-09T00:00:00"/>
    <x v="0"/>
    <x v="1"/>
    <x v="1"/>
    <n v="2374037801"/>
    <n v="1"/>
    <n v="86360"/>
    <s v="France"/>
    <s v="34,9"/>
    <n v="3"/>
    <s v="34"/>
    <n v="0.9"/>
    <n v="34.9"/>
    <m/>
    <n v="0"/>
    <n v="0"/>
    <n v="1.7"/>
    <n v="33.199999999999996"/>
  </r>
  <r>
    <d v="2022-02-09T00:00:00"/>
    <x v="0"/>
    <x v="1"/>
    <x v="1"/>
    <n v="2375250598"/>
    <n v="1"/>
    <n v="74200"/>
    <s v="France"/>
    <s v="34,9"/>
    <n v="3"/>
    <s v="34"/>
    <n v="0.9"/>
    <n v="34.9"/>
    <m/>
    <n v="0"/>
    <n v="0"/>
    <n v="1.7"/>
    <n v="33.199999999999996"/>
  </r>
  <r>
    <d v="2022-02-09T00:00:00"/>
    <x v="0"/>
    <x v="1"/>
    <x v="1"/>
    <n v="2373813685"/>
    <n v="1"/>
    <n v="31500"/>
    <s v="France"/>
    <s v="34,9"/>
    <n v="3"/>
    <s v="34"/>
    <n v="0.9"/>
    <n v="34.9"/>
    <m/>
    <n v="0"/>
    <n v="0"/>
    <n v="1.7"/>
    <n v="33.199999999999996"/>
  </r>
  <r>
    <d v="2022-02-09T00:00:00"/>
    <x v="0"/>
    <x v="1"/>
    <x v="1"/>
    <n v="2375423388"/>
    <n v="1"/>
    <n v="1150"/>
    <s v="Belgique"/>
    <s v="29,9"/>
    <n v="3"/>
    <s v="29"/>
    <n v="0.9"/>
    <n v="29.9"/>
    <m/>
    <n v="0"/>
    <n v="6"/>
    <n v="1.74"/>
    <n v="34.159999999999997"/>
  </r>
  <r>
    <d v="2022-02-09T00:00:00"/>
    <x v="0"/>
    <x v="1"/>
    <x v="1"/>
    <n v="2374299579"/>
    <n v="2"/>
    <n v="2310"/>
    <s v="France"/>
    <s v="54,8"/>
    <n v="3"/>
    <s v="54"/>
    <n v="0.8"/>
    <n v="54.8"/>
    <m/>
    <n v="0"/>
    <n v="0"/>
    <n v="2.4900000000000002"/>
    <n v="52.309999999999995"/>
  </r>
  <r>
    <d v="2022-02-09T00:00:00"/>
    <x v="0"/>
    <x v="1"/>
    <x v="1"/>
    <n v="2373866583"/>
    <n v="3"/>
    <n v="92700"/>
    <s v="France"/>
    <s v="99,7"/>
    <n v="3"/>
    <s v="99"/>
    <n v="0.7"/>
    <n v="99.7"/>
    <m/>
    <n v="0"/>
    <n v="0"/>
    <n v="4.29"/>
    <n v="95.41"/>
  </r>
  <r>
    <d v="2022-02-08T00:00:00"/>
    <x v="0"/>
    <x v="1"/>
    <x v="1"/>
    <n v="2372625083"/>
    <n v="1"/>
    <n v="93150"/>
    <s v="France"/>
    <s v="25,9"/>
    <n v="3"/>
    <s v="25"/>
    <n v="0.9"/>
    <n v="25.9"/>
    <m/>
    <n v="0"/>
    <n v="0"/>
    <n v="1.34"/>
    <n v="24.56"/>
  </r>
  <r>
    <d v="2022-02-08T00:00:00"/>
    <x v="0"/>
    <x v="1"/>
    <x v="1"/>
    <n v="2373261035"/>
    <n v="1"/>
    <n v="69007"/>
    <s v="France"/>
    <s v="28,9"/>
    <n v="3"/>
    <s v="28"/>
    <n v="0.9"/>
    <n v="28.9"/>
    <m/>
    <n v="0"/>
    <n v="0"/>
    <n v="1.46"/>
    <n v="27.439999999999998"/>
  </r>
  <r>
    <d v="2022-02-08T00:00:00"/>
    <x v="0"/>
    <x v="1"/>
    <x v="1"/>
    <n v="2374281262"/>
    <n v="1"/>
    <n v="31860"/>
    <s v="France"/>
    <s v="29,9"/>
    <n v="3"/>
    <s v="29"/>
    <n v="0.9"/>
    <n v="29.9"/>
    <m/>
    <n v="0"/>
    <n v="0"/>
    <n v="1.5"/>
    <n v="28.4"/>
  </r>
  <r>
    <d v="2022-02-08T00:00:00"/>
    <x v="0"/>
    <x v="1"/>
    <x v="1"/>
    <n v="2373085967"/>
    <n v="1"/>
    <n v="57550"/>
    <s v="France"/>
    <s v="33,9"/>
    <n v="3"/>
    <s v="33"/>
    <n v="0.9"/>
    <n v="33.9"/>
    <m/>
    <n v="0"/>
    <n v="0"/>
    <n v="1.66"/>
    <n v="32.24"/>
  </r>
  <r>
    <d v="2022-02-08T00:00:00"/>
    <x v="0"/>
    <x v="1"/>
    <x v="1"/>
    <n v="2374634142"/>
    <n v="1"/>
    <n v="42100"/>
    <s v="France"/>
    <s v="34,9"/>
    <n v="3"/>
    <s v="34"/>
    <n v="0.9"/>
    <n v="34.9"/>
    <m/>
    <n v="0"/>
    <n v="0"/>
    <n v="1.7"/>
    <n v="33.199999999999996"/>
  </r>
  <r>
    <d v="2022-02-08T00:00:00"/>
    <x v="0"/>
    <x v="1"/>
    <x v="1"/>
    <n v="2373085969"/>
    <n v="1"/>
    <n v="34920"/>
    <s v="France"/>
    <s v="34,9"/>
    <n v="3"/>
    <s v="34"/>
    <n v="0.9"/>
    <n v="34.9"/>
    <m/>
    <n v="0"/>
    <n v="0"/>
    <n v="1.7"/>
    <n v="33.199999999999996"/>
  </r>
  <r>
    <d v="2022-02-08T00:00:00"/>
    <x v="0"/>
    <x v="1"/>
    <x v="1"/>
    <n v="2374274720"/>
    <n v="1"/>
    <n v="35000"/>
    <s v="France"/>
    <s v="34,9"/>
    <n v="3"/>
    <s v="34"/>
    <n v="0.9"/>
    <n v="34.9"/>
    <m/>
    <n v="0"/>
    <n v="0"/>
    <n v="1.7"/>
    <n v="33.199999999999996"/>
  </r>
  <r>
    <d v="2022-02-08T00:00:00"/>
    <x v="0"/>
    <x v="1"/>
    <x v="1"/>
    <n v="2372961709"/>
    <n v="1"/>
    <n v="92140"/>
    <s v="France"/>
    <s v="34,9"/>
    <n v="3"/>
    <s v="34"/>
    <n v="0.9"/>
    <n v="34.9"/>
    <m/>
    <n v="0"/>
    <n v="0"/>
    <n v="1.7"/>
    <n v="33.199999999999996"/>
  </r>
  <r>
    <d v="2022-02-08T00:00:00"/>
    <x v="0"/>
    <x v="1"/>
    <x v="1"/>
    <n v="2374160936"/>
    <n v="1"/>
    <n v="95490"/>
    <s v="France"/>
    <s v="34,9"/>
    <n v="3"/>
    <s v="34"/>
    <n v="0.9"/>
    <n v="34.9"/>
    <m/>
    <n v="0"/>
    <n v="0"/>
    <n v="1.7"/>
    <n v="33.199999999999996"/>
  </r>
  <r>
    <d v="2022-02-08T00:00:00"/>
    <x v="0"/>
    <x v="1"/>
    <x v="1"/>
    <n v="2374111690"/>
    <n v="1"/>
    <n v="45640"/>
    <s v="France"/>
    <s v="34,9"/>
    <n v="3"/>
    <s v="34"/>
    <n v="0.9"/>
    <n v="34.9"/>
    <m/>
    <n v="0"/>
    <n v="0"/>
    <n v="1.7"/>
    <n v="33.199999999999996"/>
  </r>
  <r>
    <d v="2022-02-08T00:00:00"/>
    <x v="0"/>
    <x v="1"/>
    <x v="1"/>
    <n v="2374624414"/>
    <n v="2"/>
    <n v="75008"/>
    <s v="France"/>
    <s v="56,8"/>
    <n v="3"/>
    <s v="56"/>
    <n v="0.8"/>
    <n v="56.8"/>
    <m/>
    <n v="0"/>
    <n v="0"/>
    <n v="2.57"/>
    <n v="54.23"/>
  </r>
  <r>
    <d v="2022-02-08T00:00:00"/>
    <x v="0"/>
    <x v="1"/>
    <x v="1"/>
    <n v="2373345623"/>
    <n v="2"/>
    <n v="62232"/>
    <s v="France"/>
    <s v="56,8"/>
    <n v="3"/>
    <s v="56"/>
    <n v="0.8"/>
    <n v="56.8"/>
    <m/>
    <n v="0"/>
    <n v="0"/>
    <n v="2.57"/>
    <n v="54.23"/>
  </r>
  <r>
    <d v="2022-02-08T00:00:00"/>
    <x v="0"/>
    <x v="1"/>
    <x v="1"/>
    <n v="2374760102"/>
    <n v="2"/>
    <n v="94200"/>
    <s v="France"/>
    <s v="58,8"/>
    <n v="3"/>
    <s v="58"/>
    <n v="0.8"/>
    <n v="58.8"/>
    <m/>
    <n v="0"/>
    <n v="0"/>
    <n v="2.65"/>
    <n v="56.15"/>
  </r>
  <r>
    <d v="2022-02-08T00:00:00"/>
    <x v="0"/>
    <x v="1"/>
    <x v="1"/>
    <n v="2374055352"/>
    <n v="2"/>
    <n v="62219"/>
    <s v="France"/>
    <s v="66,8"/>
    <n v="3"/>
    <s v="66"/>
    <n v="0.8"/>
    <n v="66.8"/>
    <m/>
    <n v="0"/>
    <n v="0"/>
    <n v="2.97"/>
    <n v="63.83"/>
  </r>
  <r>
    <d v="2022-02-07T00:00:00"/>
    <x v="0"/>
    <x v="1"/>
    <x v="1"/>
    <n v="2372126091"/>
    <n v="1"/>
    <n v="77380"/>
    <s v="France"/>
    <s v="28,9"/>
    <n v="3"/>
    <s v="28"/>
    <n v="0.9"/>
    <n v="28.9"/>
    <m/>
    <n v="0"/>
    <n v="0"/>
    <n v="1.46"/>
    <n v="27.439999999999998"/>
  </r>
  <r>
    <d v="2022-02-07T00:00:00"/>
    <x v="0"/>
    <x v="1"/>
    <x v="1"/>
    <n v="2372785606"/>
    <n v="1"/>
    <n v="69400"/>
    <s v="France"/>
    <s v="29,9"/>
    <n v="3"/>
    <s v="29"/>
    <n v="0.9"/>
    <n v="29.9"/>
    <m/>
    <n v="0"/>
    <n v="0"/>
    <n v="1.5"/>
    <n v="28.4"/>
  </r>
  <r>
    <d v="2022-02-07T00:00:00"/>
    <x v="0"/>
    <x v="1"/>
    <x v="1"/>
    <n v="2371995231"/>
    <n v="1"/>
    <n v="92140"/>
    <s v="France"/>
    <s v="32,9"/>
    <n v="3"/>
    <s v="32"/>
    <n v="0.9"/>
    <n v="32.9"/>
    <m/>
    <n v="0"/>
    <n v="0"/>
    <n v="1.62"/>
    <n v="31.279999999999998"/>
  </r>
  <r>
    <d v="2022-02-07T00:00:00"/>
    <x v="0"/>
    <x v="1"/>
    <x v="1"/>
    <n v="2371481279"/>
    <n v="1"/>
    <n v="68520"/>
    <s v="France"/>
    <s v="34,9"/>
    <n v="3"/>
    <s v="34"/>
    <n v="0.9"/>
    <n v="34.9"/>
    <m/>
    <n v="0"/>
    <n v="0"/>
    <n v="1.7"/>
    <n v="33.199999999999996"/>
  </r>
  <r>
    <d v="2022-01-28T00:00:00"/>
    <x v="0"/>
    <x v="2"/>
    <x v="1"/>
    <n v="2360014114"/>
    <n v="2"/>
    <n v="34070"/>
    <s v="France"/>
    <s v="47,8"/>
    <n v="3"/>
    <s v="47"/>
    <n v="0.8"/>
    <n v="47.8"/>
    <m/>
    <n v="0"/>
    <n v="0"/>
    <n v="2.21"/>
    <n v="45.589999999999996"/>
  </r>
  <r>
    <d v="2022-01-27T00:00:00"/>
    <x v="0"/>
    <x v="2"/>
    <x v="1"/>
    <n v="2359225174"/>
    <n v="1"/>
    <n v="16510"/>
    <s v="France"/>
    <s v="28,9"/>
    <n v="3"/>
    <s v="28"/>
    <n v="0.9"/>
    <n v="28.9"/>
    <m/>
    <n v="0"/>
    <n v="0"/>
    <n v="1.46"/>
    <n v="27.439999999999998"/>
  </r>
  <r>
    <d v="2022-01-26T00:00:00"/>
    <x v="0"/>
    <x v="2"/>
    <x v="1"/>
    <n v="2357728210"/>
    <n v="1"/>
    <n v="76690"/>
    <s v="France"/>
    <s v="29,9"/>
    <n v="3"/>
    <s v="29"/>
    <n v="0.9"/>
    <n v="29.9"/>
    <m/>
    <n v="0"/>
    <n v="0"/>
    <n v="1.5"/>
    <n v="28.4"/>
  </r>
  <r>
    <d v="2022-01-26T00:00:00"/>
    <x v="0"/>
    <x v="2"/>
    <x v="1"/>
    <n v="2358258543"/>
    <n v="1"/>
    <n v="46301"/>
    <s v="Etats-Unis"/>
    <s v="29,9"/>
    <n v="3"/>
    <s v="29"/>
    <n v="0.9"/>
    <n v="29.9"/>
    <m/>
    <n v="0"/>
    <n v="6"/>
    <n v="1.84"/>
    <n v="34.059999999999995"/>
  </r>
  <r>
    <d v="2022-01-25T00:00:00"/>
    <x v="0"/>
    <x v="2"/>
    <x v="1"/>
    <n v="2356944753"/>
    <n v="3"/>
    <n v="75010"/>
    <s v="France"/>
    <s v="85,7"/>
    <n v="3"/>
    <s v="85"/>
    <n v="0.7"/>
    <n v="85.7"/>
    <m/>
    <n v="0"/>
    <n v="0"/>
    <n v="3.73"/>
    <n v="81.97"/>
  </r>
  <r>
    <d v="2022-01-24T00:00:00"/>
    <x v="0"/>
    <x v="2"/>
    <x v="1"/>
    <n v="2355941550"/>
    <n v="1"/>
    <n v="82400"/>
    <s v="France"/>
    <s v="27,9"/>
    <n v="3"/>
    <s v="27"/>
    <n v="0.9"/>
    <n v="27.9"/>
    <m/>
    <n v="0"/>
    <n v="0"/>
    <n v="1.42"/>
    <n v="26.479999999999997"/>
  </r>
  <r>
    <d v="2022-01-24T00:00:00"/>
    <x v="0"/>
    <x v="2"/>
    <x v="1"/>
    <n v="2355435702"/>
    <n v="1"/>
    <n v="13127"/>
    <s v="France"/>
    <s v="28,9"/>
    <n v="3"/>
    <s v="28"/>
    <n v="0.9"/>
    <n v="28.9"/>
    <m/>
    <n v="0"/>
    <n v="0"/>
    <n v="1.46"/>
    <n v="27.439999999999998"/>
  </r>
  <r>
    <d v="2022-01-24T00:00:00"/>
    <x v="0"/>
    <x v="2"/>
    <x v="1"/>
    <n v="2356454994"/>
    <n v="3"/>
    <n v="75012"/>
    <s v="France"/>
    <s v="94,7"/>
    <n v="3"/>
    <s v="94"/>
    <n v="0.7"/>
    <n v="94.7"/>
    <m/>
    <n v="0"/>
    <n v="0"/>
    <n v="4.09"/>
    <n v="90.61"/>
  </r>
  <r>
    <d v="2022-01-23T00:00:00"/>
    <x v="0"/>
    <x v="2"/>
    <x v="1"/>
    <n v="2354710670"/>
    <n v="1"/>
    <n v="2148"/>
    <s v="Etats-Unis"/>
    <s v="23,9"/>
    <n v="3"/>
    <s v="23"/>
    <n v="0.9"/>
    <n v="23.9"/>
    <m/>
    <n v="0"/>
    <n v="6"/>
    <n v="1.56"/>
    <n v="28.34"/>
  </r>
  <r>
    <d v="2022-01-23T00:00:00"/>
    <x v="0"/>
    <x v="2"/>
    <x v="1"/>
    <n v="2355073895"/>
    <n v="1"/>
    <n v="13010"/>
    <s v="France"/>
    <s v="34,9"/>
    <n v="3"/>
    <s v="34"/>
    <n v="0.9"/>
    <n v="34.9"/>
    <m/>
    <n v="0"/>
    <n v="0"/>
    <n v="1.7"/>
    <n v="33.199999999999996"/>
  </r>
  <r>
    <d v="2022-01-23T00:00:00"/>
    <x v="0"/>
    <x v="2"/>
    <x v="1"/>
    <n v="2354713211"/>
    <n v="1"/>
    <n v="75018"/>
    <s v="France"/>
    <s v="34,9"/>
    <n v="3"/>
    <s v="34"/>
    <n v="0.9"/>
    <n v="34.9"/>
    <m/>
    <n v="0"/>
    <n v="0"/>
    <n v="1.7"/>
    <n v="33.199999999999996"/>
  </r>
  <r>
    <d v="2022-01-23T00:00:00"/>
    <x v="0"/>
    <x v="2"/>
    <x v="1"/>
    <n v="2354293402"/>
    <n v="2"/>
    <n v="75018"/>
    <s v="France"/>
    <s v="57,8"/>
    <n v="3"/>
    <s v="57"/>
    <n v="0.8"/>
    <n v="57.8"/>
    <m/>
    <n v="0"/>
    <n v="0"/>
    <n v="2.61"/>
    <n v="55.19"/>
  </r>
  <r>
    <d v="2022-01-23T00:00:00"/>
    <x v="0"/>
    <x v="2"/>
    <x v="1"/>
    <n v="2354716403"/>
    <n v="2"/>
    <n v="77396"/>
    <s v="Etats-Unis"/>
    <s v="56,8"/>
    <n v="3"/>
    <s v="56"/>
    <n v="0.8"/>
    <n v="56.8"/>
    <m/>
    <n v="0"/>
    <n v="6"/>
    <n v="2.99"/>
    <n v="59.809999999999995"/>
  </r>
  <r>
    <d v="2022-01-23T00:00:00"/>
    <x v="0"/>
    <x v="2"/>
    <x v="1"/>
    <n v="2354919404"/>
    <n v="2"/>
    <n v="1470"/>
    <s v="Belgique"/>
    <s v="60,8"/>
    <n v="3"/>
    <s v="60"/>
    <n v="0.8"/>
    <n v="60.8"/>
    <m/>
    <n v="0"/>
    <n v="6"/>
    <n v="2.97"/>
    <n v="63.83"/>
  </r>
  <r>
    <d v="2022-01-23T00:00:00"/>
    <x v="0"/>
    <x v="2"/>
    <x v="1"/>
    <n v="2354407774"/>
    <n v="2"/>
    <n v="72440"/>
    <s v="France"/>
    <s v="66,8"/>
    <n v="3"/>
    <s v="66"/>
    <n v="0.8"/>
    <n v="66.8"/>
    <m/>
    <n v="0"/>
    <n v="0"/>
    <n v="2.97"/>
    <n v="63.83"/>
  </r>
  <r>
    <d v="2022-01-23T00:00:00"/>
    <x v="0"/>
    <x v="2"/>
    <x v="1"/>
    <n v="2354383224"/>
    <n v="3"/>
    <n v="75011"/>
    <s v="France"/>
    <s v="88,7"/>
    <n v="3"/>
    <s v="88"/>
    <n v="0.7"/>
    <n v="88.7"/>
    <m/>
    <n v="0"/>
    <n v="0"/>
    <n v="3.85"/>
    <n v="84.850000000000009"/>
  </r>
  <r>
    <d v="2022-01-22T00:00:00"/>
    <x v="0"/>
    <x v="2"/>
    <x v="1"/>
    <n v="2353160984"/>
    <n v="1"/>
    <n v="44860"/>
    <s v="France"/>
    <s v="27,9"/>
    <n v="3"/>
    <s v="27"/>
    <n v="0.9"/>
    <n v="27.9"/>
    <m/>
    <n v="0"/>
    <n v="0"/>
    <n v="1.42"/>
    <n v="26.479999999999997"/>
  </r>
  <r>
    <d v="2022-01-22T00:00:00"/>
    <x v="0"/>
    <x v="2"/>
    <x v="1"/>
    <n v="2353970987"/>
    <n v="1"/>
    <n v="62700"/>
    <s v="France"/>
    <s v="28,9"/>
    <n v="3"/>
    <s v="28"/>
    <n v="0.9"/>
    <n v="28.9"/>
    <m/>
    <n v="0"/>
    <n v="0"/>
    <n v="1.46"/>
    <n v="27.439999999999998"/>
  </r>
  <r>
    <d v="2022-01-22T00:00:00"/>
    <x v="0"/>
    <x v="2"/>
    <x v="1"/>
    <n v="2353936907"/>
    <n v="1"/>
    <n v="21000"/>
    <s v="France"/>
    <s v="29,9"/>
    <n v="3"/>
    <s v="29"/>
    <n v="0.9"/>
    <n v="29.9"/>
    <m/>
    <n v="0"/>
    <n v="0"/>
    <n v="1.5"/>
    <n v="28.4"/>
  </r>
  <r>
    <d v="2022-01-22T00:00:00"/>
    <x v="0"/>
    <x v="2"/>
    <x v="1"/>
    <n v="2352982632"/>
    <n v="1"/>
    <n v="74200"/>
    <s v="France"/>
    <s v="29,9"/>
    <n v="3"/>
    <s v="29"/>
    <n v="0.9"/>
    <n v="29.9"/>
    <m/>
    <n v="0"/>
    <n v="0"/>
    <n v="1.5"/>
    <n v="28.4"/>
  </r>
  <r>
    <d v="2022-01-22T00:00:00"/>
    <x v="0"/>
    <x v="2"/>
    <x v="1"/>
    <n v="2352821284"/>
    <n v="1"/>
    <n v="87507"/>
    <s v="Etats-Unis"/>
    <s v="24,9"/>
    <n v="3"/>
    <s v="24"/>
    <n v="0.9"/>
    <n v="24.9"/>
    <m/>
    <n v="0"/>
    <n v="6"/>
    <n v="1.64"/>
    <n v="29.259999999999998"/>
  </r>
  <r>
    <d v="2022-01-22T00:00:00"/>
    <x v="0"/>
    <x v="2"/>
    <x v="1"/>
    <n v="2353299068"/>
    <n v="1"/>
    <n v="21700"/>
    <s v="France"/>
    <s v="34,9"/>
    <n v="3"/>
    <s v="34"/>
    <n v="0.9"/>
    <n v="34.9"/>
    <m/>
    <n v="0"/>
    <n v="0"/>
    <n v="1.7"/>
    <n v="33.199999999999996"/>
  </r>
  <r>
    <d v="2022-01-22T00:00:00"/>
    <x v="0"/>
    <x v="2"/>
    <x v="1"/>
    <n v="2353908003"/>
    <n v="1"/>
    <n v="44100"/>
    <s v="France"/>
    <s v="34,9"/>
    <n v="3"/>
    <s v="34"/>
    <n v="0.9"/>
    <n v="34.9"/>
    <m/>
    <n v="0"/>
    <n v="0"/>
    <n v="1.7"/>
    <n v="33.199999999999996"/>
  </r>
  <r>
    <d v="2022-01-22T00:00:00"/>
    <x v="0"/>
    <x v="2"/>
    <x v="1"/>
    <n v="2353200804"/>
    <n v="1"/>
    <n v="33200"/>
    <s v="France"/>
    <s v="34,9"/>
    <n v="3"/>
    <s v="34"/>
    <n v="0.9"/>
    <n v="34.9"/>
    <m/>
    <n v="0"/>
    <n v="0"/>
    <n v="1.7"/>
    <n v="33.199999999999996"/>
  </r>
  <r>
    <d v="2022-01-22T00:00:00"/>
    <x v="0"/>
    <x v="2"/>
    <x v="1"/>
    <n v="2353906793"/>
    <n v="1"/>
    <n v="92604"/>
    <s v="Etats-Unis"/>
    <s v="29,9"/>
    <n v="3"/>
    <s v="29"/>
    <n v="0.9"/>
    <n v="29.9"/>
    <m/>
    <n v="0"/>
    <n v="6"/>
    <n v="1.83"/>
    <n v="34.07"/>
  </r>
  <r>
    <d v="2022-01-22T00:00:00"/>
    <x v="0"/>
    <x v="2"/>
    <x v="1"/>
    <n v="2353120592"/>
    <n v="2"/>
    <n v="69230"/>
    <s v="France"/>
    <s v="60,8"/>
    <n v="3"/>
    <s v="60"/>
    <n v="0.8"/>
    <n v="60.8"/>
    <m/>
    <n v="0"/>
    <n v="0"/>
    <n v="2.73"/>
    <n v="58.07"/>
  </r>
  <r>
    <d v="2022-01-22T00:00:00"/>
    <x v="0"/>
    <x v="2"/>
    <x v="1"/>
    <n v="2353274896"/>
    <n v="3"/>
    <n v="1210"/>
    <s v="France"/>
    <s v="85,7"/>
    <n v="3"/>
    <s v="85"/>
    <n v="0.7"/>
    <n v="85.7"/>
    <m/>
    <n v="0"/>
    <n v="0"/>
    <n v="3.73"/>
    <n v="81.97"/>
  </r>
  <r>
    <d v="2022-01-22T00:00:00"/>
    <x v="0"/>
    <x v="2"/>
    <x v="1"/>
    <n v="2352999712"/>
    <n v="3"/>
    <n v="83000"/>
    <s v="France"/>
    <s v="86,7"/>
    <n v="3"/>
    <s v="86"/>
    <n v="0.7"/>
    <n v="86.7"/>
    <m/>
    <n v="0"/>
    <n v="0"/>
    <n v="3.77"/>
    <n v="82.93"/>
  </r>
  <r>
    <d v="2022-01-22T00:00:00"/>
    <x v="0"/>
    <x v="2"/>
    <x v="1"/>
    <n v="2353619701"/>
    <n v="4"/>
    <n v="1136"/>
    <s v="Suisse"/>
    <s v="123,6"/>
    <n v="4"/>
    <s v="123"/>
    <n v="0.6"/>
    <n v="123.6"/>
    <m/>
    <n v="0"/>
    <n v="6"/>
    <n v="5.48"/>
    <n v="124.11999999999999"/>
  </r>
  <r>
    <d v="2022-01-21T00:00:00"/>
    <x v="0"/>
    <x v="2"/>
    <x v="1"/>
    <n v="2352767173"/>
    <n v="2"/>
    <s v="ELANCOURT"/>
    <s v="France"/>
    <s v="56,8"/>
    <n v="3"/>
    <s v="56"/>
    <n v="0.8"/>
    <n v="56.8"/>
    <m/>
    <n v="0"/>
    <n v="0"/>
    <n v="2.57"/>
    <n v="54.23"/>
  </r>
  <r>
    <d v="2022-01-21T00:00:00"/>
    <x v="0"/>
    <x v="2"/>
    <x v="1"/>
    <n v="2352433624"/>
    <n v="3"/>
    <n v="93130"/>
    <s v="France"/>
    <s v="75,7"/>
    <n v="3"/>
    <s v="75"/>
    <n v="0.7"/>
    <n v="75.7"/>
    <m/>
    <n v="0"/>
    <n v="0"/>
    <n v="3.33"/>
    <n v="72.37"/>
  </r>
  <r>
    <d v="2022-01-21T00:00:00"/>
    <x v="0"/>
    <x v="2"/>
    <x v="1"/>
    <n v="2352457088"/>
    <n v="7"/>
    <n v="33600"/>
    <s v="France"/>
    <s v="196,3"/>
    <n v="4"/>
    <s v="196"/>
    <n v="0.3"/>
    <n v="196.3"/>
    <m/>
    <n v="0"/>
    <n v="0"/>
    <n v="8.15"/>
    <n v="188.15"/>
  </r>
  <r>
    <d v="2022-01-20T00:00:00"/>
    <x v="0"/>
    <x v="2"/>
    <x v="1"/>
    <n v="2351031458"/>
    <n v="1"/>
    <n v="27100"/>
    <s v="France"/>
    <s v="27,9"/>
    <n v="3"/>
    <s v="27"/>
    <n v="0.9"/>
    <n v="27.9"/>
    <m/>
    <n v="0"/>
    <n v="0"/>
    <n v="1.42"/>
    <n v="26.479999999999997"/>
  </r>
  <r>
    <d v="2022-01-20T00:00:00"/>
    <x v="0"/>
    <x v="2"/>
    <x v="1"/>
    <n v="2351066622"/>
    <n v="1"/>
    <n v="21490"/>
    <s v="France"/>
    <s v="34,9"/>
    <n v="3"/>
    <s v="34"/>
    <n v="0.9"/>
    <n v="34.9"/>
    <m/>
    <n v="0"/>
    <n v="0"/>
    <n v="1.7"/>
    <n v="33.199999999999996"/>
  </r>
  <r>
    <d v="2022-01-19T00:00:00"/>
    <x v="0"/>
    <x v="2"/>
    <x v="1"/>
    <n v="2350653483"/>
    <n v="4"/>
    <n v="74310"/>
    <s v="France"/>
    <s v="125,6"/>
    <n v="4"/>
    <s v="125"/>
    <n v="0.6"/>
    <n v="125.6"/>
    <m/>
    <n v="0"/>
    <n v="0"/>
    <n v="5.32"/>
    <n v="120.28"/>
  </r>
  <r>
    <d v="2022-01-18T00:00:00"/>
    <x v="0"/>
    <x v="2"/>
    <x v="1"/>
    <n v="2348796446"/>
    <n v="1"/>
    <n v="69540"/>
    <s v="France"/>
    <s v="28,9"/>
    <n v="3"/>
    <s v="28"/>
    <n v="0.9"/>
    <n v="28.9"/>
    <m/>
    <n v="0"/>
    <n v="0"/>
    <n v="1.46"/>
    <n v="27.439999999999998"/>
  </r>
  <r>
    <d v="2022-01-18T00:00:00"/>
    <x v="0"/>
    <x v="2"/>
    <x v="1"/>
    <n v="2349939357"/>
    <n v="1"/>
    <n v="62223"/>
    <s v="France"/>
    <s v="29,9"/>
    <n v="3"/>
    <s v="29"/>
    <n v="0.9"/>
    <n v="29.9"/>
    <m/>
    <n v="0"/>
    <n v="0"/>
    <n v="1.5"/>
    <n v="28.4"/>
  </r>
  <r>
    <d v="2022-01-18T00:00:00"/>
    <x v="0"/>
    <x v="2"/>
    <x v="1"/>
    <n v="2350024951"/>
    <n v="1"/>
    <n v="65190"/>
    <s v="France"/>
    <s v="34,9"/>
    <n v="3"/>
    <s v="34"/>
    <n v="0.9"/>
    <n v="34.9"/>
    <m/>
    <n v="0"/>
    <n v="0"/>
    <n v="1.7"/>
    <n v="33.199999999999996"/>
  </r>
  <r>
    <d v="2022-01-18T00:00:00"/>
    <x v="0"/>
    <x v="2"/>
    <x v="1"/>
    <n v="2348778940"/>
    <n v="1"/>
    <n v="31600"/>
    <s v="France"/>
    <s v="34,9"/>
    <n v="3"/>
    <s v="34"/>
    <n v="0.9"/>
    <n v="34.9"/>
    <m/>
    <n v="0"/>
    <n v="0"/>
    <n v="1.7"/>
    <n v="33.199999999999996"/>
  </r>
  <r>
    <d v="2022-01-18T00:00:00"/>
    <x v="0"/>
    <x v="2"/>
    <x v="1"/>
    <n v="2348827062"/>
    <n v="3"/>
    <n v="92400"/>
    <s v="France"/>
    <s v="80,7"/>
    <n v="3"/>
    <s v="80"/>
    <n v="0.7"/>
    <n v="80.7"/>
    <m/>
    <n v="0"/>
    <n v="0"/>
    <n v="3.53"/>
    <n v="77.17"/>
  </r>
  <r>
    <d v="2022-01-17T00:00:00"/>
    <x v="0"/>
    <x v="2"/>
    <x v="1"/>
    <n v="2348624335"/>
    <n v="1"/>
    <n v="80210"/>
    <s v="France"/>
    <s v="27,9"/>
    <n v="3"/>
    <s v="27"/>
    <n v="0.9"/>
    <n v="27.9"/>
    <m/>
    <n v="0"/>
    <n v="0"/>
    <n v="1.42"/>
    <n v="26.479999999999997"/>
  </r>
  <r>
    <d v="2022-01-17T00:00:00"/>
    <x v="0"/>
    <x v="2"/>
    <x v="1"/>
    <n v="2347215552"/>
    <n v="1"/>
    <n v="74520"/>
    <s v="France"/>
    <s v="28,9"/>
    <n v="3"/>
    <s v="28"/>
    <n v="0.9"/>
    <n v="28.9"/>
    <m/>
    <n v="0"/>
    <n v="0"/>
    <n v="1.46"/>
    <n v="27.439999999999998"/>
  </r>
  <r>
    <d v="2022-01-16T00:00:00"/>
    <x v="0"/>
    <x v="2"/>
    <x v="1"/>
    <n v="2346078198"/>
    <n v="1"/>
    <n v="93310"/>
    <s v="France"/>
    <s v="23,9"/>
    <n v="3"/>
    <s v="23"/>
    <n v="0.9"/>
    <n v="23.9"/>
    <m/>
    <n v="0"/>
    <n v="0"/>
    <n v="1.26"/>
    <n v="22.639999999999997"/>
  </r>
  <r>
    <d v="2022-01-16T00:00:00"/>
    <x v="0"/>
    <x v="2"/>
    <x v="1"/>
    <n v="2347185883"/>
    <n v="1"/>
    <n v="62170"/>
    <s v="France"/>
    <s v="23,9"/>
    <n v="3"/>
    <s v="23"/>
    <n v="0.9"/>
    <n v="23.9"/>
    <m/>
    <n v="0"/>
    <n v="0"/>
    <n v="1.26"/>
    <n v="22.639999999999997"/>
  </r>
  <r>
    <d v="2022-01-16T00:00:00"/>
    <x v="0"/>
    <x v="2"/>
    <x v="1"/>
    <n v="2346789182"/>
    <n v="1"/>
    <n v="7470"/>
    <s v="Etats-Unis"/>
    <s v="29,9"/>
    <n v="3"/>
    <s v="29"/>
    <n v="0.9"/>
    <n v="29.9"/>
    <m/>
    <n v="0"/>
    <n v="6"/>
    <n v="1.83"/>
    <n v="34.07"/>
  </r>
  <r>
    <d v="2022-01-16T00:00:00"/>
    <x v="0"/>
    <x v="2"/>
    <x v="1"/>
    <n v="2346978670"/>
    <n v="1"/>
    <n v="19143"/>
    <s v="Etats-Unis"/>
    <s v="29,9"/>
    <n v="3"/>
    <s v="29"/>
    <n v="0.9"/>
    <n v="29.9"/>
    <m/>
    <n v="0"/>
    <n v="6"/>
    <n v="1.82"/>
    <n v="34.08"/>
  </r>
  <r>
    <d v="2022-01-16T00:00:00"/>
    <x v="0"/>
    <x v="2"/>
    <x v="1"/>
    <n v="2347422955"/>
    <n v="1"/>
    <n v="7700"/>
    <s v="Belgique"/>
    <s v="29,9"/>
    <n v="3"/>
    <s v="29"/>
    <n v="0.9"/>
    <n v="29.9"/>
    <m/>
    <n v="0"/>
    <n v="6"/>
    <n v="1.74"/>
    <n v="34.159999999999997"/>
  </r>
  <r>
    <d v="2022-01-16T00:00:00"/>
    <x v="0"/>
    <x v="2"/>
    <x v="1"/>
    <n v="2346540110"/>
    <n v="2"/>
    <n v="92140"/>
    <s v="France"/>
    <s v="56,8"/>
    <n v="3"/>
    <s v="56"/>
    <n v="0.8"/>
    <n v="56.8"/>
    <m/>
    <n v="0"/>
    <n v="0"/>
    <n v="2.57"/>
    <n v="54.23"/>
  </r>
  <r>
    <d v="2022-01-16T00:00:00"/>
    <x v="0"/>
    <x v="2"/>
    <x v="1"/>
    <n v="2346354590"/>
    <n v="2"/>
    <n v="2120"/>
    <s v="France"/>
    <s v="56,8"/>
    <n v="3"/>
    <s v="56"/>
    <n v="0.8"/>
    <n v="56.8"/>
    <m/>
    <n v="0"/>
    <n v="0"/>
    <n v="2.57"/>
    <n v="54.23"/>
  </r>
  <r>
    <d v="2022-01-16T00:00:00"/>
    <x v="0"/>
    <x v="2"/>
    <x v="1"/>
    <n v="2347441439"/>
    <n v="2"/>
    <n v="55356"/>
    <s v="Etats-Unis"/>
    <s v="58,8"/>
    <n v="3"/>
    <s v="58"/>
    <n v="0.8"/>
    <n v="58.8"/>
    <m/>
    <n v="0"/>
    <n v="6"/>
    <n v="3.09"/>
    <n v="61.709999999999994"/>
  </r>
  <r>
    <d v="2022-01-15T00:00:00"/>
    <x v="0"/>
    <x v="2"/>
    <x v="1"/>
    <n v="2346577257"/>
    <n v="1"/>
    <n v="85800"/>
    <s v="France"/>
    <s v="23,9"/>
    <n v="3"/>
    <s v="23"/>
    <n v="0.9"/>
    <n v="23.9"/>
    <m/>
    <n v="0"/>
    <n v="0"/>
    <n v="1.26"/>
    <n v="22.639999999999997"/>
  </r>
  <r>
    <d v="2022-01-15T00:00:00"/>
    <x v="0"/>
    <x v="2"/>
    <x v="1"/>
    <n v="2346645751"/>
    <n v="1"/>
    <n v="49610"/>
    <s v="France"/>
    <s v="29,9"/>
    <n v="3"/>
    <s v="29"/>
    <n v="0.9"/>
    <n v="29.9"/>
    <m/>
    <n v="0"/>
    <n v="0"/>
    <n v="1.5"/>
    <n v="28.4"/>
  </r>
  <r>
    <d v="2022-01-15T00:00:00"/>
    <x v="0"/>
    <x v="2"/>
    <x v="1"/>
    <n v="2345273518"/>
    <n v="1"/>
    <n v="67100"/>
    <s v="France"/>
    <s v="29,9"/>
    <n v="3"/>
    <s v="29"/>
    <n v="0.9"/>
    <n v="29.9"/>
    <m/>
    <n v="0"/>
    <n v="0"/>
    <n v="1.5"/>
    <n v="28.4"/>
  </r>
  <r>
    <d v="2022-01-15T00:00:00"/>
    <x v="0"/>
    <x v="2"/>
    <x v="1"/>
    <n v="2346114001"/>
    <n v="1"/>
    <n v="60025"/>
    <s v="Etats-Unis"/>
    <s v="26,9"/>
    <n v="3"/>
    <s v="26"/>
    <n v="0.9"/>
    <n v="26.9"/>
    <m/>
    <n v="0"/>
    <n v="6"/>
    <n v="1.74"/>
    <n v="31.16"/>
  </r>
  <r>
    <d v="2022-01-15T00:00:00"/>
    <x v="0"/>
    <x v="2"/>
    <x v="1"/>
    <n v="2346813607"/>
    <n v="1"/>
    <n v="10021"/>
    <s v="Etats-Unis"/>
    <s v="29,9"/>
    <n v="3"/>
    <s v="29"/>
    <n v="0.9"/>
    <n v="29.9"/>
    <m/>
    <n v="0"/>
    <n v="6"/>
    <n v="1.86"/>
    <n v="34.04"/>
  </r>
  <r>
    <d v="2022-01-14T00:00:00"/>
    <x v="0"/>
    <x v="2"/>
    <x v="1"/>
    <n v="2344081304"/>
    <n v="1"/>
    <n v="59790"/>
    <s v="France"/>
    <s v="27,9"/>
    <n v="3"/>
    <s v="27"/>
    <n v="0.9"/>
    <n v="27.9"/>
    <m/>
    <n v="0"/>
    <n v="0"/>
    <n v="1.42"/>
    <n v="26.479999999999997"/>
  </r>
  <r>
    <d v="2022-01-14T00:00:00"/>
    <x v="0"/>
    <x v="2"/>
    <x v="1"/>
    <n v="2344225348"/>
    <n v="1"/>
    <n v="67100"/>
    <s v="France"/>
    <s v="29,9"/>
    <n v="3"/>
    <s v="29"/>
    <n v="0.9"/>
    <n v="29.9"/>
    <m/>
    <n v="0"/>
    <n v="0"/>
    <n v="1.5"/>
    <n v="28.4"/>
  </r>
  <r>
    <d v="2022-01-14T00:00:00"/>
    <x v="0"/>
    <x v="2"/>
    <x v="1"/>
    <n v="2344349418"/>
    <n v="1"/>
    <n v="6000"/>
    <s v="France"/>
    <s v="33,9"/>
    <n v="3"/>
    <s v="33"/>
    <n v="0.9"/>
    <n v="33.9"/>
    <m/>
    <n v="0"/>
    <n v="0"/>
    <n v="1.66"/>
    <n v="32.24"/>
  </r>
  <r>
    <d v="2022-01-14T00:00:00"/>
    <x v="0"/>
    <x v="2"/>
    <x v="1"/>
    <n v="2344467392"/>
    <n v="1"/>
    <n v="69003"/>
    <s v="France"/>
    <s v="34,9"/>
    <n v="3"/>
    <s v="34"/>
    <n v="0.9"/>
    <n v="34.9"/>
    <m/>
    <n v="0"/>
    <n v="0"/>
    <n v="1.7"/>
    <n v="33.199999999999996"/>
  </r>
  <r>
    <d v="2022-01-14T00:00:00"/>
    <x v="0"/>
    <x v="2"/>
    <x v="1"/>
    <n v="2344556616"/>
    <n v="1"/>
    <n v="98606"/>
    <s v="Etats-Unis"/>
    <s v="29,9"/>
    <n v="3"/>
    <s v="29"/>
    <n v="0.9"/>
    <n v="29.9"/>
    <m/>
    <n v="0"/>
    <n v="6"/>
    <n v="1.85"/>
    <n v="34.049999999999997"/>
  </r>
  <r>
    <d v="2022-01-13T00:00:00"/>
    <x v="0"/>
    <x v="2"/>
    <x v="1"/>
    <n v="2343675164"/>
    <n v="1"/>
    <n v="77720"/>
    <s v="France"/>
    <s v="23,9"/>
    <n v="3"/>
    <s v="23"/>
    <n v="0.9"/>
    <n v="23.9"/>
    <m/>
    <n v="0"/>
    <n v="0"/>
    <n v="1.26"/>
    <n v="22.639999999999997"/>
  </r>
  <r>
    <d v="2022-01-13T00:00:00"/>
    <x v="0"/>
    <x v="2"/>
    <x v="1"/>
    <n v="2343410788"/>
    <n v="1"/>
    <n v="35520"/>
    <s v="France"/>
    <s v="23,9"/>
    <n v="3"/>
    <s v="23"/>
    <n v="0.9"/>
    <n v="23.9"/>
    <m/>
    <n v="0"/>
    <n v="0"/>
    <n v="1.26"/>
    <n v="22.639999999999997"/>
  </r>
  <r>
    <d v="2022-01-12T00:00:00"/>
    <x v="0"/>
    <x v="2"/>
    <x v="1"/>
    <n v="2342868979"/>
    <n v="1"/>
    <n v="21000"/>
    <s v="France"/>
    <s v="29,9"/>
    <n v="3"/>
    <s v="29"/>
    <n v="0.9"/>
    <n v="29.9"/>
    <m/>
    <n v="0"/>
    <n v="0"/>
    <n v="1.5"/>
    <n v="28.4"/>
  </r>
  <r>
    <d v="2022-01-12T00:00:00"/>
    <x v="0"/>
    <x v="2"/>
    <x v="1"/>
    <n v="2343169103"/>
    <n v="2"/>
    <n v="21000"/>
    <s v="France"/>
    <s v="57,8"/>
    <n v="3"/>
    <s v="57"/>
    <n v="0.8"/>
    <n v="57.8"/>
    <m/>
    <n v="0"/>
    <n v="0"/>
    <n v="2.61"/>
    <n v="55.19"/>
  </r>
  <r>
    <d v="2022-01-11T00:00:00"/>
    <x v="0"/>
    <x v="2"/>
    <x v="1"/>
    <n v="2342306575"/>
    <n v="1"/>
    <n v="95060"/>
    <s v="Etats-Unis"/>
    <s v="22,9"/>
    <n v="3"/>
    <s v="22"/>
    <n v="0.9"/>
    <n v="22.9"/>
    <m/>
    <n v="0"/>
    <n v="6"/>
    <n v="1.54"/>
    <n v="27.36"/>
  </r>
  <r>
    <d v="2022-01-11T00:00:00"/>
    <x v="0"/>
    <x v="2"/>
    <x v="1"/>
    <n v="2340917106"/>
    <n v="1"/>
    <n v="17570"/>
    <s v="France"/>
    <s v="34,9"/>
    <n v="3"/>
    <s v="34"/>
    <n v="0.9"/>
    <n v="34.9"/>
    <m/>
    <n v="0"/>
    <n v="0"/>
    <n v="1.7"/>
    <n v="33.199999999999996"/>
  </r>
  <r>
    <d v="2022-01-11T00:00:00"/>
    <x v="0"/>
    <x v="2"/>
    <x v="1"/>
    <n v="2340946554"/>
    <n v="3"/>
    <s v="ELANCOURT"/>
    <s v="France"/>
    <s v="81,7"/>
    <n v="3"/>
    <s v="81"/>
    <n v="0.7"/>
    <n v="81.7"/>
    <m/>
    <n v="0"/>
    <n v="0"/>
    <n v="3.57"/>
    <n v="78.13000000000001"/>
  </r>
  <r>
    <d v="2022-01-10T00:00:00"/>
    <x v="0"/>
    <x v="2"/>
    <x v="1"/>
    <n v="2340956411"/>
    <n v="1"/>
    <n v="13450"/>
    <s v="France"/>
    <s v="26,9"/>
    <n v="3"/>
    <s v="26"/>
    <n v="0.9"/>
    <n v="26.9"/>
    <m/>
    <n v="0"/>
    <n v="0"/>
    <n v="1.38"/>
    <n v="25.52"/>
  </r>
  <r>
    <d v="2022-01-10T00:00:00"/>
    <x v="0"/>
    <x v="2"/>
    <x v="1"/>
    <n v="2340817190"/>
    <n v="1"/>
    <n v="14304"/>
    <s v="Etats-Unis"/>
    <s v="25,9"/>
    <n v="3"/>
    <s v="25"/>
    <n v="0.9"/>
    <n v="25.9"/>
    <m/>
    <n v="0"/>
    <n v="6"/>
    <n v="1.68"/>
    <n v="30.22"/>
  </r>
  <r>
    <d v="2022-01-10T00:00:00"/>
    <x v="0"/>
    <x v="2"/>
    <x v="1"/>
    <n v="2340332086"/>
    <n v="1"/>
    <n v="11250"/>
    <s v="France"/>
    <s v="34,9"/>
    <n v="3"/>
    <s v="34"/>
    <n v="0.9"/>
    <n v="34.9"/>
    <m/>
    <n v="0"/>
    <n v="0"/>
    <n v="1.7"/>
    <n v="33.199999999999996"/>
  </r>
  <r>
    <d v="2022-01-10T00:00:00"/>
    <x v="0"/>
    <x v="2"/>
    <x v="1"/>
    <n v="2340726184"/>
    <n v="1"/>
    <n v="78006"/>
    <s v="Etats-Unis"/>
    <s v="29,9"/>
    <n v="3"/>
    <s v="29"/>
    <n v="0.9"/>
    <n v="29.9"/>
    <m/>
    <n v="0"/>
    <n v="6"/>
    <n v="1.85"/>
    <n v="34.049999999999997"/>
  </r>
  <r>
    <d v="2022-01-10T00:00:00"/>
    <x v="0"/>
    <x v="2"/>
    <x v="1"/>
    <n v="2340641967"/>
    <n v="3"/>
    <n v="82000"/>
    <s v="France"/>
    <s v="92,7"/>
    <n v="3"/>
    <s v="92"/>
    <n v="0.7"/>
    <n v="92.7"/>
    <m/>
    <n v="0"/>
    <n v="0"/>
    <n v="4.01"/>
    <n v="88.69"/>
  </r>
  <r>
    <d v="2022-01-09T00:00:00"/>
    <x v="0"/>
    <x v="2"/>
    <x v="1"/>
    <n v="2339475091"/>
    <n v="1"/>
    <n v="20851"/>
    <s v="Etats-Unis"/>
    <s v="29,9"/>
    <n v="3"/>
    <s v="29"/>
    <n v="0.9"/>
    <n v="29.9"/>
    <m/>
    <n v="0"/>
    <n v="6"/>
    <n v="1.81"/>
    <n v="34.089999999999996"/>
  </r>
  <r>
    <d v="2022-01-08T00:00:00"/>
    <x v="0"/>
    <x v="2"/>
    <x v="1"/>
    <n v="2338301793"/>
    <n v="1"/>
    <n v="69580"/>
    <s v="France"/>
    <s v="28,9"/>
    <n v="3"/>
    <s v="28"/>
    <n v="0.9"/>
    <n v="28.9"/>
    <m/>
    <n v="0"/>
    <n v="0"/>
    <n v="1.46"/>
    <n v="27.439999999999998"/>
  </r>
  <r>
    <d v="2022-01-08T00:00:00"/>
    <x v="0"/>
    <x v="2"/>
    <x v="1"/>
    <n v="2337814451"/>
    <n v="1"/>
    <n v="1210"/>
    <s v="France"/>
    <s v="29,9"/>
    <n v="3"/>
    <s v="29"/>
    <n v="0.9"/>
    <n v="29.9"/>
    <m/>
    <n v="0"/>
    <n v="0"/>
    <n v="1.5"/>
    <n v="28.4"/>
  </r>
  <r>
    <d v="2022-01-08T00:00:00"/>
    <x v="0"/>
    <x v="2"/>
    <x v="1"/>
    <n v="2338155090"/>
    <n v="1"/>
    <n v="78100"/>
    <s v="France"/>
    <s v="34,9"/>
    <n v="3"/>
    <s v="34"/>
    <n v="0.9"/>
    <n v="34.9"/>
    <m/>
    <n v="0"/>
    <n v="0"/>
    <n v="1.7"/>
    <n v="33.199999999999996"/>
  </r>
  <r>
    <d v="2022-01-08T00:00:00"/>
    <x v="0"/>
    <x v="2"/>
    <x v="1"/>
    <n v="2338105994"/>
    <n v="1"/>
    <n v="72500"/>
    <s v="France"/>
    <s v="34,9"/>
    <n v="3"/>
    <s v="34"/>
    <n v="0.9"/>
    <n v="34.9"/>
    <m/>
    <n v="0"/>
    <n v="0"/>
    <n v="1.7"/>
    <n v="33.199999999999996"/>
  </r>
  <r>
    <d v="2022-01-08T00:00:00"/>
    <x v="0"/>
    <x v="2"/>
    <x v="1"/>
    <n v="2338010826"/>
    <n v="1"/>
    <n v="33000"/>
    <s v="France"/>
    <s v="34,9"/>
    <n v="3"/>
    <s v="34"/>
    <n v="0.9"/>
    <n v="34.9"/>
    <m/>
    <n v="0"/>
    <n v="0"/>
    <n v="1.7"/>
    <n v="33.199999999999996"/>
  </r>
  <r>
    <d v="2022-01-08T00:00:00"/>
    <x v="0"/>
    <x v="2"/>
    <x v="1"/>
    <n v="2337715087"/>
    <n v="1"/>
    <n v="69003"/>
    <s v="France"/>
    <s v="34,9"/>
    <n v="3"/>
    <s v="34"/>
    <n v="0.9"/>
    <n v="34.9"/>
    <m/>
    <n v="0"/>
    <n v="0"/>
    <n v="1.7"/>
    <n v="33.199999999999996"/>
  </r>
  <r>
    <d v="2022-01-08T00:00:00"/>
    <x v="0"/>
    <x v="2"/>
    <x v="1"/>
    <n v="2338242758"/>
    <n v="3"/>
    <n v="7202"/>
    <s v="Etats-Unis"/>
    <s v="77,7"/>
    <n v="3"/>
    <s v="77"/>
    <n v="0.7"/>
    <n v="77.7"/>
    <m/>
    <n v="0"/>
    <n v="6"/>
    <n v="3.87"/>
    <n v="79.83"/>
  </r>
  <r>
    <d v="2022-01-08T00:00:00"/>
    <x v="0"/>
    <x v="2"/>
    <x v="1"/>
    <n v="2337914285"/>
    <n v="3"/>
    <n v="21000"/>
    <s v="France"/>
    <s v="89,7"/>
    <n v="3"/>
    <s v="89"/>
    <n v="0.7"/>
    <n v="89.7"/>
    <m/>
    <n v="0"/>
    <n v="0"/>
    <n v="3.89"/>
    <n v="85.81"/>
  </r>
  <r>
    <d v="2022-01-07T00:00:00"/>
    <x v="0"/>
    <x v="2"/>
    <x v="1"/>
    <n v="2336754154"/>
    <n v="1"/>
    <n v="59139"/>
    <s v="France"/>
    <s v="26,9"/>
    <n v="3"/>
    <s v="26"/>
    <n v="0.9"/>
    <n v="26.9"/>
    <m/>
    <n v="0"/>
    <n v="0"/>
    <n v="1.38"/>
    <n v="25.52"/>
  </r>
  <r>
    <d v="2022-01-07T00:00:00"/>
    <x v="0"/>
    <x v="2"/>
    <x v="1"/>
    <n v="2337044544"/>
    <n v="1"/>
    <n v="69008"/>
    <s v="France"/>
    <s v="27,9"/>
    <n v="3"/>
    <s v="27"/>
    <n v="0.9"/>
    <n v="27.9"/>
    <m/>
    <n v="0"/>
    <n v="0"/>
    <n v="1.42"/>
    <n v="26.479999999999997"/>
  </r>
  <r>
    <d v="2022-01-07T00:00:00"/>
    <x v="0"/>
    <x v="2"/>
    <x v="1"/>
    <n v="2337035945"/>
    <n v="1"/>
    <n v="92150"/>
    <s v="France"/>
    <s v="28,9"/>
    <n v="3"/>
    <s v="28"/>
    <n v="0.9"/>
    <n v="28.9"/>
    <m/>
    <n v="0"/>
    <n v="0"/>
    <n v="1.46"/>
    <n v="27.439999999999998"/>
  </r>
  <r>
    <d v="2022-01-07T00:00:00"/>
    <x v="0"/>
    <x v="2"/>
    <x v="1"/>
    <n v="2337037297"/>
    <n v="1"/>
    <n v="75012"/>
    <s v="France"/>
    <s v="34,9"/>
    <n v="3"/>
    <s v="34"/>
    <n v="0.9"/>
    <n v="34.9"/>
    <m/>
    <n v="0"/>
    <n v="0"/>
    <n v="1.7"/>
    <n v="33.199999999999996"/>
  </r>
  <r>
    <d v="2022-01-07T00:00:00"/>
    <x v="0"/>
    <x v="2"/>
    <x v="1"/>
    <n v="2337001149"/>
    <n v="1"/>
    <n v="30220"/>
    <s v="France"/>
    <s v="34,9"/>
    <n v="3"/>
    <s v="34"/>
    <n v="0.9"/>
    <n v="34.9"/>
    <m/>
    <n v="0"/>
    <n v="0"/>
    <n v="1.7"/>
    <n v="33.199999999999996"/>
  </r>
  <r>
    <d v="2022-01-07T00:00:00"/>
    <x v="0"/>
    <x v="2"/>
    <x v="1"/>
    <n v="2337074611"/>
    <n v="1"/>
    <n v="1228"/>
    <s v="Suisse"/>
    <s v="33,9"/>
    <n v="3"/>
    <s v="33"/>
    <n v="0.9"/>
    <n v="33.9"/>
    <m/>
    <n v="0"/>
    <n v="6"/>
    <n v="1.9"/>
    <n v="38"/>
  </r>
  <r>
    <d v="2022-01-07T00:00:00"/>
    <x v="0"/>
    <x v="2"/>
    <x v="1"/>
    <n v="2337000296"/>
    <n v="2"/>
    <n v="72190"/>
    <s v="France"/>
    <s v="52,8"/>
    <n v="3"/>
    <s v="52"/>
    <n v="0.8"/>
    <n v="52.8"/>
    <m/>
    <n v="0"/>
    <n v="0"/>
    <n v="2.41"/>
    <n v="50.39"/>
  </r>
  <r>
    <d v="2022-01-07T00:00:00"/>
    <x v="0"/>
    <x v="2"/>
    <x v="1"/>
    <n v="2337094092"/>
    <n v="2"/>
    <n v="92120"/>
    <s v="France"/>
    <s v="53,8"/>
    <n v="3"/>
    <s v="53"/>
    <n v="0.8"/>
    <n v="53.8"/>
    <m/>
    <n v="0"/>
    <n v="0"/>
    <n v="2.4500000000000002"/>
    <n v="51.349999999999994"/>
  </r>
  <r>
    <d v="2022-01-07T00:00:00"/>
    <x v="0"/>
    <x v="2"/>
    <x v="1"/>
    <n v="2337244857"/>
    <n v="2"/>
    <n v="75011"/>
    <s v="France"/>
    <s v="58,8"/>
    <n v="3"/>
    <s v="58"/>
    <n v="0.8"/>
    <n v="58.8"/>
    <m/>
    <n v="0"/>
    <n v="0"/>
    <n v="2.65"/>
    <n v="56.15"/>
  </r>
  <r>
    <d v="2022-01-07T00:00:00"/>
    <x v="0"/>
    <x v="2"/>
    <x v="1"/>
    <n v="2337008221"/>
    <n v="2"/>
    <n v="34790"/>
    <s v="France"/>
    <s v="61,8"/>
    <n v="3"/>
    <s v="61"/>
    <n v="0.8"/>
    <n v="61.8"/>
    <m/>
    <n v="0"/>
    <n v="0"/>
    <n v="2.77"/>
    <n v="59.029999999999994"/>
  </r>
  <r>
    <d v="2022-01-07T00:00:00"/>
    <x v="0"/>
    <x v="2"/>
    <x v="1"/>
    <n v="2336976293"/>
    <n v="2"/>
    <n v="85770"/>
    <s v="France"/>
    <s v="63,8"/>
    <n v="3"/>
    <s v="63"/>
    <n v="0.8"/>
    <n v="63.8"/>
    <m/>
    <n v="0"/>
    <n v="0"/>
    <n v="2.85"/>
    <n v="60.949999999999996"/>
  </r>
  <r>
    <d v="2022-01-07T00:00:00"/>
    <x v="0"/>
    <x v="2"/>
    <x v="1"/>
    <n v="2337558572"/>
    <n v="2"/>
    <n v="44130"/>
    <s v="France"/>
    <s v="64,8"/>
    <n v="3"/>
    <s v="64"/>
    <n v="0.8"/>
    <n v="64.8"/>
    <m/>
    <n v="0"/>
    <n v="0"/>
    <n v="2.89"/>
    <n v="61.91"/>
  </r>
  <r>
    <d v="2022-01-07T00:00:00"/>
    <x v="0"/>
    <x v="2"/>
    <x v="1"/>
    <n v="2337357421"/>
    <n v="2"/>
    <n v="98101"/>
    <s v="Etats-Unis"/>
    <s v="64,8"/>
    <n v="3"/>
    <s v="64"/>
    <n v="0.8"/>
    <n v="64.8"/>
    <m/>
    <n v="0"/>
    <n v="6"/>
    <n v="3.42"/>
    <n v="67.38"/>
  </r>
  <r>
    <d v="2022-01-07T00:00:00"/>
    <x v="0"/>
    <x v="2"/>
    <x v="1"/>
    <n v="2337222447"/>
    <n v="3"/>
    <n v="78759"/>
    <s v="Etats-Unis"/>
    <s v="86,7"/>
    <n v="3"/>
    <s v="86"/>
    <n v="0.7"/>
    <n v="86.7"/>
    <m/>
    <n v="0"/>
    <n v="6"/>
    <n v="4.3099999999999996"/>
    <n v="88.39"/>
  </r>
  <r>
    <d v="2022-01-06T00:00:00"/>
    <x v="0"/>
    <x v="2"/>
    <x v="1"/>
    <n v="2336365157"/>
    <n v="1"/>
    <n v="85213"/>
    <s v="Etats-Unis"/>
    <s v="24,9"/>
    <n v="3"/>
    <s v="24"/>
    <n v="0.9"/>
    <n v="24.9"/>
    <m/>
    <n v="0"/>
    <n v="6"/>
    <n v="1.62"/>
    <n v="29.279999999999998"/>
  </r>
  <r>
    <d v="2022-01-06T00:00:00"/>
    <x v="0"/>
    <x v="2"/>
    <x v="1"/>
    <n v="2335331701"/>
    <n v="2"/>
    <n v="29910"/>
    <s v="Etats-Unis"/>
    <s v="51,8"/>
    <n v="3"/>
    <s v="51"/>
    <n v="0.8"/>
    <n v="51.8"/>
    <m/>
    <n v="0"/>
    <n v="6"/>
    <n v="2.75"/>
    <n v="55.05"/>
  </r>
  <r>
    <d v="2022-01-06T00:00:00"/>
    <x v="0"/>
    <x v="2"/>
    <x v="1"/>
    <n v="2335419924"/>
    <n v="2"/>
    <s v="M2R3T7"/>
    <s v="Canada"/>
    <s v="54,8"/>
    <n v="3"/>
    <s v="54"/>
    <n v="0.8"/>
    <n v="54.8"/>
    <m/>
    <n v="0"/>
    <n v="6"/>
    <n v="2.73"/>
    <n v="58.07"/>
  </r>
  <r>
    <d v="2022-01-05T00:00:00"/>
    <x v="0"/>
    <x v="2"/>
    <x v="1"/>
    <n v="2334659250"/>
    <n v="1"/>
    <n v="35200"/>
    <s v="France"/>
    <s v="33,9"/>
    <n v="3"/>
    <s v="33"/>
    <n v="0.9"/>
    <n v="33.9"/>
    <s v="AVOIRNOLWENN"/>
    <n v="25.9"/>
    <n v="0"/>
    <n v="0.62"/>
    <n v="7.38"/>
  </r>
  <r>
    <d v="2022-01-05T00:00:00"/>
    <x v="0"/>
    <x v="2"/>
    <x v="1"/>
    <n v="2334525726"/>
    <n v="2"/>
    <n v="28911"/>
    <s v="Espagne"/>
    <s v="57,8"/>
    <n v="3"/>
    <s v="57"/>
    <n v="0.8"/>
    <n v="57.8"/>
    <m/>
    <n v="0"/>
    <n v="6"/>
    <n v="2.85"/>
    <n v="60.949999999999996"/>
  </r>
  <r>
    <d v="2022-01-04T00:00:00"/>
    <x v="0"/>
    <x v="2"/>
    <x v="1"/>
    <n v="2333260447"/>
    <n v="1"/>
    <n v="40130"/>
    <s v="France"/>
    <s v="29,9"/>
    <n v="3"/>
    <s v="29"/>
    <n v="0.9"/>
    <n v="29.9"/>
    <m/>
    <n v="0"/>
    <n v="0"/>
    <n v="1.5"/>
    <n v="28.4"/>
  </r>
  <r>
    <d v="2022-01-04T00:00:00"/>
    <x v="0"/>
    <x v="2"/>
    <x v="1"/>
    <n v="2333150107"/>
    <n v="1"/>
    <n v="31000"/>
    <s v="France"/>
    <s v="34,9"/>
    <n v="3"/>
    <s v="34"/>
    <n v="0.9"/>
    <n v="34.9"/>
    <m/>
    <n v="0"/>
    <n v="0"/>
    <n v="1.7"/>
    <n v="33.199999999999996"/>
  </r>
  <r>
    <d v="2022-01-04T00:00:00"/>
    <x v="0"/>
    <x v="2"/>
    <x v="1"/>
    <n v="2333710568"/>
    <n v="2"/>
    <n v="98902"/>
    <s v="Etats-Unis"/>
    <s v="61,8"/>
    <n v="3"/>
    <s v="61"/>
    <n v="0.8"/>
    <n v="61.8"/>
    <m/>
    <n v="0"/>
    <n v="6"/>
    <n v="3.24"/>
    <n v="64.56"/>
  </r>
  <r>
    <d v="2022-01-03T00:00:00"/>
    <x v="0"/>
    <x v="2"/>
    <x v="1"/>
    <n v="2332502236"/>
    <n v="1"/>
    <n v="30082"/>
    <s v="Etats-Unis"/>
    <s v="27,9"/>
    <n v="3"/>
    <s v="27"/>
    <n v="0.9"/>
    <n v="27.9"/>
    <m/>
    <n v="0"/>
    <n v="6"/>
    <n v="1.74"/>
    <n v="32.159999999999997"/>
  </r>
  <r>
    <d v="2022-01-03T00:00:00"/>
    <x v="0"/>
    <x v="2"/>
    <x v="1"/>
    <n v="2332774095"/>
    <n v="1"/>
    <n v="2169"/>
    <s v="Etats-Unis"/>
    <s v="28,9"/>
    <n v="3"/>
    <s v="28"/>
    <n v="0.9"/>
    <n v="28.9"/>
    <m/>
    <n v="0"/>
    <n v="6"/>
    <n v="1.77"/>
    <n v="33.129999999999995"/>
  </r>
  <r>
    <d v="2022-01-03T00:00:00"/>
    <x v="0"/>
    <x v="2"/>
    <x v="1"/>
    <n v="2332117979"/>
    <n v="1"/>
    <s v="30318-5727"/>
    <s v="Etats-Unis"/>
    <s v="29,9"/>
    <n v="3"/>
    <s v="29"/>
    <n v="0.9"/>
    <n v="29.9"/>
    <m/>
    <n v="0"/>
    <n v="6"/>
    <n v="1.86"/>
    <n v="34.04"/>
  </r>
  <r>
    <d v="2022-01-03T00:00:00"/>
    <x v="0"/>
    <x v="2"/>
    <x v="1"/>
    <n v="2332263392"/>
    <n v="1"/>
    <n v="80123"/>
    <s v="Etats-Unis"/>
    <s v="34,9"/>
    <n v="3"/>
    <s v="34"/>
    <n v="0.9"/>
    <n v="34.9"/>
    <m/>
    <n v="0"/>
    <n v="6"/>
    <n v="2.02"/>
    <n v="38.879999999999995"/>
  </r>
  <r>
    <d v="2022-01-02T00:00:00"/>
    <x v="0"/>
    <x v="2"/>
    <x v="1"/>
    <n v="2330953871"/>
    <n v="1"/>
    <n v="59160"/>
    <s v="France"/>
    <s v="34,9"/>
    <n v="3"/>
    <s v="34"/>
    <n v="0.9"/>
    <n v="34.9"/>
    <m/>
    <n v="0"/>
    <n v="0"/>
    <n v="1.7"/>
    <n v="33.199999999999996"/>
  </r>
  <r>
    <d v="2022-01-01T00:00:00"/>
    <x v="0"/>
    <x v="2"/>
    <x v="1"/>
    <n v="2331060658"/>
    <n v="1"/>
    <n v="2445"/>
    <s v="Etats-Unis"/>
    <s v="23,9"/>
    <n v="3"/>
    <s v="23"/>
    <n v="0.9"/>
    <n v="23.9"/>
    <m/>
    <n v="0"/>
    <n v="6"/>
    <n v="1.56"/>
    <n v="28.34"/>
  </r>
  <r>
    <d v="2022-01-01T00:00:00"/>
    <x v="0"/>
    <x v="2"/>
    <x v="1"/>
    <n v="2330961562"/>
    <n v="1"/>
    <n v="11206"/>
    <s v="Etats-Unis"/>
    <s v="25,9"/>
    <n v="3"/>
    <s v="25"/>
    <n v="0.9"/>
    <n v="25.9"/>
    <m/>
    <n v="0"/>
    <n v="6"/>
    <n v="1.69"/>
    <n v="30.209999999999997"/>
  </r>
  <r>
    <d v="2022-01-01T00:00:00"/>
    <x v="0"/>
    <x v="2"/>
    <x v="1"/>
    <n v="2331147560"/>
    <n v="1"/>
    <n v="94605"/>
    <s v="Etats-Unis"/>
    <s v="29,9"/>
    <n v="3"/>
    <s v="29"/>
    <n v="0.9"/>
    <n v="29.9"/>
    <m/>
    <n v="0"/>
    <n v="6"/>
    <n v="1.86"/>
    <n v="34.04"/>
  </r>
  <r>
    <d v="2022-01-01T00:00:00"/>
    <x v="0"/>
    <x v="2"/>
    <x v="1"/>
    <n v="2329773149"/>
    <n v="2"/>
    <n v="28110"/>
    <s v="Etats-Unis"/>
    <s v="51,8"/>
    <n v="3"/>
    <s v="51"/>
    <n v="0.8"/>
    <n v="51.8"/>
    <m/>
    <n v="0"/>
    <n v="6"/>
    <n v="2.77"/>
    <n v="55.029999999999994"/>
  </r>
  <r>
    <d v="2021-12-31T00:00:00"/>
    <x v="1"/>
    <x v="3"/>
    <x v="1"/>
    <n v="2329386758"/>
    <n v="1"/>
    <n v="92131"/>
    <s v="Etats-Unis"/>
    <s v="23,9"/>
    <n v="3"/>
    <s v="23"/>
    <n v="0.9"/>
    <n v="23.9"/>
    <m/>
    <n v="0"/>
    <n v="6"/>
    <n v="1.57"/>
    <n v="28.33"/>
  </r>
  <r>
    <d v="2021-12-31T00:00:00"/>
    <x v="1"/>
    <x v="3"/>
    <x v="1"/>
    <n v="2329293090"/>
    <n v="4"/>
    <n v="1830"/>
    <s v="Belgique"/>
    <s v="112,6"/>
    <n v="4"/>
    <s v="112"/>
    <n v="0.6"/>
    <n v="112.6"/>
    <m/>
    <n v="0"/>
    <n v="5"/>
    <n v="5"/>
    <n v="112.6"/>
  </r>
  <r>
    <d v="2021-12-30T00:00:00"/>
    <x v="1"/>
    <x v="3"/>
    <x v="1"/>
    <n v="2328869660"/>
    <n v="1"/>
    <s v="94563-1844"/>
    <s v="Etats-Unis"/>
    <s v="29,9"/>
    <n v="3"/>
    <s v="29"/>
    <n v="0.9"/>
    <n v="29.9"/>
    <m/>
    <n v="0"/>
    <n v="6"/>
    <n v="1.85"/>
    <n v="34.049999999999997"/>
  </r>
  <r>
    <d v="2021-12-30T00:00:00"/>
    <x v="1"/>
    <x v="3"/>
    <x v="1"/>
    <n v="2328252181"/>
    <n v="2"/>
    <s v="68521-5034"/>
    <s v="Etats-Unis"/>
    <s v="49,8"/>
    <n v="3"/>
    <s v="49"/>
    <n v="0.8"/>
    <n v="49.8"/>
    <m/>
    <n v="0"/>
    <n v="6"/>
    <n v="2.69"/>
    <n v="53.11"/>
  </r>
  <r>
    <d v="2021-12-30T00:00:00"/>
    <x v="1"/>
    <x v="3"/>
    <x v="1"/>
    <n v="2328240316"/>
    <n v="4"/>
    <n v="3138"/>
    <s v="Australie"/>
    <s v="111,6"/>
    <n v="4"/>
    <s v="111"/>
    <n v="0.6"/>
    <n v="111.6"/>
    <m/>
    <n v="0"/>
    <n v="5"/>
    <n v="5.43"/>
    <n v="111.16999999999999"/>
  </r>
  <r>
    <d v="2021-12-29T00:00:00"/>
    <x v="1"/>
    <x v="3"/>
    <x v="1"/>
    <n v="2328045936"/>
    <n v="3"/>
    <n v="19355"/>
    <s v="Etats-Unis"/>
    <s v="85,7"/>
    <n v="3"/>
    <s v="85"/>
    <n v="0.7"/>
    <n v="85.7"/>
    <m/>
    <n v="0"/>
    <n v="6"/>
    <n v="4.1900000000000004"/>
    <n v="87.51"/>
  </r>
  <r>
    <d v="2021-12-27T00:00:00"/>
    <x v="1"/>
    <x v="3"/>
    <x v="1"/>
    <n v="2325361906"/>
    <n v="1"/>
    <n v="40130"/>
    <s v="France"/>
    <s v="29,9"/>
    <n v="3"/>
    <s v="29"/>
    <n v="0.9"/>
    <n v="29.9"/>
    <m/>
    <n v="0"/>
    <n v="0"/>
    <n v="1.5"/>
    <n v="28.4"/>
  </r>
  <r>
    <d v="2021-12-27T00:00:00"/>
    <x v="1"/>
    <x v="3"/>
    <x v="1"/>
    <n v="2325002639"/>
    <n v="1"/>
    <n v="90064"/>
    <s v="Etats-Unis"/>
    <s v="34,9"/>
    <n v="3"/>
    <s v="34"/>
    <n v="0.9"/>
    <n v="34.9"/>
    <m/>
    <n v="0"/>
    <n v="6"/>
    <n v="2.0699999999999998"/>
    <n v="38.83"/>
  </r>
  <r>
    <d v="2021-12-27T00:00:00"/>
    <x v="1"/>
    <x v="3"/>
    <x v="1"/>
    <n v="2324409637"/>
    <n v="2"/>
    <n v="78130"/>
    <s v="Etats-Unis"/>
    <s v="51,8"/>
    <n v="3"/>
    <s v="51"/>
    <n v="0.8"/>
    <n v="51.8"/>
    <m/>
    <n v="0"/>
    <n v="6"/>
    <n v="2.8"/>
    <n v="55"/>
  </r>
  <r>
    <d v="2021-12-26T00:00:00"/>
    <x v="1"/>
    <x v="3"/>
    <x v="1"/>
    <n v="2324169432"/>
    <n v="1"/>
    <n v="77018"/>
    <s v="Etats-Unis"/>
    <s v="22,9"/>
    <n v="3"/>
    <s v="22"/>
    <n v="0.9"/>
    <n v="22.9"/>
    <m/>
    <n v="0"/>
    <n v="6"/>
    <n v="1.55"/>
    <n v="27.349999999999998"/>
  </r>
  <r>
    <d v="2021-12-26T00:00:00"/>
    <x v="1"/>
    <x v="3"/>
    <x v="1"/>
    <n v="2324259916"/>
    <n v="1"/>
    <n v="59200"/>
    <s v="France"/>
    <s v="29,9"/>
    <n v="3"/>
    <s v="29"/>
    <n v="0.9"/>
    <n v="29.9"/>
    <m/>
    <n v="0"/>
    <n v="0"/>
    <n v="1.5"/>
    <n v="28.4"/>
  </r>
  <r>
    <d v="2021-12-26T00:00:00"/>
    <x v="1"/>
    <x v="3"/>
    <x v="1"/>
    <n v="2324534688"/>
    <n v="1"/>
    <n v="75087"/>
    <s v="Etats-Unis"/>
    <s v="29,9"/>
    <n v="3"/>
    <s v="29"/>
    <n v="0.9"/>
    <n v="29.9"/>
    <m/>
    <n v="0"/>
    <n v="6"/>
    <n v="1.85"/>
    <n v="34.049999999999997"/>
  </r>
  <r>
    <d v="2021-12-26T00:00:00"/>
    <x v="1"/>
    <x v="3"/>
    <x v="1"/>
    <n v="2323308177"/>
    <n v="2"/>
    <n v="33740"/>
    <s v="France"/>
    <s v="62,8"/>
    <n v="3"/>
    <s v="62"/>
    <n v="0.8"/>
    <n v="62.8"/>
    <m/>
    <n v="0"/>
    <n v="0"/>
    <n v="2.81"/>
    <n v="59.989999999999995"/>
  </r>
  <r>
    <d v="2021-12-26T00:00:00"/>
    <x v="1"/>
    <x v="3"/>
    <x v="1"/>
    <n v="2323961717"/>
    <n v="2"/>
    <n v="94588"/>
    <s v="Etats-Unis"/>
    <s v="64,8"/>
    <n v="3"/>
    <s v="64"/>
    <n v="0.8"/>
    <n v="64.8"/>
    <m/>
    <n v="0"/>
    <n v="6"/>
    <n v="3.4"/>
    <n v="67.399999999999991"/>
  </r>
  <r>
    <d v="2021-12-25T00:00:00"/>
    <x v="1"/>
    <x v="3"/>
    <x v="1"/>
    <n v="2322208503"/>
    <n v="2"/>
    <n v="60630"/>
    <s v="Etats-Unis"/>
    <s v="61,8"/>
    <n v="3"/>
    <s v="61"/>
    <n v="0.8"/>
    <n v="61.8"/>
    <m/>
    <n v="0"/>
    <n v="6"/>
    <n v="3.29"/>
    <n v="64.509999999999991"/>
  </r>
  <r>
    <d v="2021-12-24T00:00:00"/>
    <x v="1"/>
    <x v="3"/>
    <x v="1"/>
    <n v="2323118538"/>
    <n v="1"/>
    <n v="93400"/>
    <s v="France"/>
    <s v="27,9"/>
    <n v="3"/>
    <s v="27"/>
    <n v="0.9"/>
    <n v="27.9"/>
    <m/>
    <n v="0"/>
    <n v="0"/>
    <n v="1.42"/>
    <n v="26.479999999999997"/>
  </r>
  <r>
    <d v="2021-12-23T00:00:00"/>
    <x v="1"/>
    <x v="3"/>
    <x v="1"/>
    <n v="2321245837"/>
    <n v="1"/>
    <n v="57032"/>
    <s v="Etats-Unis"/>
    <s v="22,9"/>
    <n v="3"/>
    <s v="22"/>
    <n v="0.9"/>
    <n v="22.9"/>
    <m/>
    <n v="0"/>
    <n v="6"/>
    <n v="1.53"/>
    <n v="27.369999999999997"/>
  </r>
  <r>
    <d v="2021-12-23T00:00:00"/>
    <x v="1"/>
    <x v="3"/>
    <x v="1"/>
    <n v="2320450037"/>
    <n v="1"/>
    <n v="93100"/>
    <s v="France"/>
    <s v="29,9"/>
    <n v="3"/>
    <s v="29"/>
    <n v="0.9"/>
    <n v="29.9"/>
    <m/>
    <n v="0"/>
    <n v="0"/>
    <n v="1.5"/>
    <n v="28.4"/>
  </r>
  <r>
    <d v="2021-12-23T00:00:00"/>
    <x v="1"/>
    <x v="3"/>
    <x v="1"/>
    <n v="2321010279"/>
    <n v="1"/>
    <n v="27284"/>
    <s v="Etats-Unis"/>
    <s v="29,9"/>
    <n v="3"/>
    <s v="29"/>
    <n v="0.9"/>
    <n v="29.9"/>
    <m/>
    <n v="0"/>
    <n v="6"/>
    <n v="1.84"/>
    <n v="34.059999999999995"/>
  </r>
  <r>
    <d v="2021-12-23T00:00:00"/>
    <x v="1"/>
    <x v="3"/>
    <x v="1"/>
    <n v="2320818493"/>
    <n v="1"/>
    <n v="33609"/>
    <s v="Etats-Unis"/>
    <s v="29,9"/>
    <n v="3"/>
    <s v="29"/>
    <n v="0.9"/>
    <n v="29.9"/>
    <m/>
    <n v="0"/>
    <n v="6"/>
    <n v="1.84"/>
    <n v="34.059999999999995"/>
  </r>
  <r>
    <d v="2021-12-23T00:00:00"/>
    <x v="1"/>
    <x v="3"/>
    <x v="1"/>
    <n v="2322409724"/>
    <n v="1"/>
    <s v="08540-7645"/>
    <s v="Etats-Unis"/>
    <s v="29,9"/>
    <n v="3"/>
    <s v="29"/>
    <n v="0.9"/>
    <n v="29.9"/>
    <m/>
    <n v="0"/>
    <n v="6"/>
    <n v="1.83"/>
    <n v="34.07"/>
  </r>
  <r>
    <d v="2021-12-23T00:00:00"/>
    <x v="1"/>
    <x v="3"/>
    <x v="1"/>
    <n v="2321079057"/>
    <n v="2"/>
    <s v="22309-4634"/>
    <s v="Etats-Unis"/>
    <s v="51,8"/>
    <n v="3"/>
    <s v="51"/>
    <n v="0.8"/>
    <n v="51.8"/>
    <m/>
    <n v="0"/>
    <n v="6"/>
    <n v="2.74"/>
    <n v="55.059999999999995"/>
  </r>
  <r>
    <d v="2021-12-23T00:00:00"/>
    <x v="1"/>
    <x v="3"/>
    <x v="1"/>
    <n v="2321175271"/>
    <n v="2"/>
    <n v="32136"/>
    <s v="Etats-Unis"/>
    <s v="55,8"/>
    <n v="3"/>
    <s v="55"/>
    <n v="0.8"/>
    <n v="55.8"/>
    <m/>
    <n v="0"/>
    <n v="6"/>
    <n v="2.95"/>
    <n v="58.849999999999994"/>
  </r>
  <r>
    <d v="2021-12-22T00:00:00"/>
    <x v="1"/>
    <x v="3"/>
    <x v="1"/>
    <n v="2321239828"/>
    <n v="1"/>
    <n v="75012"/>
    <s v="France"/>
    <s v="29,9"/>
    <n v="3"/>
    <s v="29"/>
    <n v="0.9"/>
    <n v="29.9"/>
    <m/>
    <n v="0"/>
    <n v="0"/>
    <n v="1.5"/>
    <n v="28.4"/>
  </r>
  <r>
    <d v="2021-12-22T00:00:00"/>
    <x v="1"/>
    <x v="3"/>
    <x v="1"/>
    <n v="2319453043"/>
    <n v="1"/>
    <n v="29788"/>
    <s v="Espagne"/>
    <s v="26,9"/>
    <n v="3"/>
    <s v="26"/>
    <n v="0.9"/>
    <n v="26.9"/>
    <m/>
    <n v="0"/>
    <n v="5"/>
    <n v="1.58"/>
    <n v="30.32"/>
  </r>
  <r>
    <d v="2021-12-22T00:00:00"/>
    <x v="1"/>
    <x v="3"/>
    <x v="1"/>
    <n v="2319938859"/>
    <n v="1"/>
    <s v="80223-2612"/>
    <s v="Etats-Unis"/>
    <s v="27,9"/>
    <n v="3"/>
    <s v="27"/>
    <n v="0.9"/>
    <n v="27.9"/>
    <m/>
    <n v="0"/>
    <n v="6"/>
    <n v="1.78"/>
    <n v="32.119999999999997"/>
  </r>
  <r>
    <d v="2021-12-22T00:00:00"/>
    <x v="1"/>
    <x v="3"/>
    <x v="1"/>
    <n v="2319748139"/>
    <n v="4"/>
    <n v="91784"/>
    <s v="Etats-Unis"/>
    <s v="121,6"/>
    <n v="4"/>
    <s v="121"/>
    <n v="0.6"/>
    <n v="121.6"/>
    <m/>
    <n v="0"/>
    <n v="6"/>
    <n v="5.78"/>
    <n v="121.82"/>
  </r>
  <r>
    <d v="2021-12-21T00:00:00"/>
    <x v="1"/>
    <x v="3"/>
    <x v="1"/>
    <n v="2318549305"/>
    <n v="1"/>
    <n v="35200"/>
    <s v="France"/>
    <s v="25,9"/>
    <n v="3"/>
    <s v="25"/>
    <n v="0.9"/>
    <n v="25.9"/>
    <m/>
    <n v="0"/>
    <n v="0"/>
    <n v="1.34"/>
    <n v="24.56"/>
  </r>
  <r>
    <d v="2021-12-21T00:00:00"/>
    <x v="1"/>
    <x v="3"/>
    <x v="1"/>
    <n v="2320026560"/>
    <n v="1"/>
    <n v="92420"/>
    <s v="France"/>
    <s v="26,9"/>
    <n v="3"/>
    <s v="26"/>
    <n v="0.9"/>
    <n v="26.9"/>
    <m/>
    <n v="0"/>
    <n v="0"/>
    <n v="1.38"/>
    <n v="25.52"/>
  </r>
  <r>
    <d v="2021-12-21T00:00:00"/>
    <x v="1"/>
    <x v="3"/>
    <x v="1"/>
    <n v="2319022079"/>
    <n v="1"/>
    <n v="66300"/>
    <s v="France"/>
    <s v="29,9"/>
    <n v="3"/>
    <s v="29"/>
    <n v="0.9"/>
    <n v="29.9"/>
    <m/>
    <n v="0"/>
    <n v="0"/>
    <n v="1.5"/>
    <n v="28.4"/>
  </r>
  <r>
    <d v="2021-12-21T00:00:00"/>
    <x v="1"/>
    <x v="3"/>
    <x v="1"/>
    <n v="2318798855"/>
    <n v="1"/>
    <n v="21236"/>
    <s v="Etats-Unis"/>
    <s v="28,9"/>
    <n v="3"/>
    <s v="28"/>
    <n v="0.9"/>
    <n v="28.9"/>
    <m/>
    <n v="0"/>
    <n v="6"/>
    <n v="1.77"/>
    <n v="33.129999999999995"/>
  </r>
  <r>
    <d v="2021-12-21T00:00:00"/>
    <x v="1"/>
    <x v="3"/>
    <x v="1"/>
    <n v="2318466951"/>
    <n v="1"/>
    <n v="13013"/>
    <s v="France"/>
    <s v="34,9"/>
    <n v="3"/>
    <s v="34"/>
    <n v="0.9"/>
    <n v="34.9"/>
    <m/>
    <n v="0"/>
    <n v="0"/>
    <n v="1.7"/>
    <n v="33.199999999999996"/>
  </r>
  <r>
    <d v="2021-12-21T00:00:00"/>
    <x v="1"/>
    <x v="3"/>
    <x v="1"/>
    <n v="2320427900"/>
    <n v="3"/>
    <n v="94568"/>
    <s v="Etats-Unis"/>
    <s v="92,7"/>
    <n v="3"/>
    <s v="92"/>
    <n v="0.7"/>
    <n v="92.7"/>
    <m/>
    <n v="0"/>
    <n v="6"/>
    <n v="4.63"/>
    <n v="94.070000000000007"/>
  </r>
  <r>
    <d v="2021-12-20T00:00:00"/>
    <x v="1"/>
    <x v="3"/>
    <x v="1"/>
    <n v="2317709473"/>
    <n v="1"/>
    <n v="7040"/>
    <s v="Belgique"/>
    <s v="24,9"/>
    <n v="3"/>
    <s v="24"/>
    <n v="0.9"/>
    <n v="24.9"/>
    <m/>
    <n v="0"/>
    <n v="5"/>
    <n v="1.5"/>
    <n v="28.4"/>
  </r>
  <r>
    <d v="2021-12-20T00:00:00"/>
    <x v="1"/>
    <x v="3"/>
    <x v="1"/>
    <n v="2318289519"/>
    <n v="1"/>
    <n v="10025"/>
    <s v="Etats-Unis"/>
    <s v="28,9"/>
    <n v="3"/>
    <s v="28"/>
    <n v="0.9"/>
    <n v="28.9"/>
    <m/>
    <n v="0"/>
    <n v="6"/>
    <n v="1.82"/>
    <n v="33.08"/>
  </r>
  <r>
    <d v="2021-12-20T00:00:00"/>
    <x v="1"/>
    <x v="3"/>
    <x v="1"/>
    <n v="2317701859"/>
    <n v="1"/>
    <n v="33125"/>
    <s v="France"/>
    <s v="34,9"/>
    <n v="3"/>
    <s v="34"/>
    <n v="0.9"/>
    <n v="34.9"/>
    <m/>
    <n v="0"/>
    <n v="0"/>
    <n v="1.7"/>
    <n v="33.199999999999996"/>
  </r>
  <r>
    <d v="2021-12-20T00:00:00"/>
    <x v="1"/>
    <x v="3"/>
    <x v="1"/>
    <n v="2318954358"/>
    <n v="1"/>
    <n v="26500"/>
    <s v="France"/>
    <s v="34,9"/>
    <n v="3"/>
    <s v="34"/>
    <n v="0.9"/>
    <n v="34.9"/>
    <m/>
    <n v="0"/>
    <n v="0"/>
    <n v="1.7"/>
    <n v="33.199999999999996"/>
  </r>
  <r>
    <d v="2021-12-20T00:00:00"/>
    <x v="1"/>
    <x v="3"/>
    <x v="1"/>
    <n v="2318928786"/>
    <n v="1"/>
    <n v="53000"/>
    <s v="France"/>
    <s v="34,9"/>
    <n v="3"/>
    <s v="34"/>
    <n v="0.9"/>
    <n v="34.9"/>
    <m/>
    <n v="0"/>
    <n v="0"/>
    <n v="1.7"/>
    <n v="33.199999999999996"/>
  </r>
  <r>
    <d v="2021-12-20T00:00:00"/>
    <x v="1"/>
    <x v="3"/>
    <x v="1"/>
    <n v="2319099222"/>
    <n v="1"/>
    <n v="27713"/>
    <s v="Etats-Unis"/>
    <s v="29,9"/>
    <n v="3"/>
    <s v="29"/>
    <n v="0.9"/>
    <n v="29.9"/>
    <m/>
    <n v="0"/>
    <n v="6"/>
    <n v="1.84"/>
    <n v="34.059999999999995"/>
  </r>
  <r>
    <d v="2021-12-19T00:00:00"/>
    <x v="1"/>
    <x v="3"/>
    <x v="1"/>
    <n v="2318170430"/>
    <n v="1"/>
    <n v="91700"/>
    <s v="France"/>
    <s v="27,9"/>
    <n v="3"/>
    <s v="27"/>
    <n v="0.9"/>
    <n v="27.9"/>
    <m/>
    <n v="0"/>
    <n v="0"/>
    <n v="1.42"/>
    <n v="26.479999999999997"/>
  </r>
  <r>
    <d v="2021-12-19T00:00:00"/>
    <x v="1"/>
    <x v="3"/>
    <x v="1"/>
    <n v="2317659556"/>
    <n v="1"/>
    <n v="51470"/>
    <s v="France"/>
    <s v="27,9"/>
    <n v="3"/>
    <s v="27"/>
    <n v="0.9"/>
    <n v="27.9"/>
    <m/>
    <n v="0"/>
    <n v="0"/>
    <n v="1.42"/>
    <n v="26.479999999999997"/>
  </r>
  <r>
    <d v="2021-12-19T00:00:00"/>
    <x v="1"/>
    <x v="3"/>
    <x v="1"/>
    <n v="2317777734"/>
    <n v="2"/>
    <n v="76230"/>
    <s v="France"/>
    <s v="56,8"/>
    <n v="3"/>
    <s v="56"/>
    <n v="0.8"/>
    <n v="56.8"/>
    <m/>
    <n v="0"/>
    <n v="0"/>
    <n v="2.57"/>
    <n v="54.23"/>
  </r>
  <r>
    <d v="2021-12-19T00:00:00"/>
    <x v="1"/>
    <x v="3"/>
    <x v="1"/>
    <n v="2316260527"/>
    <n v="3"/>
    <n v="29745"/>
    <s v="Etats-Unis"/>
    <s v="82,7"/>
    <n v="3"/>
    <s v="82"/>
    <n v="0.7"/>
    <n v="82.7"/>
    <m/>
    <n v="0"/>
    <n v="6"/>
    <n v="4.0999999999999996"/>
    <n v="84.600000000000009"/>
  </r>
  <r>
    <d v="2021-12-18T00:00:00"/>
    <x v="1"/>
    <x v="3"/>
    <x v="1"/>
    <n v="2316699334"/>
    <n v="1"/>
    <n v="35510"/>
    <s v="France"/>
    <s v="27,9"/>
    <n v="3"/>
    <s v="27"/>
    <n v="0.9"/>
    <n v="27.9"/>
    <m/>
    <n v="0"/>
    <n v="0"/>
    <n v="1.42"/>
    <n v="26.479999999999997"/>
  </r>
  <r>
    <d v="2021-12-18T00:00:00"/>
    <x v="1"/>
    <x v="3"/>
    <x v="1"/>
    <n v="2315356327"/>
    <n v="1"/>
    <n v="29000"/>
    <s v="France"/>
    <s v="29,9"/>
    <n v="3"/>
    <s v="29"/>
    <n v="0.9"/>
    <n v="29.9"/>
    <m/>
    <n v="0"/>
    <n v="0"/>
    <n v="1.5"/>
    <n v="28.4"/>
  </r>
  <r>
    <d v="2021-12-18T00:00:00"/>
    <x v="1"/>
    <x v="3"/>
    <x v="1"/>
    <n v="2316410512"/>
    <n v="1"/>
    <n v="31170"/>
    <s v="France"/>
    <s v="29,9"/>
    <n v="3"/>
    <s v="29"/>
    <n v="0.9"/>
    <n v="29.9"/>
    <m/>
    <n v="0"/>
    <n v="0"/>
    <n v="1.5"/>
    <n v="28.4"/>
  </r>
  <r>
    <d v="2021-12-18T00:00:00"/>
    <x v="1"/>
    <x v="3"/>
    <x v="1"/>
    <n v="2314770963"/>
    <n v="1"/>
    <n v="78330"/>
    <s v="France"/>
    <s v="34,9"/>
    <n v="3"/>
    <s v="34"/>
    <n v="0.9"/>
    <n v="34.9"/>
    <m/>
    <n v="0"/>
    <n v="0"/>
    <n v="1.7"/>
    <n v="33.199999999999996"/>
  </r>
  <r>
    <d v="2021-12-18T00:00:00"/>
    <x v="1"/>
    <x v="3"/>
    <x v="1"/>
    <n v="2315203685"/>
    <n v="2"/>
    <n v="98109"/>
    <s v="Etats-Unis"/>
    <s v="64,8"/>
    <n v="3"/>
    <s v="64"/>
    <n v="0.8"/>
    <n v="64.8"/>
    <m/>
    <n v="0"/>
    <n v="6"/>
    <n v="3.42"/>
    <n v="67.38"/>
  </r>
  <r>
    <d v="2021-12-17T00:00:00"/>
    <x v="1"/>
    <x v="3"/>
    <x v="1"/>
    <n v="2314144133"/>
    <n v="1"/>
    <n v="93260"/>
    <s v="France"/>
    <s v="24,9"/>
    <n v="3"/>
    <s v="24"/>
    <n v="0.9"/>
    <n v="24.9"/>
    <m/>
    <n v="0"/>
    <n v="0"/>
    <n v="1.3"/>
    <n v="23.599999999999998"/>
  </r>
  <r>
    <d v="2021-12-17T00:00:00"/>
    <x v="1"/>
    <x v="3"/>
    <x v="1"/>
    <n v="2315543968"/>
    <n v="1"/>
    <n v="35000"/>
    <s v="France"/>
    <s v="28,9"/>
    <n v="3"/>
    <s v="28"/>
    <n v="0.9"/>
    <n v="28.9"/>
    <m/>
    <n v="0"/>
    <n v="0"/>
    <n v="1.46"/>
    <n v="27.439999999999998"/>
  </r>
  <r>
    <d v="2021-12-17T00:00:00"/>
    <x v="1"/>
    <x v="3"/>
    <x v="1"/>
    <n v="2313484965"/>
    <n v="2"/>
    <n v="59226"/>
    <s v="France"/>
    <s v="52,8"/>
    <n v="3"/>
    <s v="52"/>
    <n v="0.8"/>
    <n v="52.8"/>
    <m/>
    <n v="0"/>
    <n v="0"/>
    <n v="2.41"/>
    <n v="50.39"/>
  </r>
  <r>
    <d v="2021-12-17T00:00:00"/>
    <x v="1"/>
    <x v="3"/>
    <x v="1"/>
    <n v="2314408991"/>
    <n v="2"/>
    <s v="78759-7407"/>
    <s v="Etats-Unis"/>
    <s v="54,8"/>
    <n v="3"/>
    <s v="54"/>
    <n v="0.8"/>
    <n v="54.8"/>
    <m/>
    <n v="0"/>
    <n v="6"/>
    <n v="2.93"/>
    <n v="57.87"/>
  </r>
  <r>
    <d v="2021-12-16T00:00:00"/>
    <x v="1"/>
    <x v="3"/>
    <x v="1"/>
    <n v="2314465182"/>
    <n v="1"/>
    <n v="57200"/>
    <s v="France"/>
    <s v="27,9"/>
    <n v="3"/>
    <s v="27"/>
    <n v="0.9"/>
    <n v="27.9"/>
    <m/>
    <n v="0"/>
    <n v="0"/>
    <n v="1.42"/>
    <n v="26.479999999999997"/>
  </r>
  <r>
    <d v="2021-12-16T00:00:00"/>
    <x v="1"/>
    <x v="3"/>
    <x v="1"/>
    <n v="2313513766"/>
    <n v="1"/>
    <n v="79160"/>
    <s v="France"/>
    <s v="27,9"/>
    <n v="3"/>
    <s v="27"/>
    <n v="0.9"/>
    <n v="27.9"/>
    <m/>
    <n v="0"/>
    <n v="0"/>
    <n v="1.42"/>
    <n v="26.479999999999997"/>
  </r>
  <r>
    <d v="2021-12-16T00:00:00"/>
    <x v="1"/>
    <x v="3"/>
    <x v="1"/>
    <n v="2313741498"/>
    <n v="1"/>
    <n v="17847"/>
    <s v="Etats-Unis"/>
    <s v="22,9"/>
    <n v="3"/>
    <s v="22"/>
    <n v="0.9"/>
    <n v="22.9"/>
    <m/>
    <n v="0"/>
    <n v="6"/>
    <n v="1.53"/>
    <n v="27.369999999999997"/>
  </r>
  <r>
    <d v="2021-12-16T00:00:00"/>
    <x v="1"/>
    <x v="3"/>
    <x v="1"/>
    <n v="2314122100"/>
    <n v="1"/>
    <n v="80210"/>
    <s v="France"/>
    <s v="33,9"/>
    <n v="3"/>
    <s v="33"/>
    <n v="0.9"/>
    <n v="33.9"/>
    <m/>
    <n v="0"/>
    <n v="0"/>
    <n v="1.66"/>
    <n v="32.24"/>
  </r>
  <r>
    <d v="2021-12-16T00:00:00"/>
    <x v="1"/>
    <x v="3"/>
    <x v="1"/>
    <n v="2312656939"/>
    <n v="2"/>
    <n v="33000"/>
    <s v="France"/>
    <s v="66,8"/>
    <n v="3"/>
    <s v="66"/>
    <n v="0.8"/>
    <n v="66.8"/>
    <m/>
    <n v="0"/>
    <n v="0"/>
    <n v="2.97"/>
    <n v="63.83"/>
  </r>
  <r>
    <d v="2021-12-15T00:00:00"/>
    <x v="1"/>
    <x v="3"/>
    <x v="1"/>
    <n v="2310252375"/>
    <n v="1"/>
    <n v="31500"/>
    <s v="France"/>
    <s v="22,9"/>
    <n v="3"/>
    <s v="22"/>
    <n v="0.9"/>
    <n v="22.9"/>
    <m/>
    <n v="0"/>
    <n v="0"/>
    <n v="1.22"/>
    <n v="21.68"/>
  </r>
  <r>
    <d v="2021-12-15T00:00:00"/>
    <x v="1"/>
    <x v="3"/>
    <x v="1"/>
    <n v="2310249897"/>
    <n v="1"/>
    <n v="75009"/>
    <s v="France"/>
    <s v="27,9"/>
    <n v="3"/>
    <s v="27"/>
    <n v="0.9"/>
    <n v="27.9"/>
    <m/>
    <n v="0"/>
    <n v="0"/>
    <n v="1.42"/>
    <n v="26.479999999999997"/>
  </r>
  <r>
    <d v="2021-12-15T00:00:00"/>
    <x v="1"/>
    <x v="3"/>
    <x v="1"/>
    <n v="2312317710"/>
    <n v="1"/>
    <n v="51470"/>
    <s v="France"/>
    <s v="28,9"/>
    <n v="3"/>
    <s v="28"/>
    <n v="0.9"/>
    <n v="28.9"/>
    <m/>
    <n v="0"/>
    <n v="0"/>
    <n v="1.46"/>
    <n v="27.439999999999998"/>
  </r>
  <r>
    <d v="2021-12-15T00:00:00"/>
    <x v="1"/>
    <x v="3"/>
    <x v="1"/>
    <n v="2312299336"/>
    <n v="2"/>
    <n v="92110"/>
    <s v="France"/>
    <s v="57,8"/>
    <n v="3"/>
    <s v="57"/>
    <n v="0.8"/>
    <n v="57.8"/>
    <m/>
    <n v="0"/>
    <n v="0"/>
    <n v="2.61"/>
    <n v="55.19"/>
  </r>
  <r>
    <d v="2021-12-14T00:00:00"/>
    <x v="1"/>
    <x v="3"/>
    <x v="1"/>
    <n v="2309422047"/>
    <n v="1"/>
    <n v="49610"/>
    <s v="France"/>
    <s v="25,9"/>
    <n v="3"/>
    <s v="25"/>
    <n v="0.9"/>
    <n v="25.9"/>
    <m/>
    <n v="0"/>
    <n v="0"/>
    <n v="1.34"/>
    <n v="24.56"/>
  </r>
  <r>
    <d v="2021-12-14T00:00:00"/>
    <x v="1"/>
    <x v="3"/>
    <x v="1"/>
    <n v="2308308833"/>
    <n v="1"/>
    <n v="71100"/>
    <s v="France"/>
    <s v="26,9"/>
    <n v="3"/>
    <s v="26"/>
    <n v="0.9"/>
    <n v="26.9"/>
    <m/>
    <n v="0"/>
    <n v="0"/>
    <n v="1.38"/>
    <n v="25.52"/>
  </r>
  <r>
    <d v="2021-12-14T00:00:00"/>
    <x v="1"/>
    <x v="3"/>
    <x v="1"/>
    <n v="2311121544"/>
    <n v="1"/>
    <n v="91700"/>
    <s v="France"/>
    <s v="27,9"/>
    <n v="3"/>
    <s v="27"/>
    <n v="0.9"/>
    <n v="27.9"/>
    <m/>
    <n v="0"/>
    <n v="0"/>
    <n v="1.42"/>
    <n v="26.479999999999997"/>
  </r>
  <r>
    <d v="2021-12-14T00:00:00"/>
    <x v="1"/>
    <x v="3"/>
    <x v="1"/>
    <n v="2309316705"/>
    <n v="1"/>
    <n v="35000"/>
    <s v="France"/>
    <s v="27,9"/>
    <n v="3"/>
    <s v="27"/>
    <n v="0.9"/>
    <n v="27.9"/>
    <m/>
    <n v="0"/>
    <n v="0"/>
    <n v="1.42"/>
    <n v="26.479999999999997"/>
  </r>
  <r>
    <d v="2021-12-14T00:00:00"/>
    <x v="1"/>
    <x v="3"/>
    <x v="1"/>
    <n v="2310604904"/>
    <n v="1"/>
    <n v="68270"/>
    <s v="France"/>
    <s v="27,9"/>
    <n v="3"/>
    <s v="27"/>
    <n v="0.9"/>
    <n v="27.9"/>
    <m/>
    <n v="0"/>
    <n v="0"/>
    <n v="1.42"/>
    <n v="26.479999999999997"/>
  </r>
  <r>
    <d v="2021-12-14T00:00:00"/>
    <x v="1"/>
    <x v="3"/>
    <x v="1"/>
    <n v="2310334172"/>
    <n v="1"/>
    <n v="44300"/>
    <s v="France"/>
    <s v="27,9"/>
    <n v="3"/>
    <s v="27"/>
    <n v="0.9"/>
    <n v="27.9"/>
    <m/>
    <n v="0"/>
    <n v="0"/>
    <n v="1.42"/>
    <n v="26.479999999999997"/>
  </r>
  <r>
    <d v="2021-12-14T00:00:00"/>
    <x v="1"/>
    <x v="3"/>
    <x v="1"/>
    <n v="2310038236"/>
    <n v="1"/>
    <n v="44360"/>
    <s v="France"/>
    <s v="27,9"/>
    <n v="3"/>
    <s v="27"/>
    <n v="0.9"/>
    <n v="27.9"/>
    <m/>
    <n v="0"/>
    <n v="0"/>
    <n v="1.42"/>
    <n v="26.479999999999997"/>
  </r>
  <r>
    <d v="2021-12-14T00:00:00"/>
    <x v="1"/>
    <x v="3"/>
    <x v="1"/>
    <n v="2308269319"/>
    <n v="1"/>
    <n v="44270"/>
    <s v="France"/>
    <s v="28,9"/>
    <n v="3"/>
    <s v="28"/>
    <n v="0.9"/>
    <n v="28.9"/>
    <m/>
    <n v="0"/>
    <n v="0"/>
    <n v="1.46"/>
    <n v="27.439999999999998"/>
  </r>
  <r>
    <d v="2021-12-14T00:00:00"/>
    <x v="1"/>
    <x v="3"/>
    <x v="1"/>
    <n v="2308492307"/>
    <n v="2"/>
    <n v="33000"/>
    <s v="France"/>
    <s v="54,8"/>
    <n v="3"/>
    <s v="54"/>
    <n v="0.8"/>
    <n v="54.8"/>
    <m/>
    <n v="0"/>
    <n v="0"/>
    <n v="2.4900000000000002"/>
    <n v="52.309999999999995"/>
  </r>
  <r>
    <d v="2021-12-14T00:00:00"/>
    <x v="1"/>
    <x v="3"/>
    <x v="1"/>
    <n v="2310527560"/>
    <n v="2"/>
    <n v="79600"/>
    <s v="France"/>
    <s v="55,8"/>
    <n v="3"/>
    <s v="55"/>
    <n v="0.8"/>
    <n v="55.8"/>
    <m/>
    <n v="0"/>
    <n v="0"/>
    <n v="2.5299999999999998"/>
    <n v="53.269999999999996"/>
  </r>
  <r>
    <d v="2021-12-14T00:00:00"/>
    <x v="1"/>
    <x v="3"/>
    <x v="1"/>
    <n v="2309286321"/>
    <n v="2"/>
    <n v="92130"/>
    <s v="France"/>
    <s v="56,8"/>
    <n v="3"/>
    <s v="56"/>
    <n v="0.8"/>
    <n v="56.8"/>
    <m/>
    <n v="0"/>
    <n v="0"/>
    <n v="2.57"/>
    <n v="54.23"/>
  </r>
  <r>
    <d v="2021-12-13T00:00:00"/>
    <x v="1"/>
    <x v="3"/>
    <x v="1"/>
    <n v="2306464205"/>
    <n v="1"/>
    <n v="25410"/>
    <s v="France"/>
    <s v="27,9"/>
    <n v="3"/>
    <s v="27"/>
    <n v="0.9"/>
    <n v="27.9"/>
    <m/>
    <n v="0"/>
    <n v="0"/>
    <n v="1.42"/>
    <n v="26.479999999999997"/>
  </r>
  <r>
    <d v="2021-12-13T00:00:00"/>
    <x v="1"/>
    <x v="3"/>
    <x v="1"/>
    <n v="2309112256"/>
    <n v="1"/>
    <n v="91700"/>
    <s v="France"/>
    <s v="28,9"/>
    <n v="3"/>
    <s v="28"/>
    <n v="0.9"/>
    <n v="28.9"/>
    <m/>
    <n v="0"/>
    <n v="0"/>
    <n v="1.46"/>
    <n v="27.439999999999998"/>
  </r>
  <r>
    <d v="2021-12-13T00:00:00"/>
    <x v="1"/>
    <x v="3"/>
    <x v="1"/>
    <n v="2307935582"/>
    <n v="1"/>
    <n v="94160"/>
    <s v="France"/>
    <s v="28,9"/>
    <n v="3"/>
    <s v="28"/>
    <n v="0.9"/>
    <n v="28.9"/>
    <m/>
    <n v="0"/>
    <n v="0"/>
    <n v="1.46"/>
    <n v="27.439999999999998"/>
  </r>
  <r>
    <d v="2021-12-13T00:00:00"/>
    <x v="1"/>
    <x v="3"/>
    <x v="1"/>
    <n v="2309008726"/>
    <n v="1"/>
    <n v="67270"/>
    <s v="France"/>
    <s v="29,9"/>
    <n v="3"/>
    <s v="29"/>
    <n v="0.9"/>
    <n v="29.9"/>
    <m/>
    <n v="0"/>
    <n v="0"/>
    <n v="1.5"/>
    <n v="28.4"/>
  </r>
  <r>
    <d v="2021-12-12T00:00:00"/>
    <x v="1"/>
    <x v="3"/>
    <x v="1"/>
    <n v="2306814048"/>
    <n v="1"/>
    <n v="81580"/>
    <s v="France"/>
    <s v="25,9"/>
    <n v="3"/>
    <s v="25"/>
    <n v="0.9"/>
    <n v="25.9"/>
    <m/>
    <n v="0"/>
    <n v="0"/>
    <n v="1.34"/>
    <n v="24.56"/>
  </r>
  <r>
    <d v="2021-12-12T00:00:00"/>
    <x v="1"/>
    <x v="3"/>
    <x v="1"/>
    <n v="2304647151"/>
    <n v="1"/>
    <n v="31200"/>
    <s v="France"/>
    <s v="26,9"/>
    <n v="3"/>
    <s v="26"/>
    <n v="0.9"/>
    <n v="26.9"/>
    <m/>
    <n v="0"/>
    <n v="0"/>
    <n v="1.38"/>
    <n v="25.52"/>
  </r>
  <r>
    <d v="2021-12-12T00:00:00"/>
    <x v="1"/>
    <x v="3"/>
    <x v="1"/>
    <n v="2306589580"/>
    <n v="1"/>
    <n v="37250"/>
    <s v="France"/>
    <s v="27,9"/>
    <n v="3"/>
    <s v="27"/>
    <n v="0.9"/>
    <n v="27.9"/>
    <m/>
    <n v="0"/>
    <n v="0"/>
    <n v="1.42"/>
    <n v="26.479999999999997"/>
  </r>
  <r>
    <d v="2021-12-12T00:00:00"/>
    <x v="1"/>
    <x v="3"/>
    <x v="1"/>
    <n v="2306463976"/>
    <n v="1"/>
    <n v="6700"/>
    <s v="France"/>
    <s v="28,9"/>
    <n v="3"/>
    <s v="28"/>
    <n v="0.9"/>
    <n v="28.9"/>
    <m/>
    <n v="0"/>
    <n v="0"/>
    <n v="1.46"/>
    <n v="27.439999999999998"/>
  </r>
  <r>
    <d v="2021-12-12T00:00:00"/>
    <x v="1"/>
    <x v="3"/>
    <x v="1"/>
    <n v="2305394275"/>
    <n v="1"/>
    <n v="8126"/>
    <s v="Suisse"/>
    <s v="25,9"/>
    <n v="3"/>
    <s v="25"/>
    <n v="0.9"/>
    <n v="25.9"/>
    <m/>
    <n v="0"/>
    <n v="5"/>
    <n v="1.54"/>
    <n v="29.36"/>
  </r>
  <r>
    <d v="2021-12-12T00:00:00"/>
    <x v="1"/>
    <x v="3"/>
    <x v="1"/>
    <n v="2305875604"/>
    <n v="1"/>
    <n v="17140"/>
    <s v="France"/>
    <s v="34,9"/>
    <n v="3"/>
    <s v="34"/>
    <n v="0.9"/>
    <n v="34.9"/>
    <m/>
    <n v="0"/>
    <n v="0"/>
    <n v="1.7"/>
    <n v="33.199999999999996"/>
  </r>
  <r>
    <d v="2021-12-11T00:00:00"/>
    <x v="1"/>
    <x v="3"/>
    <x v="1"/>
    <n v="2303411617"/>
    <n v="1"/>
    <n v="91430"/>
    <s v="France"/>
    <s v="27,9"/>
    <n v="3"/>
    <s v="27"/>
    <n v="0.9"/>
    <n v="27.9"/>
    <m/>
    <n v="0"/>
    <n v="0"/>
    <n v="1.42"/>
    <n v="26.479999999999997"/>
  </r>
  <r>
    <d v="2021-12-11T00:00:00"/>
    <x v="1"/>
    <x v="3"/>
    <x v="1"/>
    <n v="2303353901"/>
    <n v="1"/>
    <n v="31000"/>
    <s v="France"/>
    <s v="27,9"/>
    <n v="3"/>
    <s v="27"/>
    <n v="0.9"/>
    <n v="27.9"/>
    <m/>
    <n v="0"/>
    <n v="0"/>
    <n v="1.42"/>
    <n v="26.479999999999997"/>
  </r>
  <r>
    <d v="2021-12-11T00:00:00"/>
    <x v="1"/>
    <x v="3"/>
    <x v="1"/>
    <n v="2303293165"/>
    <n v="1"/>
    <n v="74270"/>
    <s v="France"/>
    <s v="27,9"/>
    <n v="3"/>
    <s v="27"/>
    <n v="0.9"/>
    <n v="27.9"/>
    <m/>
    <n v="0"/>
    <n v="0"/>
    <n v="1.42"/>
    <n v="26.479999999999997"/>
  </r>
  <r>
    <d v="2021-12-11T00:00:00"/>
    <x v="1"/>
    <x v="3"/>
    <x v="1"/>
    <n v="2303752996"/>
    <n v="1"/>
    <n v="64122"/>
    <s v="France"/>
    <s v="27,9"/>
    <n v="3"/>
    <s v="27"/>
    <n v="0.9"/>
    <n v="27.9"/>
    <m/>
    <n v="0"/>
    <n v="0"/>
    <n v="1.42"/>
    <n v="26.479999999999997"/>
  </r>
  <r>
    <d v="2021-12-11T00:00:00"/>
    <x v="1"/>
    <x v="3"/>
    <x v="1"/>
    <n v="2304961872"/>
    <n v="1"/>
    <n v="93360"/>
    <s v="France"/>
    <s v="28,9"/>
    <n v="3"/>
    <s v="28"/>
    <n v="0.9"/>
    <n v="28.9"/>
    <m/>
    <n v="0"/>
    <n v="0"/>
    <n v="1.46"/>
    <n v="27.439999999999998"/>
  </r>
  <r>
    <d v="2021-12-11T00:00:00"/>
    <x v="1"/>
    <x v="3"/>
    <x v="1"/>
    <n v="2305234388"/>
    <n v="1"/>
    <n v="94114"/>
    <s v="Etats-Unis"/>
    <s v="28,9"/>
    <n v="3"/>
    <s v="28"/>
    <n v="0.9"/>
    <n v="28.9"/>
    <m/>
    <n v="0"/>
    <n v="6"/>
    <n v="1.8"/>
    <n v="33.1"/>
  </r>
  <r>
    <d v="2021-12-10T00:00:00"/>
    <x v="1"/>
    <x v="3"/>
    <x v="1"/>
    <n v="2300230279"/>
    <n v="1"/>
    <n v="71100"/>
    <s v="France"/>
    <s v="24,9"/>
    <n v="3"/>
    <s v="24"/>
    <n v="0.9"/>
    <n v="24.9"/>
    <m/>
    <n v="0"/>
    <n v="0"/>
    <n v="1.3"/>
    <n v="23.599999999999998"/>
  </r>
  <r>
    <d v="2021-12-10T00:00:00"/>
    <x v="1"/>
    <x v="3"/>
    <x v="1"/>
    <n v="2300745043"/>
    <n v="1"/>
    <n v="44880"/>
    <s v="France"/>
    <s v="25,9"/>
    <n v="3"/>
    <s v="25"/>
    <n v="0.9"/>
    <n v="25.9"/>
    <m/>
    <n v="0"/>
    <n v="0"/>
    <n v="1.34"/>
    <n v="24.56"/>
  </r>
  <r>
    <d v="2021-12-10T00:00:00"/>
    <x v="1"/>
    <x v="3"/>
    <x v="1"/>
    <n v="2301863228"/>
    <n v="1"/>
    <n v="69007"/>
    <s v="France"/>
    <s v="27,9"/>
    <n v="3"/>
    <s v="27"/>
    <n v="0.9"/>
    <n v="27.9"/>
    <m/>
    <n v="0"/>
    <n v="0"/>
    <n v="1.42"/>
    <n v="26.479999999999997"/>
  </r>
  <r>
    <d v="2021-12-10T00:00:00"/>
    <x v="1"/>
    <x v="3"/>
    <x v="1"/>
    <n v="2300248897"/>
    <n v="1"/>
    <n v="75008"/>
    <s v="France"/>
    <s v="27,9"/>
    <n v="3"/>
    <s v="27"/>
    <n v="0.9"/>
    <n v="27.9"/>
    <m/>
    <n v="0"/>
    <n v="0"/>
    <n v="1.42"/>
    <n v="26.479999999999997"/>
  </r>
  <r>
    <d v="2021-12-10T00:00:00"/>
    <x v="1"/>
    <x v="3"/>
    <x v="1"/>
    <n v="2300593601"/>
    <n v="1"/>
    <n v="85310"/>
    <s v="France"/>
    <s v="28,9"/>
    <n v="3"/>
    <s v="28"/>
    <n v="0.9"/>
    <n v="28.9"/>
    <m/>
    <n v="0"/>
    <n v="0"/>
    <n v="1.46"/>
    <n v="27.439999999999998"/>
  </r>
  <r>
    <d v="2021-12-10T00:00:00"/>
    <x v="1"/>
    <x v="3"/>
    <x v="1"/>
    <n v="2300377167"/>
    <n v="1"/>
    <n v="59110"/>
    <s v="France"/>
    <s v="28,9"/>
    <n v="3"/>
    <s v="28"/>
    <n v="0.9"/>
    <n v="28.9"/>
    <m/>
    <n v="0"/>
    <n v="0"/>
    <n v="1.46"/>
    <n v="27.439999999999998"/>
  </r>
  <r>
    <d v="2021-12-10T00:00:00"/>
    <x v="1"/>
    <x v="3"/>
    <x v="1"/>
    <n v="2301148831"/>
    <n v="1"/>
    <n v="33270"/>
    <s v="France"/>
    <s v="30,9"/>
    <n v="3"/>
    <s v="30"/>
    <n v="0.9"/>
    <n v="30.9"/>
    <m/>
    <n v="0"/>
    <n v="0"/>
    <n v="1.54"/>
    <n v="29.36"/>
  </r>
  <r>
    <d v="2021-12-10T00:00:00"/>
    <x v="1"/>
    <x v="3"/>
    <x v="1"/>
    <n v="2300279783"/>
    <n v="1"/>
    <n v="14260"/>
    <s v="France"/>
    <s v="30,9"/>
    <n v="3"/>
    <s v="30"/>
    <n v="0.9"/>
    <n v="30.9"/>
    <m/>
    <n v="0"/>
    <n v="0"/>
    <n v="1.54"/>
    <n v="29.36"/>
  </r>
  <r>
    <d v="2021-12-10T00:00:00"/>
    <x v="1"/>
    <x v="3"/>
    <x v="1"/>
    <n v="2302449546"/>
    <n v="1"/>
    <n v="75015"/>
    <s v="France"/>
    <s v="34,9"/>
    <n v="3"/>
    <s v="34"/>
    <n v="0.9"/>
    <n v="34.9"/>
    <m/>
    <n v="0"/>
    <n v="0"/>
    <n v="1.7"/>
    <n v="33.199999999999996"/>
  </r>
  <r>
    <d v="2021-12-10T00:00:00"/>
    <x v="1"/>
    <x v="3"/>
    <x v="1"/>
    <n v="2300260637"/>
    <n v="1"/>
    <n v="29470"/>
    <s v="France"/>
    <s v="34,9"/>
    <n v="3"/>
    <s v="34"/>
    <n v="0.9"/>
    <n v="34.9"/>
    <m/>
    <n v="0"/>
    <n v="0"/>
    <n v="1.7"/>
    <n v="33.199999999999996"/>
  </r>
  <r>
    <d v="2021-12-10T00:00:00"/>
    <x v="1"/>
    <x v="3"/>
    <x v="1"/>
    <n v="2301184675"/>
    <n v="2"/>
    <n v="92250"/>
    <s v="France"/>
    <s v="50,8"/>
    <n v="3"/>
    <s v="50"/>
    <n v="0.8"/>
    <n v="50.8"/>
    <m/>
    <n v="0"/>
    <n v="0"/>
    <n v="2.33"/>
    <n v="48.47"/>
  </r>
  <r>
    <d v="2021-12-09T00:00:00"/>
    <x v="1"/>
    <x v="3"/>
    <x v="1"/>
    <n v="2299116397"/>
    <n v="1"/>
    <n v="35890"/>
    <s v="France"/>
    <s v="27,9"/>
    <n v="3"/>
    <s v="27"/>
    <n v="0.9"/>
    <n v="27.9"/>
    <m/>
    <n v="0"/>
    <n v="0"/>
    <n v="1.42"/>
    <n v="26.479999999999997"/>
  </r>
  <r>
    <d v="2021-12-09T00:00:00"/>
    <x v="1"/>
    <x v="3"/>
    <x v="1"/>
    <n v="2300775204"/>
    <n v="1"/>
    <n v="33700"/>
    <s v="France"/>
    <s v="28,9"/>
    <n v="3"/>
    <s v="28"/>
    <n v="0.9"/>
    <n v="28.9"/>
    <m/>
    <n v="0"/>
    <n v="0"/>
    <n v="1.46"/>
    <n v="27.439999999999998"/>
  </r>
  <r>
    <d v="2021-12-09T00:00:00"/>
    <x v="1"/>
    <x v="3"/>
    <x v="1"/>
    <n v="2300746536"/>
    <n v="1"/>
    <n v="72350"/>
    <s v="France"/>
    <s v="33,9"/>
    <n v="3"/>
    <s v="33"/>
    <n v="0.9"/>
    <n v="33.9"/>
    <m/>
    <n v="0"/>
    <n v="0"/>
    <n v="1.66"/>
    <n v="32.24"/>
  </r>
  <r>
    <d v="2021-12-09T00:00:00"/>
    <x v="1"/>
    <x v="3"/>
    <x v="1"/>
    <n v="2300892044"/>
    <n v="1"/>
    <n v="56450"/>
    <s v="France"/>
    <s v="34,9"/>
    <n v="3"/>
    <s v="34"/>
    <n v="0.9"/>
    <n v="34.9"/>
    <m/>
    <n v="0"/>
    <n v="0"/>
    <n v="1.7"/>
    <n v="33.199999999999996"/>
  </r>
  <r>
    <d v="2021-12-09T00:00:00"/>
    <x v="1"/>
    <x v="3"/>
    <x v="1"/>
    <n v="2300008857"/>
    <n v="2"/>
    <n v="31170"/>
    <s v="France"/>
    <s v="57,8"/>
    <n v="3"/>
    <s v="57"/>
    <n v="0.8"/>
    <n v="57.8"/>
    <m/>
    <n v="0"/>
    <n v="0"/>
    <n v="2.61"/>
    <n v="55.19"/>
  </r>
  <r>
    <d v="2021-12-09T00:00:00"/>
    <x v="1"/>
    <x v="3"/>
    <x v="1"/>
    <n v="2300816176"/>
    <n v="2"/>
    <n v="62210"/>
    <s v="France"/>
    <s v="61,8"/>
    <n v="3"/>
    <s v="61"/>
    <n v="0.8"/>
    <n v="61.8"/>
    <m/>
    <n v="0"/>
    <n v="0"/>
    <n v="2.77"/>
    <n v="59.029999999999994"/>
  </r>
  <r>
    <d v="2021-12-09T00:00:00"/>
    <x v="1"/>
    <x v="3"/>
    <x v="1"/>
    <n v="2299088591"/>
    <n v="3"/>
    <n v="31150"/>
    <s v="France"/>
    <s v="80,7"/>
    <n v="3"/>
    <s v="80"/>
    <n v="0.7"/>
    <n v="80.7"/>
    <m/>
    <n v="0"/>
    <n v="0"/>
    <n v="3.53"/>
    <n v="77.17"/>
  </r>
  <r>
    <d v="2021-12-09T00:00:00"/>
    <x v="1"/>
    <x v="3"/>
    <x v="1"/>
    <n v="2300744764"/>
    <n v="3"/>
    <n v="72350"/>
    <s v="France"/>
    <s v="87,7"/>
    <n v="3"/>
    <s v="87"/>
    <n v="0.7"/>
    <n v="87.7"/>
    <m/>
    <n v="0"/>
    <n v="0"/>
    <n v="3.81"/>
    <n v="83.89"/>
  </r>
  <r>
    <d v="2021-12-05T00:00:00"/>
    <x v="1"/>
    <x v="3"/>
    <x v="1"/>
    <n v="2292288872"/>
    <n v="1"/>
    <n v="26500"/>
    <s v="France"/>
    <s v="28,9"/>
    <n v="3"/>
    <s v="28"/>
    <n v="0.9"/>
    <n v="28.9"/>
    <m/>
    <n v="0"/>
    <n v="0"/>
    <n v="1.46"/>
    <n v="27.439999999999998"/>
  </r>
  <r>
    <d v="2021-12-05T00:00:00"/>
    <x v="1"/>
    <x v="3"/>
    <x v="1"/>
    <n v="2291255186"/>
    <n v="1"/>
    <n v="59710"/>
    <s v="France"/>
    <s v="29,9"/>
    <n v="3"/>
    <s v="29"/>
    <n v="0.9"/>
    <n v="29.9"/>
    <m/>
    <n v="0"/>
    <n v="0"/>
    <n v="1.5"/>
    <n v="28.4"/>
  </r>
  <r>
    <d v="2021-12-05T00:00:00"/>
    <x v="1"/>
    <x v="3"/>
    <x v="1"/>
    <n v="2291899132"/>
    <n v="1"/>
    <n v="69100"/>
    <s v="France"/>
    <s v="34,9"/>
    <n v="3"/>
    <s v="34"/>
    <n v="0.9"/>
    <n v="34.9"/>
    <m/>
    <n v="0"/>
    <n v="0"/>
    <n v="1.7"/>
    <n v="33.199999999999996"/>
  </r>
  <r>
    <d v="2021-12-05T00:00:00"/>
    <x v="1"/>
    <x v="3"/>
    <x v="1"/>
    <n v="2291841312"/>
    <n v="1"/>
    <n v="64100"/>
    <s v="France"/>
    <s v="34,9"/>
    <n v="3"/>
    <s v="34"/>
    <n v="0.9"/>
    <n v="34.9"/>
    <m/>
    <n v="0"/>
    <n v="0"/>
    <n v="1.7"/>
    <n v="33.199999999999996"/>
  </r>
  <r>
    <d v="2021-12-05T00:00:00"/>
    <x v="1"/>
    <x v="3"/>
    <x v="1"/>
    <n v="2288966823"/>
    <n v="1"/>
    <n v="75019"/>
    <s v="France"/>
    <s v="34,9"/>
    <n v="3"/>
    <s v="34"/>
    <n v="0.9"/>
    <n v="34.9"/>
    <m/>
    <n v="0"/>
    <n v="0"/>
    <n v="1.7"/>
    <n v="33.199999999999996"/>
  </r>
  <r>
    <d v="2021-12-05T00:00:00"/>
    <x v="1"/>
    <x v="3"/>
    <x v="1"/>
    <n v="2291224062"/>
    <n v="1"/>
    <n v="31100"/>
    <s v="France"/>
    <s v="34,9"/>
    <n v="3"/>
    <s v="34"/>
    <n v="0.9"/>
    <n v="34.9"/>
    <m/>
    <n v="0"/>
    <n v="0"/>
    <n v="1.7"/>
    <n v="33.199999999999996"/>
  </r>
  <r>
    <d v="2021-12-05T00:00:00"/>
    <x v="1"/>
    <x v="3"/>
    <x v="1"/>
    <n v="2291361566"/>
    <n v="2"/>
    <n v="83560"/>
    <s v="France"/>
    <s v="45,8"/>
    <n v="3"/>
    <s v="45"/>
    <n v="0.8"/>
    <n v="45.8"/>
    <m/>
    <n v="0"/>
    <n v="0"/>
    <n v="2.13"/>
    <n v="43.669999999999995"/>
  </r>
  <r>
    <d v="2021-12-05T00:00:00"/>
    <x v="1"/>
    <x v="3"/>
    <x v="1"/>
    <n v="2291213060"/>
    <n v="2"/>
    <n v="31270"/>
    <s v="France"/>
    <s v="57,8"/>
    <n v="3"/>
    <s v="57"/>
    <n v="0.8"/>
    <n v="57.8"/>
    <m/>
    <n v="0"/>
    <n v="0"/>
    <n v="2.61"/>
    <n v="55.19"/>
  </r>
  <r>
    <d v="2021-12-05T00:00:00"/>
    <x v="1"/>
    <x v="3"/>
    <x v="1"/>
    <n v="2291187228"/>
    <n v="2"/>
    <n v="75018"/>
    <s v="France"/>
    <s v="57,8"/>
    <n v="3"/>
    <s v="57"/>
    <n v="0.8"/>
    <n v="57.8"/>
    <m/>
    <n v="0"/>
    <n v="0"/>
    <n v="2.61"/>
    <n v="55.19"/>
  </r>
  <r>
    <d v="2021-12-05T00:00:00"/>
    <x v="1"/>
    <x v="3"/>
    <x v="1"/>
    <n v="2291767474"/>
    <n v="3"/>
    <n v="93400"/>
    <s v="France"/>
    <s v="82,7"/>
    <n v="3"/>
    <s v="82"/>
    <n v="0.7"/>
    <n v="82.7"/>
    <m/>
    <n v="0"/>
    <n v="0"/>
    <n v="3.61"/>
    <n v="79.09"/>
  </r>
  <r>
    <d v="2021-12-05T00:00:00"/>
    <x v="1"/>
    <x v="3"/>
    <x v="1"/>
    <n v="2288881637"/>
    <n v="3"/>
    <n v="88000"/>
    <s v="France"/>
    <s v="84,7"/>
    <n v="3"/>
    <s v="84"/>
    <n v="0.7"/>
    <n v="84.7"/>
    <m/>
    <n v="0"/>
    <n v="0"/>
    <n v="3.69"/>
    <n v="81.010000000000005"/>
  </r>
  <r>
    <d v="2021-12-04T00:00:00"/>
    <x v="1"/>
    <x v="3"/>
    <x v="1"/>
    <n v="2289586072"/>
    <n v="1"/>
    <n v="49630"/>
    <s v="France"/>
    <s v="22,9"/>
    <n v="3"/>
    <s v="22"/>
    <n v="0.9"/>
    <n v="22.9"/>
    <m/>
    <n v="0"/>
    <n v="0"/>
    <n v="1.22"/>
    <n v="21.68"/>
  </r>
  <r>
    <d v="2021-12-04T00:00:00"/>
    <x v="1"/>
    <x v="3"/>
    <x v="1"/>
    <n v="2289477806"/>
    <n v="1"/>
    <n v="69008"/>
    <s v="France"/>
    <s v="26,9"/>
    <n v="3"/>
    <s v="26"/>
    <n v="0.9"/>
    <n v="26.9"/>
    <m/>
    <n v="0"/>
    <n v="0"/>
    <n v="1.38"/>
    <n v="25.52"/>
  </r>
  <r>
    <d v="2021-12-04T00:00:00"/>
    <x v="1"/>
    <x v="3"/>
    <x v="1"/>
    <n v="2289997324"/>
    <n v="1"/>
    <n v="49100"/>
    <s v="France"/>
    <s v="27,9"/>
    <n v="3"/>
    <s v="27"/>
    <n v="0.9"/>
    <n v="27.9"/>
    <m/>
    <n v="0"/>
    <n v="0"/>
    <n v="1.42"/>
    <n v="26.479999999999997"/>
  </r>
  <r>
    <d v="2021-12-04T00:00:00"/>
    <x v="1"/>
    <x v="3"/>
    <x v="1"/>
    <n v="2286996161"/>
    <n v="1"/>
    <n v="33560"/>
    <s v="France"/>
    <s v="27,9"/>
    <n v="3"/>
    <s v="27"/>
    <n v="0.9"/>
    <n v="27.9"/>
    <m/>
    <n v="0"/>
    <n v="0"/>
    <n v="1.42"/>
    <n v="26.479999999999997"/>
  </r>
  <r>
    <d v="2021-12-04T00:00:00"/>
    <x v="1"/>
    <x v="3"/>
    <x v="1"/>
    <n v="2289127400"/>
    <n v="1"/>
    <n v="76610"/>
    <s v="France"/>
    <s v="27,9"/>
    <n v="3"/>
    <s v="27"/>
    <n v="0.9"/>
    <n v="27.9"/>
    <m/>
    <n v="0"/>
    <n v="0"/>
    <n v="1.42"/>
    <n v="26.479999999999997"/>
  </r>
  <r>
    <d v="2021-12-04T00:00:00"/>
    <x v="1"/>
    <x v="3"/>
    <x v="1"/>
    <n v="2289953254"/>
    <n v="1"/>
    <n v="4600"/>
    <s v="France"/>
    <s v="28,9"/>
    <n v="3"/>
    <s v="28"/>
    <n v="0.9"/>
    <n v="28.9"/>
    <m/>
    <n v="0"/>
    <n v="0"/>
    <n v="1.46"/>
    <n v="27.439999999999998"/>
  </r>
  <r>
    <d v="2021-12-04T00:00:00"/>
    <x v="1"/>
    <x v="3"/>
    <x v="1"/>
    <n v="2286797903"/>
    <n v="1"/>
    <n v="32600"/>
    <s v="France"/>
    <s v="29,9"/>
    <n v="3"/>
    <s v="29"/>
    <n v="0.9"/>
    <n v="29.9"/>
    <m/>
    <n v="0"/>
    <n v="0"/>
    <n v="1.5"/>
    <n v="28.4"/>
  </r>
  <r>
    <d v="2021-12-04T00:00:00"/>
    <x v="1"/>
    <x v="3"/>
    <x v="1"/>
    <n v="2289140174"/>
    <n v="1"/>
    <n v="59282"/>
    <s v="France"/>
    <s v="30,9"/>
    <n v="3"/>
    <s v="30"/>
    <n v="0.9"/>
    <n v="30.9"/>
    <m/>
    <n v="0"/>
    <n v="0"/>
    <n v="1.54"/>
    <n v="29.36"/>
  </r>
  <r>
    <d v="2021-12-04T00:00:00"/>
    <x v="1"/>
    <x v="3"/>
    <x v="1"/>
    <n v="2287150513"/>
    <n v="1"/>
    <n v="1200"/>
    <s v="Belgique"/>
    <s v="27,9"/>
    <n v="3"/>
    <s v="27"/>
    <n v="0.9"/>
    <n v="27.9"/>
    <m/>
    <n v="0"/>
    <n v="5"/>
    <n v="1.62"/>
    <n v="31.279999999999998"/>
  </r>
  <r>
    <d v="2021-12-04T00:00:00"/>
    <x v="1"/>
    <x v="3"/>
    <x v="1"/>
    <n v="2287217325"/>
    <n v="1"/>
    <n v="77910"/>
    <s v="France"/>
    <s v="34,9"/>
    <n v="3"/>
    <s v="34"/>
    <n v="0.9"/>
    <n v="34.9"/>
    <m/>
    <n v="0"/>
    <n v="0"/>
    <n v="1.7"/>
    <n v="33.199999999999996"/>
  </r>
  <r>
    <d v="2021-12-04T00:00:00"/>
    <x v="1"/>
    <x v="3"/>
    <x v="1"/>
    <n v="2289461356"/>
    <n v="1"/>
    <n v="24240"/>
    <s v="France"/>
    <s v="34,9"/>
    <n v="3"/>
    <s v="34"/>
    <n v="0.9"/>
    <n v="34.9"/>
    <m/>
    <n v="0"/>
    <n v="0"/>
    <n v="1.7"/>
    <n v="33.199999999999996"/>
  </r>
  <r>
    <d v="2021-12-04T00:00:00"/>
    <x v="1"/>
    <x v="3"/>
    <x v="1"/>
    <n v="2290618132"/>
    <n v="3"/>
    <n v="35200"/>
    <s v="France"/>
    <s v="90,7"/>
    <n v="3"/>
    <s v="90"/>
    <n v="0.7"/>
    <n v="90.7"/>
    <m/>
    <n v="0"/>
    <n v="0"/>
    <n v="3.93"/>
    <n v="86.77"/>
  </r>
  <r>
    <d v="2021-12-03T00:00:00"/>
    <x v="1"/>
    <x v="3"/>
    <x v="1"/>
    <n v="2287636084"/>
    <n v="1"/>
    <n v="92800"/>
    <s v="France"/>
    <s v="22,9"/>
    <n v="3"/>
    <s v="22"/>
    <n v="0.9"/>
    <n v="22.9"/>
    <m/>
    <n v="0"/>
    <n v="0"/>
    <n v="1.22"/>
    <n v="21.68"/>
  </r>
  <r>
    <d v="2021-12-03T00:00:00"/>
    <x v="1"/>
    <x v="3"/>
    <x v="1"/>
    <n v="2287648610"/>
    <n v="1"/>
    <n v="92150"/>
    <s v="France"/>
    <s v="24,9"/>
    <n v="3"/>
    <s v="24"/>
    <n v="0.9"/>
    <n v="24.9"/>
    <m/>
    <n v="0"/>
    <n v="0"/>
    <n v="1.3"/>
    <n v="23.599999999999998"/>
  </r>
  <r>
    <d v="2021-12-03T00:00:00"/>
    <x v="1"/>
    <x v="3"/>
    <x v="1"/>
    <n v="2285064589"/>
    <n v="1"/>
    <n v="78140"/>
    <s v="France"/>
    <s v="27,9"/>
    <n v="3"/>
    <s v="27"/>
    <n v="0.9"/>
    <n v="27.9"/>
    <m/>
    <n v="0"/>
    <n v="0"/>
    <n v="1.42"/>
    <n v="26.479999999999997"/>
  </r>
  <r>
    <d v="2021-12-03T00:00:00"/>
    <x v="1"/>
    <x v="3"/>
    <x v="1"/>
    <n v="2287661322"/>
    <n v="1"/>
    <n v="29160"/>
    <s v="France"/>
    <s v="27,9"/>
    <n v="3"/>
    <s v="27"/>
    <n v="0.9"/>
    <n v="27.9"/>
    <m/>
    <n v="0"/>
    <n v="0"/>
    <n v="1.42"/>
    <n v="26.479999999999997"/>
  </r>
  <r>
    <d v="2021-12-03T00:00:00"/>
    <x v="1"/>
    <x v="3"/>
    <x v="1"/>
    <n v="2287351374"/>
    <n v="1"/>
    <n v="37100"/>
    <s v="France"/>
    <s v="27,9"/>
    <n v="3"/>
    <s v="27"/>
    <n v="0.9"/>
    <n v="27.9"/>
    <m/>
    <n v="0"/>
    <n v="0"/>
    <n v="1.42"/>
    <n v="26.479999999999997"/>
  </r>
  <r>
    <d v="2021-12-03T00:00:00"/>
    <x v="1"/>
    <x v="3"/>
    <x v="1"/>
    <n v="2287367032"/>
    <n v="1"/>
    <n v="55100"/>
    <s v="France"/>
    <s v="33,9"/>
    <n v="3"/>
    <s v="33"/>
    <n v="0.9"/>
    <n v="33.9"/>
    <m/>
    <n v="0"/>
    <n v="0"/>
    <n v="1.66"/>
    <n v="32.24"/>
  </r>
  <r>
    <d v="2021-12-03T00:00:00"/>
    <x v="1"/>
    <x v="3"/>
    <x v="1"/>
    <n v="2287394392"/>
    <n v="5"/>
    <n v="35410"/>
    <s v="France"/>
    <s v="136,5"/>
    <n v="4"/>
    <s v="136"/>
    <n v="0.5"/>
    <n v="136.5"/>
    <m/>
    <n v="0"/>
    <n v="0"/>
    <n v="5.76"/>
    <n v="130.74"/>
  </r>
  <r>
    <d v="2021-12-02T00:00:00"/>
    <x v="1"/>
    <x v="3"/>
    <x v="1"/>
    <n v="2283078171"/>
    <n v="1"/>
    <n v="59139"/>
    <s v="France"/>
    <s v="26,9"/>
    <n v="3"/>
    <s v="26"/>
    <n v="0.9"/>
    <n v="26.9"/>
    <m/>
    <n v="0"/>
    <n v="0"/>
    <n v="1.38"/>
    <n v="25.52"/>
  </r>
  <r>
    <d v="2021-12-02T00:00:00"/>
    <x v="1"/>
    <x v="3"/>
    <x v="1"/>
    <n v="2282452279"/>
    <n v="1"/>
    <n v="44100"/>
    <s v="France"/>
    <s v="26,9"/>
    <n v="3"/>
    <s v="26"/>
    <n v="0.9"/>
    <n v="26.9"/>
    <m/>
    <n v="0"/>
    <n v="0"/>
    <n v="1.38"/>
    <n v="25.52"/>
  </r>
  <r>
    <d v="2021-12-02T00:00:00"/>
    <x v="1"/>
    <x v="3"/>
    <x v="1"/>
    <n v="2281976559"/>
    <n v="1"/>
    <n v="64160"/>
    <s v="France"/>
    <s v="26,9"/>
    <n v="3"/>
    <s v="26"/>
    <n v="0.9"/>
    <n v="26.9"/>
    <m/>
    <n v="0"/>
    <n v="0"/>
    <n v="1.38"/>
    <n v="25.52"/>
  </r>
  <r>
    <d v="2021-12-02T00:00:00"/>
    <x v="1"/>
    <x v="3"/>
    <x v="1"/>
    <n v="2286296360"/>
    <n v="1"/>
    <n v="98020"/>
    <s v="Etats-Unis"/>
    <s v="23,9"/>
    <n v="3"/>
    <s v="23"/>
    <n v="0.9"/>
    <n v="23.9"/>
    <m/>
    <n v="0"/>
    <n v="6"/>
    <n v="1.62"/>
    <n v="28.279999999999998"/>
  </r>
  <r>
    <d v="2021-12-01T00:00:00"/>
    <x v="1"/>
    <x v="3"/>
    <x v="1"/>
    <n v="2283131622"/>
    <n v="1"/>
    <n v="16100"/>
    <s v="France"/>
    <s v="22,9"/>
    <n v="3"/>
    <s v="22"/>
    <n v="0.9"/>
    <n v="22.9"/>
    <m/>
    <n v="0"/>
    <n v="0"/>
    <n v="1.22"/>
    <n v="21.68"/>
  </r>
  <r>
    <d v="2021-12-01T00:00:00"/>
    <x v="1"/>
    <x v="3"/>
    <x v="1"/>
    <n v="2283468934"/>
    <n v="1"/>
    <n v="80150"/>
    <s v="France"/>
    <s v="24,9"/>
    <n v="3"/>
    <s v="24"/>
    <n v="0.9"/>
    <n v="24.9"/>
    <m/>
    <n v="0"/>
    <n v="0"/>
    <n v="1.3"/>
    <n v="23.599999999999998"/>
  </r>
  <r>
    <d v="2021-12-01T00:00:00"/>
    <x v="1"/>
    <x v="3"/>
    <x v="1"/>
    <n v="2284079820"/>
    <n v="1"/>
    <n v="38100"/>
    <s v="France"/>
    <s v="27,9"/>
    <n v="3"/>
    <s v="27"/>
    <n v="0.9"/>
    <n v="27.9"/>
    <m/>
    <n v="0"/>
    <n v="0"/>
    <n v="1.42"/>
    <n v="26.479999999999997"/>
  </r>
  <r>
    <d v="2021-12-01T00:00:00"/>
    <x v="1"/>
    <x v="3"/>
    <x v="1"/>
    <n v="2283286914"/>
    <n v="1"/>
    <n v="34070"/>
    <s v="France"/>
    <s v="27,9"/>
    <n v="3"/>
    <s v="27"/>
    <n v="0.9"/>
    <n v="27.9"/>
    <m/>
    <n v="0"/>
    <n v="0"/>
    <n v="1.42"/>
    <n v="26.479999999999997"/>
  </r>
  <r>
    <d v="2021-12-01T00:00:00"/>
    <x v="1"/>
    <x v="3"/>
    <x v="1"/>
    <n v="2283043472"/>
    <n v="1"/>
    <n v="56340"/>
    <s v="France"/>
    <s v="28,9"/>
    <n v="3"/>
    <s v="28"/>
    <n v="0.9"/>
    <n v="28.9"/>
    <m/>
    <n v="0"/>
    <n v="0"/>
    <n v="1.46"/>
    <n v="27.439999999999998"/>
  </r>
  <r>
    <d v="2021-12-01T00:00:00"/>
    <x v="1"/>
    <x v="3"/>
    <x v="1"/>
    <n v="2283010844"/>
    <n v="1"/>
    <n v="75017"/>
    <s v="France"/>
    <s v="28,9"/>
    <n v="3"/>
    <s v="28"/>
    <n v="0.9"/>
    <n v="28.9"/>
    <m/>
    <n v="0"/>
    <n v="0"/>
    <n v="1.46"/>
    <n v="27.439999999999998"/>
  </r>
  <r>
    <d v="2021-12-01T00:00:00"/>
    <x v="1"/>
    <x v="3"/>
    <x v="1"/>
    <n v="2280446227"/>
    <n v="1"/>
    <n v="17530"/>
    <s v="France"/>
    <s v="30,9"/>
    <n v="3"/>
    <s v="30"/>
    <n v="0.9"/>
    <n v="30.9"/>
    <m/>
    <n v="0"/>
    <n v="0"/>
    <n v="1.54"/>
    <n v="29.36"/>
  </r>
  <r>
    <d v="2021-12-01T00:00:00"/>
    <x v="1"/>
    <x v="3"/>
    <x v="1"/>
    <n v="2280114011"/>
    <n v="1"/>
    <n v="78180"/>
    <s v="France"/>
    <s v="30,9"/>
    <n v="3"/>
    <s v="30"/>
    <n v="0.9"/>
    <n v="30.9"/>
    <m/>
    <n v="0"/>
    <n v="0"/>
    <n v="1.54"/>
    <n v="29.36"/>
  </r>
  <r>
    <d v="2021-12-01T00:00:00"/>
    <x v="1"/>
    <x v="3"/>
    <x v="1"/>
    <n v="2282854362"/>
    <n v="1"/>
    <n v="34400"/>
    <s v="France"/>
    <s v="32,9"/>
    <n v="3"/>
    <s v="32"/>
    <n v="0.9"/>
    <n v="32.9"/>
    <m/>
    <n v="0"/>
    <n v="0"/>
    <n v="1.62"/>
    <n v="31.279999999999998"/>
  </r>
  <r>
    <d v="2021-12-01T00:00:00"/>
    <x v="1"/>
    <x v="3"/>
    <x v="1"/>
    <n v="2283393842"/>
    <n v="1"/>
    <n v="10506"/>
    <s v="Etats-Unis"/>
    <s v="33,9"/>
    <n v="3"/>
    <s v="33"/>
    <n v="0.9"/>
    <n v="33.9"/>
    <m/>
    <n v="0"/>
    <n v="6"/>
    <n v="2.0299999999999998"/>
    <n v="37.869999999999997"/>
  </r>
  <r>
    <d v="2021-12-01T00:00:00"/>
    <x v="1"/>
    <x v="3"/>
    <x v="1"/>
    <n v="2279916953"/>
    <n v="3"/>
    <n v="2016"/>
    <s v="Suisse"/>
    <s v="80,7"/>
    <n v="3"/>
    <s v="80"/>
    <n v="0.7"/>
    <n v="80.7"/>
    <m/>
    <n v="0"/>
    <n v="5"/>
    <n v="3.73"/>
    <n v="81.97"/>
  </r>
  <r>
    <d v="2021-11-30T00:00:00"/>
    <x v="1"/>
    <x v="4"/>
    <x v="2"/>
    <n v="2278236455"/>
    <n v="1"/>
    <n v="14880"/>
    <s v="France"/>
    <s v="27,9"/>
    <n v="3"/>
    <s v="27"/>
    <n v="0.9"/>
    <n v="27.9"/>
    <m/>
    <n v="0"/>
    <n v="0"/>
    <n v="1.42"/>
    <n v="26.479999999999997"/>
  </r>
  <r>
    <d v="2021-11-30T00:00:00"/>
    <x v="1"/>
    <x v="4"/>
    <x v="2"/>
    <n v="2277904419"/>
    <n v="1"/>
    <n v="31670"/>
    <s v="France"/>
    <s v="27,9"/>
    <n v="3"/>
    <s v="27"/>
    <n v="0.9"/>
    <n v="27.9"/>
    <m/>
    <n v="0"/>
    <n v="0"/>
    <n v="1.42"/>
    <n v="26.479999999999997"/>
  </r>
  <r>
    <d v="2021-11-30T00:00:00"/>
    <x v="1"/>
    <x v="4"/>
    <x v="2"/>
    <n v="2280875818"/>
    <n v="1"/>
    <n v="85400"/>
    <s v="France"/>
    <s v="28,9"/>
    <n v="3"/>
    <s v="28"/>
    <n v="0.9"/>
    <n v="28.9"/>
    <m/>
    <n v="0"/>
    <n v="0"/>
    <n v="1.46"/>
    <n v="27.439999999999998"/>
  </r>
  <r>
    <d v="2021-11-30T00:00:00"/>
    <x v="1"/>
    <x v="4"/>
    <x v="2"/>
    <n v="2279313443"/>
    <n v="1"/>
    <n v="60004"/>
    <s v="Etats-Unis"/>
    <s v="34,9"/>
    <n v="3"/>
    <s v="34"/>
    <n v="0.9"/>
    <n v="34.9"/>
    <m/>
    <n v="0"/>
    <n v="0"/>
    <n v="1.84"/>
    <n v="33.059999999999995"/>
  </r>
  <r>
    <d v="2021-11-30T00:00:00"/>
    <x v="1"/>
    <x v="4"/>
    <x v="2"/>
    <n v="2278868731"/>
    <n v="3"/>
    <n v="68640"/>
    <s v="France"/>
    <s v="76,7"/>
    <n v="3"/>
    <s v="76"/>
    <n v="0.7"/>
    <n v="76.7"/>
    <m/>
    <n v="0"/>
    <n v="0"/>
    <n v="3.37"/>
    <n v="73.33"/>
  </r>
  <r>
    <d v="2021-11-29T00:00:00"/>
    <x v="1"/>
    <x v="4"/>
    <x v="2"/>
    <n v="2275212115"/>
    <n v="1"/>
    <n v="91190"/>
    <s v="France"/>
    <s v="24,9"/>
    <n v="3"/>
    <s v="24"/>
    <n v="0.9"/>
    <n v="24.9"/>
    <m/>
    <n v="0"/>
    <n v="0"/>
    <n v="1.3"/>
    <n v="23.599999999999998"/>
  </r>
  <r>
    <d v="2021-11-29T00:00:00"/>
    <x v="1"/>
    <x v="4"/>
    <x v="2"/>
    <n v="2278082288"/>
    <n v="1"/>
    <n v="78500"/>
    <s v="France"/>
    <s v="24,9"/>
    <n v="3"/>
    <s v="24"/>
    <n v="0.9"/>
    <n v="24.9"/>
    <m/>
    <n v="0"/>
    <n v="0"/>
    <n v="1.3"/>
    <n v="23.599999999999998"/>
  </r>
  <r>
    <d v="2021-11-29T00:00:00"/>
    <x v="1"/>
    <x v="4"/>
    <x v="2"/>
    <n v="2279397894"/>
    <n v="1"/>
    <n v="92420"/>
    <s v="France"/>
    <s v="28,9"/>
    <n v="3"/>
    <s v="28"/>
    <n v="0.9"/>
    <n v="28.9"/>
    <m/>
    <n v="0"/>
    <n v="0"/>
    <n v="1.46"/>
    <n v="27.439999999999998"/>
  </r>
  <r>
    <d v="2021-11-29T00:00:00"/>
    <x v="1"/>
    <x v="4"/>
    <x v="2"/>
    <n v="2275454727"/>
    <n v="1"/>
    <n v="44200"/>
    <s v="France"/>
    <s v="32,9"/>
    <n v="3"/>
    <s v="32"/>
    <n v="0.9"/>
    <n v="32.9"/>
    <m/>
    <n v="0"/>
    <n v="0"/>
    <n v="1.62"/>
    <n v="31.279999999999998"/>
  </r>
  <r>
    <d v="2021-11-29T00:00:00"/>
    <x v="1"/>
    <x v="4"/>
    <x v="2"/>
    <n v="2279492040"/>
    <n v="2"/>
    <n v="24240"/>
    <s v="France"/>
    <s v="52,8"/>
    <n v="3"/>
    <s v="52"/>
    <n v="0.8"/>
    <n v="52.8"/>
    <m/>
    <n v="0"/>
    <n v="0"/>
    <n v="2.41"/>
    <n v="50.39"/>
  </r>
  <r>
    <d v="2021-11-29T00:00:00"/>
    <x v="1"/>
    <x v="4"/>
    <x v="2"/>
    <n v="2276284767"/>
    <n v="4"/>
    <n v="34070"/>
    <s v="France"/>
    <s v="122,6"/>
    <n v="4"/>
    <s v="122"/>
    <n v="0.6"/>
    <n v="122.6"/>
    <m/>
    <n v="0"/>
    <n v="0"/>
    <n v="5.2"/>
    <n v="117.39999999999999"/>
  </r>
  <r>
    <d v="2021-11-28T00:00:00"/>
    <x v="1"/>
    <x v="4"/>
    <x v="2"/>
    <n v="2273587545"/>
    <n v="1"/>
    <n v="67100"/>
    <s v="France"/>
    <s v="30,9"/>
    <n v="3"/>
    <s v="30"/>
    <n v="0.9"/>
    <n v="30.9"/>
    <m/>
    <n v="0"/>
    <n v="0"/>
    <n v="1.54"/>
    <n v="29.36"/>
  </r>
  <r>
    <d v="2021-11-27T00:00:00"/>
    <x v="1"/>
    <x v="4"/>
    <x v="2"/>
    <n v="2271101979"/>
    <n v="1"/>
    <n v="59114"/>
    <s v="France"/>
    <s v="26,9"/>
    <n v="3"/>
    <s v="26"/>
    <n v="0.9"/>
    <n v="26.9"/>
    <m/>
    <n v="0"/>
    <n v="0"/>
    <n v="1.38"/>
    <n v="25.52"/>
  </r>
  <r>
    <d v="2021-11-27T00:00:00"/>
    <x v="1"/>
    <x v="4"/>
    <x v="2"/>
    <n v="2272581191"/>
    <n v="1"/>
    <n v="27517"/>
    <s v="Etats-Unis"/>
    <s v="22,9"/>
    <n v="3"/>
    <s v="22"/>
    <n v="0.9"/>
    <n v="22.9"/>
    <m/>
    <n v="0"/>
    <n v="6"/>
    <n v="1.54"/>
    <n v="27.36"/>
  </r>
  <r>
    <d v="2021-11-27T00:00:00"/>
    <x v="1"/>
    <x v="4"/>
    <x v="2"/>
    <n v="2270846977"/>
    <n v="1"/>
    <n v="91190"/>
    <s v="France"/>
    <s v="28,9"/>
    <n v="3"/>
    <s v="28"/>
    <n v="0.9"/>
    <n v="28.9"/>
    <m/>
    <n v="0"/>
    <n v="0"/>
    <n v="1.46"/>
    <n v="27.439999999999998"/>
  </r>
  <r>
    <d v="2021-11-27T00:00:00"/>
    <x v="1"/>
    <x v="4"/>
    <x v="2"/>
    <n v="2274760136"/>
    <n v="1"/>
    <n v="60004"/>
    <s v="Etats-Unis"/>
    <s v="23,9"/>
    <n v="3"/>
    <s v="23"/>
    <n v="0.9"/>
    <n v="23.9"/>
    <m/>
    <n v="0"/>
    <n v="6"/>
    <n v="1.62"/>
    <n v="28.279999999999998"/>
  </r>
  <r>
    <d v="2021-11-27T00:00:00"/>
    <x v="1"/>
    <x v="4"/>
    <x v="2"/>
    <n v="2274037074"/>
    <n v="1"/>
    <n v="62142"/>
    <s v="France"/>
    <s v="34,9"/>
    <n v="3"/>
    <s v="34"/>
    <n v="0.9"/>
    <n v="34.9"/>
    <m/>
    <n v="0"/>
    <n v="0"/>
    <n v="1.7"/>
    <n v="33.199999999999996"/>
  </r>
  <r>
    <d v="2021-11-27T00:00:00"/>
    <x v="1"/>
    <x v="4"/>
    <x v="2"/>
    <n v="2273898174"/>
    <n v="1"/>
    <n v="94270"/>
    <s v="France"/>
    <s v="34,9"/>
    <n v="3"/>
    <s v="34"/>
    <n v="0.9"/>
    <n v="34.9"/>
    <m/>
    <n v="0"/>
    <n v="0"/>
    <n v="1.7"/>
    <n v="33.199999999999996"/>
  </r>
  <r>
    <d v="2021-11-27T00:00:00"/>
    <x v="1"/>
    <x v="4"/>
    <x v="2"/>
    <n v="2270893831"/>
    <n v="1"/>
    <n v="29630"/>
    <s v="France"/>
    <s v="34,9"/>
    <n v="3"/>
    <s v="34"/>
    <n v="0.9"/>
    <n v="34.9"/>
    <m/>
    <n v="0"/>
    <n v="0"/>
    <n v="1.7"/>
    <n v="33.199999999999996"/>
  </r>
  <r>
    <d v="2021-11-27T00:00:00"/>
    <x v="1"/>
    <x v="4"/>
    <x v="2"/>
    <n v="2273678068"/>
    <n v="1"/>
    <n v="37170"/>
    <s v="France"/>
    <s v="34,9"/>
    <n v="3"/>
    <s v="34"/>
    <n v="0.9"/>
    <n v="34.9"/>
    <m/>
    <n v="0"/>
    <n v="0"/>
    <n v="1.7"/>
    <n v="33.199999999999996"/>
  </r>
  <r>
    <d v="2021-11-27T00:00:00"/>
    <x v="1"/>
    <x v="4"/>
    <x v="2"/>
    <n v="2275034310"/>
    <n v="2"/>
    <n v="35250"/>
    <s v="France"/>
    <s v="53,8"/>
    <n v="3"/>
    <s v="53"/>
    <n v="0.8"/>
    <n v="53.8"/>
    <m/>
    <n v="0"/>
    <n v="0"/>
    <n v="2.4500000000000002"/>
    <n v="51.349999999999994"/>
  </r>
  <r>
    <d v="2021-11-27T00:00:00"/>
    <x v="1"/>
    <x v="4"/>
    <x v="2"/>
    <n v="2274323622"/>
    <n v="2"/>
    <n v="21380"/>
    <s v="France"/>
    <s v="55,8"/>
    <n v="3"/>
    <s v="55"/>
    <n v="0.8"/>
    <n v="55.8"/>
    <m/>
    <n v="0"/>
    <n v="0"/>
    <n v="2.5299999999999998"/>
    <n v="53.269999999999996"/>
  </r>
  <r>
    <d v="2021-11-27T00:00:00"/>
    <x v="1"/>
    <x v="4"/>
    <x v="2"/>
    <n v="2270679503"/>
    <n v="2"/>
    <n v="15300"/>
    <s v="France"/>
    <s v="57,8"/>
    <n v="3"/>
    <s v="57"/>
    <n v="0.8"/>
    <n v="57.8"/>
    <m/>
    <n v="0"/>
    <n v="0"/>
    <n v="2.61"/>
    <n v="55.19"/>
  </r>
  <r>
    <d v="2021-11-27T00:00:00"/>
    <x v="1"/>
    <x v="4"/>
    <x v="2"/>
    <n v="2270902803"/>
    <n v="2"/>
    <n v="26500"/>
    <s v="France"/>
    <s v="69,8"/>
    <n v="3"/>
    <s v="69"/>
    <n v="0.8"/>
    <n v="69.8"/>
    <m/>
    <n v="0"/>
    <n v="0"/>
    <n v="3.09"/>
    <n v="66.709999999999994"/>
  </r>
  <r>
    <d v="2021-11-27T00:00:00"/>
    <x v="1"/>
    <x v="4"/>
    <x v="2"/>
    <n v="2273674212"/>
    <n v="2"/>
    <n v="66200"/>
    <s v="France"/>
    <s v="69,8"/>
    <n v="3"/>
    <s v="69"/>
    <n v="0.8"/>
    <n v="69.8"/>
    <m/>
    <n v="0"/>
    <n v="0"/>
    <n v="3.09"/>
    <n v="66.709999999999994"/>
  </r>
  <r>
    <d v="2021-11-26T00:00:00"/>
    <x v="1"/>
    <x v="4"/>
    <x v="2"/>
    <n v="2271003322"/>
    <n v="1"/>
    <n v="74270"/>
    <s v="France"/>
    <s v="26,9"/>
    <n v="3"/>
    <s v="26"/>
    <n v="0.9"/>
    <n v="26.9"/>
    <m/>
    <n v="0"/>
    <n v="0"/>
    <n v="1.38"/>
    <n v="25.52"/>
  </r>
  <r>
    <d v="2021-11-26T00:00:00"/>
    <x v="1"/>
    <x v="4"/>
    <x v="2"/>
    <n v="2268802761"/>
    <n v="1"/>
    <n v="75019"/>
    <s v="France"/>
    <s v="27,9"/>
    <n v="3"/>
    <s v="27"/>
    <n v="0.9"/>
    <n v="27.9"/>
    <m/>
    <n v="0"/>
    <n v="0"/>
    <n v="1.42"/>
    <n v="26.479999999999997"/>
  </r>
  <r>
    <d v="2021-11-26T00:00:00"/>
    <x v="1"/>
    <x v="4"/>
    <x v="2"/>
    <n v="2272084884"/>
    <n v="1"/>
    <n v="23505"/>
    <s v="Etats-Unis"/>
    <s v="22,9"/>
    <n v="3"/>
    <s v="22"/>
    <n v="0.9"/>
    <n v="22.9"/>
    <m/>
    <n v="0"/>
    <n v="6"/>
    <n v="1.51"/>
    <n v="27.389999999999997"/>
  </r>
  <r>
    <d v="2021-11-26T00:00:00"/>
    <x v="1"/>
    <x v="4"/>
    <x v="2"/>
    <n v="2268316485"/>
    <n v="1"/>
    <n v="35000"/>
    <s v="France"/>
    <s v="28,9"/>
    <n v="3"/>
    <s v="28"/>
    <n v="0.9"/>
    <n v="28.9"/>
    <m/>
    <n v="0"/>
    <n v="0"/>
    <n v="1.46"/>
    <n v="27.439999999999998"/>
  </r>
  <r>
    <d v="2021-11-26T00:00:00"/>
    <x v="1"/>
    <x v="4"/>
    <x v="2"/>
    <n v="2269805065"/>
    <n v="1"/>
    <s v="01801-4175"/>
    <s v="Etats-Unis"/>
    <s v="27,9"/>
    <n v="3"/>
    <s v="27"/>
    <n v="0.9"/>
    <n v="27.9"/>
    <m/>
    <n v="0"/>
    <n v="6"/>
    <n v="1.73"/>
    <n v="32.17"/>
  </r>
  <r>
    <d v="2021-11-26T00:00:00"/>
    <x v="1"/>
    <x v="4"/>
    <x v="2"/>
    <n v="2272108656"/>
    <n v="1"/>
    <n v="6001"/>
    <s v="Belgique"/>
    <s v="28,9"/>
    <n v="3"/>
    <s v="28"/>
    <n v="0.9"/>
    <n v="28.9"/>
    <m/>
    <n v="0"/>
    <n v="5"/>
    <n v="1.66"/>
    <n v="32.24"/>
  </r>
  <r>
    <d v="2021-11-26T00:00:00"/>
    <x v="1"/>
    <x v="4"/>
    <x v="2"/>
    <n v="2269502043"/>
    <n v="1"/>
    <n v="35580"/>
    <s v="France"/>
    <s v="34,9"/>
    <n v="3"/>
    <s v="34"/>
    <n v="0.9"/>
    <n v="34.9"/>
    <m/>
    <n v="0"/>
    <n v="0"/>
    <n v="1.7"/>
    <n v="33.199999999999996"/>
  </r>
  <r>
    <d v="2021-11-26T00:00:00"/>
    <x v="1"/>
    <x v="4"/>
    <x v="2"/>
    <n v="2269498413"/>
    <n v="1"/>
    <n v="27930"/>
    <s v="France"/>
    <s v="34,9"/>
    <n v="3"/>
    <s v="34"/>
    <n v="0.9"/>
    <n v="34.9"/>
    <m/>
    <n v="0"/>
    <n v="0"/>
    <n v="1.7"/>
    <n v="33.199999999999996"/>
  </r>
  <r>
    <d v="2021-11-26T00:00:00"/>
    <x v="1"/>
    <x v="4"/>
    <x v="2"/>
    <n v="2270901652"/>
    <n v="1"/>
    <n v="87350"/>
    <s v="France"/>
    <s v="34,9"/>
    <n v="3"/>
    <s v="34"/>
    <n v="0.9"/>
    <n v="34.9"/>
    <m/>
    <n v="0"/>
    <n v="0"/>
    <n v="1.7"/>
    <n v="33.199999999999996"/>
  </r>
  <r>
    <d v="2021-11-26T00:00:00"/>
    <x v="1"/>
    <x v="4"/>
    <x v="2"/>
    <n v="2272335950"/>
    <n v="2"/>
    <n v="75011"/>
    <s v="France"/>
    <s v="62,8"/>
    <n v="3"/>
    <s v="62"/>
    <n v="0.8"/>
    <n v="62.8"/>
    <m/>
    <n v="0"/>
    <n v="0"/>
    <n v="2.81"/>
    <n v="59.989999999999995"/>
  </r>
  <r>
    <d v="2021-11-25T00:00:00"/>
    <x v="1"/>
    <x v="4"/>
    <x v="2"/>
    <n v="2269436684"/>
    <n v="1"/>
    <n v="44680"/>
    <s v="France"/>
    <s v="23,9"/>
    <n v="3"/>
    <s v="23"/>
    <n v="0.9"/>
    <n v="23.9"/>
    <s v="CLEMENTINENOEL"/>
    <n v="2.39"/>
    <n v="0"/>
    <n v="1.1599999999999999"/>
    <n v="20.349999999999998"/>
  </r>
  <r>
    <d v="2021-11-25T00:00:00"/>
    <x v="1"/>
    <x v="4"/>
    <x v="2"/>
    <n v="2270101490"/>
    <n v="1"/>
    <n v="28630"/>
    <s v="France"/>
    <s v="27,9"/>
    <n v="3"/>
    <s v="27"/>
    <n v="0.9"/>
    <n v="27.9"/>
    <m/>
    <n v="0"/>
    <n v="0"/>
    <n v="1.42"/>
    <n v="26.479999999999997"/>
  </r>
  <r>
    <d v="2021-11-24T00:00:00"/>
    <x v="1"/>
    <x v="4"/>
    <x v="2"/>
    <n v="2268460448"/>
    <n v="1"/>
    <n v="66500"/>
    <s v="France"/>
    <s v="22,9"/>
    <n v="3"/>
    <s v="22"/>
    <n v="0.9"/>
    <n v="22.9"/>
    <m/>
    <n v="0"/>
    <n v="0"/>
    <n v="1.22"/>
    <n v="21.68"/>
  </r>
  <r>
    <d v="2021-11-24T00:00:00"/>
    <x v="1"/>
    <x v="4"/>
    <x v="2"/>
    <n v="2265809845"/>
    <n v="1"/>
    <n v="19000"/>
    <s v="France"/>
    <s v="30,9"/>
    <n v="3"/>
    <s v="30"/>
    <n v="0.9"/>
    <n v="30.9"/>
    <m/>
    <n v="0"/>
    <n v="0"/>
    <n v="1.54"/>
    <n v="29.36"/>
  </r>
  <r>
    <d v="2021-11-24T00:00:00"/>
    <x v="1"/>
    <x v="4"/>
    <x v="2"/>
    <n v="2265362363"/>
    <n v="1"/>
    <n v="11421"/>
    <s v="Etats-Unis"/>
    <s v="27,9"/>
    <n v="3"/>
    <s v="27"/>
    <n v="0.9"/>
    <n v="27.9"/>
    <m/>
    <n v="0"/>
    <n v="6"/>
    <n v="1.78"/>
    <n v="32.119999999999997"/>
  </r>
  <r>
    <d v="2021-11-23T00:00:00"/>
    <x v="1"/>
    <x v="4"/>
    <x v="2"/>
    <n v="2266342930"/>
    <n v="1"/>
    <n v="38850"/>
    <s v="France"/>
    <s v="22,9"/>
    <n v="3"/>
    <s v="22"/>
    <n v="0.9"/>
    <n v="22.9"/>
    <m/>
    <n v="0"/>
    <n v="0"/>
    <n v="1.22"/>
    <n v="21.68"/>
  </r>
  <r>
    <d v="2021-11-23T00:00:00"/>
    <x v="1"/>
    <x v="4"/>
    <x v="2"/>
    <n v="2266523042"/>
    <n v="1"/>
    <n v="63720"/>
    <s v="France"/>
    <s v="26,9"/>
    <n v="3"/>
    <s v="26"/>
    <n v="0.9"/>
    <n v="26.9"/>
    <m/>
    <n v="0"/>
    <n v="0"/>
    <n v="1.38"/>
    <n v="25.52"/>
  </r>
  <r>
    <d v="2021-11-23T00:00:00"/>
    <x v="1"/>
    <x v="4"/>
    <x v="2"/>
    <n v="2266291926"/>
    <n v="1"/>
    <n v="92420"/>
    <s v="France"/>
    <s v="26,9"/>
    <n v="3"/>
    <s v="26"/>
    <n v="0.9"/>
    <n v="26.9"/>
    <m/>
    <n v="0"/>
    <n v="0"/>
    <n v="1.38"/>
    <n v="25.52"/>
  </r>
  <r>
    <d v="2021-11-23T00:00:00"/>
    <x v="1"/>
    <x v="4"/>
    <x v="2"/>
    <n v="2263687605"/>
    <n v="1"/>
    <s v="EYRAGUES"/>
    <s v="France"/>
    <s v="28,9"/>
    <n v="3"/>
    <s v="28"/>
    <n v="0.9"/>
    <n v="28.9"/>
    <m/>
    <n v="0"/>
    <n v="0"/>
    <n v="1.46"/>
    <n v="27.439999999999998"/>
  </r>
  <r>
    <d v="2021-11-23T00:00:00"/>
    <x v="1"/>
    <x v="4"/>
    <x v="2"/>
    <n v="2263473923"/>
    <n v="1"/>
    <n v="1638"/>
    <s v="Suisse"/>
    <s v="26,9"/>
    <n v="3"/>
    <s v="26"/>
    <n v="0.9"/>
    <n v="26.9"/>
    <m/>
    <n v="0"/>
    <n v="5"/>
    <n v="1.58"/>
    <n v="30.32"/>
  </r>
  <r>
    <d v="2021-11-23T00:00:00"/>
    <x v="1"/>
    <x v="4"/>
    <x v="2"/>
    <n v="2263955289"/>
    <n v="1"/>
    <n v="49700"/>
    <s v="France"/>
    <s v="34,9"/>
    <n v="3"/>
    <s v="34"/>
    <n v="0.9"/>
    <n v="34.9"/>
    <m/>
    <n v="0"/>
    <n v="0"/>
    <n v="1.7"/>
    <n v="33.199999999999996"/>
  </r>
  <r>
    <d v="2021-11-23T00:00:00"/>
    <x v="1"/>
    <x v="4"/>
    <x v="2"/>
    <n v="2263457213"/>
    <n v="1"/>
    <n v="85410"/>
    <s v="France"/>
    <s v="34,9"/>
    <n v="3"/>
    <s v="34"/>
    <n v="0.9"/>
    <n v="34.9"/>
    <m/>
    <n v="0"/>
    <n v="0"/>
    <n v="1.7"/>
    <n v="33.199999999999996"/>
  </r>
  <r>
    <d v="2021-11-23T00:00:00"/>
    <x v="1"/>
    <x v="4"/>
    <x v="2"/>
    <n v="2266933010"/>
    <n v="2"/>
    <n v="92330"/>
    <s v="France"/>
    <s v="54,8"/>
    <n v="3"/>
    <s v="54"/>
    <n v="0.8"/>
    <n v="54.8"/>
    <m/>
    <n v="0"/>
    <n v="0"/>
    <n v="2.4900000000000002"/>
    <n v="52.309999999999995"/>
  </r>
  <r>
    <d v="2021-11-23T00:00:00"/>
    <x v="1"/>
    <x v="4"/>
    <x v="2"/>
    <n v="2266074624"/>
    <n v="3"/>
    <n v="81100"/>
    <s v="France"/>
    <s v="75,7"/>
    <n v="3"/>
    <s v="75"/>
    <n v="0.7"/>
    <n v="75.7"/>
    <m/>
    <n v="0"/>
    <n v="0"/>
    <n v="3.33"/>
    <n v="72.37"/>
  </r>
  <r>
    <d v="2021-11-22T00:00:00"/>
    <x v="1"/>
    <x v="4"/>
    <x v="2"/>
    <n v="2265713786"/>
    <n v="2"/>
    <n v="80126"/>
    <s v="Etats-Unis"/>
    <s v="50,8"/>
    <n v="3"/>
    <s v="50"/>
    <n v="0.8"/>
    <n v="50.8"/>
    <m/>
    <n v="0"/>
    <n v="6"/>
    <n v="2.69"/>
    <n v="54.11"/>
  </r>
  <r>
    <d v="2021-11-22T00:00:00"/>
    <x v="1"/>
    <x v="4"/>
    <x v="2"/>
    <n v="2262709231"/>
    <n v="2"/>
    <n v="27511"/>
    <s v="Etats-Unis"/>
    <s v="62,8"/>
    <n v="3"/>
    <s v="62"/>
    <n v="0.8"/>
    <n v="62.8"/>
    <m/>
    <n v="0"/>
    <n v="6"/>
    <n v="3.25"/>
    <n v="65.55"/>
  </r>
  <r>
    <d v="2021-11-19T00:00:00"/>
    <x v="1"/>
    <x v="4"/>
    <x v="2"/>
    <n v="2256609751"/>
    <n v="1"/>
    <n v="778"/>
    <s v="Etats-Unis"/>
    <s v="22,9"/>
    <n v="3"/>
    <s v="22"/>
    <n v="0.9"/>
    <n v="22.9"/>
    <m/>
    <n v="0"/>
    <n v="6"/>
    <n v="1.59"/>
    <n v="27.31"/>
  </r>
  <r>
    <d v="2021-11-19T00:00:00"/>
    <x v="1"/>
    <x v="4"/>
    <x v="2"/>
    <n v="2259412672"/>
    <n v="1"/>
    <n v="75287"/>
    <s v="Etats-Unis"/>
    <s v="22,9"/>
    <n v="3"/>
    <s v="22"/>
    <n v="0.9"/>
    <n v="22.9"/>
    <m/>
    <n v="0"/>
    <n v="6"/>
    <n v="1.55"/>
    <n v="27.349999999999998"/>
  </r>
  <r>
    <d v="2021-11-19T00:00:00"/>
    <x v="1"/>
    <x v="4"/>
    <x v="2"/>
    <n v="2259531482"/>
    <n v="1"/>
    <n v="17847"/>
    <s v="Etats-Unis"/>
    <s v="22,9"/>
    <n v="3"/>
    <s v="22"/>
    <n v="0.9"/>
    <n v="22.9"/>
    <m/>
    <n v="0"/>
    <n v="6"/>
    <n v="1.53"/>
    <n v="27.369999999999997"/>
  </r>
  <r>
    <d v="2021-11-19T00:00:00"/>
    <x v="1"/>
    <x v="4"/>
    <x v="2"/>
    <n v="2259392334"/>
    <n v="1"/>
    <n v="34684"/>
    <s v="Etats-Unis"/>
    <s v="23,9"/>
    <n v="3"/>
    <s v="23"/>
    <n v="0.9"/>
    <n v="23.9"/>
    <m/>
    <n v="0"/>
    <n v="6"/>
    <n v="1.58"/>
    <n v="28.32"/>
  </r>
  <r>
    <d v="2021-11-19T00:00:00"/>
    <x v="1"/>
    <x v="4"/>
    <x v="2"/>
    <n v="2259265988"/>
    <n v="1"/>
    <n v="46077"/>
    <s v="Etats-Unis"/>
    <s v="23,9"/>
    <n v="3"/>
    <s v="23"/>
    <n v="0.9"/>
    <n v="23.9"/>
    <m/>
    <n v="0"/>
    <n v="6"/>
    <n v="1.58"/>
    <n v="28.32"/>
  </r>
  <r>
    <d v="2021-11-19T00:00:00"/>
    <x v="1"/>
    <x v="4"/>
    <x v="2"/>
    <n v="2256589767"/>
    <n v="1"/>
    <n v="92600"/>
    <s v="France"/>
    <s v="32,9"/>
    <n v="3"/>
    <s v="32"/>
    <n v="0.9"/>
    <n v="32.9"/>
    <s v="LIZAREDUC3"/>
    <n v="3"/>
    <n v="0"/>
    <n v="1.5"/>
    <n v="28.4"/>
  </r>
  <r>
    <d v="2021-11-19T00:00:00"/>
    <x v="1"/>
    <x v="4"/>
    <x v="2"/>
    <n v="2259672734"/>
    <n v="1"/>
    <n v="7560"/>
    <s v="Norvège"/>
    <s v="26,9"/>
    <n v="3"/>
    <s v="26"/>
    <n v="0.9"/>
    <n v="26.9"/>
    <m/>
    <n v="0"/>
    <n v="5"/>
    <n v="1.9"/>
    <n v="30"/>
  </r>
  <r>
    <d v="2021-11-19T00:00:00"/>
    <x v="1"/>
    <x v="4"/>
    <x v="2"/>
    <n v="2256705743"/>
    <n v="1"/>
    <n v="77546"/>
    <s v="Etats-Unis"/>
    <s v="27,9"/>
    <n v="3"/>
    <s v="27"/>
    <n v="0.9"/>
    <n v="27.9"/>
    <m/>
    <n v="0"/>
    <n v="6"/>
    <n v="1.77"/>
    <n v="32.129999999999995"/>
  </r>
  <r>
    <d v="2021-11-19T00:00:00"/>
    <x v="1"/>
    <x v="4"/>
    <x v="2"/>
    <n v="2256560905"/>
    <n v="1"/>
    <n v="60137"/>
    <s v="Etats-Unis"/>
    <s v="27,9"/>
    <n v="3"/>
    <s v="27"/>
    <n v="0.9"/>
    <n v="27.9"/>
    <m/>
    <n v="0"/>
    <n v="6"/>
    <n v="1.77"/>
    <n v="32.129999999999995"/>
  </r>
  <r>
    <d v="2021-11-19T00:00:00"/>
    <x v="1"/>
    <x v="4"/>
    <x v="2"/>
    <n v="2256811401"/>
    <n v="1"/>
    <n v="85255"/>
    <s v="Etats-Unis"/>
    <s v="27,9"/>
    <n v="3"/>
    <s v="27"/>
    <n v="0.9"/>
    <n v="27.9"/>
    <m/>
    <n v="0"/>
    <n v="6"/>
    <n v="1.75"/>
    <n v="32.15"/>
  </r>
  <r>
    <d v="2021-11-19T00:00:00"/>
    <x v="1"/>
    <x v="4"/>
    <x v="2"/>
    <n v="2256541769"/>
    <n v="1"/>
    <n v="8619"/>
    <s v="Etats-Unis"/>
    <s v="27,9"/>
    <n v="3"/>
    <s v="27"/>
    <n v="0.9"/>
    <n v="27.9"/>
    <m/>
    <n v="0"/>
    <n v="6"/>
    <n v="1.75"/>
    <n v="32.15"/>
  </r>
  <r>
    <d v="2021-11-19T00:00:00"/>
    <x v="1"/>
    <x v="4"/>
    <x v="2"/>
    <n v="2259151212"/>
    <n v="1"/>
    <n v="75657"/>
    <s v="Etats-Unis"/>
    <s v="27,9"/>
    <n v="3"/>
    <s v="27"/>
    <n v="0.9"/>
    <n v="27.9"/>
    <m/>
    <n v="0"/>
    <n v="6"/>
    <n v="1.75"/>
    <n v="32.15"/>
  </r>
  <r>
    <d v="2021-11-19T00:00:00"/>
    <x v="1"/>
    <x v="4"/>
    <x v="2"/>
    <n v="2259452976"/>
    <n v="1"/>
    <n v="38401"/>
    <s v="Etats-Unis"/>
    <s v="34,9"/>
    <n v="3"/>
    <s v="34"/>
    <n v="0.9"/>
    <n v="34.9"/>
    <m/>
    <n v="0"/>
    <n v="6"/>
    <n v="2.1"/>
    <n v="38.799999999999997"/>
  </r>
  <r>
    <d v="2021-11-19T00:00:00"/>
    <x v="1"/>
    <x v="4"/>
    <x v="2"/>
    <n v="2256687193"/>
    <n v="1"/>
    <n v="22182"/>
    <s v="Etats-Unis"/>
    <s v="34,9"/>
    <n v="3"/>
    <s v="34"/>
    <n v="0.9"/>
    <n v="34.9"/>
    <m/>
    <n v="0"/>
    <n v="6"/>
    <n v="2.02"/>
    <n v="38.879999999999995"/>
  </r>
  <r>
    <d v="2021-11-19T00:00:00"/>
    <x v="1"/>
    <x v="4"/>
    <x v="2"/>
    <n v="2256682871"/>
    <n v="2"/>
    <n v="30319"/>
    <s v="Etats-Unis"/>
    <s v="55,8"/>
    <n v="3"/>
    <s v="55"/>
    <n v="0.8"/>
    <n v="55.8"/>
    <m/>
    <n v="0"/>
    <n v="6"/>
    <n v="2.97"/>
    <n v="58.83"/>
  </r>
  <r>
    <d v="2021-11-19T00:00:00"/>
    <x v="1"/>
    <x v="4"/>
    <x v="2"/>
    <n v="2259169132"/>
    <n v="2"/>
    <n v="94941"/>
    <s v="Etats-Unis"/>
    <s v="61,8"/>
    <n v="3"/>
    <s v="61"/>
    <n v="0.8"/>
    <n v="61.8"/>
    <m/>
    <n v="0"/>
    <n v="6"/>
    <n v="3.22"/>
    <n v="64.58"/>
  </r>
  <r>
    <d v="2021-11-19T00:00:00"/>
    <x v="1"/>
    <x v="4"/>
    <x v="2"/>
    <n v="2259533882"/>
    <n v="3"/>
    <s v="10956-6606"/>
    <s v="Etats-Unis"/>
    <s v="71,7"/>
    <n v="3"/>
    <s v="71"/>
    <n v="0.7"/>
    <n v="71.7"/>
    <m/>
    <n v="0"/>
    <n v="6"/>
    <n v="3.67"/>
    <n v="74.03"/>
  </r>
  <r>
    <d v="2021-11-19T00:00:00"/>
    <x v="1"/>
    <x v="4"/>
    <x v="2"/>
    <n v="2256464439"/>
    <n v="4"/>
    <n v="94109"/>
    <s v="Etats-Unis"/>
    <s v="112,6"/>
    <n v="4"/>
    <s v="112"/>
    <n v="0.6"/>
    <n v="112.6"/>
    <m/>
    <n v="0"/>
    <n v="6"/>
    <n v="5.43"/>
    <n v="113.16999999999999"/>
  </r>
  <r>
    <d v="2021-11-19T00:00:00"/>
    <x v="1"/>
    <x v="4"/>
    <x v="2"/>
    <n v="2259580150"/>
    <n v="5"/>
    <n v="46237"/>
    <s v="Etats-Unis"/>
    <s v="126,5"/>
    <n v="4"/>
    <s v="126"/>
    <n v="0.5"/>
    <n v="126.5"/>
    <m/>
    <n v="0"/>
    <n v="6"/>
    <n v="5.97"/>
    <n v="126.53"/>
  </r>
  <r>
    <d v="2021-11-18T00:00:00"/>
    <x v="1"/>
    <x v="4"/>
    <x v="2"/>
    <n v="2255911693"/>
    <n v="1"/>
    <n v="98199"/>
    <s v="Etats-Unis"/>
    <s v="22,9"/>
    <n v="3"/>
    <s v="22"/>
    <n v="0.9"/>
    <n v="22.9"/>
    <m/>
    <n v="0"/>
    <n v="5"/>
    <n v="1.53"/>
    <n v="26.369999999999997"/>
  </r>
  <r>
    <d v="2021-11-18T00:00:00"/>
    <x v="1"/>
    <x v="4"/>
    <x v="2"/>
    <n v="2259046190"/>
    <n v="1"/>
    <n v="98177"/>
    <s v="Etats-Unis"/>
    <s v="22,9"/>
    <n v="3"/>
    <s v="22"/>
    <n v="0.9"/>
    <n v="22.9"/>
    <m/>
    <n v="0"/>
    <n v="6"/>
    <n v="1.58"/>
    <n v="27.32"/>
  </r>
  <r>
    <d v="2021-11-18T00:00:00"/>
    <x v="1"/>
    <x v="4"/>
    <x v="2"/>
    <n v="2256192901"/>
    <n v="1"/>
    <n v="29577"/>
    <s v="Etats-Unis"/>
    <s v="22,9"/>
    <n v="3"/>
    <s v="22"/>
    <n v="0.9"/>
    <n v="22.9"/>
    <m/>
    <n v="0"/>
    <n v="6"/>
    <n v="1.56"/>
    <n v="27.34"/>
  </r>
  <r>
    <d v="2021-11-18T00:00:00"/>
    <x v="1"/>
    <x v="4"/>
    <x v="2"/>
    <n v="2258816494"/>
    <n v="1"/>
    <n v="98661"/>
    <s v="Etats-Unis"/>
    <s v="22,9"/>
    <n v="3"/>
    <s v="22"/>
    <n v="0.9"/>
    <n v="22.9"/>
    <m/>
    <n v="0"/>
    <n v="6"/>
    <n v="1.55"/>
    <n v="27.349999999999998"/>
  </r>
  <r>
    <d v="2021-11-18T00:00:00"/>
    <x v="1"/>
    <x v="4"/>
    <x v="2"/>
    <n v="2256238587"/>
    <n v="1"/>
    <s v="68124-6010"/>
    <s v="Etats-Unis"/>
    <s v="22,9"/>
    <n v="3"/>
    <s v="22"/>
    <n v="0.9"/>
    <n v="22.9"/>
    <m/>
    <n v="0"/>
    <n v="6"/>
    <n v="1.54"/>
    <n v="27.36"/>
  </r>
  <r>
    <d v="2021-11-18T00:00:00"/>
    <x v="1"/>
    <x v="4"/>
    <x v="2"/>
    <n v="2258838750"/>
    <n v="1"/>
    <n v="97601"/>
    <s v="Etats-Unis"/>
    <s v="22,9"/>
    <n v="3"/>
    <s v="22"/>
    <n v="0.9"/>
    <n v="22.9"/>
    <m/>
    <n v="0"/>
    <n v="6"/>
    <n v="1.46"/>
    <n v="27.439999999999998"/>
  </r>
  <r>
    <d v="2021-11-18T00:00:00"/>
    <x v="1"/>
    <x v="4"/>
    <x v="2"/>
    <n v="2256089525"/>
    <n v="1"/>
    <s v="03246-3942"/>
    <s v="Etats-Unis"/>
    <s v="22,9"/>
    <n v="3"/>
    <s v="22"/>
    <n v="0.9"/>
    <n v="22.9"/>
    <m/>
    <n v="0"/>
    <n v="6"/>
    <n v="1.46"/>
    <n v="27.439999999999998"/>
  </r>
  <r>
    <d v="2021-11-18T00:00:00"/>
    <x v="1"/>
    <x v="4"/>
    <x v="2"/>
    <n v="2259055002"/>
    <n v="1"/>
    <n v="30338"/>
    <s v="Etats-Unis"/>
    <s v="24,9"/>
    <n v="3"/>
    <s v="24"/>
    <n v="0.9"/>
    <n v="24.9"/>
    <m/>
    <n v="0"/>
    <n v="6"/>
    <n v="1.63"/>
    <n v="29.27"/>
  </r>
  <r>
    <d v="2021-11-18T00:00:00"/>
    <x v="1"/>
    <x v="4"/>
    <x v="2"/>
    <n v="2256267697"/>
    <n v="1"/>
    <n v="43410"/>
    <s v="Etats-Unis"/>
    <s v="24,9"/>
    <n v="3"/>
    <s v="24"/>
    <n v="0.9"/>
    <n v="24.9"/>
    <m/>
    <n v="0"/>
    <n v="6"/>
    <n v="1.63"/>
    <n v="29.27"/>
  </r>
  <r>
    <d v="2021-11-18T00:00:00"/>
    <x v="1"/>
    <x v="4"/>
    <x v="2"/>
    <n v="2258660484"/>
    <n v="1"/>
    <n v="48073"/>
    <s v="Etats-Unis"/>
    <s v="26,9"/>
    <n v="3"/>
    <s v="26"/>
    <n v="0.9"/>
    <n v="26.9"/>
    <m/>
    <n v="0"/>
    <n v="6"/>
    <n v="1.69"/>
    <n v="31.209999999999997"/>
  </r>
  <r>
    <d v="2021-11-18T00:00:00"/>
    <x v="1"/>
    <x v="4"/>
    <x v="2"/>
    <n v="2258550926"/>
    <n v="1"/>
    <n v="48167"/>
    <s v="Etats-Unis"/>
    <s v="27,9"/>
    <n v="3"/>
    <s v="27"/>
    <n v="0.9"/>
    <n v="27.9"/>
    <m/>
    <n v="0"/>
    <n v="5"/>
    <n v="1.69"/>
    <n v="31.209999999999997"/>
  </r>
  <r>
    <d v="2021-11-18T00:00:00"/>
    <x v="1"/>
    <x v="4"/>
    <x v="2"/>
    <n v="2255921935"/>
    <n v="1"/>
    <n v="48439"/>
    <s v="Etats-Unis"/>
    <s v="27,9"/>
    <n v="3"/>
    <s v="27"/>
    <n v="0.9"/>
    <n v="27.9"/>
    <m/>
    <n v="0"/>
    <n v="5"/>
    <n v="1.69"/>
    <n v="31.209999999999997"/>
  </r>
  <r>
    <d v="2021-11-18T00:00:00"/>
    <x v="1"/>
    <x v="4"/>
    <x v="2"/>
    <n v="2256267417"/>
    <n v="1"/>
    <n v="91343"/>
    <s v="Etats-Unis"/>
    <s v="27,9"/>
    <n v="3"/>
    <s v="27"/>
    <n v="0.9"/>
    <n v="27.9"/>
    <m/>
    <n v="0"/>
    <n v="6"/>
    <n v="1.76"/>
    <n v="32.14"/>
  </r>
  <r>
    <d v="2021-11-18T00:00:00"/>
    <x v="1"/>
    <x v="4"/>
    <x v="2"/>
    <n v="2258770026"/>
    <n v="1"/>
    <n v="7110"/>
    <s v="Etats-Unis"/>
    <s v="27,9"/>
    <n v="3"/>
    <s v="27"/>
    <n v="0.9"/>
    <n v="27.9"/>
    <m/>
    <n v="0"/>
    <n v="6"/>
    <n v="1.75"/>
    <n v="32.15"/>
  </r>
  <r>
    <d v="2021-11-18T00:00:00"/>
    <x v="1"/>
    <x v="4"/>
    <x v="2"/>
    <n v="2258613520"/>
    <n v="1"/>
    <n v="28723"/>
    <s v="Etats-Unis"/>
    <s v="27,9"/>
    <n v="3"/>
    <s v="27"/>
    <n v="0.9"/>
    <n v="27.9"/>
    <m/>
    <n v="0"/>
    <n v="6"/>
    <n v="1.75"/>
    <n v="32.15"/>
  </r>
  <r>
    <d v="2021-11-18T00:00:00"/>
    <x v="1"/>
    <x v="4"/>
    <x v="2"/>
    <n v="2258562324"/>
    <n v="1"/>
    <n v="43065"/>
    <s v="Etats-Unis"/>
    <s v="27,9"/>
    <n v="3"/>
    <s v="27"/>
    <n v="0.9"/>
    <n v="27.9"/>
    <m/>
    <n v="0"/>
    <n v="6"/>
    <n v="1.75"/>
    <n v="32.15"/>
  </r>
  <r>
    <d v="2021-11-18T00:00:00"/>
    <x v="1"/>
    <x v="4"/>
    <x v="2"/>
    <n v="2256353543"/>
    <n v="1"/>
    <n v="29455"/>
    <s v="Etats-Unis"/>
    <s v="28,9"/>
    <n v="3"/>
    <s v="28"/>
    <n v="0.9"/>
    <n v="28.9"/>
    <m/>
    <n v="0"/>
    <n v="6"/>
    <n v="1.82"/>
    <n v="33.08"/>
  </r>
  <r>
    <d v="2021-11-18T00:00:00"/>
    <x v="1"/>
    <x v="4"/>
    <x v="2"/>
    <n v="2258636246"/>
    <n v="1"/>
    <n v="21619"/>
    <s v="Etats-Unis"/>
    <s v="32,9"/>
    <n v="3"/>
    <s v="32"/>
    <n v="0.9"/>
    <n v="32.9"/>
    <m/>
    <n v="0"/>
    <n v="6"/>
    <n v="1.94"/>
    <n v="36.96"/>
  </r>
  <r>
    <d v="2021-11-18T00:00:00"/>
    <x v="1"/>
    <x v="4"/>
    <x v="2"/>
    <n v="2256355185"/>
    <n v="2"/>
    <n v="53217"/>
    <s v="Etats-Unis"/>
    <s v="49,8"/>
    <n v="3"/>
    <s v="49"/>
    <n v="0.8"/>
    <n v="49.8"/>
    <m/>
    <n v="0"/>
    <n v="6"/>
    <n v="2.65"/>
    <n v="53.15"/>
  </r>
  <r>
    <d v="2021-11-18T00:00:00"/>
    <x v="1"/>
    <x v="4"/>
    <x v="2"/>
    <n v="2255819471"/>
    <n v="2"/>
    <n v="47450"/>
    <s v="France"/>
    <s v="60,8"/>
    <n v="3"/>
    <s v="60"/>
    <n v="0.8"/>
    <n v="60.8"/>
    <m/>
    <n v="0"/>
    <n v="0"/>
    <n v="2.73"/>
    <n v="58.07"/>
  </r>
  <r>
    <d v="2021-11-18T00:00:00"/>
    <x v="1"/>
    <x v="4"/>
    <x v="2"/>
    <n v="2258873166"/>
    <n v="2"/>
    <n v="85929"/>
    <s v="Etats-Unis"/>
    <s v="55,8"/>
    <n v="3"/>
    <s v="55"/>
    <n v="0.8"/>
    <n v="55.8"/>
    <m/>
    <n v="0"/>
    <n v="6"/>
    <n v="2.92"/>
    <n v="58.879999999999995"/>
  </r>
  <r>
    <d v="2021-11-18T00:00:00"/>
    <x v="1"/>
    <x v="4"/>
    <x v="2"/>
    <n v="2256220421"/>
    <n v="2"/>
    <n v="91405"/>
    <s v="Etats-Unis"/>
    <s v="56,8"/>
    <n v="3"/>
    <s v="56"/>
    <n v="0.8"/>
    <n v="56.8"/>
    <m/>
    <n v="0"/>
    <n v="6"/>
    <n v="3.03"/>
    <n v="59.769999999999996"/>
  </r>
  <r>
    <d v="2021-11-18T00:00:00"/>
    <x v="1"/>
    <x v="4"/>
    <x v="2"/>
    <n v="2258683584"/>
    <n v="3"/>
    <n v="34769"/>
    <s v="Etats-Unis"/>
    <s v="85,7"/>
    <n v="3"/>
    <s v="85"/>
    <n v="0.7"/>
    <n v="85.7"/>
    <m/>
    <n v="0"/>
    <n v="6"/>
    <n v="4.24"/>
    <n v="87.460000000000008"/>
  </r>
  <r>
    <d v="2021-11-18T00:00:00"/>
    <x v="1"/>
    <x v="4"/>
    <x v="2"/>
    <n v="2258902006"/>
    <n v="3"/>
    <n v="78217"/>
    <s v="Etats-Unis"/>
    <s v="87,7"/>
    <n v="3"/>
    <s v="87"/>
    <n v="0.7"/>
    <n v="87.7"/>
    <m/>
    <n v="0"/>
    <n v="6"/>
    <n v="4.3600000000000003"/>
    <n v="89.34"/>
  </r>
  <r>
    <d v="2021-11-17T00:00:00"/>
    <x v="1"/>
    <x v="4"/>
    <x v="2"/>
    <n v="2254055637"/>
    <n v="1"/>
    <n v="75019"/>
    <s v="France"/>
    <s v="27,9"/>
    <n v="3"/>
    <s v="27"/>
    <n v="0.9"/>
    <n v="27.9"/>
    <m/>
    <n v="0"/>
    <n v="0"/>
    <n v="1.42"/>
    <n v="26.479999999999997"/>
  </r>
  <r>
    <d v="2021-11-17T00:00:00"/>
    <x v="1"/>
    <x v="4"/>
    <x v="2"/>
    <n v="2254359015"/>
    <n v="3"/>
    <n v="26500"/>
    <s v="France"/>
    <s v="76,7"/>
    <n v="3"/>
    <s v="76"/>
    <n v="0.7"/>
    <n v="76.7"/>
    <m/>
    <n v="0"/>
    <n v="0"/>
    <n v="3.37"/>
    <n v="73.33"/>
  </r>
  <r>
    <d v="2021-11-16T00:00:00"/>
    <x v="1"/>
    <x v="4"/>
    <x v="2"/>
    <n v="2254322796"/>
    <n v="1"/>
    <n v="14570"/>
    <s v="France"/>
    <s v="23,9"/>
    <n v="3"/>
    <s v="23"/>
    <n v="0.9"/>
    <n v="23.9"/>
    <m/>
    <n v="0"/>
    <n v="0"/>
    <n v="1.26"/>
    <n v="22.639999999999997"/>
  </r>
  <r>
    <d v="2021-11-16T00:00:00"/>
    <x v="1"/>
    <x v="4"/>
    <x v="2"/>
    <n v="2252895489"/>
    <n v="1"/>
    <n v="59000"/>
    <s v="France"/>
    <s v="27,9"/>
    <n v="3"/>
    <s v="27"/>
    <n v="0.9"/>
    <n v="27.9"/>
    <m/>
    <n v="0"/>
    <n v="0"/>
    <n v="1.42"/>
    <n v="26.479999999999997"/>
  </r>
  <r>
    <d v="2021-11-16T00:00:00"/>
    <x v="1"/>
    <x v="4"/>
    <x v="2"/>
    <n v="2255103414"/>
    <n v="1"/>
    <n v="86300"/>
    <s v="France"/>
    <s v="27,9"/>
    <n v="3"/>
    <s v="27"/>
    <n v="0.9"/>
    <n v="27.9"/>
    <m/>
    <n v="0"/>
    <n v="0"/>
    <n v="1.42"/>
    <n v="26.479999999999997"/>
  </r>
  <r>
    <d v="2021-11-16T00:00:00"/>
    <x v="1"/>
    <x v="4"/>
    <x v="2"/>
    <n v="2254996986"/>
    <n v="1"/>
    <n v="63000"/>
    <s v="France"/>
    <s v="27,9"/>
    <n v="3"/>
    <s v="27"/>
    <n v="0.9"/>
    <n v="27.9"/>
    <m/>
    <n v="0"/>
    <n v="0"/>
    <n v="1.42"/>
    <n v="26.479999999999997"/>
  </r>
  <r>
    <d v="2021-11-15T00:00:00"/>
    <x v="1"/>
    <x v="4"/>
    <x v="2"/>
    <n v="2253315948"/>
    <n v="2"/>
    <n v="66300"/>
    <s v="France"/>
    <s v="50,8"/>
    <n v="3"/>
    <s v="50"/>
    <n v="0.8"/>
    <n v="50.8"/>
    <m/>
    <n v="0"/>
    <n v="0"/>
    <n v="2.33"/>
    <n v="48.47"/>
  </r>
  <r>
    <d v="2021-11-14T00:00:00"/>
    <x v="1"/>
    <x v="4"/>
    <x v="2"/>
    <n v="2251065194"/>
    <n v="1"/>
    <n v="29630"/>
    <s v="France"/>
    <s v="27,9"/>
    <n v="3"/>
    <s v="27"/>
    <n v="0.9"/>
    <n v="27.9"/>
    <m/>
    <n v="0"/>
    <n v="0"/>
    <n v="1.42"/>
    <n v="26.479999999999997"/>
  </r>
  <r>
    <d v="2021-11-14T00:00:00"/>
    <x v="1"/>
    <x v="4"/>
    <x v="2"/>
    <n v="2249344233"/>
    <n v="1"/>
    <n v="1872"/>
    <s v="Suisse"/>
    <s v="27,9"/>
    <n v="3"/>
    <s v="27"/>
    <n v="0.9"/>
    <n v="27.9"/>
    <m/>
    <n v="0"/>
    <n v="5"/>
    <n v="1.62"/>
    <n v="31.279999999999998"/>
  </r>
  <r>
    <d v="2021-11-14T00:00:00"/>
    <x v="1"/>
    <x v="4"/>
    <x v="2"/>
    <n v="2251013710"/>
    <n v="2"/>
    <n v="91120"/>
    <s v="France"/>
    <s v="53,8"/>
    <n v="3"/>
    <s v="53"/>
    <n v="0.8"/>
    <n v="53.8"/>
    <m/>
    <n v="0"/>
    <n v="0"/>
    <n v="2.4500000000000002"/>
    <n v="51.349999999999994"/>
  </r>
  <r>
    <d v="2021-11-14T00:00:00"/>
    <x v="1"/>
    <x v="4"/>
    <x v="2"/>
    <n v="2251519986"/>
    <n v="2"/>
    <n v="69008"/>
    <s v="France"/>
    <s v="58,8"/>
    <n v="3"/>
    <s v="58"/>
    <n v="0.8"/>
    <n v="58.8"/>
    <m/>
    <n v="0"/>
    <n v="0"/>
    <n v="2.65"/>
    <n v="56.15"/>
  </r>
  <r>
    <d v="2021-11-13T00:00:00"/>
    <x v="1"/>
    <x v="4"/>
    <x v="2"/>
    <n v="2249701224"/>
    <n v="1"/>
    <n v="29200"/>
    <s v="France"/>
    <s v="23,9"/>
    <n v="3"/>
    <s v="23"/>
    <n v="0.9"/>
    <n v="23.9"/>
    <m/>
    <n v="0"/>
    <n v="0"/>
    <n v="1.26"/>
    <n v="22.639999999999997"/>
  </r>
  <r>
    <d v="2021-11-13T00:00:00"/>
    <x v="1"/>
    <x v="4"/>
    <x v="2"/>
    <n v="2249698270"/>
    <n v="1"/>
    <n v="29200"/>
    <s v="France"/>
    <s v="32,9"/>
    <n v="3"/>
    <s v="32"/>
    <n v="0.9"/>
    <n v="32.9"/>
    <m/>
    <n v="0"/>
    <n v="0"/>
    <n v="1.62"/>
    <n v="31.279999999999998"/>
  </r>
  <r>
    <d v="2021-11-13T00:00:00"/>
    <x v="1"/>
    <x v="4"/>
    <x v="2"/>
    <n v="2247520631"/>
    <n v="1"/>
    <n v="75017"/>
    <s v="France"/>
    <s v="32,9"/>
    <n v="3"/>
    <s v="32"/>
    <n v="0.9"/>
    <n v="32.9"/>
    <m/>
    <n v="0"/>
    <n v="0"/>
    <n v="1.62"/>
    <n v="31.279999999999998"/>
  </r>
  <r>
    <d v="2021-11-13T00:00:00"/>
    <x v="1"/>
    <x v="4"/>
    <x v="2"/>
    <n v="2249288990"/>
    <n v="1"/>
    <n v="13109"/>
    <s v="France"/>
    <s v="34,9"/>
    <n v="3"/>
    <s v="34"/>
    <n v="0.9"/>
    <n v="34.9"/>
    <m/>
    <n v="0"/>
    <n v="0"/>
    <n v="1.7"/>
    <n v="33.199999999999996"/>
  </r>
  <r>
    <d v="2021-11-13T00:00:00"/>
    <x v="1"/>
    <x v="4"/>
    <x v="2"/>
    <n v="2247463427"/>
    <n v="1"/>
    <n v="51260"/>
    <s v="France"/>
    <s v="34,9"/>
    <n v="3"/>
    <s v="34"/>
    <n v="0.9"/>
    <n v="34.9"/>
    <m/>
    <n v="0"/>
    <n v="0"/>
    <n v="1.7"/>
    <n v="33.199999999999996"/>
  </r>
  <r>
    <d v="2021-11-12T00:00:00"/>
    <x v="1"/>
    <x v="4"/>
    <x v="2"/>
    <n v="2246119663"/>
    <n v="1"/>
    <n v="72000"/>
    <s v="France"/>
    <s v="24,9"/>
    <n v="3"/>
    <s v="24"/>
    <n v="0.9"/>
    <n v="24.9"/>
    <m/>
    <n v="0"/>
    <n v="0"/>
    <n v="1.3"/>
    <n v="23.599999999999998"/>
  </r>
  <r>
    <d v="2021-11-11T00:00:00"/>
    <x v="1"/>
    <x v="4"/>
    <x v="2"/>
    <n v="2246674258"/>
    <n v="1"/>
    <n v="87400"/>
    <s v="France"/>
    <s v="27,9"/>
    <n v="3"/>
    <s v="27"/>
    <n v="0.9"/>
    <n v="27.9"/>
    <m/>
    <n v="0"/>
    <n v="0"/>
    <n v="1.42"/>
    <n v="26.479999999999997"/>
  </r>
  <r>
    <d v="2021-11-11T00:00:00"/>
    <x v="1"/>
    <x v="4"/>
    <x v="2"/>
    <n v="2245202991"/>
    <n v="1"/>
    <n v="91430"/>
    <s v="France"/>
    <s v="28,9"/>
    <n v="3"/>
    <s v="28"/>
    <n v="0.9"/>
    <n v="28.9"/>
    <m/>
    <n v="0"/>
    <n v="0"/>
    <n v="1.46"/>
    <n v="27.439999999999998"/>
  </r>
  <r>
    <d v="2021-11-08T00:00:00"/>
    <x v="1"/>
    <x v="4"/>
    <x v="2"/>
    <n v="2242592808"/>
    <n v="1"/>
    <n v="59145"/>
    <s v="France"/>
    <s v="27,9"/>
    <n v="3"/>
    <s v="27"/>
    <n v="0.9"/>
    <n v="27.9"/>
    <m/>
    <n v="0"/>
    <n v="0"/>
    <n v="1.42"/>
    <n v="26.479999999999997"/>
  </r>
  <r>
    <d v="2021-11-07T00:00:00"/>
    <x v="1"/>
    <x v="4"/>
    <x v="2"/>
    <n v="2240360226"/>
    <n v="1"/>
    <n v="25000"/>
    <s v="France"/>
    <s v="26,9"/>
    <n v="3"/>
    <s v="26"/>
    <n v="0.9"/>
    <n v="26.9"/>
    <m/>
    <n v="0"/>
    <n v="0"/>
    <n v="1.38"/>
    <n v="25.52"/>
  </r>
  <r>
    <d v="2021-11-07T00:00:00"/>
    <x v="1"/>
    <x v="4"/>
    <x v="2"/>
    <n v="2239264945"/>
    <n v="1"/>
    <n v="1700"/>
    <s v="Suisse"/>
    <s v="26,9"/>
    <n v="3"/>
    <s v="26"/>
    <n v="0.9"/>
    <n v="26.9"/>
    <m/>
    <n v="0"/>
    <n v="5"/>
    <n v="1.58"/>
    <n v="30.32"/>
  </r>
  <r>
    <d v="2021-11-07T00:00:00"/>
    <x v="1"/>
    <x v="4"/>
    <x v="2"/>
    <n v="2239322065"/>
    <n v="2"/>
    <n v="5101"/>
    <s v="Belgique"/>
    <s v="54,8"/>
    <n v="3"/>
    <s v="54"/>
    <n v="0.8"/>
    <n v="54.8"/>
    <m/>
    <n v="0"/>
    <n v="5"/>
    <n v="2.69"/>
    <n v="57.11"/>
  </r>
  <r>
    <d v="2021-11-06T00:00:00"/>
    <x v="1"/>
    <x v="4"/>
    <x v="2"/>
    <n v="2238027125"/>
    <n v="1"/>
    <n v="44000"/>
    <s v="France"/>
    <s v="26,9"/>
    <n v="3"/>
    <s v="26"/>
    <n v="0.9"/>
    <n v="26.9"/>
    <m/>
    <n v="0"/>
    <n v="0"/>
    <n v="1.38"/>
    <n v="25.52"/>
  </r>
  <r>
    <d v="2021-11-06T00:00:00"/>
    <x v="1"/>
    <x v="4"/>
    <x v="2"/>
    <n v="2238527389"/>
    <n v="1"/>
    <n v="59570"/>
    <s v="France"/>
    <s v="29,9"/>
    <n v="3"/>
    <s v="29"/>
    <n v="0.9"/>
    <n v="29.9"/>
    <m/>
    <n v="0"/>
    <n v="0"/>
    <n v="1.5"/>
    <n v="28.4"/>
  </r>
  <r>
    <d v="2021-11-06T00:00:00"/>
    <x v="1"/>
    <x v="4"/>
    <x v="2"/>
    <n v="2238372605"/>
    <n v="1"/>
    <n v="45430"/>
    <s v="France"/>
    <s v="29,9"/>
    <n v="3"/>
    <s v="29"/>
    <n v="0.9"/>
    <n v="29.9"/>
    <m/>
    <n v="0"/>
    <n v="0"/>
    <n v="1.5"/>
    <n v="28.4"/>
  </r>
  <r>
    <d v="2021-11-06T00:00:00"/>
    <x v="1"/>
    <x v="4"/>
    <x v="2"/>
    <n v="2239477042"/>
    <n v="1"/>
    <n v="92100"/>
    <s v="France"/>
    <s v="29,9"/>
    <n v="3"/>
    <s v="29"/>
    <n v="0.9"/>
    <n v="29.9"/>
    <m/>
    <n v="0"/>
    <n v="0"/>
    <n v="1.5"/>
    <n v="28.4"/>
  </r>
  <r>
    <d v="2021-11-06T00:00:00"/>
    <x v="1"/>
    <x v="4"/>
    <x v="2"/>
    <n v="2239261406"/>
    <n v="1"/>
    <n v="6723"/>
    <s v="Belgique"/>
    <s v="29,9"/>
    <n v="3"/>
    <s v="29"/>
    <n v="0.9"/>
    <n v="29.9"/>
    <m/>
    <n v="0"/>
    <n v="5"/>
    <n v="1.7"/>
    <n v="33.199999999999996"/>
  </r>
  <r>
    <d v="2021-11-06T00:00:00"/>
    <x v="1"/>
    <x v="4"/>
    <x v="2"/>
    <n v="2239759322"/>
    <n v="2"/>
    <n v="93400"/>
    <s v="France"/>
    <s v="54,8"/>
    <n v="3"/>
    <s v="54"/>
    <n v="0.8"/>
    <n v="54.8"/>
    <m/>
    <n v="0"/>
    <n v="0"/>
    <n v="2.4900000000000002"/>
    <n v="52.309999999999995"/>
  </r>
  <r>
    <d v="2021-11-06T00:00:00"/>
    <x v="1"/>
    <x v="4"/>
    <x v="2"/>
    <n v="2239864228"/>
    <n v="2"/>
    <n v="64990"/>
    <s v="France"/>
    <s v="57,8"/>
    <n v="3"/>
    <s v="57"/>
    <n v="0.8"/>
    <n v="57.8"/>
    <m/>
    <n v="0"/>
    <n v="0"/>
    <n v="2.61"/>
    <n v="55.19"/>
  </r>
  <r>
    <d v="2021-11-05T00:00:00"/>
    <x v="1"/>
    <x v="4"/>
    <x v="2"/>
    <n v="2238311168"/>
    <n v="1"/>
    <n v="93400"/>
    <s v="France"/>
    <s v="29,9"/>
    <n v="3"/>
    <s v="29"/>
    <n v="0.9"/>
    <n v="29.9"/>
    <m/>
    <n v="0"/>
    <n v="0"/>
    <n v="1.5"/>
    <n v="28.4"/>
  </r>
  <r>
    <d v="2021-11-05T00:00:00"/>
    <x v="1"/>
    <x v="4"/>
    <x v="2"/>
    <n v="2238288158"/>
    <n v="1"/>
    <n v="32600"/>
    <s v="France"/>
    <s v="29,9"/>
    <n v="3"/>
    <s v="29"/>
    <n v="0.9"/>
    <n v="29.9"/>
    <m/>
    <n v="0"/>
    <n v="0"/>
    <n v="1.5"/>
    <n v="28.4"/>
  </r>
  <r>
    <d v="2021-11-05T00:00:00"/>
    <x v="1"/>
    <x v="4"/>
    <x v="2"/>
    <n v="2238281246"/>
    <n v="1"/>
    <n v="91190"/>
    <s v="France"/>
    <s v="29,9"/>
    <n v="3"/>
    <s v="29"/>
    <n v="0.9"/>
    <n v="29.9"/>
    <m/>
    <n v="0"/>
    <n v="0"/>
    <n v="1.5"/>
    <n v="28.4"/>
  </r>
  <r>
    <d v="2021-11-05T00:00:00"/>
    <x v="1"/>
    <x v="4"/>
    <x v="2"/>
    <n v="2238167348"/>
    <n v="1"/>
    <n v="24000"/>
    <s v="France"/>
    <s v="29,9"/>
    <n v="3"/>
    <s v="29"/>
    <n v="0.9"/>
    <n v="29.9"/>
    <m/>
    <n v="0"/>
    <n v="0"/>
    <n v="1.5"/>
    <n v="28.4"/>
  </r>
  <r>
    <d v="2021-11-05T00:00:00"/>
    <x v="1"/>
    <x v="4"/>
    <x v="2"/>
    <n v="2237739124"/>
    <n v="1"/>
    <n v="66750"/>
    <s v="France"/>
    <s v="29,9"/>
    <n v="3"/>
    <s v="29"/>
    <n v="0.9"/>
    <n v="29.9"/>
    <m/>
    <n v="0"/>
    <n v="0"/>
    <n v="1.5"/>
    <n v="28.4"/>
  </r>
  <r>
    <d v="2021-11-05T00:00:00"/>
    <x v="1"/>
    <x v="4"/>
    <x v="2"/>
    <n v="2238414662"/>
    <n v="3"/>
    <n v="7070"/>
    <s v="Belgique"/>
    <s v="87,7"/>
    <n v="3"/>
    <s v="87"/>
    <n v="0.7"/>
    <n v="87.7"/>
    <m/>
    <n v="0"/>
    <n v="5"/>
    <n v="4.01"/>
    <n v="88.69"/>
  </r>
  <r>
    <d v="2021-11-03T00:00:00"/>
    <x v="1"/>
    <x v="4"/>
    <x v="2"/>
    <n v="2234418415"/>
    <n v="1"/>
    <n v="69110"/>
    <s v="France"/>
    <s v="26,9"/>
    <n v="3"/>
    <s v="26"/>
    <n v="0.9"/>
    <n v="26.9"/>
    <m/>
    <n v="0"/>
    <n v="0"/>
    <n v="1.38"/>
    <n v="25.52"/>
  </r>
  <r>
    <d v="2021-11-03T00:00:00"/>
    <x v="1"/>
    <x v="4"/>
    <x v="2"/>
    <n v="2234415515"/>
    <n v="1"/>
    <n v="69110"/>
    <s v="France"/>
    <s v="26,9"/>
    <n v="3"/>
    <s v="26"/>
    <n v="0.9"/>
    <n v="26.9"/>
    <m/>
    <n v="0"/>
    <n v="0"/>
    <n v="1.38"/>
    <n v="25.52"/>
  </r>
  <r>
    <d v="2021-11-03T00:00:00"/>
    <x v="1"/>
    <x v="4"/>
    <x v="2"/>
    <n v="2234509789"/>
    <n v="1"/>
    <n v="37270"/>
    <s v="France"/>
    <s v="27,9"/>
    <n v="3"/>
    <s v="27"/>
    <n v="0.9"/>
    <n v="27.9"/>
    <m/>
    <n v="0"/>
    <n v="0"/>
    <n v="1.42"/>
    <n v="26.479999999999997"/>
  </r>
  <r>
    <d v="2021-11-03T00:00:00"/>
    <x v="1"/>
    <x v="4"/>
    <x v="2"/>
    <n v="2234129129"/>
    <n v="1"/>
    <n v="66300"/>
    <s v="France"/>
    <s v="27,9"/>
    <n v="3"/>
    <s v="27"/>
    <n v="0.9"/>
    <n v="27.9"/>
    <m/>
    <n v="0"/>
    <n v="0"/>
    <n v="1.42"/>
    <n v="26.479999999999997"/>
  </r>
  <r>
    <d v="2021-11-03T00:00:00"/>
    <x v="1"/>
    <x v="4"/>
    <x v="2"/>
    <n v="2234348435"/>
    <n v="1"/>
    <n v="50680"/>
    <s v="France"/>
    <s v="28,9"/>
    <n v="3"/>
    <s v="28"/>
    <n v="0.9"/>
    <n v="28.9"/>
    <m/>
    <n v="0"/>
    <n v="0"/>
    <n v="1.46"/>
    <n v="27.439999999999998"/>
  </r>
  <r>
    <d v="2021-11-03T00:00:00"/>
    <x v="1"/>
    <x v="4"/>
    <x v="2"/>
    <n v="2234842971"/>
    <n v="1"/>
    <n v="70240"/>
    <s v="France"/>
    <s v="29,9"/>
    <n v="3"/>
    <s v="29"/>
    <n v="0.9"/>
    <n v="29.9"/>
    <m/>
    <n v="0"/>
    <n v="0"/>
    <n v="1.5"/>
    <n v="28.4"/>
  </r>
  <r>
    <d v="2021-11-03T00:00:00"/>
    <x v="1"/>
    <x v="4"/>
    <x v="2"/>
    <n v="2234324431"/>
    <n v="2"/>
    <n v="44340"/>
    <s v="France"/>
    <s v="51,8"/>
    <n v="3"/>
    <s v="51"/>
    <n v="0.8"/>
    <n v="51.8"/>
    <m/>
    <n v="0"/>
    <n v="0"/>
    <n v="2.37"/>
    <n v="49.43"/>
  </r>
  <r>
    <d v="2021-11-02T00:00:00"/>
    <x v="1"/>
    <x v="4"/>
    <x v="2"/>
    <n v="2233683948"/>
    <n v="1"/>
    <n v="27320"/>
    <s v="France"/>
    <s v="27,9"/>
    <n v="3"/>
    <s v="27"/>
    <n v="0.9"/>
    <n v="27.9"/>
    <m/>
    <n v="0"/>
    <n v="0"/>
    <n v="1.42"/>
    <n v="26.479999999999997"/>
  </r>
  <r>
    <d v="2021-11-02T00:00:00"/>
    <x v="1"/>
    <x v="4"/>
    <x v="2"/>
    <n v="2233404436"/>
    <n v="1"/>
    <n v="21000"/>
    <s v="France"/>
    <s v="27,9"/>
    <n v="3"/>
    <s v="27"/>
    <n v="0.9"/>
    <n v="27.9"/>
    <m/>
    <n v="0"/>
    <n v="0"/>
    <n v="1.42"/>
    <n v="26.479999999999997"/>
  </r>
  <r>
    <d v="2021-11-01T00:00:00"/>
    <x v="1"/>
    <x v="4"/>
    <x v="2"/>
    <n v="2232098643"/>
    <n v="3"/>
    <n v="92000"/>
    <s v="France"/>
    <s v="80,7"/>
    <n v="3"/>
    <s v="80"/>
    <n v="0.7"/>
    <n v="80.7"/>
    <m/>
    <n v="0"/>
    <n v="0"/>
    <n v="3.53"/>
    <n v="77.17"/>
  </r>
  <r>
    <d v="2021-10-31T00:00:00"/>
    <x v="1"/>
    <x v="5"/>
    <x v="2"/>
    <n v="2231380635"/>
    <n v="1"/>
    <n v="33610"/>
    <s v="France"/>
    <s v="27,9"/>
    <n v="3"/>
    <s v="27"/>
    <n v="0.9"/>
    <n v="27.9"/>
    <m/>
    <n v="0"/>
    <n v="0"/>
    <n v="1.42"/>
    <n v="26.479999999999997"/>
  </r>
  <r>
    <d v="2021-10-31T00:00:00"/>
    <x v="1"/>
    <x v="5"/>
    <x v="2"/>
    <n v="2230869297"/>
    <n v="1"/>
    <n v="18000"/>
    <s v="France"/>
    <s v="27,9"/>
    <n v="3"/>
    <s v="27"/>
    <n v="0.9"/>
    <n v="27.9"/>
    <m/>
    <n v="0"/>
    <n v="0"/>
    <n v="1.42"/>
    <n v="26.479999999999997"/>
  </r>
  <r>
    <d v="2021-10-31T00:00:00"/>
    <x v="1"/>
    <x v="5"/>
    <x v="2"/>
    <n v="2231545449"/>
    <n v="2"/>
    <n v="68630"/>
    <s v="France"/>
    <s v="57,8"/>
    <n v="3"/>
    <s v="57"/>
    <n v="0.8"/>
    <n v="57.8"/>
    <m/>
    <n v="0"/>
    <n v="0"/>
    <n v="2.61"/>
    <n v="55.19"/>
  </r>
  <r>
    <d v="2021-10-30T00:00:00"/>
    <x v="1"/>
    <x v="5"/>
    <x v="2"/>
    <n v="2230181660"/>
    <n v="1"/>
    <n v="92320"/>
    <s v="France"/>
    <s v="26,9"/>
    <n v="3"/>
    <s v="26"/>
    <n v="0.9"/>
    <n v="26.9"/>
    <m/>
    <n v="0"/>
    <n v="0"/>
    <n v="1.38"/>
    <n v="25.52"/>
  </r>
  <r>
    <d v="2021-10-30T00:00:00"/>
    <x v="1"/>
    <x v="5"/>
    <x v="2"/>
    <n v="2229556674"/>
    <n v="1"/>
    <n v="86580"/>
    <s v="France"/>
    <s v="29,9"/>
    <n v="3"/>
    <s v="29"/>
    <n v="0.9"/>
    <n v="29.9"/>
    <m/>
    <n v="0"/>
    <n v="0"/>
    <n v="1.5"/>
    <n v="28.4"/>
  </r>
  <r>
    <d v="2021-10-27T00:00:00"/>
    <x v="1"/>
    <x v="5"/>
    <x v="2"/>
    <n v="2226857153"/>
    <n v="1"/>
    <n v="92150"/>
    <s v="France"/>
    <s v="26,9"/>
    <n v="3"/>
    <s v="26"/>
    <n v="0.9"/>
    <n v="26.9"/>
    <m/>
    <n v="0"/>
    <n v="0"/>
    <n v="1.38"/>
    <n v="25.52"/>
  </r>
  <r>
    <d v="2021-10-27T00:00:00"/>
    <x v="1"/>
    <x v="5"/>
    <x v="2"/>
    <n v="2226824675"/>
    <n v="1"/>
    <n v="92150"/>
    <s v="France"/>
    <s v="26,9"/>
    <n v="3"/>
    <s v="26"/>
    <n v="0.9"/>
    <n v="26.9"/>
    <m/>
    <n v="0"/>
    <n v="0"/>
    <n v="1.38"/>
    <n v="25.52"/>
  </r>
  <r>
    <d v="2021-10-27T00:00:00"/>
    <x v="1"/>
    <x v="5"/>
    <x v="2"/>
    <n v="2226010502"/>
    <n v="1"/>
    <n v="26800"/>
    <s v="France"/>
    <s v="29,9"/>
    <n v="3"/>
    <s v="29"/>
    <n v="0.9"/>
    <n v="29.9"/>
    <m/>
    <n v="0"/>
    <n v="0"/>
    <n v="1.5"/>
    <n v="28.4"/>
  </r>
  <r>
    <d v="2021-10-26T00:00:00"/>
    <x v="1"/>
    <x v="5"/>
    <x v="2"/>
    <n v="2225808371"/>
    <n v="1"/>
    <n v="77186"/>
    <s v="France"/>
    <s v="27,9"/>
    <n v="3"/>
    <s v="27"/>
    <n v="0.9"/>
    <n v="27.9"/>
    <m/>
    <n v="0"/>
    <n v="0"/>
    <n v="1.42"/>
    <n v="26.479999999999997"/>
  </r>
  <r>
    <d v="2021-10-25T00:00:00"/>
    <x v="1"/>
    <x v="5"/>
    <x v="2"/>
    <n v="2223497188"/>
    <n v="1"/>
    <n v="37100"/>
    <s v="France"/>
    <s v="25,9"/>
    <n v="3"/>
    <s v="25"/>
    <n v="0.9"/>
    <n v="25.9"/>
    <m/>
    <n v="0"/>
    <n v="0"/>
    <n v="1.34"/>
    <n v="24.56"/>
  </r>
  <r>
    <d v="2021-10-25T00:00:00"/>
    <x v="1"/>
    <x v="5"/>
    <x v="2"/>
    <n v="2223858636"/>
    <n v="1"/>
    <n v="20000"/>
    <s v="Suisse"/>
    <s v="29,9"/>
    <n v="3"/>
    <s v="29"/>
    <n v="0.9"/>
    <n v="29.9"/>
    <m/>
    <n v="0"/>
    <n v="5"/>
    <n v="1.7"/>
    <n v="33.199999999999996"/>
  </r>
  <r>
    <d v="2021-10-23T00:00:00"/>
    <x v="1"/>
    <x v="5"/>
    <x v="2"/>
    <n v="2221384828"/>
    <n v="1"/>
    <n v="35000"/>
    <s v="France"/>
    <s v="24,9"/>
    <n v="3"/>
    <s v="24"/>
    <n v="0.9"/>
    <n v="24.9"/>
    <m/>
    <n v="0"/>
    <n v="0"/>
    <n v="1.3"/>
    <n v="23.599999999999998"/>
  </r>
  <r>
    <d v="2021-10-23T00:00:00"/>
    <x v="1"/>
    <x v="5"/>
    <x v="2"/>
    <n v="2223018917"/>
    <n v="1"/>
    <n v="44880"/>
    <s v="France"/>
    <s v="29,9"/>
    <n v="3"/>
    <s v="29"/>
    <n v="0.9"/>
    <n v="29.9"/>
    <m/>
    <n v="0"/>
    <n v="0"/>
    <n v="1.5"/>
    <n v="28.4"/>
  </r>
  <r>
    <d v="2021-10-23T00:00:00"/>
    <x v="1"/>
    <x v="5"/>
    <x v="2"/>
    <n v="2222727125"/>
    <n v="1"/>
    <n v="69500"/>
    <s v="France"/>
    <s v="29,9"/>
    <n v="3"/>
    <s v="29"/>
    <n v="0.9"/>
    <n v="29.9"/>
    <m/>
    <n v="0"/>
    <n v="0"/>
    <n v="1.5"/>
    <n v="28.4"/>
  </r>
  <r>
    <d v="2021-10-23T00:00:00"/>
    <x v="1"/>
    <x v="5"/>
    <x v="2"/>
    <n v="2222559313"/>
    <n v="1"/>
    <n v="39800"/>
    <s v="France"/>
    <s v="29,9"/>
    <n v="3"/>
    <s v="29"/>
    <n v="0.9"/>
    <n v="29.9"/>
    <m/>
    <n v="0"/>
    <n v="0"/>
    <n v="1.5"/>
    <n v="28.4"/>
  </r>
  <r>
    <d v="2021-10-23T00:00:00"/>
    <x v="1"/>
    <x v="5"/>
    <x v="2"/>
    <n v="2222690939"/>
    <n v="2"/>
    <n v="26160"/>
    <s v="France"/>
    <s v="53,8"/>
    <n v="3"/>
    <s v="53"/>
    <n v="0.8"/>
    <n v="53.8"/>
    <m/>
    <n v="0"/>
    <n v="0"/>
    <n v="2.4500000000000002"/>
    <n v="51.349999999999994"/>
  </r>
  <r>
    <d v="2021-10-23T00:00:00"/>
    <x v="1"/>
    <x v="5"/>
    <x v="2"/>
    <n v="2222695051"/>
    <n v="2"/>
    <n v="59170"/>
    <s v="France"/>
    <s v="59,8"/>
    <n v="3"/>
    <s v="59"/>
    <n v="0.8"/>
    <n v="59.8"/>
    <m/>
    <n v="0"/>
    <n v="0"/>
    <n v="2.69"/>
    <n v="57.11"/>
  </r>
  <r>
    <d v="2021-10-23T00:00:00"/>
    <x v="1"/>
    <x v="5"/>
    <x v="2"/>
    <n v="2222725975"/>
    <n v="3"/>
    <n v="69100"/>
    <s v="France"/>
    <s v="80,7"/>
    <n v="3"/>
    <s v="80"/>
    <n v="0.7"/>
    <n v="80.7"/>
    <m/>
    <n v="0"/>
    <n v="0"/>
    <n v="3.53"/>
    <n v="77.17"/>
  </r>
  <r>
    <d v="2021-10-23T00:00:00"/>
    <x v="1"/>
    <x v="5"/>
    <x v="2"/>
    <n v="2222483321"/>
    <n v="3"/>
    <n v="1630"/>
    <s v="France"/>
    <s v="83,7"/>
    <n v="3"/>
    <s v="83"/>
    <n v="0.7"/>
    <n v="83.7"/>
    <m/>
    <n v="0"/>
    <n v="0"/>
    <n v="3.65"/>
    <n v="80.05"/>
  </r>
  <r>
    <d v="2021-10-23T00:00:00"/>
    <x v="1"/>
    <x v="5"/>
    <x v="2"/>
    <n v="2221341486"/>
    <n v="4"/>
    <n v="92400"/>
    <s v="France"/>
    <s v="105,6"/>
    <n v="4"/>
    <s v="105"/>
    <n v="0.6"/>
    <n v="105.6"/>
    <m/>
    <n v="0"/>
    <n v="0"/>
    <n v="4.5199999999999996"/>
    <n v="101.08"/>
  </r>
  <r>
    <d v="2021-10-22T00:00:00"/>
    <x v="1"/>
    <x v="5"/>
    <x v="2"/>
    <n v="2220250028"/>
    <n v="1"/>
    <n v="30540"/>
    <s v="France"/>
    <s v="23,9"/>
    <n v="3"/>
    <s v="23"/>
    <n v="0.9"/>
    <n v="23.9"/>
    <m/>
    <n v="0"/>
    <n v="0"/>
    <n v="1.26"/>
    <n v="22.639999999999997"/>
  </r>
  <r>
    <d v="2021-10-22T00:00:00"/>
    <x v="1"/>
    <x v="5"/>
    <x v="2"/>
    <n v="2222017399"/>
    <n v="1"/>
    <n v="17140"/>
    <s v="France"/>
    <s v="29,9"/>
    <n v="3"/>
    <s v="29"/>
    <n v="0.9"/>
    <n v="29.9"/>
    <m/>
    <n v="0"/>
    <n v="0"/>
    <n v="1.5"/>
    <n v="28.4"/>
  </r>
  <r>
    <d v="2021-10-22T00:00:00"/>
    <x v="1"/>
    <x v="5"/>
    <x v="2"/>
    <n v="2221956727"/>
    <n v="1"/>
    <n v="3210"/>
    <s v="France"/>
    <s v="29,9"/>
    <n v="3"/>
    <s v="29"/>
    <n v="0.9"/>
    <n v="29.9"/>
    <m/>
    <n v="0"/>
    <n v="0"/>
    <n v="1.5"/>
    <n v="28.4"/>
  </r>
  <r>
    <d v="2021-10-22T00:00:00"/>
    <x v="1"/>
    <x v="5"/>
    <x v="2"/>
    <n v="2220257206"/>
    <n v="1"/>
    <n v="80100"/>
    <s v="France"/>
    <s v="29,9"/>
    <n v="3"/>
    <s v="29"/>
    <n v="0.9"/>
    <n v="29.9"/>
    <m/>
    <n v="0"/>
    <n v="0"/>
    <n v="1.5"/>
    <n v="28.4"/>
  </r>
  <r>
    <d v="2021-10-22T00:00:00"/>
    <x v="1"/>
    <x v="5"/>
    <x v="2"/>
    <n v="2220799194"/>
    <n v="2"/>
    <n v="14880"/>
    <s v="France"/>
    <s v="54,8"/>
    <n v="3"/>
    <s v="54"/>
    <n v="0.8"/>
    <n v="54.8"/>
    <m/>
    <n v="0"/>
    <n v="0"/>
    <n v="2.4900000000000002"/>
    <n v="52.309999999999995"/>
  </r>
  <r>
    <d v="2021-10-20T00:00:00"/>
    <x v="1"/>
    <x v="5"/>
    <x v="2"/>
    <n v="2219429427"/>
    <n v="1"/>
    <n v="34160"/>
    <s v="France"/>
    <s v="26,9"/>
    <n v="3"/>
    <s v="26"/>
    <n v="0.9"/>
    <n v="26.9"/>
    <m/>
    <n v="0"/>
    <n v="0"/>
    <n v="1.38"/>
    <n v="25.52"/>
  </r>
  <r>
    <d v="2021-10-20T00:00:00"/>
    <x v="1"/>
    <x v="5"/>
    <x v="2"/>
    <n v="2217887410"/>
    <n v="1"/>
    <n v="9030"/>
    <s v="Belgique"/>
    <s v="26,9"/>
    <n v="3"/>
    <s v="26"/>
    <n v="0.9"/>
    <n v="26.9"/>
    <m/>
    <n v="0"/>
    <n v="5"/>
    <n v="1.58"/>
    <n v="30.32"/>
  </r>
  <r>
    <d v="2021-10-20T00:00:00"/>
    <x v="1"/>
    <x v="5"/>
    <x v="2"/>
    <n v="2218629854"/>
    <n v="2"/>
    <n v="66330"/>
    <s v="France"/>
    <s v="47,8"/>
    <n v="3"/>
    <s v="47"/>
    <n v="0.8"/>
    <n v="47.8"/>
    <m/>
    <n v="0"/>
    <n v="0"/>
    <n v="2.21"/>
    <n v="45.589999999999996"/>
  </r>
  <r>
    <d v="2021-10-19T00:00:00"/>
    <x v="1"/>
    <x v="5"/>
    <x v="2"/>
    <n v="2217138422"/>
    <n v="1"/>
    <n v="44000"/>
    <s v="France"/>
    <s v="29,9"/>
    <n v="3"/>
    <s v="29"/>
    <n v="0.9"/>
    <n v="29.9"/>
    <m/>
    <n v="0"/>
    <n v="0"/>
    <n v="1.5"/>
    <n v="28.4"/>
  </r>
  <r>
    <d v="2021-10-19T00:00:00"/>
    <x v="1"/>
    <x v="5"/>
    <x v="2"/>
    <n v="2218813953"/>
    <n v="2"/>
    <n v="1050"/>
    <s v="Belgique"/>
    <s v="47,8"/>
    <n v="3"/>
    <s v="47"/>
    <n v="0.8"/>
    <n v="47.8"/>
    <m/>
    <n v="0"/>
    <n v="5"/>
    <n v="2.41"/>
    <n v="50.39"/>
  </r>
  <r>
    <d v="2021-10-18T00:00:00"/>
    <x v="1"/>
    <x v="5"/>
    <x v="2"/>
    <n v="2216198796"/>
    <n v="1"/>
    <n v="92300"/>
    <s v="France"/>
    <s v="26,9"/>
    <n v="3"/>
    <s v="26"/>
    <n v="0.9"/>
    <n v="26.9"/>
    <m/>
    <n v="0"/>
    <n v="0"/>
    <n v="1.38"/>
    <n v="25.52"/>
  </r>
  <r>
    <d v="2021-10-18T00:00:00"/>
    <x v="1"/>
    <x v="5"/>
    <x v="2"/>
    <n v="2217343531"/>
    <n v="1"/>
    <n v="33000"/>
    <s v="France"/>
    <s v="26,9"/>
    <n v="3"/>
    <s v="26"/>
    <n v="0.9"/>
    <n v="26.9"/>
    <m/>
    <n v="0"/>
    <n v="0"/>
    <n v="1.38"/>
    <n v="25.52"/>
  </r>
  <r>
    <d v="2021-10-17T00:00:00"/>
    <x v="1"/>
    <x v="5"/>
    <x v="2"/>
    <n v="2216775169"/>
    <n v="1"/>
    <n v="78150"/>
    <s v="France"/>
    <s v="23,9"/>
    <n v="3"/>
    <s v="23"/>
    <n v="0.9"/>
    <n v="23.9"/>
    <m/>
    <n v="0"/>
    <n v="0"/>
    <n v="1.26"/>
    <n v="22.639999999999997"/>
  </r>
  <r>
    <d v="2021-10-17T00:00:00"/>
    <x v="1"/>
    <x v="5"/>
    <x v="2"/>
    <n v="2215055586"/>
    <n v="2"/>
    <n v="34090"/>
    <s v="France"/>
    <s v="55,8"/>
    <n v="3"/>
    <s v="55"/>
    <n v="0.8"/>
    <n v="55.8"/>
    <m/>
    <n v="0"/>
    <n v="0"/>
    <n v="2.5299999999999998"/>
    <n v="53.269999999999996"/>
  </r>
  <r>
    <d v="2021-10-10T00:00:00"/>
    <x v="1"/>
    <x v="5"/>
    <x v="2"/>
    <n v="2208358509"/>
    <n v="1"/>
    <n v="35200"/>
    <s v="France"/>
    <s v="22,9"/>
    <n v="3"/>
    <s v="22"/>
    <n v="0.9"/>
    <n v="22.9"/>
    <m/>
    <n v="0"/>
    <n v="0"/>
    <n v="1.22"/>
    <n v="21.68"/>
  </r>
  <r>
    <d v="2021-10-10T00:00:00"/>
    <x v="1"/>
    <x v="5"/>
    <x v="2"/>
    <n v="2206834374"/>
    <n v="1"/>
    <n v="17000"/>
    <s v="France"/>
    <s v="27,9"/>
    <n v="3"/>
    <s v="27"/>
    <n v="0.9"/>
    <n v="27.9"/>
    <m/>
    <n v="0"/>
    <n v="0"/>
    <n v="1.42"/>
    <n v="26.479999999999997"/>
  </r>
  <r>
    <d v="2021-10-10T00:00:00"/>
    <x v="1"/>
    <x v="5"/>
    <x v="2"/>
    <n v="2208509049"/>
    <n v="2"/>
    <n v="78180"/>
    <s v="France"/>
    <s v="56,8"/>
    <n v="3"/>
    <s v="56"/>
    <n v="0.8"/>
    <n v="56.8"/>
    <m/>
    <n v="0"/>
    <n v="0"/>
    <n v="2.57"/>
    <n v="54.23"/>
  </r>
  <r>
    <d v="2021-10-09T00:00:00"/>
    <x v="1"/>
    <x v="5"/>
    <x v="2"/>
    <n v="2207259961"/>
    <n v="1"/>
    <n v="69140"/>
    <s v="France"/>
    <s v="29,9"/>
    <n v="3"/>
    <s v="29"/>
    <n v="0.9"/>
    <n v="29.9"/>
    <m/>
    <n v="0"/>
    <n v="0"/>
    <n v="1.5"/>
    <n v="28.4"/>
  </r>
  <r>
    <d v="2021-10-09T00:00:00"/>
    <x v="1"/>
    <x v="5"/>
    <x v="2"/>
    <n v="2207216075"/>
    <n v="1"/>
    <n v="94400"/>
    <s v="France"/>
    <s v="29,9"/>
    <n v="3"/>
    <s v="29"/>
    <n v="0.9"/>
    <n v="29.9"/>
    <m/>
    <n v="0"/>
    <n v="0"/>
    <n v="1.5"/>
    <n v="28.4"/>
  </r>
  <r>
    <d v="2021-10-09T00:00:00"/>
    <x v="1"/>
    <x v="5"/>
    <x v="2"/>
    <n v="2207162251"/>
    <n v="1"/>
    <n v="83100"/>
    <s v="France"/>
    <s v="29,9"/>
    <n v="3"/>
    <s v="29"/>
    <n v="0.9"/>
    <n v="29.9"/>
    <m/>
    <n v="0"/>
    <n v="0"/>
    <n v="1.5"/>
    <n v="28.4"/>
  </r>
  <r>
    <d v="2021-10-09T00:00:00"/>
    <x v="1"/>
    <x v="5"/>
    <x v="2"/>
    <n v="2205478984"/>
    <n v="1"/>
    <n v="13400"/>
    <s v="France"/>
    <s v="29,9"/>
    <n v="3"/>
    <s v="29"/>
    <n v="0.9"/>
    <n v="29.9"/>
    <m/>
    <n v="0"/>
    <n v="0"/>
    <n v="1.5"/>
    <n v="28.4"/>
  </r>
  <r>
    <d v="2021-10-08T00:00:00"/>
    <x v="1"/>
    <x v="5"/>
    <x v="2"/>
    <n v="2206636865"/>
    <n v="1"/>
    <n v="59164"/>
    <s v="France"/>
    <s v="29,9"/>
    <n v="3"/>
    <s v="29"/>
    <n v="0.9"/>
    <n v="29.9"/>
    <m/>
    <n v="0"/>
    <n v="0"/>
    <n v="1.5"/>
    <n v="28.4"/>
  </r>
  <r>
    <d v="2021-10-08T00:00:00"/>
    <x v="1"/>
    <x v="5"/>
    <x v="2"/>
    <n v="2204555278"/>
    <n v="2"/>
    <n v="72000"/>
    <s v="France"/>
    <s v="52,8"/>
    <n v="3"/>
    <s v="52"/>
    <n v="0.8"/>
    <n v="52.8"/>
    <m/>
    <n v="0"/>
    <n v="0"/>
    <n v="2.41"/>
    <n v="50.39"/>
  </r>
  <r>
    <d v="2021-10-07T00:00:00"/>
    <x v="1"/>
    <x v="5"/>
    <x v="2"/>
    <n v="2203888978"/>
    <n v="1"/>
    <n v="92320"/>
    <s v="France"/>
    <s v="26,9"/>
    <n v="3"/>
    <s v="26"/>
    <n v="0.9"/>
    <n v="26.9"/>
    <m/>
    <n v="0"/>
    <n v="0"/>
    <n v="1.38"/>
    <n v="25.52"/>
  </r>
  <r>
    <d v="2021-10-07T00:00:00"/>
    <x v="1"/>
    <x v="5"/>
    <x v="2"/>
    <n v="2205071217"/>
    <n v="1"/>
    <n v="51110"/>
    <s v="France"/>
    <s v="29,9"/>
    <n v="3"/>
    <s v="29"/>
    <n v="0.9"/>
    <n v="29.9"/>
    <m/>
    <n v="0"/>
    <n v="0"/>
    <n v="1.5"/>
    <n v="28.4"/>
  </r>
  <r>
    <d v="2021-10-07T00:00:00"/>
    <x v="1"/>
    <x v="5"/>
    <x v="2"/>
    <n v="2205115915"/>
    <n v="1"/>
    <s v="KT1 2AN"/>
    <s v="Grande-Bretagne"/>
    <s v="29,9"/>
    <n v="3"/>
    <s v="29"/>
    <n v="0.9"/>
    <n v="29.9"/>
    <m/>
    <n v="0"/>
    <n v="5"/>
    <n v="1.98"/>
    <n v="32.92"/>
  </r>
  <r>
    <d v="2021-10-06T00:00:00"/>
    <x v="1"/>
    <x v="5"/>
    <x v="2"/>
    <n v="2203903407"/>
    <n v="1"/>
    <n v="75006"/>
    <s v="France"/>
    <s v="26,9"/>
    <n v="3"/>
    <s v="26"/>
    <n v="0.9"/>
    <n v="26.9"/>
    <m/>
    <n v="0"/>
    <n v="0"/>
    <n v="1.38"/>
    <n v="25.52"/>
  </r>
  <r>
    <d v="2021-10-06T00:00:00"/>
    <x v="1"/>
    <x v="5"/>
    <x v="2"/>
    <n v="2204054885"/>
    <n v="1"/>
    <n v="1222"/>
    <s v="Suisse"/>
    <s v="23,9"/>
    <n v="3"/>
    <s v="23"/>
    <n v="0.9"/>
    <n v="23.9"/>
    <m/>
    <n v="0"/>
    <n v="5"/>
    <n v="1.46"/>
    <n v="27.439999999999998"/>
  </r>
  <r>
    <d v="2021-10-06T00:00:00"/>
    <x v="1"/>
    <x v="5"/>
    <x v="2"/>
    <n v="2204179177"/>
    <n v="1"/>
    <n v="35000"/>
    <s v="France"/>
    <s v="29,9"/>
    <n v="3"/>
    <s v="29"/>
    <n v="0.9"/>
    <n v="29.9"/>
    <m/>
    <n v="0"/>
    <n v="0"/>
    <n v="1.5"/>
    <n v="28.4"/>
  </r>
  <r>
    <d v="2021-10-06T00:00:00"/>
    <x v="1"/>
    <x v="5"/>
    <x v="2"/>
    <n v="2204071447"/>
    <n v="1"/>
    <n v="75003"/>
    <s v="France"/>
    <s v="29,9"/>
    <n v="3"/>
    <s v="29"/>
    <n v="0.9"/>
    <n v="29.9"/>
    <m/>
    <n v="0"/>
    <n v="0"/>
    <n v="1.5"/>
    <n v="28.4"/>
  </r>
  <r>
    <d v="2021-10-06T00:00:00"/>
    <x v="1"/>
    <x v="5"/>
    <x v="2"/>
    <n v="2203905565"/>
    <n v="1"/>
    <n v="29900"/>
    <s v="France"/>
    <s v="29,9"/>
    <n v="3"/>
    <s v="29"/>
    <n v="0.9"/>
    <n v="29.9"/>
    <m/>
    <n v="0"/>
    <n v="0"/>
    <n v="1.5"/>
    <n v="28.4"/>
  </r>
  <r>
    <d v="2021-10-06T00:00:00"/>
    <x v="1"/>
    <x v="5"/>
    <x v="2"/>
    <n v="2203904451"/>
    <n v="1"/>
    <n v="78650"/>
    <s v="France"/>
    <s v="29,9"/>
    <n v="3"/>
    <s v="29"/>
    <n v="0.9"/>
    <n v="29.9"/>
    <m/>
    <n v="0"/>
    <n v="0"/>
    <n v="1.5"/>
    <n v="28.4"/>
  </r>
  <r>
    <d v="2021-10-06T00:00:00"/>
    <x v="1"/>
    <x v="5"/>
    <x v="2"/>
    <n v="2202313290"/>
    <n v="1"/>
    <n v="35380"/>
    <s v="France"/>
    <s v="29,9"/>
    <n v="3"/>
    <s v="29"/>
    <n v="0.9"/>
    <n v="29.9"/>
    <m/>
    <n v="0"/>
    <n v="0"/>
    <n v="1.5"/>
    <n v="28.4"/>
  </r>
  <r>
    <d v="2021-10-06T00:00:00"/>
    <x v="1"/>
    <x v="5"/>
    <x v="2"/>
    <n v="2203834071"/>
    <n v="1"/>
    <n v="1005"/>
    <s v="Suisse"/>
    <s v="26,9"/>
    <n v="3"/>
    <s v="26"/>
    <n v="0.9"/>
    <n v="26.9"/>
    <m/>
    <n v="0"/>
    <n v="5"/>
    <n v="1.58"/>
    <n v="30.32"/>
  </r>
  <r>
    <d v="2021-10-06T00:00:00"/>
    <x v="1"/>
    <x v="5"/>
    <x v="2"/>
    <n v="2202360130"/>
    <n v="2"/>
    <n v="41300"/>
    <s v="France"/>
    <s v="53,8"/>
    <n v="3"/>
    <s v="53"/>
    <n v="0.8"/>
    <n v="53.8"/>
    <m/>
    <n v="0"/>
    <n v="0"/>
    <n v="2.4500000000000002"/>
    <n v="51.349999999999994"/>
  </r>
  <r>
    <d v="2021-10-04T00:00:00"/>
    <x v="1"/>
    <x v="5"/>
    <x v="2"/>
    <n v="2201551885"/>
    <n v="1"/>
    <n v="93160"/>
    <s v="France"/>
    <s v="26,9"/>
    <n v="3"/>
    <s v="26"/>
    <n v="0.9"/>
    <n v="26.9"/>
    <m/>
    <n v="0"/>
    <n v="0"/>
    <n v="1.38"/>
    <n v="25.52"/>
  </r>
  <r>
    <d v="2021-10-03T00:00:00"/>
    <x v="1"/>
    <x v="5"/>
    <x v="2"/>
    <n v="2200421131"/>
    <n v="1"/>
    <n v="78310"/>
    <s v="France"/>
    <s v="24,9"/>
    <n v="3"/>
    <s v="24"/>
    <n v="0.9"/>
    <n v="24.9"/>
    <m/>
    <n v="0"/>
    <n v="0"/>
    <n v="1.3"/>
    <n v="23.599999999999998"/>
  </r>
  <r>
    <d v="2021-10-03T00:00:00"/>
    <x v="1"/>
    <x v="5"/>
    <x v="2"/>
    <n v="2200410481"/>
    <n v="3"/>
    <n v="18000"/>
    <s v="France"/>
    <s v="83,7"/>
    <n v="3"/>
    <s v="83"/>
    <n v="0.7"/>
    <n v="83.7"/>
    <m/>
    <n v="0"/>
    <n v="0"/>
    <n v="3.65"/>
    <n v="80.05"/>
  </r>
  <r>
    <d v="2021-10-02T00:00:00"/>
    <x v="1"/>
    <x v="5"/>
    <x v="2"/>
    <n v="2198086510"/>
    <n v="1"/>
    <n v="91300"/>
    <s v="France"/>
    <s v="23,9"/>
    <n v="3"/>
    <s v="23"/>
    <n v="0.9"/>
    <n v="23.9"/>
    <m/>
    <n v="0"/>
    <n v="0"/>
    <n v="1.26"/>
    <n v="22.639999999999997"/>
  </r>
  <r>
    <d v="2021-10-02T00:00:00"/>
    <x v="1"/>
    <x v="5"/>
    <x v="2"/>
    <n v="2199210531"/>
    <n v="1"/>
    <n v="35720"/>
    <s v="France"/>
    <s v="26,9"/>
    <n v="3"/>
    <s v="26"/>
    <n v="0.9"/>
    <n v="26.9"/>
    <m/>
    <n v="0"/>
    <n v="0"/>
    <n v="1.38"/>
    <n v="25.52"/>
  </r>
  <r>
    <d v="2021-10-02T00:00:00"/>
    <x v="1"/>
    <x v="5"/>
    <x v="2"/>
    <n v="2197674218"/>
    <n v="1"/>
    <n v="21000"/>
    <s v="France"/>
    <s v="27,9"/>
    <n v="3"/>
    <s v="27"/>
    <n v="0.9"/>
    <n v="27.9"/>
    <m/>
    <n v="0"/>
    <n v="0"/>
    <n v="1.42"/>
    <n v="26.479999999999997"/>
  </r>
  <r>
    <d v="2021-10-02T00:00:00"/>
    <x v="1"/>
    <x v="5"/>
    <x v="2"/>
    <n v="2197742344"/>
    <n v="3"/>
    <n v="69360"/>
    <s v="France"/>
    <s v="78,7"/>
    <n v="3"/>
    <s v="78"/>
    <n v="0.7"/>
    <n v="78.7"/>
    <m/>
    <n v="0"/>
    <n v="0"/>
    <n v="3.45"/>
    <n v="75.25"/>
  </r>
  <r>
    <d v="2021-10-01T00:00:00"/>
    <x v="1"/>
    <x v="5"/>
    <x v="2"/>
    <n v="2196321060"/>
    <n v="1"/>
    <n v="80000"/>
    <s v="France"/>
    <s v="26,9"/>
    <n v="3"/>
    <s v="26"/>
    <n v="0.9"/>
    <n v="26.9"/>
    <m/>
    <n v="0"/>
    <n v="0"/>
    <n v="1.38"/>
    <n v="25.52"/>
  </r>
  <r>
    <d v="2021-09-30T00:00:00"/>
    <x v="1"/>
    <x v="6"/>
    <x v="2"/>
    <n v="2197558767"/>
    <n v="1"/>
    <n v="31400"/>
    <s v="France"/>
    <s v="28,9"/>
    <n v="3"/>
    <s v="28"/>
    <n v="0.9"/>
    <n v="28.9"/>
    <m/>
    <n v="0"/>
    <n v="0"/>
    <n v="1.46"/>
    <n v="27.439999999999998"/>
  </r>
  <r>
    <d v="2021-09-29T00:00:00"/>
    <x v="1"/>
    <x v="6"/>
    <x v="2"/>
    <n v="2194182904"/>
    <n v="1"/>
    <n v="35850"/>
    <s v="France"/>
    <s v="26,9"/>
    <n v="3"/>
    <s v="26"/>
    <n v="0.9"/>
    <n v="26.9"/>
    <m/>
    <n v="0"/>
    <n v="0"/>
    <n v="1.38"/>
    <n v="25.52"/>
  </r>
  <r>
    <d v="2021-09-29T00:00:00"/>
    <x v="1"/>
    <x v="6"/>
    <x v="2"/>
    <n v="2194145698"/>
    <n v="1"/>
    <n v="1030"/>
    <s v="Belgique"/>
    <s v="26,9"/>
    <n v="3"/>
    <s v="26"/>
    <n v="0.9"/>
    <n v="26.9"/>
    <m/>
    <n v="0"/>
    <n v="5"/>
    <n v="1.58"/>
    <n v="30.32"/>
  </r>
  <r>
    <d v="2021-09-28T00:00:00"/>
    <x v="1"/>
    <x v="6"/>
    <x v="2"/>
    <n v="2195357865"/>
    <n v="1"/>
    <n v="44640"/>
    <s v="France"/>
    <s v="26,9"/>
    <n v="3"/>
    <s v="26"/>
    <n v="0.9"/>
    <n v="26.9"/>
    <m/>
    <n v="0"/>
    <n v="0"/>
    <n v="1.38"/>
    <n v="25.52"/>
  </r>
  <r>
    <d v="2021-09-26T00:00:00"/>
    <x v="1"/>
    <x v="6"/>
    <x v="2"/>
    <n v="2192686149"/>
    <n v="1"/>
    <n v="45160"/>
    <s v="France"/>
    <s v="25,9"/>
    <n v="3"/>
    <s v="25"/>
    <n v="0.9"/>
    <n v="25.9"/>
    <m/>
    <n v="0"/>
    <n v="0"/>
    <n v="1.34"/>
    <n v="24.56"/>
  </r>
  <r>
    <d v="2021-09-26T00:00:00"/>
    <x v="1"/>
    <x v="6"/>
    <x v="2"/>
    <n v="2191313564"/>
    <n v="1"/>
    <n v="44119"/>
    <s v="France"/>
    <s v="26,9"/>
    <n v="3"/>
    <s v="26"/>
    <n v="0.9"/>
    <n v="26.9"/>
    <m/>
    <n v="0"/>
    <n v="0"/>
    <n v="1.38"/>
    <n v="25.52"/>
  </r>
  <r>
    <d v="2021-09-26T00:00:00"/>
    <x v="1"/>
    <x v="6"/>
    <x v="2"/>
    <n v="2191291352"/>
    <n v="1"/>
    <n v="66410"/>
    <s v="France"/>
    <s v="26,9"/>
    <n v="3"/>
    <s v="26"/>
    <n v="0.9"/>
    <n v="26.9"/>
    <m/>
    <n v="0"/>
    <n v="0"/>
    <n v="1.38"/>
    <n v="25.52"/>
  </r>
  <r>
    <d v="2021-09-26T00:00:00"/>
    <x v="1"/>
    <x v="6"/>
    <x v="2"/>
    <n v="2191438302"/>
    <n v="1"/>
    <s v="GL52 8GZ"/>
    <s v="Grande-Bretagne"/>
    <s v="26,9"/>
    <n v="3"/>
    <s v="26"/>
    <n v="0.9"/>
    <n v="26.9"/>
    <m/>
    <n v="0"/>
    <n v="5"/>
    <n v="1.83"/>
    <n v="30.07"/>
  </r>
  <r>
    <d v="2021-09-26T00:00:00"/>
    <x v="1"/>
    <x v="6"/>
    <x v="2"/>
    <n v="2192766357"/>
    <n v="2"/>
    <n v="21910"/>
    <s v="France"/>
    <s v="55,8"/>
    <n v="3"/>
    <s v="55"/>
    <n v="0.8"/>
    <n v="55.8"/>
    <m/>
    <n v="0"/>
    <n v="0"/>
    <n v="2.5299999999999998"/>
    <n v="53.269999999999996"/>
  </r>
  <r>
    <d v="2021-09-26T00:00:00"/>
    <x v="1"/>
    <x v="6"/>
    <x v="2"/>
    <n v="2192721893"/>
    <n v="3"/>
    <n v="92000"/>
    <s v="France"/>
    <s v="73,7"/>
    <n v="3"/>
    <s v="73"/>
    <n v="0.7"/>
    <n v="73.7"/>
    <m/>
    <n v="0"/>
    <n v="0"/>
    <n v="3.25"/>
    <n v="70.45"/>
  </r>
  <r>
    <d v="2021-09-25T00:00:00"/>
    <x v="1"/>
    <x v="6"/>
    <x v="2"/>
    <n v="2191637601"/>
    <n v="1"/>
    <n v="75018"/>
    <s v="France"/>
    <s v="21,9"/>
    <n v="3"/>
    <s v="21"/>
    <n v="0.9"/>
    <n v="21.9"/>
    <m/>
    <n v="0"/>
    <n v="0"/>
    <n v="1.18"/>
    <n v="20.72"/>
  </r>
  <r>
    <d v="2021-09-25T00:00:00"/>
    <x v="1"/>
    <x v="6"/>
    <x v="2"/>
    <n v="2190229792"/>
    <n v="1"/>
    <n v="57130"/>
    <s v="France"/>
    <s v="28,9"/>
    <n v="3"/>
    <s v="28"/>
    <n v="0.9"/>
    <n v="28.9"/>
    <m/>
    <n v="0"/>
    <n v="0"/>
    <n v="1.46"/>
    <n v="27.439999999999998"/>
  </r>
  <r>
    <d v="2021-09-25T00:00:00"/>
    <x v="1"/>
    <x v="6"/>
    <x v="2"/>
    <n v="2191737133"/>
    <n v="1"/>
    <n v="69730"/>
    <s v="France"/>
    <s v="29,9"/>
    <n v="3"/>
    <s v="29"/>
    <n v="0.9"/>
    <n v="29.9"/>
    <m/>
    <n v="0"/>
    <n v="0"/>
    <n v="1.5"/>
    <n v="28.4"/>
  </r>
  <r>
    <d v="2021-09-25T00:00:00"/>
    <x v="1"/>
    <x v="6"/>
    <x v="2"/>
    <n v="2192135917"/>
    <n v="2"/>
    <n v="57000"/>
    <s v="France"/>
    <s v="45,8"/>
    <n v="3"/>
    <s v="45"/>
    <n v="0.8"/>
    <n v="45.8"/>
    <m/>
    <n v="0"/>
    <n v="0"/>
    <n v="2.13"/>
    <n v="43.669999999999995"/>
  </r>
  <r>
    <d v="2021-09-25T00:00:00"/>
    <x v="1"/>
    <x v="6"/>
    <x v="2"/>
    <n v="2191610981"/>
    <n v="2"/>
    <n v="78300"/>
    <s v="France"/>
    <s v="50,8"/>
    <n v="3"/>
    <s v="50"/>
    <n v="0.8"/>
    <n v="50.8"/>
    <m/>
    <n v="0"/>
    <n v="0"/>
    <n v="2.33"/>
    <n v="48.47"/>
  </r>
  <r>
    <d v="2021-09-24T00:00:00"/>
    <x v="1"/>
    <x v="6"/>
    <x v="2"/>
    <n v="2188822722"/>
    <n v="1"/>
    <n v="77720"/>
    <s v="France"/>
    <s v="22,9"/>
    <n v="3"/>
    <s v="22"/>
    <n v="0.9"/>
    <n v="22.9"/>
    <m/>
    <n v="0"/>
    <n v="0"/>
    <n v="1.22"/>
    <n v="21.68"/>
  </r>
  <r>
    <d v="2021-09-24T00:00:00"/>
    <x v="1"/>
    <x v="6"/>
    <x v="2"/>
    <n v="2188910108"/>
    <n v="1"/>
    <n v="29300"/>
    <s v="France"/>
    <s v="28,9"/>
    <n v="3"/>
    <s v="28"/>
    <n v="0.9"/>
    <n v="28.9"/>
    <m/>
    <n v="0"/>
    <n v="0"/>
    <n v="1.46"/>
    <n v="27.439999999999998"/>
  </r>
  <r>
    <d v="2021-09-24T00:00:00"/>
    <x v="1"/>
    <x v="6"/>
    <x v="2"/>
    <n v="2191160461"/>
    <n v="1"/>
    <n v="78000"/>
    <s v="France"/>
    <s v="29,9"/>
    <n v="3"/>
    <s v="29"/>
    <n v="0.9"/>
    <n v="29.9"/>
    <m/>
    <n v="0"/>
    <n v="0"/>
    <n v="1.5"/>
    <n v="28.4"/>
  </r>
  <r>
    <d v="2021-09-24T00:00:00"/>
    <x v="1"/>
    <x v="6"/>
    <x v="2"/>
    <n v="2188928964"/>
    <n v="1"/>
    <n v="92320"/>
    <s v="France"/>
    <s v="29,9"/>
    <n v="3"/>
    <s v="29"/>
    <n v="0.9"/>
    <n v="29.9"/>
    <m/>
    <n v="0"/>
    <n v="0"/>
    <n v="1.5"/>
    <n v="28.4"/>
  </r>
  <r>
    <d v="2021-09-24T00:00:00"/>
    <x v="1"/>
    <x v="6"/>
    <x v="2"/>
    <n v="2188807292"/>
    <n v="2"/>
    <n v="77720"/>
    <s v="France"/>
    <s v="52,8"/>
    <n v="3"/>
    <s v="52"/>
    <n v="0.8"/>
    <n v="52.8"/>
    <m/>
    <n v="0"/>
    <n v="0"/>
    <n v="2.41"/>
    <n v="50.39"/>
  </r>
  <r>
    <d v="2021-09-24T00:00:00"/>
    <x v="1"/>
    <x v="6"/>
    <x v="2"/>
    <n v="2189310240"/>
    <n v="2"/>
    <n v="92120"/>
    <s v="France"/>
    <s v="53,8"/>
    <n v="3"/>
    <s v="53"/>
    <n v="0.8"/>
    <n v="53.8"/>
    <m/>
    <n v="0"/>
    <n v="0"/>
    <n v="2.4500000000000002"/>
    <n v="51.349999999999994"/>
  </r>
  <r>
    <d v="2021-09-24T00:00:00"/>
    <x v="1"/>
    <x v="6"/>
    <x v="2"/>
    <n v="2189136974"/>
    <n v="2"/>
    <n v="3076"/>
    <s v="Suisse"/>
    <s v="48,8"/>
    <n v="3"/>
    <s v="48"/>
    <n v="0.8"/>
    <n v="48.8"/>
    <m/>
    <n v="0"/>
    <n v="5"/>
    <n v="2.4500000000000002"/>
    <n v="51.349999999999994"/>
  </r>
  <r>
    <d v="2021-09-24T00:00:00"/>
    <x v="1"/>
    <x v="6"/>
    <x v="2"/>
    <n v="2189413392"/>
    <n v="2"/>
    <n v="94340"/>
    <s v="France"/>
    <s v="55,8"/>
    <n v="3"/>
    <s v="55"/>
    <n v="0.8"/>
    <n v="55.8"/>
    <m/>
    <n v="0"/>
    <n v="0"/>
    <n v="2.5299999999999998"/>
    <n v="53.269999999999996"/>
  </r>
  <r>
    <d v="2021-09-22T00:00:00"/>
    <x v="1"/>
    <x v="6"/>
    <x v="2"/>
    <n v="2188454747"/>
    <n v="1"/>
    <n v="75012"/>
    <s v="France"/>
    <s v="21,9"/>
    <n v="3"/>
    <s v="21"/>
    <n v="0.9"/>
    <n v="21.9"/>
    <m/>
    <n v="0"/>
    <n v="0"/>
    <n v="1.18"/>
    <n v="20.72"/>
  </r>
  <r>
    <d v="2021-09-22T00:00:00"/>
    <x v="1"/>
    <x v="6"/>
    <x v="2"/>
    <n v="2188796641"/>
    <n v="2"/>
    <n v="1400"/>
    <s v="Suisse"/>
    <s v="53,8"/>
    <n v="3"/>
    <s v="53"/>
    <n v="0.8"/>
    <n v="53.8"/>
    <m/>
    <n v="0"/>
    <n v="5"/>
    <n v="2.65"/>
    <n v="56.15"/>
  </r>
  <r>
    <d v="2021-09-21T00:00:00"/>
    <x v="1"/>
    <x v="6"/>
    <x v="2"/>
    <n v="2186125772"/>
    <n v="1"/>
    <n v="75017"/>
    <s v="France"/>
    <s v="29,9"/>
    <n v="3"/>
    <s v="29"/>
    <n v="0.9"/>
    <n v="29.9"/>
    <m/>
    <n v="0"/>
    <n v="0"/>
    <n v="1.5"/>
    <n v="28.4"/>
  </r>
  <r>
    <d v="2021-09-21T00:00:00"/>
    <x v="1"/>
    <x v="6"/>
    <x v="2"/>
    <n v="2187464631"/>
    <n v="2"/>
    <n v="1004"/>
    <s v="Suisse"/>
    <s v="51,8"/>
    <n v="3"/>
    <s v="51"/>
    <n v="0.8"/>
    <n v="51.8"/>
    <m/>
    <n v="0"/>
    <n v="5"/>
    <n v="2.57"/>
    <n v="54.23"/>
  </r>
  <r>
    <d v="2021-09-20T00:00:00"/>
    <x v="1"/>
    <x v="6"/>
    <x v="2"/>
    <n v="2186370365"/>
    <n v="1"/>
    <n v="80450"/>
    <s v="France"/>
    <s v="26,9"/>
    <n v="3"/>
    <s v="26"/>
    <n v="0.9"/>
    <n v="26.9"/>
    <m/>
    <n v="0"/>
    <n v="0"/>
    <n v="1.38"/>
    <n v="25.52"/>
  </r>
  <r>
    <d v="2021-09-19T00:00:00"/>
    <x v="1"/>
    <x v="6"/>
    <x v="2"/>
    <n v="2185738785"/>
    <n v="1"/>
    <n v="49000"/>
    <s v="France"/>
    <s v="26,9"/>
    <n v="3"/>
    <s v="26"/>
    <n v="0.9"/>
    <n v="26.9"/>
    <m/>
    <n v="0"/>
    <n v="0"/>
    <n v="1.38"/>
    <n v="25.52"/>
  </r>
  <r>
    <d v="2021-09-19T00:00:00"/>
    <x v="1"/>
    <x v="6"/>
    <x v="2"/>
    <n v="2184341054"/>
    <n v="1"/>
    <n v="39180"/>
    <s v="Etats-Unis"/>
    <s v="23,9"/>
    <n v="3"/>
    <s v="23"/>
    <n v="0.9"/>
    <n v="23.9"/>
    <m/>
    <n v="0"/>
    <n v="5"/>
    <n v="1.54"/>
    <n v="27.36"/>
  </r>
  <r>
    <d v="2021-09-18T00:00:00"/>
    <x v="1"/>
    <x v="6"/>
    <x v="2"/>
    <n v="2184864433"/>
    <n v="1"/>
    <n v="14000"/>
    <s v="France"/>
    <s v="26,9"/>
    <n v="3"/>
    <s v="26"/>
    <n v="0.9"/>
    <n v="26.9"/>
    <m/>
    <n v="0"/>
    <n v="0"/>
    <n v="1.38"/>
    <n v="25.52"/>
  </r>
  <r>
    <d v="2021-09-18T00:00:00"/>
    <x v="1"/>
    <x v="6"/>
    <x v="2"/>
    <n v="2182869366"/>
    <n v="1"/>
    <n v="33120"/>
    <s v="France"/>
    <s v="26,9"/>
    <n v="3"/>
    <s v="26"/>
    <n v="0.9"/>
    <n v="26.9"/>
    <m/>
    <n v="0"/>
    <n v="0"/>
    <n v="1.38"/>
    <n v="25.52"/>
  </r>
  <r>
    <d v="2021-09-18T00:00:00"/>
    <x v="1"/>
    <x v="6"/>
    <x v="2"/>
    <n v="2182297944"/>
    <n v="1"/>
    <n v="14100"/>
    <s v="France"/>
    <s v="26,9"/>
    <n v="3"/>
    <s v="26"/>
    <n v="0.9"/>
    <n v="26.9"/>
    <m/>
    <n v="0"/>
    <n v="0"/>
    <n v="1.38"/>
    <n v="25.52"/>
  </r>
  <r>
    <d v="2021-09-18T00:00:00"/>
    <x v="1"/>
    <x v="6"/>
    <x v="2"/>
    <n v="2182250026"/>
    <n v="1"/>
    <n v="63720"/>
    <s v="France"/>
    <s v="28,9"/>
    <n v="3"/>
    <s v="28"/>
    <n v="0.9"/>
    <n v="28.9"/>
    <m/>
    <n v="0"/>
    <n v="0"/>
    <n v="1.46"/>
    <n v="27.439999999999998"/>
  </r>
  <r>
    <d v="2021-09-18T00:00:00"/>
    <x v="1"/>
    <x v="6"/>
    <x v="2"/>
    <n v="2184639695"/>
    <n v="1"/>
    <n v="56520"/>
    <s v="France"/>
    <s v="29,9"/>
    <n v="3"/>
    <s v="29"/>
    <n v="0.9"/>
    <n v="29.9"/>
    <m/>
    <n v="0"/>
    <n v="0"/>
    <n v="1.5"/>
    <n v="28.4"/>
  </r>
  <r>
    <d v="2021-09-18T00:00:00"/>
    <x v="1"/>
    <x v="6"/>
    <x v="2"/>
    <n v="2182720140"/>
    <n v="1"/>
    <n v="83000"/>
    <s v="France"/>
    <s v="29,9"/>
    <n v="3"/>
    <s v="29"/>
    <n v="0.9"/>
    <n v="29.9"/>
    <m/>
    <n v="0"/>
    <n v="0"/>
    <n v="1.5"/>
    <n v="28.4"/>
  </r>
  <r>
    <d v="2021-09-18T00:00:00"/>
    <x v="1"/>
    <x v="6"/>
    <x v="2"/>
    <n v="2182877886"/>
    <n v="2"/>
    <n v="6600"/>
    <s v="France"/>
    <s v="55,8"/>
    <n v="3"/>
    <s v="55"/>
    <n v="0.8"/>
    <n v="55.8"/>
    <m/>
    <n v="0"/>
    <n v="0"/>
    <n v="2.5299999999999998"/>
    <n v="53.269999999999996"/>
  </r>
  <r>
    <d v="2021-09-18T00:00:00"/>
    <x v="1"/>
    <x v="6"/>
    <x v="2"/>
    <n v="2184471215"/>
    <n v="2"/>
    <n v="35410"/>
    <s v="France"/>
    <s v="56,8"/>
    <n v="3"/>
    <s v="56"/>
    <n v="0.8"/>
    <n v="56.8"/>
    <m/>
    <n v="0"/>
    <n v="0"/>
    <n v="2.57"/>
    <n v="54.23"/>
  </r>
  <r>
    <d v="2021-09-17T00:00:00"/>
    <x v="1"/>
    <x v="6"/>
    <x v="2"/>
    <n v="2183139405"/>
    <n v="1"/>
    <n v="86280"/>
    <s v="France"/>
    <s v="26,9"/>
    <n v="3"/>
    <s v="26"/>
    <n v="0.9"/>
    <n v="26.9"/>
    <m/>
    <n v="0"/>
    <n v="0"/>
    <n v="1.38"/>
    <n v="25.52"/>
  </r>
  <r>
    <d v="2021-09-16T00:00:00"/>
    <x v="1"/>
    <x v="6"/>
    <x v="2"/>
    <n v="2180494266"/>
    <n v="1"/>
    <n v="66300"/>
    <s v="France"/>
    <s v="28,9"/>
    <n v="3"/>
    <s v="28"/>
    <n v="0.9"/>
    <n v="28.9"/>
    <m/>
    <n v="0"/>
    <n v="0"/>
    <n v="1.46"/>
    <n v="27.439999999999998"/>
  </r>
  <r>
    <d v="2021-09-16T00:00:00"/>
    <x v="1"/>
    <x v="6"/>
    <x v="2"/>
    <n v="2180409922"/>
    <n v="1"/>
    <n v="57330"/>
    <s v="France"/>
    <s v="28,9"/>
    <n v="3"/>
    <s v="28"/>
    <n v="0.9"/>
    <n v="28.9"/>
    <m/>
    <n v="0"/>
    <n v="0"/>
    <n v="1.46"/>
    <n v="27.439999999999998"/>
  </r>
  <r>
    <d v="2021-09-14T00:00:00"/>
    <x v="1"/>
    <x v="6"/>
    <x v="2"/>
    <n v="2177767508"/>
    <n v="1"/>
    <n v="31340"/>
    <s v="France"/>
    <s v="25,9"/>
    <n v="3"/>
    <s v="25"/>
    <n v="0.9"/>
    <n v="25.9"/>
    <m/>
    <n v="0"/>
    <n v="0"/>
    <n v="1.34"/>
    <n v="24.56"/>
  </r>
  <r>
    <d v="2021-09-13T00:00:00"/>
    <x v="1"/>
    <x v="6"/>
    <x v="2"/>
    <n v="2179106239"/>
    <n v="1"/>
    <n v="69330"/>
    <s v="France"/>
    <s v="25,9"/>
    <n v="3"/>
    <s v="25"/>
    <n v="0.9"/>
    <n v="25.9"/>
    <m/>
    <n v="0"/>
    <n v="0"/>
    <n v="1.34"/>
    <n v="24.56"/>
  </r>
  <r>
    <d v="2021-09-12T00:00:00"/>
    <x v="1"/>
    <x v="6"/>
    <x v="2"/>
    <n v="2178045313"/>
    <n v="1"/>
    <n v="13013"/>
    <s v="France"/>
    <s v="23,9"/>
    <n v="3"/>
    <s v="23"/>
    <n v="0.9"/>
    <n v="23.9"/>
    <m/>
    <n v="0"/>
    <n v="0"/>
    <n v="1.26"/>
    <n v="22.639999999999997"/>
  </r>
  <r>
    <d v="2021-09-12T00:00:00"/>
    <x v="1"/>
    <x v="6"/>
    <x v="2"/>
    <n v="2175650446"/>
    <n v="1"/>
    <n v="92150"/>
    <s v="France"/>
    <s v="23,9"/>
    <n v="3"/>
    <s v="23"/>
    <n v="0.9"/>
    <n v="23.9"/>
    <m/>
    <n v="0"/>
    <n v="0"/>
    <n v="1.26"/>
    <n v="22.639999999999997"/>
  </r>
  <r>
    <d v="2021-09-12T00:00:00"/>
    <x v="1"/>
    <x v="6"/>
    <x v="2"/>
    <n v="2175615942"/>
    <n v="1"/>
    <n v="57330"/>
    <s v="France"/>
    <s v="23,9"/>
    <n v="3"/>
    <s v="23"/>
    <n v="0.9"/>
    <n v="23.9"/>
    <m/>
    <n v="0"/>
    <n v="0"/>
    <n v="1.26"/>
    <n v="22.639999999999997"/>
  </r>
  <r>
    <d v="2021-09-12T00:00:00"/>
    <x v="1"/>
    <x v="6"/>
    <x v="2"/>
    <n v="2175647866"/>
    <n v="1"/>
    <n v="77186"/>
    <s v="France"/>
    <s v="29,9"/>
    <n v="3"/>
    <s v="29"/>
    <n v="0.9"/>
    <n v="29.9"/>
    <m/>
    <n v="0"/>
    <n v="0"/>
    <n v="1.5"/>
    <n v="28.4"/>
  </r>
  <r>
    <d v="2021-09-12T00:00:00"/>
    <x v="1"/>
    <x v="6"/>
    <x v="2"/>
    <n v="2175644450"/>
    <n v="1"/>
    <n v="31200"/>
    <s v="France"/>
    <s v="29,9"/>
    <n v="3"/>
    <s v="29"/>
    <n v="0.9"/>
    <n v="29.9"/>
    <m/>
    <n v="0"/>
    <n v="0"/>
    <n v="1.5"/>
    <n v="28.4"/>
  </r>
  <r>
    <d v="2021-09-12T00:00:00"/>
    <x v="1"/>
    <x v="6"/>
    <x v="2"/>
    <n v="2176313478"/>
    <n v="2"/>
    <n v="66330"/>
    <s v="France"/>
    <s v="48,8"/>
    <n v="3"/>
    <s v="48"/>
    <n v="0.8"/>
    <n v="48.8"/>
    <m/>
    <n v="0"/>
    <n v="0"/>
    <n v="2.25"/>
    <n v="46.55"/>
  </r>
  <r>
    <d v="2021-09-12T00:00:00"/>
    <x v="1"/>
    <x v="6"/>
    <x v="2"/>
    <n v="2177850687"/>
    <n v="2"/>
    <n v="76460"/>
    <s v="France"/>
    <s v="49,8"/>
    <n v="3"/>
    <s v="49"/>
    <n v="0.8"/>
    <n v="49.8"/>
    <m/>
    <n v="0"/>
    <n v="0"/>
    <n v="2.29"/>
    <n v="47.51"/>
  </r>
  <r>
    <d v="2021-09-12T00:00:00"/>
    <x v="1"/>
    <x v="6"/>
    <x v="2"/>
    <n v="2178055935"/>
    <n v="2"/>
    <n v="31780"/>
    <s v="France"/>
    <s v="50,8"/>
    <n v="3"/>
    <s v="50"/>
    <n v="0.8"/>
    <n v="50.8"/>
    <m/>
    <n v="0"/>
    <n v="0"/>
    <n v="2.33"/>
    <n v="48.47"/>
  </r>
  <r>
    <d v="2021-09-12T00:00:00"/>
    <x v="1"/>
    <x v="6"/>
    <x v="2"/>
    <n v="2177806185"/>
    <n v="2"/>
    <n v="31200"/>
    <s v="France"/>
    <s v="52,8"/>
    <n v="3"/>
    <s v="52"/>
    <n v="0.8"/>
    <n v="52.8"/>
    <m/>
    <n v="0"/>
    <n v="0"/>
    <n v="2.41"/>
    <n v="50.39"/>
  </r>
  <r>
    <d v="2021-09-12T00:00:00"/>
    <x v="1"/>
    <x v="6"/>
    <x v="2"/>
    <n v="2177793987"/>
    <n v="2"/>
    <n v="9140"/>
    <s v="Belgique"/>
    <s v="55,8"/>
    <n v="3"/>
    <s v="55"/>
    <n v="0.8"/>
    <n v="55.8"/>
    <m/>
    <n v="0"/>
    <n v="5"/>
    <n v="2.73"/>
    <n v="58.07"/>
  </r>
  <r>
    <d v="2021-09-12T00:00:00"/>
    <x v="1"/>
    <x v="6"/>
    <x v="2"/>
    <n v="2175558286"/>
    <n v="3"/>
    <n v="76640"/>
    <s v="France"/>
    <s v="73,7"/>
    <n v="3"/>
    <s v="73"/>
    <n v="0.7"/>
    <n v="73.7"/>
    <m/>
    <n v="0"/>
    <n v="0"/>
    <n v="3.25"/>
    <n v="70.45"/>
  </r>
  <r>
    <d v="2021-09-12T00:00:00"/>
    <x v="1"/>
    <x v="6"/>
    <x v="2"/>
    <n v="2175821606"/>
    <n v="3"/>
    <n v="78220"/>
    <s v="France"/>
    <s v="84,7"/>
    <n v="3"/>
    <s v="84"/>
    <n v="0.7"/>
    <n v="84.7"/>
    <m/>
    <n v="0"/>
    <n v="0"/>
    <n v="3.69"/>
    <n v="81.010000000000005"/>
  </r>
  <r>
    <d v="2021-09-11T00:00:00"/>
    <x v="1"/>
    <x v="6"/>
    <x v="2"/>
    <n v="2174621088"/>
    <n v="1"/>
    <n v="54000"/>
    <s v="France"/>
    <s v="21,9"/>
    <n v="3"/>
    <s v="21"/>
    <n v="0.9"/>
    <n v="21.9"/>
    <m/>
    <n v="0"/>
    <n v="0"/>
    <n v="1.18"/>
    <n v="20.72"/>
  </r>
  <r>
    <d v="2021-09-11T00:00:00"/>
    <x v="1"/>
    <x v="6"/>
    <x v="2"/>
    <n v="2174824938"/>
    <n v="1"/>
    <n v="76690"/>
    <s v="France"/>
    <s v="23,9"/>
    <n v="3"/>
    <s v="23"/>
    <n v="0.9"/>
    <n v="23.9"/>
    <m/>
    <n v="0"/>
    <n v="0"/>
    <n v="1.26"/>
    <n v="22.639999999999997"/>
  </r>
  <r>
    <d v="2021-09-11T00:00:00"/>
    <x v="1"/>
    <x v="6"/>
    <x v="2"/>
    <n v="2176887813"/>
    <n v="1"/>
    <n v="75017"/>
    <s v="France"/>
    <s v="24,9"/>
    <n v="3"/>
    <s v="24"/>
    <n v="0.9"/>
    <n v="24.9"/>
    <m/>
    <n v="0"/>
    <n v="0"/>
    <n v="1.3"/>
    <n v="23.599999999999998"/>
  </r>
  <r>
    <d v="2021-09-11T00:00:00"/>
    <x v="1"/>
    <x v="6"/>
    <x v="2"/>
    <n v="2176852977"/>
    <n v="1"/>
    <n v="53540"/>
    <s v="France"/>
    <s v="25,9"/>
    <n v="3"/>
    <s v="25"/>
    <n v="0.9"/>
    <n v="25.9"/>
    <m/>
    <n v="0"/>
    <n v="0"/>
    <n v="1.34"/>
    <n v="24.56"/>
  </r>
  <r>
    <d v="2021-09-11T00:00:00"/>
    <x v="1"/>
    <x v="6"/>
    <x v="2"/>
    <n v="2177456935"/>
    <n v="1"/>
    <n v="93260"/>
    <s v="France"/>
    <s v="26,9"/>
    <n v="3"/>
    <s v="26"/>
    <n v="0.9"/>
    <n v="26.9"/>
    <m/>
    <n v="0"/>
    <n v="0"/>
    <n v="1.38"/>
    <n v="25.52"/>
  </r>
  <r>
    <d v="2021-09-11T00:00:00"/>
    <x v="1"/>
    <x v="6"/>
    <x v="2"/>
    <n v="2176904807"/>
    <n v="1"/>
    <n v="94200"/>
    <s v="France"/>
    <s v="26,9"/>
    <n v="3"/>
    <s v="26"/>
    <n v="0.9"/>
    <n v="26.9"/>
    <m/>
    <n v="0"/>
    <n v="0"/>
    <n v="1.38"/>
    <n v="25.52"/>
  </r>
  <r>
    <d v="2021-09-11T00:00:00"/>
    <x v="1"/>
    <x v="6"/>
    <x v="2"/>
    <n v="2174945212"/>
    <n v="1"/>
    <n v="3220"/>
    <s v="France"/>
    <s v="29,9"/>
    <n v="3"/>
    <s v="29"/>
    <n v="0.9"/>
    <n v="29.9"/>
    <m/>
    <n v="0"/>
    <n v="0"/>
    <n v="1.5"/>
    <n v="28.4"/>
  </r>
  <r>
    <d v="2021-09-11T00:00:00"/>
    <x v="1"/>
    <x v="6"/>
    <x v="2"/>
    <n v="2174478698"/>
    <n v="2"/>
    <n v="75019"/>
    <s v="France"/>
    <s v="53,8"/>
    <n v="3"/>
    <s v="53"/>
    <n v="0.8"/>
    <n v="53.8"/>
    <m/>
    <n v="0"/>
    <n v="0"/>
    <n v="2.4500000000000002"/>
    <n v="51.349999999999994"/>
  </r>
  <r>
    <d v="2021-09-11T00:00:00"/>
    <x v="1"/>
    <x v="6"/>
    <x v="2"/>
    <n v="2177418921"/>
    <n v="2"/>
    <n v="1160"/>
    <s v="Belgique"/>
    <s v="56,8"/>
    <n v="3"/>
    <s v="56"/>
    <n v="0.8"/>
    <n v="56.8"/>
    <m/>
    <n v="0"/>
    <n v="5"/>
    <n v="2.77"/>
    <n v="59.029999999999994"/>
  </r>
  <r>
    <d v="2021-09-11T00:00:00"/>
    <x v="1"/>
    <x v="6"/>
    <x v="2"/>
    <n v="2177334651"/>
    <n v="3"/>
    <n v="75019"/>
    <s v="France"/>
    <s v="84,7"/>
    <n v="3"/>
    <s v="84"/>
    <n v="0.7"/>
    <n v="84.7"/>
    <m/>
    <n v="0"/>
    <n v="0"/>
    <n v="3.69"/>
    <n v="81.010000000000005"/>
  </r>
  <r>
    <d v="2021-09-10T00:00:00"/>
    <x v="1"/>
    <x v="6"/>
    <x v="2"/>
    <n v="2173835234"/>
    <n v="1"/>
    <n v="95280"/>
    <s v="France"/>
    <s v="24,9"/>
    <n v="3"/>
    <s v="24"/>
    <n v="0.9"/>
    <n v="24.9"/>
    <m/>
    <n v="0"/>
    <n v="0"/>
    <n v="1.3"/>
    <n v="23.599999999999998"/>
  </r>
  <r>
    <d v="2021-09-10T00:00:00"/>
    <x v="1"/>
    <x v="6"/>
    <x v="2"/>
    <n v="2173941150"/>
    <n v="1"/>
    <n v="75015"/>
    <s v="France"/>
    <s v="26,9"/>
    <n v="3"/>
    <s v="26"/>
    <n v="0.9"/>
    <n v="26.9"/>
    <m/>
    <n v="0"/>
    <n v="0"/>
    <n v="1.38"/>
    <n v="25.52"/>
  </r>
  <r>
    <d v="2021-09-08T00:00:00"/>
    <x v="1"/>
    <x v="6"/>
    <x v="2"/>
    <n v="2174191633"/>
    <n v="1"/>
    <n v="53000"/>
    <s v="France"/>
    <s v="26,9"/>
    <n v="3"/>
    <s v="26"/>
    <n v="0.9"/>
    <n v="26.9"/>
    <m/>
    <n v="0"/>
    <n v="0"/>
    <n v="1.38"/>
    <n v="25.52"/>
  </r>
  <r>
    <d v="2021-09-08T00:00:00"/>
    <x v="1"/>
    <x v="6"/>
    <x v="2"/>
    <n v="2173752957"/>
    <n v="1"/>
    <n v="76610"/>
    <s v="France"/>
    <s v="26,9"/>
    <n v="3"/>
    <s v="26"/>
    <n v="0.9"/>
    <n v="26.9"/>
    <m/>
    <n v="0"/>
    <n v="0"/>
    <n v="1.38"/>
    <n v="25.52"/>
  </r>
  <r>
    <d v="2021-09-07T00:00:00"/>
    <x v="1"/>
    <x v="6"/>
    <x v="2"/>
    <n v="2173298201"/>
    <n v="1"/>
    <n v="33700"/>
    <s v="France"/>
    <s v="25,9"/>
    <n v="3"/>
    <s v="25"/>
    <n v="0.9"/>
    <n v="25.9"/>
    <m/>
    <n v="0"/>
    <n v="0"/>
    <n v="1.34"/>
    <n v="24.56"/>
  </r>
  <r>
    <d v="2021-09-06T00:00:00"/>
    <x v="1"/>
    <x v="6"/>
    <x v="2"/>
    <n v="2172170615"/>
    <n v="1"/>
    <n v="34670"/>
    <s v="France"/>
    <s v="26,9"/>
    <n v="3"/>
    <s v="26"/>
    <n v="0.9"/>
    <n v="26.9"/>
    <m/>
    <n v="0"/>
    <n v="0"/>
    <n v="1.38"/>
    <n v="25.52"/>
  </r>
  <r>
    <d v="2021-09-06T00:00:00"/>
    <x v="1"/>
    <x v="6"/>
    <x v="2"/>
    <n v="2169350136"/>
    <n v="2"/>
    <n v="75018"/>
    <s v="France"/>
    <s v="51,8"/>
    <n v="3"/>
    <s v="51"/>
    <n v="0.8"/>
    <n v="51.8"/>
    <m/>
    <n v="0"/>
    <n v="0"/>
    <n v="2.37"/>
    <n v="49.43"/>
  </r>
  <r>
    <d v="2021-09-05T00:00:00"/>
    <x v="1"/>
    <x v="6"/>
    <x v="2"/>
    <n v="2167985724"/>
    <n v="2"/>
    <n v="17138"/>
    <s v="France"/>
    <s v="47,8"/>
    <n v="3"/>
    <s v="47"/>
    <n v="0.8"/>
    <n v="47.8"/>
    <m/>
    <n v="0"/>
    <n v="0"/>
    <n v="2.21"/>
    <n v="45.589999999999996"/>
  </r>
  <r>
    <d v="2021-09-04T00:00:00"/>
    <x v="1"/>
    <x v="6"/>
    <x v="2"/>
    <n v="2166916070"/>
    <n v="1"/>
    <n v="33610"/>
    <s v="France"/>
    <s v="24,9"/>
    <n v="3"/>
    <s v="24"/>
    <n v="0.9"/>
    <n v="24.9"/>
    <m/>
    <n v="0"/>
    <n v="0"/>
    <n v="1.3"/>
    <n v="23.599999999999998"/>
  </r>
  <r>
    <d v="2021-09-03T00:00:00"/>
    <x v="1"/>
    <x v="6"/>
    <x v="2"/>
    <n v="2168376639"/>
    <n v="1"/>
    <n v="67200"/>
    <s v="France"/>
    <s v="22,9"/>
    <n v="3"/>
    <s v="22"/>
    <n v="0.9"/>
    <n v="22.9"/>
    <m/>
    <n v="0"/>
    <n v="0"/>
    <n v="1.22"/>
    <n v="21.68"/>
  </r>
  <r>
    <d v="2021-09-03T00:00:00"/>
    <x v="1"/>
    <x v="6"/>
    <x v="2"/>
    <n v="2168402517"/>
    <n v="1"/>
    <n v="66300"/>
    <s v="France"/>
    <s v="25,9"/>
    <n v="3"/>
    <s v="25"/>
    <n v="0.9"/>
    <n v="25.9"/>
    <m/>
    <n v="0"/>
    <n v="0"/>
    <n v="1.34"/>
    <n v="24.56"/>
  </r>
  <r>
    <d v="2021-09-03T00:00:00"/>
    <x v="1"/>
    <x v="6"/>
    <x v="2"/>
    <n v="2168506649"/>
    <n v="1"/>
    <n v="90000"/>
    <s v="France"/>
    <s v="26,9"/>
    <n v="3"/>
    <s v="26"/>
    <n v="0.9"/>
    <n v="26.9"/>
    <m/>
    <n v="0"/>
    <n v="0"/>
    <n v="1.38"/>
    <n v="25.52"/>
  </r>
  <r>
    <d v="2021-09-01T00:00:00"/>
    <x v="1"/>
    <x v="6"/>
    <x v="2"/>
    <n v="2163613782"/>
    <n v="1"/>
    <n v="6610"/>
    <s v="France"/>
    <s v="25,9"/>
    <n v="3"/>
    <s v="25"/>
    <n v="0.9"/>
    <n v="25.9"/>
    <m/>
    <n v="0"/>
    <n v="0"/>
    <n v="1.34"/>
    <n v="24.56"/>
  </r>
  <r>
    <d v="2021-09-01T00:00:00"/>
    <x v="1"/>
    <x v="6"/>
    <x v="2"/>
    <n v="2163856542"/>
    <n v="1"/>
    <n v="4130"/>
    <s v="Belgique"/>
    <s v="28,9"/>
    <n v="3"/>
    <s v="28"/>
    <n v="0.9"/>
    <n v="28.9"/>
    <m/>
    <n v="0"/>
    <n v="5"/>
    <n v="1.66"/>
    <n v="32.24"/>
  </r>
  <r>
    <d v="2021-09-01T00:00:00"/>
    <x v="1"/>
    <x v="6"/>
    <x v="2"/>
    <n v="2164146960"/>
    <n v="2"/>
    <n v="31700"/>
    <s v="France"/>
    <s v="52,8"/>
    <n v="3"/>
    <s v="52"/>
    <n v="0.8"/>
    <n v="52.8"/>
    <m/>
    <n v="0"/>
    <n v="0"/>
    <n v="2.41"/>
    <n v="50.39"/>
  </r>
  <r>
    <d v="2021-09-01T00:00:00"/>
    <x v="1"/>
    <x v="6"/>
    <x v="2"/>
    <n v="2163582216"/>
    <n v="2"/>
    <n v="74540"/>
    <s v="France"/>
    <s v="54,8"/>
    <n v="3"/>
    <s v="54"/>
    <n v="0.8"/>
    <n v="54.8"/>
    <m/>
    <n v="0"/>
    <n v="0"/>
    <n v="2.4900000000000002"/>
    <n v="52.309999999999995"/>
  </r>
  <r>
    <d v="2021-08-30T00:00:00"/>
    <x v="1"/>
    <x v="7"/>
    <x v="3"/>
    <n v="2161718874"/>
    <n v="1"/>
    <n v="72350"/>
    <s v="France"/>
    <s v="26,9"/>
    <n v="3"/>
    <s v="26"/>
    <n v="0.9"/>
    <n v="26.9"/>
    <m/>
    <n v="0"/>
    <n v="0"/>
    <n v="1.38"/>
    <n v="25.52"/>
  </r>
  <r>
    <d v="2021-08-29T00:00:00"/>
    <x v="1"/>
    <x v="7"/>
    <x v="3"/>
    <n v="2162930173"/>
    <n v="1"/>
    <n v="86000"/>
    <s v="France"/>
    <s v="26,9"/>
    <n v="3"/>
    <s v="26"/>
    <n v="0.9"/>
    <n v="26.9"/>
    <m/>
    <n v="0"/>
    <n v="0"/>
    <n v="1.38"/>
    <n v="25.52"/>
  </r>
  <r>
    <d v="2021-08-29T00:00:00"/>
    <x v="1"/>
    <x v="7"/>
    <x v="3"/>
    <n v="2160229368"/>
    <n v="1"/>
    <n v="7850"/>
    <s v="Belgique"/>
    <s v="21,9"/>
    <n v="3"/>
    <s v="21"/>
    <n v="0.9"/>
    <n v="21.9"/>
    <m/>
    <n v="0"/>
    <n v="5"/>
    <n v="1.38"/>
    <n v="25.52"/>
  </r>
  <r>
    <d v="2021-08-29T00:00:00"/>
    <x v="1"/>
    <x v="7"/>
    <x v="3"/>
    <n v="2162957051"/>
    <n v="1"/>
    <n v="5590"/>
    <s v="Belgique"/>
    <s v="24,9"/>
    <n v="3"/>
    <s v="24"/>
    <n v="0.9"/>
    <n v="24.9"/>
    <m/>
    <n v="0"/>
    <n v="5"/>
    <n v="1.5"/>
    <n v="28.4"/>
  </r>
  <r>
    <d v="2021-08-29T00:00:00"/>
    <x v="1"/>
    <x v="7"/>
    <x v="3"/>
    <n v="2163564307"/>
    <n v="2"/>
    <n v="23505"/>
    <s v="Etats-Unis"/>
    <s v="50,8"/>
    <n v="3"/>
    <s v="50"/>
    <n v="0.8"/>
    <n v="50.8"/>
    <m/>
    <n v="0"/>
    <n v="5"/>
    <n v="2.65"/>
    <n v="53.15"/>
  </r>
  <r>
    <d v="2021-08-29T00:00:00"/>
    <x v="1"/>
    <x v="7"/>
    <x v="3"/>
    <n v="2160230574"/>
    <n v="2"/>
    <n v="37210"/>
    <s v="France"/>
    <s v="56,8"/>
    <n v="3"/>
    <s v="56"/>
    <n v="0.8"/>
    <n v="56.8"/>
    <m/>
    <n v="0"/>
    <n v="0"/>
    <n v="2.57"/>
    <n v="54.23"/>
  </r>
  <r>
    <d v="2021-08-29T00:00:00"/>
    <x v="1"/>
    <x v="7"/>
    <x v="3"/>
    <n v="2163017297"/>
    <n v="3"/>
    <n v="86280"/>
    <s v="France"/>
    <s v="81,7"/>
    <n v="3"/>
    <s v="81"/>
    <n v="0.7"/>
    <n v="81.7"/>
    <m/>
    <n v="0"/>
    <n v="0"/>
    <n v="3.57"/>
    <n v="78.13000000000001"/>
  </r>
  <r>
    <d v="2021-08-28T00:00:00"/>
    <x v="1"/>
    <x v="7"/>
    <x v="3"/>
    <n v="2159652204"/>
    <n v="1"/>
    <n v="44700"/>
    <s v="France"/>
    <s v="29,9"/>
    <n v="3"/>
    <s v="29"/>
    <n v="0.9"/>
    <n v="29.9"/>
    <m/>
    <n v="0"/>
    <n v="0"/>
    <n v="1.5"/>
    <n v="28.4"/>
  </r>
  <r>
    <d v="2021-08-28T00:00:00"/>
    <x v="1"/>
    <x v="7"/>
    <x v="3"/>
    <n v="2162173225"/>
    <n v="1"/>
    <n v="93100"/>
    <s v="France"/>
    <s v="29,9"/>
    <n v="3"/>
    <s v="29"/>
    <n v="0.9"/>
    <n v="29.9"/>
    <m/>
    <n v="0"/>
    <n v="0"/>
    <n v="1.5"/>
    <n v="28.4"/>
  </r>
  <r>
    <d v="2021-08-28T00:00:00"/>
    <x v="1"/>
    <x v="7"/>
    <x v="3"/>
    <n v="2159800900"/>
    <n v="3"/>
    <n v="29200"/>
    <s v="France"/>
    <s v="83,7"/>
    <n v="3"/>
    <s v="83"/>
    <n v="0.7"/>
    <n v="83.7"/>
    <m/>
    <n v="0"/>
    <n v="0"/>
    <n v="3.65"/>
    <n v="80.05"/>
  </r>
  <r>
    <d v="2021-08-27T00:00:00"/>
    <x v="1"/>
    <x v="7"/>
    <x v="3"/>
    <n v="2160942303"/>
    <n v="1"/>
    <n v="61000"/>
    <s v="France"/>
    <s v="29,9"/>
    <n v="3"/>
    <s v="29"/>
    <n v="0.9"/>
    <n v="29.9"/>
    <m/>
    <n v="0"/>
    <n v="0"/>
    <n v="1.5"/>
    <n v="28.4"/>
  </r>
  <r>
    <d v="2021-08-26T00:00:00"/>
    <x v="1"/>
    <x v="7"/>
    <x v="3"/>
    <n v="2157052610"/>
    <n v="1"/>
    <n v="67100"/>
    <s v="France"/>
    <s v="25,9"/>
    <n v="3"/>
    <s v="25"/>
    <n v="0.9"/>
    <n v="25.9"/>
    <m/>
    <n v="0"/>
    <n v="0"/>
    <n v="1.34"/>
    <n v="24.56"/>
  </r>
  <r>
    <d v="2021-08-25T00:00:00"/>
    <x v="1"/>
    <x v="7"/>
    <x v="3"/>
    <n v="2159408931"/>
    <n v="1"/>
    <n v="72230"/>
    <s v="France"/>
    <s v="26,9"/>
    <n v="3"/>
    <s v="26"/>
    <n v="0.9"/>
    <n v="26.9"/>
    <m/>
    <n v="0"/>
    <n v="0"/>
    <n v="1.38"/>
    <n v="25.52"/>
  </r>
  <r>
    <d v="2021-08-24T00:00:00"/>
    <x v="1"/>
    <x v="7"/>
    <x v="3"/>
    <n v="2155520062"/>
    <n v="1"/>
    <n v="76570"/>
    <s v="France"/>
    <s v="26,9"/>
    <n v="3"/>
    <s v="26"/>
    <n v="0.9"/>
    <n v="26.9"/>
    <m/>
    <n v="0"/>
    <n v="0"/>
    <n v="1.38"/>
    <n v="25.52"/>
  </r>
  <r>
    <d v="2021-08-24T00:00:00"/>
    <x v="1"/>
    <x v="7"/>
    <x v="3"/>
    <n v="2155143502"/>
    <n v="1"/>
    <n v="75017"/>
    <s v="France"/>
    <s v="26,9"/>
    <n v="3"/>
    <s v="26"/>
    <n v="0.9"/>
    <n v="26.9"/>
    <m/>
    <n v="0"/>
    <n v="0"/>
    <n v="1.38"/>
    <n v="25.52"/>
  </r>
  <r>
    <d v="2021-08-24T00:00:00"/>
    <x v="1"/>
    <x v="7"/>
    <x v="3"/>
    <n v="2154938862"/>
    <n v="1"/>
    <n v="49340"/>
    <s v="France"/>
    <s v="26,9"/>
    <n v="3"/>
    <s v="26"/>
    <n v="0.9"/>
    <n v="26.9"/>
    <m/>
    <n v="0"/>
    <n v="0"/>
    <n v="1.38"/>
    <n v="25.52"/>
  </r>
  <r>
    <d v="2021-08-22T00:00:00"/>
    <x v="1"/>
    <x v="7"/>
    <x v="3"/>
    <n v="2156285225"/>
    <n v="1"/>
    <n v="69005"/>
    <s v="France"/>
    <s v="26,9"/>
    <n v="3"/>
    <s v="26"/>
    <n v="0.9"/>
    <n v="26.9"/>
    <m/>
    <n v="0"/>
    <n v="0"/>
    <n v="1.38"/>
    <n v="25.52"/>
  </r>
  <r>
    <d v="2021-08-22T00:00:00"/>
    <x v="1"/>
    <x v="7"/>
    <x v="3"/>
    <n v="2152643000"/>
    <n v="1"/>
    <n v="33185"/>
    <s v="France"/>
    <s v="26,9"/>
    <n v="3"/>
    <s v="26"/>
    <n v="0.9"/>
    <n v="26.9"/>
    <m/>
    <n v="0"/>
    <n v="0"/>
    <n v="1.38"/>
    <n v="25.52"/>
  </r>
  <r>
    <d v="2021-08-22T00:00:00"/>
    <x v="1"/>
    <x v="7"/>
    <x v="3"/>
    <n v="2152785460"/>
    <n v="2"/>
    <n v="74320"/>
    <s v="France"/>
    <s v="51,8"/>
    <n v="3"/>
    <s v="51"/>
    <n v="0.8"/>
    <n v="51.8"/>
    <m/>
    <n v="0"/>
    <n v="0"/>
    <n v="2.37"/>
    <n v="49.43"/>
  </r>
  <r>
    <d v="2021-08-22T00:00:00"/>
    <x v="1"/>
    <x v="7"/>
    <x v="3"/>
    <n v="2152790262"/>
    <n v="2"/>
    <n v="2800"/>
    <s v="Belgique"/>
    <s v="49,8"/>
    <n v="3"/>
    <s v="49"/>
    <n v="0.8"/>
    <n v="49.8"/>
    <m/>
    <n v="0"/>
    <n v="5"/>
    <n v="2.4900000000000002"/>
    <n v="52.309999999999995"/>
  </r>
  <r>
    <d v="2021-08-21T00:00:00"/>
    <x v="1"/>
    <x v="7"/>
    <x v="3"/>
    <n v="2151749610"/>
    <n v="1"/>
    <n v="31180"/>
    <s v="France"/>
    <s v="24,9"/>
    <n v="3"/>
    <s v="24"/>
    <n v="0.9"/>
    <n v="24.9"/>
    <m/>
    <n v="0"/>
    <n v="0"/>
    <n v="1.3"/>
    <n v="23.599999999999998"/>
  </r>
  <r>
    <d v="2021-08-21T00:00:00"/>
    <x v="1"/>
    <x v="7"/>
    <x v="3"/>
    <n v="2155327239"/>
    <n v="1"/>
    <n v="34080"/>
    <s v="France"/>
    <s v="26,9"/>
    <n v="3"/>
    <s v="26"/>
    <n v="0.9"/>
    <n v="26.9"/>
    <m/>
    <n v="0"/>
    <n v="0"/>
    <n v="1.38"/>
    <n v="25.52"/>
  </r>
  <r>
    <d v="2021-08-21T00:00:00"/>
    <x v="1"/>
    <x v="7"/>
    <x v="3"/>
    <n v="2154971089"/>
    <n v="1"/>
    <n v="76570"/>
    <s v="France"/>
    <s v="26,9"/>
    <n v="3"/>
    <s v="26"/>
    <n v="0.9"/>
    <n v="26.9"/>
    <m/>
    <n v="0"/>
    <n v="0"/>
    <n v="1.38"/>
    <n v="25.52"/>
  </r>
  <r>
    <d v="2021-08-21T00:00:00"/>
    <x v="1"/>
    <x v="7"/>
    <x v="3"/>
    <n v="2151783396"/>
    <n v="1"/>
    <n v="75011"/>
    <s v="France"/>
    <s v="26,9"/>
    <n v="3"/>
    <s v="26"/>
    <n v="0.9"/>
    <n v="26.9"/>
    <m/>
    <n v="0"/>
    <n v="0"/>
    <n v="1.38"/>
    <n v="25.52"/>
  </r>
  <r>
    <d v="2021-08-21T00:00:00"/>
    <x v="1"/>
    <x v="7"/>
    <x v="3"/>
    <n v="2151544986"/>
    <n v="2"/>
    <n v="33300"/>
    <s v="France"/>
    <s v="51,8"/>
    <n v="3"/>
    <s v="51"/>
    <n v="0.8"/>
    <n v="51.8"/>
    <m/>
    <n v="0"/>
    <n v="0"/>
    <n v="2.37"/>
    <n v="49.43"/>
  </r>
  <r>
    <d v="2021-08-21T00:00:00"/>
    <x v="1"/>
    <x v="7"/>
    <x v="3"/>
    <n v="2154904957"/>
    <n v="4"/>
    <n v="33800"/>
    <s v="France"/>
    <s v="94,6"/>
    <n v="3"/>
    <s v="94"/>
    <n v="0.6"/>
    <n v="94.6"/>
    <m/>
    <n v="0"/>
    <n v="0"/>
    <n v="4.08"/>
    <n v="90.52"/>
  </r>
  <r>
    <d v="2021-08-20T00:00:00"/>
    <x v="1"/>
    <x v="7"/>
    <x v="3"/>
    <n v="2151283792"/>
    <n v="1"/>
    <n v="31400"/>
    <s v="France"/>
    <s v="26,9"/>
    <n v="3"/>
    <s v="26"/>
    <n v="0.9"/>
    <n v="26.9"/>
    <m/>
    <n v="0"/>
    <n v="0"/>
    <n v="1.38"/>
    <n v="25.52"/>
  </r>
  <r>
    <d v="2021-08-20T00:00:00"/>
    <x v="1"/>
    <x v="7"/>
    <x v="3"/>
    <n v="2151193816"/>
    <n v="1"/>
    <n v="33300"/>
    <s v="France"/>
    <s v="26,9"/>
    <n v="3"/>
    <s v="26"/>
    <n v="0.9"/>
    <n v="26.9"/>
    <m/>
    <n v="0"/>
    <n v="0"/>
    <n v="1.38"/>
    <n v="25.52"/>
  </r>
  <r>
    <d v="2021-08-20T00:00:00"/>
    <x v="1"/>
    <x v="7"/>
    <x v="3"/>
    <n v="2151235380"/>
    <n v="3"/>
    <n v="57000"/>
    <s v="France"/>
    <s v="73,7"/>
    <n v="3"/>
    <s v="73"/>
    <n v="0.7"/>
    <n v="73.7"/>
    <m/>
    <n v="0"/>
    <n v="0"/>
    <n v="3.25"/>
    <n v="70.45"/>
  </r>
  <r>
    <d v="2021-08-19T00:00:00"/>
    <x v="1"/>
    <x v="7"/>
    <x v="3"/>
    <n v="2149733070"/>
    <n v="1"/>
    <n v="35530"/>
    <s v="France"/>
    <s v="26,9"/>
    <n v="3"/>
    <s v="26"/>
    <n v="0.9"/>
    <n v="26.9"/>
    <m/>
    <n v="0"/>
    <n v="0"/>
    <n v="1.38"/>
    <n v="25.52"/>
  </r>
  <r>
    <d v="2021-08-19T00:00:00"/>
    <x v="1"/>
    <x v="7"/>
    <x v="3"/>
    <n v="2152719345"/>
    <n v="1"/>
    <n v="4125"/>
    <s v="Suisse"/>
    <s v="25,9"/>
    <n v="3"/>
    <s v="25"/>
    <n v="0.9"/>
    <n v="25.9"/>
    <m/>
    <n v="0"/>
    <n v="5"/>
    <n v="1.54"/>
    <n v="29.36"/>
  </r>
  <r>
    <d v="2021-08-18T00:00:00"/>
    <x v="1"/>
    <x v="7"/>
    <x v="3"/>
    <n v="2151719587"/>
    <n v="1"/>
    <n v="75016"/>
    <s v="France"/>
    <s v="26,9"/>
    <n v="3"/>
    <s v="26"/>
    <n v="0.9"/>
    <n v="26.9"/>
    <m/>
    <n v="0"/>
    <n v="0"/>
    <n v="1.38"/>
    <n v="25.52"/>
  </r>
  <r>
    <d v="2021-08-18T00:00:00"/>
    <x v="1"/>
    <x v="7"/>
    <x v="3"/>
    <n v="2148270900"/>
    <n v="1"/>
    <n v="21380"/>
    <s v="France"/>
    <s v="26,9"/>
    <n v="3"/>
    <s v="26"/>
    <n v="0.9"/>
    <n v="26.9"/>
    <m/>
    <n v="0"/>
    <n v="0"/>
    <n v="1.38"/>
    <n v="25.52"/>
  </r>
  <r>
    <d v="2021-08-18T00:00:00"/>
    <x v="1"/>
    <x v="7"/>
    <x v="3"/>
    <n v="2148397504"/>
    <n v="2"/>
    <n v="49100"/>
    <s v="France"/>
    <s v="49,8"/>
    <n v="3"/>
    <s v="49"/>
    <n v="0.8"/>
    <n v="49.8"/>
    <m/>
    <n v="0"/>
    <n v="0"/>
    <n v="2.29"/>
    <n v="47.51"/>
  </r>
  <r>
    <d v="2021-08-18T00:00:00"/>
    <x v="1"/>
    <x v="7"/>
    <x v="3"/>
    <n v="2152226895"/>
    <n v="2"/>
    <n v="92320"/>
    <s v="France"/>
    <s v="52,8"/>
    <n v="3"/>
    <s v="52"/>
    <n v="0.8"/>
    <n v="52.8"/>
    <m/>
    <n v="0"/>
    <n v="0"/>
    <n v="2.41"/>
    <n v="50.39"/>
  </r>
  <r>
    <d v="2021-08-17T00:00:00"/>
    <x v="1"/>
    <x v="7"/>
    <x v="3"/>
    <n v="2150683275"/>
    <n v="1"/>
    <n v="95210"/>
    <s v="France"/>
    <s v="26,9"/>
    <n v="3"/>
    <s v="26"/>
    <n v="0.9"/>
    <n v="26.9"/>
    <m/>
    <n v="0"/>
    <n v="0"/>
    <n v="1.38"/>
    <n v="25.52"/>
  </r>
  <r>
    <d v="2021-08-16T00:00:00"/>
    <x v="1"/>
    <x v="7"/>
    <x v="3"/>
    <n v="2146269758"/>
    <n v="1"/>
    <n v="25480"/>
    <s v="France"/>
    <s v="25,9"/>
    <n v="3"/>
    <s v="25"/>
    <n v="0.9"/>
    <n v="25.9"/>
    <m/>
    <n v="0"/>
    <n v="0"/>
    <n v="1.34"/>
    <n v="24.56"/>
  </r>
  <r>
    <d v="2021-08-16T00:00:00"/>
    <x v="1"/>
    <x v="7"/>
    <x v="3"/>
    <n v="2146376726"/>
    <n v="1"/>
    <n v="62124"/>
    <s v="France"/>
    <s v="26,9"/>
    <n v="3"/>
    <s v="26"/>
    <n v="0.9"/>
    <n v="26.9"/>
    <m/>
    <n v="0"/>
    <n v="0"/>
    <n v="1.38"/>
    <n v="25.52"/>
  </r>
  <r>
    <d v="2021-08-15T00:00:00"/>
    <x v="1"/>
    <x v="7"/>
    <x v="3"/>
    <n v="2145076586"/>
    <n v="2"/>
    <n v="40350"/>
    <s v="France"/>
    <s v="48,8"/>
    <n v="3"/>
    <s v="48"/>
    <n v="0.8"/>
    <n v="48.8"/>
    <m/>
    <n v="0"/>
    <n v="0"/>
    <n v="2.25"/>
    <n v="46.55"/>
  </r>
  <r>
    <d v="2021-08-14T00:00:00"/>
    <x v="1"/>
    <x v="7"/>
    <x v="3"/>
    <n v="2144605456"/>
    <n v="1"/>
    <n v="86100"/>
    <s v="France"/>
    <s v="23,9"/>
    <n v="3"/>
    <s v="23"/>
    <n v="0.9"/>
    <n v="23.9"/>
    <m/>
    <n v="0"/>
    <n v="0"/>
    <n v="1.26"/>
    <n v="22.639999999999997"/>
  </r>
  <r>
    <d v="2021-08-14T00:00:00"/>
    <x v="1"/>
    <x v="7"/>
    <x v="3"/>
    <n v="2144281258"/>
    <n v="1"/>
    <n v="69100"/>
    <s v="France"/>
    <s v="26,9"/>
    <n v="3"/>
    <s v="26"/>
    <n v="0.9"/>
    <n v="26.9"/>
    <m/>
    <n v="0"/>
    <n v="0"/>
    <n v="1.38"/>
    <n v="25.52"/>
  </r>
  <r>
    <d v="2021-08-14T00:00:00"/>
    <x v="1"/>
    <x v="7"/>
    <x v="3"/>
    <n v="2147642049"/>
    <n v="1"/>
    <n v="37100"/>
    <s v="France"/>
    <s v="26,9"/>
    <n v="3"/>
    <s v="26"/>
    <n v="0.9"/>
    <n v="26.9"/>
    <m/>
    <n v="0"/>
    <n v="0"/>
    <n v="1.38"/>
    <n v="25.52"/>
  </r>
  <r>
    <d v="2021-08-14T00:00:00"/>
    <x v="1"/>
    <x v="7"/>
    <x v="3"/>
    <n v="2144355400"/>
    <n v="1"/>
    <n v="2600"/>
    <s v="France"/>
    <s v="27,9"/>
    <n v="3"/>
    <s v="27"/>
    <n v="0.9"/>
    <n v="27.9"/>
    <m/>
    <n v="0"/>
    <n v="0"/>
    <n v="1.42"/>
    <n v="26.479999999999997"/>
  </r>
  <r>
    <d v="2021-08-14T00:00:00"/>
    <x v="1"/>
    <x v="7"/>
    <x v="3"/>
    <n v="2144080192"/>
    <n v="2"/>
    <n v="85770"/>
    <s v="France"/>
    <s v="50,8"/>
    <n v="3"/>
    <s v="50"/>
    <n v="0.8"/>
    <n v="50.8"/>
    <m/>
    <n v="0"/>
    <n v="0"/>
    <n v="2.33"/>
    <n v="48.47"/>
  </r>
  <r>
    <d v="2021-08-14T00:00:00"/>
    <x v="1"/>
    <x v="7"/>
    <x v="3"/>
    <n v="2144523384"/>
    <n v="3"/>
    <n v="2800"/>
    <s v="Belgique"/>
    <s v="80,7"/>
    <n v="3"/>
    <s v="80"/>
    <n v="0.7"/>
    <n v="80.7"/>
    <m/>
    <n v="0"/>
    <n v="5"/>
    <n v="3.73"/>
    <n v="81.97"/>
  </r>
  <r>
    <d v="2021-08-12T00:00:00"/>
    <x v="1"/>
    <x v="7"/>
    <x v="3"/>
    <n v="2142252534"/>
    <n v="1"/>
    <n v="92150"/>
    <s v="France"/>
    <s v="23,9"/>
    <n v="3"/>
    <s v="23"/>
    <n v="0.9"/>
    <n v="23.9"/>
    <m/>
    <n v="0"/>
    <n v="0"/>
    <n v="1.26"/>
    <n v="22.639999999999997"/>
  </r>
  <r>
    <d v="2021-08-10T00:00:00"/>
    <x v="1"/>
    <x v="7"/>
    <x v="3"/>
    <n v="2140199036"/>
    <n v="1"/>
    <n v="67500"/>
    <s v="France"/>
    <s v="26,9"/>
    <n v="3"/>
    <s v="26"/>
    <n v="0.9"/>
    <n v="26.9"/>
    <m/>
    <n v="0"/>
    <n v="0"/>
    <n v="1.38"/>
    <n v="25.52"/>
  </r>
  <r>
    <d v="2021-08-09T00:00:00"/>
    <x v="1"/>
    <x v="7"/>
    <x v="3"/>
    <n v="2139181454"/>
    <n v="2"/>
    <n v="2490"/>
    <s v="Belgique"/>
    <s v="54,8"/>
    <n v="3"/>
    <s v="54"/>
    <n v="0.8"/>
    <n v="54.8"/>
    <m/>
    <n v="0"/>
    <n v="5"/>
    <n v="2.69"/>
    <n v="57.11"/>
  </r>
  <r>
    <d v="2021-08-08T00:00:00"/>
    <x v="1"/>
    <x v="7"/>
    <x v="3"/>
    <n v="2137382586"/>
    <n v="1"/>
    <n v="24350"/>
    <s v="France"/>
    <s v="27,9"/>
    <n v="3"/>
    <s v="27"/>
    <n v="0.9"/>
    <n v="27.9"/>
    <m/>
    <n v="0"/>
    <n v="0"/>
    <n v="1.42"/>
    <n v="26.479999999999997"/>
  </r>
  <r>
    <d v="2021-08-08T00:00:00"/>
    <x v="1"/>
    <x v="7"/>
    <x v="3"/>
    <n v="2141450247"/>
    <n v="1"/>
    <n v="62123"/>
    <s v="France"/>
    <s v="28,9"/>
    <n v="3"/>
    <s v="28"/>
    <n v="0.9"/>
    <n v="28.9"/>
    <m/>
    <n v="0"/>
    <n v="0"/>
    <n v="1.46"/>
    <n v="27.439999999999998"/>
  </r>
  <r>
    <d v="2021-08-08T00:00:00"/>
    <x v="1"/>
    <x v="7"/>
    <x v="3"/>
    <n v="2141441101"/>
    <n v="1"/>
    <n v="1960"/>
    <s v="France"/>
    <s v="28,9"/>
    <n v="3"/>
    <s v="28"/>
    <n v="0.9"/>
    <n v="28.9"/>
    <m/>
    <n v="0"/>
    <n v="0"/>
    <n v="1.46"/>
    <n v="27.439999999999998"/>
  </r>
  <r>
    <d v="2021-08-08T00:00:00"/>
    <x v="1"/>
    <x v="7"/>
    <x v="3"/>
    <n v="2141387443"/>
    <n v="1"/>
    <n v="67300"/>
    <s v="France"/>
    <s v="28,9"/>
    <n v="3"/>
    <s v="28"/>
    <n v="0.9"/>
    <n v="28.9"/>
    <m/>
    <n v="0"/>
    <n v="0"/>
    <n v="1.46"/>
    <n v="27.439999999999998"/>
  </r>
  <r>
    <d v="2021-08-08T00:00:00"/>
    <x v="1"/>
    <x v="7"/>
    <x v="3"/>
    <n v="2137372636"/>
    <n v="1"/>
    <n v="21220"/>
    <s v="France"/>
    <s v="28,9"/>
    <n v="3"/>
    <s v="28"/>
    <n v="0.9"/>
    <n v="28.9"/>
    <m/>
    <n v="0"/>
    <n v="0"/>
    <n v="1.46"/>
    <n v="27.439999999999998"/>
  </r>
  <r>
    <d v="2021-08-08T00:00:00"/>
    <x v="1"/>
    <x v="7"/>
    <x v="3"/>
    <n v="2141554513"/>
    <n v="1"/>
    <s v="94947-1959"/>
    <s v="Etats-Unis"/>
    <s v="28,9"/>
    <n v="3"/>
    <s v="28"/>
    <n v="0.9"/>
    <n v="28.9"/>
    <m/>
    <n v="0"/>
    <n v="5"/>
    <n v="1.75"/>
    <n v="32.15"/>
  </r>
  <r>
    <d v="2021-08-07T00:00:00"/>
    <x v="1"/>
    <x v="7"/>
    <x v="3"/>
    <n v="2140786967"/>
    <n v="1"/>
    <n v="33320"/>
    <s v="France"/>
    <s v="25,9"/>
    <n v="3"/>
    <s v="25"/>
    <n v="0.9"/>
    <n v="25.9"/>
    <m/>
    <n v="0"/>
    <n v="0"/>
    <n v="1.34"/>
    <n v="24.56"/>
  </r>
  <r>
    <d v="2021-08-07T00:00:00"/>
    <x v="1"/>
    <x v="7"/>
    <x v="3"/>
    <n v="2136674498"/>
    <n v="1"/>
    <n v="59178"/>
    <s v="France"/>
    <s v="25,9"/>
    <n v="3"/>
    <s v="25"/>
    <n v="0.9"/>
    <n v="25.9"/>
    <m/>
    <n v="0"/>
    <n v="0"/>
    <n v="1.34"/>
    <n v="24.56"/>
  </r>
  <r>
    <d v="2021-08-07T00:00:00"/>
    <x v="1"/>
    <x v="7"/>
    <x v="3"/>
    <n v="2136418090"/>
    <n v="1"/>
    <n v="82370"/>
    <s v="France"/>
    <s v="25,9"/>
    <n v="3"/>
    <s v="25"/>
    <n v="0.9"/>
    <n v="25.9"/>
    <m/>
    <n v="0"/>
    <n v="0"/>
    <n v="1.34"/>
    <n v="24.56"/>
  </r>
  <r>
    <d v="2021-08-07T00:00:00"/>
    <x v="1"/>
    <x v="7"/>
    <x v="3"/>
    <n v="2136430766"/>
    <n v="1"/>
    <n v="1700"/>
    <s v="France"/>
    <s v="26,9"/>
    <n v="3"/>
    <s v="26"/>
    <n v="0.9"/>
    <n v="26.9"/>
    <m/>
    <n v="0"/>
    <n v="0"/>
    <n v="1.38"/>
    <n v="25.52"/>
  </r>
  <r>
    <d v="2021-08-07T00:00:00"/>
    <x v="1"/>
    <x v="7"/>
    <x v="3"/>
    <n v="2140338501"/>
    <n v="1"/>
    <n v="66000"/>
    <s v="France"/>
    <s v="28,9"/>
    <n v="3"/>
    <s v="28"/>
    <n v="0.9"/>
    <n v="28.9"/>
    <m/>
    <n v="0"/>
    <n v="0"/>
    <n v="1.46"/>
    <n v="27.439999999999998"/>
  </r>
  <r>
    <d v="2021-08-07T00:00:00"/>
    <x v="1"/>
    <x v="7"/>
    <x v="3"/>
    <n v="2136626466"/>
    <n v="1"/>
    <n v="4000"/>
    <s v="Belgique"/>
    <s v="27,9"/>
    <n v="3"/>
    <s v="27"/>
    <n v="0.9"/>
    <n v="27.9"/>
    <m/>
    <n v="0"/>
    <n v="5"/>
    <n v="1.62"/>
    <n v="31.279999999999998"/>
  </r>
  <r>
    <d v="2021-08-07T00:00:00"/>
    <x v="1"/>
    <x v="7"/>
    <x v="3"/>
    <n v="2136489644"/>
    <n v="2"/>
    <n v="69720"/>
    <s v="France"/>
    <s v="53,8"/>
    <n v="3"/>
    <s v="53"/>
    <n v="0.8"/>
    <n v="53.8"/>
    <m/>
    <n v="0"/>
    <n v="0"/>
    <n v="2.4500000000000002"/>
    <n v="51.349999999999994"/>
  </r>
  <r>
    <d v="2021-08-06T00:00:00"/>
    <x v="1"/>
    <x v="7"/>
    <x v="3"/>
    <n v="2135589026"/>
    <n v="1"/>
    <n v="49100"/>
    <s v="France"/>
    <s v="26,9"/>
    <n v="3"/>
    <s v="26"/>
    <n v="0.9"/>
    <n v="26.9"/>
    <m/>
    <n v="0"/>
    <n v="0"/>
    <n v="1.38"/>
    <n v="25.52"/>
  </r>
  <r>
    <d v="2021-08-06T00:00:00"/>
    <x v="1"/>
    <x v="7"/>
    <x v="3"/>
    <n v="2139916567"/>
    <n v="1"/>
    <n v="44390"/>
    <s v="France"/>
    <s v="28,9"/>
    <n v="3"/>
    <s v="28"/>
    <n v="0.9"/>
    <n v="28.9"/>
    <m/>
    <n v="0"/>
    <n v="0"/>
    <n v="1.46"/>
    <n v="27.439999999999998"/>
  </r>
  <r>
    <d v="2021-08-06T00:00:00"/>
    <x v="1"/>
    <x v="7"/>
    <x v="3"/>
    <n v="2139566359"/>
    <n v="1"/>
    <n v="2860"/>
    <s v="Belgique"/>
    <s v="24,9"/>
    <n v="3"/>
    <s v="24"/>
    <n v="0.9"/>
    <n v="24.9"/>
    <m/>
    <n v="0"/>
    <n v="5"/>
    <n v="1.5"/>
    <n v="28.4"/>
  </r>
  <r>
    <d v="2021-08-04T00:00:00"/>
    <x v="1"/>
    <x v="7"/>
    <x v="3"/>
    <n v="2137389415"/>
    <n v="1"/>
    <n v="92150"/>
    <s v="France"/>
    <s v="24,9"/>
    <n v="3"/>
    <s v="24"/>
    <n v="0.9"/>
    <n v="24.9"/>
    <m/>
    <n v="0"/>
    <n v="0"/>
    <n v="1.3"/>
    <n v="23.599999999999998"/>
  </r>
  <r>
    <d v="2021-08-04T00:00:00"/>
    <x v="1"/>
    <x v="7"/>
    <x v="3"/>
    <n v="2137267773"/>
    <n v="1"/>
    <n v="92150"/>
    <s v="France"/>
    <s v="25,9"/>
    <n v="3"/>
    <s v="25"/>
    <n v="0.9"/>
    <n v="25.9"/>
    <m/>
    <n v="0"/>
    <n v="0"/>
    <n v="1.34"/>
    <n v="24.56"/>
  </r>
  <r>
    <d v="2021-08-03T00:00:00"/>
    <x v="1"/>
    <x v="7"/>
    <x v="3"/>
    <n v="2132102778"/>
    <n v="1"/>
    <n v="31200"/>
    <s v="France"/>
    <s v="25,9"/>
    <n v="3"/>
    <s v="25"/>
    <n v="0.9"/>
    <n v="25.9"/>
    <m/>
    <n v="0"/>
    <n v="0"/>
    <n v="1.34"/>
    <n v="24.56"/>
  </r>
  <r>
    <d v="2021-08-02T00:00:00"/>
    <x v="1"/>
    <x v="7"/>
    <x v="3"/>
    <n v="2135669725"/>
    <n v="1"/>
    <n v="94800"/>
    <s v="France"/>
    <s v="22,9"/>
    <n v="3"/>
    <s v="22"/>
    <n v="0.9"/>
    <n v="22.9"/>
    <m/>
    <n v="0"/>
    <n v="0"/>
    <n v="1.22"/>
    <n v="21.68"/>
  </r>
  <r>
    <d v="2021-07-31T00:00:00"/>
    <x v="1"/>
    <x v="8"/>
    <x v="3"/>
    <n v="2133076059"/>
    <n v="1"/>
    <n v="35000"/>
    <s v="France"/>
    <s v="24,9"/>
    <n v="3"/>
    <s v="24"/>
    <n v="0.9"/>
    <n v="24.9"/>
    <m/>
    <n v="0"/>
    <n v="0"/>
    <n v="1.3"/>
    <n v="23.599999999999998"/>
  </r>
  <r>
    <d v="2021-07-29T00:00:00"/>
    <x v="1"/>
    <x v="8"/>
    <x v="3"/>
    <n v="2131436073"/>
    <n v="1"/>
    <n v="49000"/>
    <s v="France"/>
    <s v="25,9"/>
    <n v="3"/>
    <s v="25"/>
    <n v="0.9"/>
    <n v="25.9"/>
    <m/>
    <n v="0"/>
    <n v="0"/>
    <n v="1.34"/>
    <n v="24.56"/>
  </r>
  <r>
    <d v="2021-07-28T00:00:00"/>
    <x v="1"/>
    <x v="8"/>
    <x v="3"/>
    <n v="2126637426"/>
    <n v="2"/>
    <n v="69250"/>
    <s v="France"/>
    <s v="50,8"/>
    <n v="3"/>
    <s v="50"/>
    <n v="0.8"/>
    <n v="50.8"/>
    <m/>
    <n v="0"/>
    <n v="0"/>
    <n v="2.33"/>
    <n v="48.47"/>
  </r>
  <r>
    <d v="2021-07-28T00:00:00"/>
    <x v="1"/>
    <x v="8"/>
    <x v="3"/>
    <n v="2126146406"/>
    <n v="3"/>
    <n v="44680"/>
    <s v="France"/>
    <s v="78,7"/>
    <n v="3"/>
    <s v="78"/>
    <n v="0.7"/>
    <n v="78.7"/>
    <m/>
    <n v="0"/>
    <n v="0"/>
    <n v="3.45"/>
    <n v="75.25"/>
  </r>
  <r>
    <d v="2021-07-27T00:00:00"/>
    <x v="1"/>
    <x v="8"/>
    <x v="3"/>
    <n v="2128998419"/>
    <n v="1"/>
    <n v="92150"/>
    <s v="France"/>
    <s v="23,9"/>
    <n v="3"/>
    <s v="23"/>
    <n v="0.9"/>
    <n v="23.9"/>
    <s v="SOLDESETE2021"/>
    <n v="4.78"/>
    <n v="0"/>
    <n v="1.06"/>
    <n v="18.059999999999999"/>
  </r>
  <r>
    <d v="2021-07-27T00:00:00"/>
    <x v="1"/>
    <x v="8"/>
    <x v="3"/>
    <n v="2128999789"/>
    <n v="1"/>
    <n v="92150"/>
    <s v="France"/>
    <s v="22,9"/>
    <n v="3"/>
    <s v="22"/>
    <n v="0.9"/>
    <n v="22.9"/>
    <m/>
    <n v="0"/>
    <n v="0"/>
    <n v="1.22"/>
    <n v="21.68"/>
  </r>
  <r>
    <d v="2021-07-27T00:00:00"/>
    <x v="1"/>
    <x v="8"/>
    <x v="3"/>
    <n v="2129455335"/>
    <n v="2"/>
    <n v="44300"/>
    <s v="France"/>
    <s v="51,8"/>
    <n v="3"/>
    <s v="51"/>
    <n v="0.8"/>
    <n v="51.8"/>
    <m/>
    <n v="0"/>
    <n v="0"/>
    <n v="2.37"/>
    <n v="49.43"/>
  </r>
  <r>
    <d v="2021-07-26T00:00:00"/>
    <x v="1"/>
    <x v="8"/>
    <x v="3"/>
    <n v="2124672604"/>
    <n v="1"/>
    <n v="49100"/>
    <s v="France"/>
    <s v="23,9"/>
    <n v="3"/>
    <s v="23"/>
    <n v="0.9"/>
    <n v="23.9"/>
    <m/>
    <n v="0"/>
    <n v="0"/>
    <n v="1.26"/>
    <n v="22.639999999999997"/>
  </r>
  <r>
    <d v="2021-07-26T00:00:00"/>
    <x v="1"/>
    <x v="8"/>
    <x v="3"/>
    <n v="2124206154"/>
    <n v="1"/>
    <n v="56000"/>
    <s v="France"/>
    <s v="25,9"/>
    <n v="3"/>
    <s v="25"/>
    <n v="0.9"/>
    <n v="25.9"/>
    <m/>
    <n v="0"/>
    <n v="0"/>
    <n v="1.34"/>
    <n v="24.56"/>
  </r>
  <r>
    <d v="2021-07-24T00:00:00"/>
    <x v="1"/>
    <x v="8"/>
    <x v="3"/>
    <n v="2125955197"/>
    <n v="1"/>
    <n v="91450"/>
    <s v="France"/>
    <s v="25,9"/>
    <n v="3"/>
    <s v="25"/>
    <n v="0.9"/>
    <n v="25.9"/>
    <m/>
    <n v="0"/>
    <n v="0"/>
    <n v="1.34"/>
    <n v="24.56"/>
  </r>
  <r>
    <d v="2021-07-23T00:00:00"/>
    <x v="1"/>
    <x v="8"/>
    <x v="3"/>
    <n v="2125390613"/>
    <n v="1"/>
    <n v="22190"/>
    <s v="France"/>
    <s v="25,9"/>
    <n v="3"/>
    <s v="25"/>
    <n v="0.9"/>
    <n v="25.9"/>
    <m/>
    <n v="0"/>
    <n v="0"/>
    <n v="1.34"/>
    <n v="24.56"/>
  </r>
  <r>
    <d v="2021-07-20T00:00:00"/>
    <x v="1"/>
    <x v="8"/>
    <x v="3"/>
    <n v="2122492137"/>
    <n v="1"/>
    <n v="69008"/>
    <s v="France"/>
    <s v="5,9"/>
    <n v="2"/>
    <s v="5"/>
    <n v="0.9"/>
    <n v="5.9"/>
    <m/>
    <n v="0"/>
    <n v="0"/>
    <n v="0.54"/>
    <n v="5.36"/>
  </r>
  <r>
    <d v="2021-07-20T00:00:00"/>
    <x v="1"/>
    <x v="8"/>
    <x v="3"/>
    <n v="2122099183"/>
    <n v="1"/>
    <n v="79600"/>
    <s v="France"/>
    <s v="23,9"/>
    <n v="3"/>
    <s v="23"/>
    <n v="0.9"/>
    <n v="23.9"/>
    <m/>
    <n v="0"/>
    <n v="0"/>
    <n v="1.26"/>
    <n v="22.639999999999997"/>
  </r>
  <r>
    <d v="2021-07-18T00:00:00"/>
    <x v="1"/>
    <x v="8"/>
    <x v="3"/>
    <n v="2120392887"/>
    <n v="1"/>
    <n v="93230"/>
    <s v="France"/>
    <s v="22,9"/>
    <n v="3"/>
    <s v="22"/>
    <n v="0.9"/>
    <n v="22.9"/>
    <m/>
    <n v="0"/>
    <n v="0"/>
    <n v="1.22"/>
    <n v="21.68"/>
  </r>
  <r>
    <d v="2021-07-16T00:00:00"/>
    <x v="1"/>
    <x v="8"/>
    <x v="3"/>
    <n v="2115711402"/>
    <n v="1"/>
    <n v="95480"/>
    <s v="France"/>
    <s v="28,9"/>
    <n v="3"/>
    <s v="28"/>
    <n v="0.9"/>
    <n v="28.9"/>
    <m/>
    <n v="0"/>
    <n v="0"/>
    <n v="1.46"/>
    <n v="27.439999999999998"/>
  </r>
  <r>
    <d v="2021-07-16T00:00:00"/>
    <x v="1"/>
    <x v="8"/>
    <x v="3"/>
    <n v="2115598310"/>
    <n v="1"/>
    <n v="72330"/>
    <s v="France"/>
    <s v="28,9"/>
    <n v="3"/>
    <s v="28"/>
    <n v="0.9"/>
    <n v="28.9"/>
    <m/>
    <n v="0"/>
    <n v="0"/>
    <n v="1.46"/>
    <n v="27.439999999999998"/>
  </r>
  <r>
    <d v="2021-07-16T00:00:00"/>
    <x v="1"/>
    <x v="8"/>
    <x v="3"/>
    <n v="2118211763"/>
    <n v="1"/>
    <n v="94700"/>
    <s v="France"/>
    <s v="28,9"/>
    <n v="3"/>
    <s v="28"/>
    <n v="0.9"/>
    <n v="28.9"/>
    <m/>
    <n v="0"/>
    <n v="0"/>
    <n v="1.46"/>
    <n v="27.439999999999998"/>
  </r>
  <r>
    <d v="2021-07-16T00:00:00"/>
    <x v="1"/>
    <x v="8"/>
    <x v="3"/>
    <n v="2115078350"/>
    <n v="1"/>
    <n v="64990"/>
    <s v="France"/>
    <s v="28,9"/>
    <n v="3"/>
    <s v="28"/>
    <n v="0.9"/>
    <n v="28.9"/>
    <m/>
    <n v="0"/>
    <n v="0"/>
    <n v="1.46"/>
    <n v="27.439999999999998"/>
  </r>
  <r>
    <d v="2021-07-16T00:00:00"/>
    <x v="1"/>
    <x v="8"/>
    <x v="3"/>
    <n v="2115086070"/>
    <n v="2"/>
    <n v="91490"/>
    <s v="France"/>
    <s v="53,8"/>
    <n v="3"/>
    <s v="53"/>
    <n v="0.8"/>
    <n v="53.8"/>
    <m/>
    <n v="0"/>
    <n v="0"/>
    <n v="2.4500000000000002"/>
    <n v="51.349999999999994"/>
  </r>
  <r>
    <d v="2021-07-15T00:00:00"/>
    <x v="1"/>
    <x v="8"/>
    <x v="3"/>
    <n v="2114160550"/>
    <n v="1"/>
    <n v="30540"/>
    <s v="France"/>
    <s v="24,9"/>
    <n v="3"/>
    <s v="24"/>
    <n v="0.9"/>
    <n v="24.9"/>
    <m/>
    <n v="0"/>
    <n v="0"/>
    <n v="1.3"/>
    <n v="23.599999999999998"/>
  </r>
  <r>
    <d v="2021-06-26T00:00:00"/>
    <x v="1"/>
    <x v="9"/>
    <x v="3"/>
    <n v="2099325323"/>
    <n v="2"/>
    <n v="91387"/>
    <s v="Etats-Unis"/>
    <s v="51,8"/>
    <n v="3"/>
    <s v="51"/>
    <n v="0.8"/>
    <n v="51.8"/>
    <m/>
    <n v="0"/>
    <n v="5"/>
    <n v="2.77"/>
    <n v="54.029999999999994"/>
  </r>
  <r>
    <d v="2021-06-25T00:00:00"/>
    <x v="1"/>
    <x v="9"/>
    <x v="3"/>
    <n v="2098593793"/>
    <n v="2"/>
    <n v="93400"/>
    <s v="France"/>
    <s v="48,8"/>
    <n v="3"/>
    <s v="48"/>
    <n v="0.8"/>
    <n v="48.8"/>
    <m/>
    <n v="0"/>
    <n v="0"/>
    <n v="2.25"/>
    <n v="46.55"/>
  </r>
  <r>
    <d v="2021-06-24T00:00:00"/>
    <x v="1"/>
    <x v="9"/>
    <x v="3"/>
    <n v="2098102083"/>
    <n v="1"/>
    <n v="59162"/>
    <s v="France"/>
    <s v="23,9"/>
    <n v="3"/>
    <s v="23"/>
    <n v="0.9"/>
    <n v="23.9"/>
    <m/>
    <n v="0"/>
    <n v="0"/>
    <n v="1.26"/>
    <n v="22.639999999999997"/>
  </r>
  <r>
    <d v="2021-06-23T00:00:00"/>
    <x v="1"/>
    <x v="9"/>
    <x v="3"/>
    <n v="2096784271"/>
    <n v="1"/>
    <n v="69003"/>
    <s v="France"/>
    <s v="25,9"/>
    <n v="3"/>
    <s v="25"/>
    <n v="0.9"/>
    <n v="25.9"/>
    <m/>
    <n v="0"/>
    <n v="0"/>
    <n v="1.34"/>
    <n v="24.56"/>
  </r>
  <r>
    <d v="2021-06-23T00:00:00"/>
    <x v="1"/>
    <x v="9"/>
    <x v="3"/>
    <n v="2097146919"/>
    <n v="1"/>
    <n v="35530"/>
    <s v="France"/>
    <s v="26,9"/>
    <n v="3"/>
    <s v="26"/>
    <n v="0.9"/>
    <n v="26.9"/>
    <m/>
    <n v="0"/>
    <n v="0"/>
    <n v="1.38"/>
    <n v="25.52"/>
  </r>
  <r>
    <d v="2021-06-21T00:00:00"/>
    <x v="1"/>
    <x v="9"/>
    <x v="3"/>
    <n v="2095117123"/>
    <n v="1"/>
    <n v="95390"/>
    <s v="France"/>
    <s v="24,9"/>
    <n v="3"/>
    <s v="24"/>
    <n v="0.9"/>
    <n v="24.9"/>
    <m/>
    <n v="0"/>
    <n v="0"/>
    <n v="1.3"/>
    <n v="23.599999999999998"/>
  </r>
  <r>
    <d v="2021-06-21T00:00:00"/>
    <x v="1"/>
    <x v="9"/>
    <x v="3"/>
    <n v="2091392600"/>
    <n v="2"/>
    <n v="11100"/>
    <s v="France"/>
    <s v="29,9"/>
    <n v="3"/>
    <s v="29"/>
    <n v="0.9"/>
    <n v="29.9"/>
    <m/>
    <n v="0"/>
    <n v="0"/>
    <n v="1.5"/>
    <n v="28.4"/>
  </r>
  <r>
    <d v="2021-06-20T00:00:00"/>
    <x v="1"/>
    <x v="9"/>
    <x v="3"/>
    <n v="2090599322"/>
    <n v="1"/>
    <n v="2000"/>
    <s v="Suisse"/>
    <s v="21,9"/>
    <n v="3"/>
    <s v="21"/>
    <n v="0.9"/>
    <n v="21.9"/>
    <m/>
    <n v="0"/>
    <n v="5"/>
    <n v="1.38"/>
    <n v="25.52"/>
  </r>
  <r>
    <d v="2021-06-17T00:00:00"/>
    <x v="1"/>
    <x v="9"/>
    <x v="3"/>
    <n v="2091536165"/>
    <n v="1"/>
    <n v="29200"/>
    <s v="France"/>
    <s v="25,9"/>
    <n v="3"/>
    <s v="25"/>
    <n v="0.9"/>
    <n v="25.9"/>
    <m/>
    <n v="0"/>
    <n v="0"/>
    <n v="1.34"/>
    <n v="24.56"/>
  </r>
  <r>
    <d v="2021-06-17T00:00:00"/>
    <x v="1"/>
    <x v="9"/>
    <x v="3"/>
    <n v="2091778927"/>
    <n v="3"/>
    <n v="62232"/>
    <s v="France"/>
    <s v="75,7"/>
    <n v="3"/>
    <s v="75"/>
    <n v="0.7"/>
    <n v="75.7"/>
    <m/>
    <n v="0"/>
    <n v="0"/>
    <n v="3.33"/>
    <n v="72.37"/>
  </r>
  <r>
    <d v="2021-06-16T00:00:00"/>
    <x v="1"/>
    <x v="9"/>
    <x v="3"/>
    <n v="2090824541"/>
    <n v="1"/>
    <n v="90000"/>
    <s v="France"/>
    <s v="26,9"/>
    <n v="3"/>
    <s v="26"/>
    <n v="0.9"/>
    <n v="26.9"/>
    <m/>
    <n v="0"/>
    <n v="0"/>
    <n v="1.38"/>
    <n v="25.52"/>
  </r>
  <r>
    <d v="2021-06-16T00:00:00"/>
    <x v="1"/>
    <x v="9"/>
    <x v="3"/>
    <n v="2090640657"/>
    <n v="2"/>
    <n v="50100"/>
    <s v="France"/>
    <s v="51,8"/>
    <n v="3"/>
    <s v="51"/>
    <n v="0.8"/>
    <n v="51.8"/>
    <m/>
    <n v="0"/>
    <n v="0"/>
    <n v="2.37"/>
    <n v="49.43"/>
  </r>
  <r>
    <d v="2021-06-13T00:00:00"/>
    <x v="1"/>
    <x v="9"/>
    <x v="3"/>
    <n v="2083668188"/>
    <n v="1"/>
    <n v="6000"/>
    <s v="France"/>
    <s v="26,9"/>
    <n v="3"/>
    <s v="26"/>
    <n v="0.9"/>
    <n v="26.9"/>
    <m/>
    <n v="0"/>
    <n v="0"/>
    <n v="1.38"/>
    <n v="25.52"/>
  </r>
  <r>
    <d v="2021-06-13T00:00:00"/>
    <x v="1"/>
    <x v="9"/>
    <x v="3"/>
    <n v="2087767843"/>
    <n v="2"/>
    <n v="89120"/>
    <s v="France"/>
    <s v="52,8"/>
    <n v="3"/>
    <s v="52"/>
    <n v="0.8"/>
    <n v="52.8"/>
    <m/>
    <n v="0"/>
    <n v="0"/>
    <n v="2.41"/>
    <n v="50.39"/>
  </r>
  <r>
    <d v="2021-06-12T00:00:00"/>
    <x v="1"/>
    <x v="9"/>
    <x v="3"/>
    <n v="2082307560"/>
    <n v="1"/>
    <n v="30540"/>
    <s v="France"/>
    <s v="24,9"/>
    <n v="3"/>
    <s v="24"/>
    <n v="0.9"/>
    <n v="24.9"/>
    <m/>
    <n v="0"/>
    <n v="0"/>
    <n v="1.3"/>
    <n v="23.599999999999998"/>
  </r>
  <r>
    <d v="2021-06-12T00:00:00"/>
    <x v="1"/>
    <x v="9"/>
    <x v="3"/>
    <n v="2082447358"/>
    <n v="1"/>
    <n v="29000"/>
    <s v="France"/>
    <s v="25,9"/>
    <n v="3"/>
    <s v="25"/>
    <n v="0.9"/>
    <n v="25.9"/>
    <m/>
    <n v="0"/>
    <n v="0"/>
    <n v="1.34"/>
    <n v="24.56"/>
  </r>
  <r>
    <d v="2021-06-11T00:00:00"/>
    <x v="1"/>
    <x v="9"/>
    <x v="3"/>
    <n v="2086019499"/>
    <n v="2"/>
    <n v="9000"/>
    <s v="Belgique"/>
    <s v="55,8"/>
    <n v="3"/>
    <s v="55"/>
    <n v="0.8"/>
    <n v="55.8"/>
    <m/>
    <n v="0"/>
    <n v="5"/>
    <n v="2.73"/>
    <n v="58.07"/>
  </r>
  <r>
    <d v="2021-06-09T00:00:00"/>
    <x v="1"/>
    <x v="9"/>
    <x v="3"/>
    <n v="2084421481"/>
    <n v="1"/>
    <n v="78700"/>
    <s v="France"/>
    <s v="22,9"/>
    <n v="3"/>
    <s v="22"/>
    <n v="0.9"/>
    <n v="22.9"/>
    <m/>
    <n v="0"/>
    <n v="0"/>
    <n v="1.22"/>
    <n v="21.68"/>
  </r>
  <r>
    <d v="2021-06-08T00:00:00"/>
    <x v="1"/>
    <x v="9"/>
    <x v="3"/>
    <n v="2083370823"/>
    <n v="1"/>
    <n v="69430"/>
    <s v="France"/>
    <s v="25,9"/>
    <n v="3"/>
    <s v="25"/>
    <n v="0.9"/>
    <n v="25.9"/>
    <m/>
    <n v="0"/>
    <n v="0"/>
    <n v="1.34"/>
    <n v="24.56"/>
  </r>
  <r>
    <d v="2021-06-08T00:00:00"/>
    <x v="1"/>
    <x v="9"/>
    <x v="3"/>
    <n v="2083130735"/>
    <n v="1"/>
    <n v="80480"/>
    <s v="France"/>
    <s v="26,9"/>
    <n v="3"/>
    <s v="26"/>
    <n v="0.9"/>
    <n v="26.9"/>
    <m/>
    <n v="0"/>
    <n v="0"/>
    <n v="1.38"/>
    <n v="25.52"/>
  </r>
  <r>
    <d v="2021-06-08T00:00:00"/>
    <x v="1"/>
    <x v="9"/>
    <x v="3"/>
    <n v="2083548233"/>
    <n v="1"/>
    <n v="51535"/>
    <s v="Etats-Unis"/>
    <s v="28,9"/>
    <n v="3"/>
    <s v="28"/>
    <n v="0.9"/>
    <n v="28.9"/>
    <m/>
    <n v="0"/>
    <n v="5"/>
    <n v="1.74"/>
    <n v="32.159999999999997"/>
  </r>
  <r>
    <d v="2021-06-07T00:00:00"/>
    <x v="1"/>
    <x v="9"/>
    <x v="3"/>
    <n v="2077545854"/>
    <n v="1"/>
    <n v="94800"/>
    <s v="France"/>
    <s v="26,9"/>
    <n v="3"/>
    <s v="26"/>
    <n v="0.9"/>
    <n v="26.9"/>
    <m/>
    <n v="0"/>
    <n v="0"/>
    <n v="1.38"/>
    <n v="25.52"/>
  </r>
  <r>
    <d v="2021-06-06T00:00:00"/>
    <x v="1"/>
    <x v="9"/>
    <x v="3"/>
    <n v="2076412584"/>
    <n v="1"/>
    <n v="52806"/>
    <s v="Etats-Unis"/>
    <s v="22,9"/>
    <n v="3"/>
    <s v="22"/>
    <n v="0.9"/>
    <n v="22.9"/>
    <m/>
    <n v="0"/>
    <n v="5"/>
    <n v="1.48"/>
    <n v="26.419999999999998"/>
  </r>
  <r>
    <d v="2021-06-06T00:00:00"/>
    <x v="1"/>
    <x v="9"/>
    <x v="3"/>
    <n v="2076602394"/>
    <n v="1"/>
    <n v="7666"/>
    <s v="Etats-Unis"/>
    <s v="28,9"/>
    <n v="3"/>
    <s v="28"/>
    <n v="0.9"/>
    <n v="28.9"/>
    <m/>
    <n v="0"/>
    <n v="5"/>
    <n v="1.75"/>
    <n v="32.15"/>
  </r>
  <r>
    <d v="2021-06-04T00:00:00"/>
    <x v="1"/>
    <x v="9"/>
    <x v="3"/>
    <n v="2074010004"/>
    <n v="1"/>
    <n v="75011"/>
    <s v="France"/>
    <s v="26,9"/>
    <n v="3"/>
    <s v="26"/>
    <n v="0.9"/>
    <n v="26.9"/>
    <m/>
    <n v="0"/>
    <n v="0"/>
    <n v="1.38"/>
    <n v="25.52"/>
  </r>
  <r>
    <d v="2021-06-04T00:00:00"/>
    <x v="1"/>
    <x v="9"/>
    <x v="3"/>
    <n v="2073911290"/>
    <n v="1"/>
    <n v="29059"/>
    <s v="Etats-Unis"/>
    <s v="28,9"/>
    <n v="3"/>
    <s v="28"/>
    <n v="0.9"/>
    <n v="28.9"/>
    <m/>
    <n v="0"/>
    <n v="5"/>
    <n v="1.75"/>
    <n v="32.15"/>
  </r>
  <r>
    <d v="2021-06-04T00:00:00"/>
    <x v="1"/>
    <x v="9"/>
    <x v="3"/>
    <n v="2079362815"/>
    <n v="3"/>
    <n v="75010"/>
    <s v="France"/>
    <s v="80,7"/>
    <n v="3"/>
    <s v="80"/>
    <n v="0.7"/>
    <n v="80.7"/>
    <m/>
    <n v="0"/>
    <n v="0"/>
    <n v="3.53"/>
    <n v="77.17"/>
  </r>
  <r>
    <d v="2021-06-03T00:00:00"/>
    <x v="1"/>
    <x v="9"/>
    <x v="3"/>
    <n v="2072761634"/>
    <n v="1"/>
    <n v="25200"/>
    <s v="France"/>
    <s v="26,9"/>
    <n v="3"/>
    <s v="26"/>
    <n v="0.9"/>
    <n v="26.9"/>
    <m/>
    <n v="0"/>
    <n v="0"/>
    <n v="1.38"/>
    <n v="25.52"/>
  </r>
  <r>
    <d v="2021-06-03T00:00:00"/>
    <x v="1"/>
    <x v="9"/>
    <x v="3"/>
    <n v="2073091206"/>
    <n v="1"/>
    <n v="71380"/>
    <s v="France"/>
    <s v="28,9"/>
    <n v="3"/>
    <s v="28"/>
    <n v="0.9"/>
    <n v="28.9"/>
    <m/>
    <n v="0"/>
    <n v="0"/>
    <n v="1.46"/>
    <n v="27.439999999999998"/>
  </r>
  <r>
    <d v="2021-06-02T00:00:00"/>
    <x v="1"/>
    <x v="9"/>
    <x v="3"/>
    <n v="2077655839"/>
    <n v="1"/>
    <n v="69200"/>
    <s v="France"/>
    <s v="26,9"/>
    <n v="3"/>
    <s v="26"/>
    <n v="0.9"/>
    <n v="26.9"/>
    <m/>
    <n v="0"/>
    <n v="0"/>
    <n v="1.38"/>
    <n v="25.52"/>
  </r>
  <r>
    <d v="2021-06-02T00:00:00"/>
    <x v="1"/>
    <x v="9"/>
    <x v="3"/>
    <n v="2071961056"/>
    <n v="1"/>
    <n v="62124"/>
    <s v="France"/>
    <s v="26,9"/>
    <n v="3"/>
    <s v="26"/>
    <n v="0.9"/>
    <n v="26.9"/>
    <m/>
    <n v="0"/>
    <n v="0"/>
    <n v="1.38"/>
    <n v="25.52"/>
  </r>
  <r>
    <d v="2021-06-02T00:00:00"/>
    <x v="1"/>
    <x v="9"/>
    <x v="3"/>
    <n v="2077520809"/>
    <n v="1"/>
    <n v="40700"/>
    <s v="France"/>
    <s v="28,9"/>
    <n v="3"/>
    <s v="28"/>
    <n v="0.9"/>
    <n v="28.9"/>
    <m/>
    <n v="0"/>
    <n v="0"/>
    <n v="1.46"/>
    <n v="27.439999999999998"/>
  </r>
  <r>
    <d v="2021-06-02T00:00:00"/>
    <x v="1"/>
    <x v="9"/>
    <x v="3"/>
    <n v="2077320131"/>
    <n v="3"/>
    <n v="77720"/>
    <s v="France"/>
    <s v="76,7"/>
    <n v="3"/>
    <s v="76"/>
    <n v="0.7"/>
    <n v="76.7"/>
    <m/>
    <n v="0"/>
    <n v="0"/>
    <n v="3.37"/>
    <n v="73.33"/>
  </r>
  <r>
    <d v="2021-05-31T00:00:00"/>
    <x v="1"/>
    <x v="10"/>
    <x v="0"/>
    <n v="2069464094"/>
    <n v="1"/>
    <n v="67230"/>
    <s v="France"/>
    <s v="24,9"/>
    <n v="3"/>
    <s v="24"/>
    <n v="0.9"/>
    <n v="24.9"/>
    <m/>
    <n v="0"/>
    <n v="0"/>
    <n v="1.3"/>
    <n v="23.599999999999998"/>
  </r>
  <r>
    <d v="2021-05-31T00:00:00"/>
    <x v="1"/>
    <x v="10"/>
    <x v="0"/>
    <n v="2069520156"/>
    <n v="1"/>
    <n v="11100"/>
    <s v="France"/>
    <s v="26,9"/>
    <n v="3"/>
    <s v="26"/>
    <n v="0.9"/>
    <n v="26.9"/>
    <m/>
    <n v="0"/>
    <n v="0"/>
    <n v="1.38"/>
    <n v="25.52"/>
  </r>
  <r>
    <d v="2021-05-30T00:00:00"/>
    <x v="1"/>
    <x v="10"/>
    <x v="0"/>
    <n v="2074587423"/>
    <n v="1"/>
    <n v="57330"/>
    <s v="France"/>
    <s v="26,9"/>
    <n v="3"/>
    <s v="26"/>
    <n v="0.9"/>
    <n v="26.9"/>
    <m/>
    <n v="0"/>
    <n v="0"/>
    <n v="1.38"/>
    <n v="25.52"/>
  </r>
  <r>
    <d v="2021-05-30T00:00:00"/>
    <x v="1"/>
    <x v="10"/>
    <x v="0"/>
    <n v="2074439109"/>
    <n v="1"/>
    <n v="93170"/>
    <s v="France"/>
    <s v="26,9"/>
    <n v="3"/>
    <s v="26"/>
    <n v="0.9"/>
    <n v="26.9"/>
    <m/>
    <n v="0"/>
    <n v="0"/>
    <n v="1.38"/>
    <n v="25.52"/>
  </r>
  <r>
    <d v="2021-05-30T00:00:00"/>
    <x v="1"/>
    <x v="10"/>
    <x v="0"/>
    <n v="2074382259"/>
    <n v="2"/>
    <n v="37510"/>
    <s v="France"/>
    <s v="47,8"/>
    <n v="3"/>
    <s v="47"/>
    <n v="0.8"/>
    <n v="47.8"/>
    <m/>
    <n v="0"/>
    <n v="0"/>
    <n v="2.21"/>
    <n v="45.589999999999996"/>
  </r>
  <r>
    <d v="2021-05-29T00:00:00"/>
    <x v="1"/>
    <x v="10"/>
    <x v="0"/>
    <n v="2067837612"/>
    <n v="1"/>
    <n v="59282"/>
    <s v="France"/>
    <s v="21,9"/>
    <n v="3"/>
    <s v="21"/>
    <n v="0.9"/>
    <n v="21.9"/>
    <m/>
    <n v="0"/>
    <n v="0"/>
    <n v="1.18"/>
    <n v="20.72"/>
  </r>
  <r>
    <d v="2021-05-29T00:00:00"/>
    <x v="1"/>
    <x v="10"/>
    <x v="0"/>
    <n v="2067988832"/>
    <n v="1"/>
    <n v="78000"/>
    <s v="France"/>
    <s v="24,9"/>
    <n v="3"/>
    <s v="24"/>
    <n v="0.9"/>
    <n v="24.9"/>
    <m/>
    <n v="0"/>
    <n v="0"/>
    <n v="1.3"/>
    <n v="23.599999999999998"/>
  </r>
  <r>
    <d v="2021-05-29T00:00:00"/>
    <x v="1"/>
    <x v="10"/>
    <x v="0"/>
    <n v="2067332854"/>
    <n v="1"/>
    <n v="80480"/>
    <s v="France"/>
    <s v="26,9"/>
    <n v="3"/>
    <s v="26"/>
    <n v="0.9"/>
    <n v="26.9"/>
    <m/>
    <n v="0"/>
    <n v="0"/>
    <n v="1.38"/>
    <n v="25.52"/>
  </r>
  <r>
    <d v="2021-05-27T00:00:00"/>
    <x v="1"/>
    <x v="10"/>
    <x v="0"/>
    <n v="2071633969"/>
    <n v="1"/>
    <n v="91740"/>
    <s v="France"/>
    <s v="26,9"/>
    <n v="3"/>
    <s v="26"/>
    <n v="0.9"/>
    <n v="26.9"/>
    <m/>
    <n v="0"/>
    <n v="0"/>
    <n v="1.38"/>
    <n v="25.52"/>
  </r>
  <r>
    <d v="2021-05-27T00:00:00"/>
    <x v="1"/>
    <x v="10"/>
    <x v="0"/>
    <n v="2072011919"/>
    <n v="1"/>
    <n v="25200"/>
    <s v="France"/>
    <s v="28,9"/>
    <n v="3"/>
    <s v="28"/>
    <n v="0.9"/>
    <n v="28.9"/>
    <m/>
    <n v="0"/>
    <n v="0"/>
    <n v="1.46"/>
    <n v="27.439999999999998"/>
  </r>
  <r>
    <d v="2021-05-27T00:00:00"/>
    <x v="1"/>
    <x v="10"/>
    <x v="0"/>
    <n v="2065433912"/>
    <n v="1"/>
    <n v="80150"/>
    <s v="France"/>
    <s v="28,9"/>
    <n v="3"/>
    <s v="28"/>
    <n v="0.9"/>
    <n v="28.9"/>
    <m/>
    <n v="0"/>
    <n v="0"/>
    <n v="1.46"/>
    <n v="27.439999999999998"/>
  </r>
  <r>
    <d v="2021-05-27T00:00:00"/>
    <x v="1"/>
    <x v="10"/>
    <x v="0"/>
    <n v="2065365578"/>
    <n v="1"/>
    <n v="85400"/>
    <s v="France"/>
    <s v="28,9"/>
    <n v="3"/>
    <s v="28"/>
    <n v="0.9"/>
    <n v="28.9"/>
    <m/>
    <n v="0"/>
    <n v="0"/>
    <n v="1.46"/>
    <n v="27.439999999999998"/>
  </r>
  <r>
    <d v="2021-05-26T00:00:00"/>
    <x v="1"/>
    <x v="10"/>
    <x v="0"/>
    <n v="2071096723"/>
    <n v="1"/>
    <n v="30240"/>
    <s v="France"/>
    <s v="28,9"/>
    <n v="3"/>
    <s v="28"/>
    <n v="0.9"/>
    <n v="28.9"/>
    <m/>
    <n v="0"/>
    <n v="0"/>
    <n v="1.46"/>
    <n v="27.439999999999998"/>
  </r>
  <r>
    <d v="2021-05-26T00:00:00"/>
    <x v="1"/>
    <x v="10"/>
    <x v="0"/>
    <n v="2071034033"/>
    <n v="1"/>
    <n v="83210"/>
    <s v="France"/>
    <s v="28,9"/>
    <n v="3"/>
    <s v="28"/>
    <n v="0.9"/>
    <n v="28.9"/>
    <m/>
    <n v="0"/>
    <n v="0"/>
    <n v="1.46"/>
    <n v="27.439999999999998"/>
  </r>
  <r>
    <d v="2021-05-26T00:00:00"/>
    <x v="1"/>
    <x v="10"/>
    <x v="0"/>
    <n v="2064937770"/>
    <n v="2"/>
    <n v="59140"/>
    <s v="France"/>
    <s v="44,8"/>
    <n v="3"/>
    <s v="44"/>
    <n v="0.8"/>
    <n v="44.8"/>
    <m/>
    <n v="0"/>
    <n v="0"/>
    <n v="2.09"/>
    <n v="42.709999999999994"/>
  </r>
  <r>
    <d v="2021-05-24T00:00:00"/>
    <x v="1"/>
    <x v="10"/>
    <x v="0"/>
    <n v="2062667978"/>
    <n v="1"/>
    <n v="53200"/>
    <s v="France"/>
    <s v="26,9"/>
    <n v="3"/>
    <s v="26"/>
    <n v="0.9"/>
    <n v="26.9"/>
    <m/>
    <n v="0"/>
    <n v="0"/>
    <n v="1.38"/>
    <n v="25.52"/>
  </r>
  <r>
    <d v="2021-05-23T00:00:00"/>
    <x v="1"/>
    <x v="10"/>
    <x v="0"/>
    <n v="2067863097"/>
    <n v="1"/>
    <n v="11100"/>
    <s v="France"/>
    <s v="23,9"/>
    <n v="3"/>
    <s v="23"/>
    <n v="0.9"/>
    <n v="23.9"/>
    <m/>
    <n v="0"/>
    <n v="0"/>
    <n v="1.26"/>
    <n v="22.639999999999997"/>
  </r>
  <r>
    <d v="2021-05-22T00:00:00"/>
    <x v="1"/>
    <x v="10"/>
    <x v="0"/>
    <n v="2066675453"/>
    <n v="1"/>
    <n v="69290"/>
    <s v="France"/>
    <s v="19,9"/>
    <n v="3"/>
    <s v="19"/>
    <n v="0.9"/>
    <n v="19.899999999999999"/>
    <m/>
    <n v="0"/>
    <n v="0"/>
    <n v="1.1000000000000001"/>
    <n v="18.799999999999997"/>
  </r>
  <r>
    <d v="2021-05-22T00:00:00"/>
    <x v="1"/>
    <x v="10"/>
    <x v="0"/>
    <n v="2066475971"/>
    <n v="1"/>
    <n v="56400"/>
    <s v="France"/>
    <s v="21,9"/>
    <n v="3"/>
    <s v="21"/>
    <n v="0.9"/>
    <n v="21.9"/>
    <m/>
    <n v="0"/>
    <n v="0"/>
    <n v="1.18"/>
    <n v="20.72"/>
  </r>
  <r>
    <d v="2021-05-22T00:00:00"/>
    <x v="1"/>
    <x v="10"/>
    <x v="0"/>
    <n v="2066598705"/>
    <n v="1"/>
    <n v="59118"/>
    <s v="France"/>
    <s v="28,9"/>
    <n v="3"/>
    <s v="28"/>
    <n v="0.9"/>
    <n v="28.9"/>
    <m/>
    <n v="0"/>
    <n v="0"/>
    <n v="1.46"/>
    <n v="27.439999999999998"/>
  </r>
  <r>
    <d v="2021-05-22T00:00:00"/>
    <x v="1"/>
    <x v="10"/>
    <x v="0"/>
    <n v="2060744392"/>
    <n v="1"/>
    <n v="51100"/>
    <s v="France"/>
    <s v="28,9"/>
    <n v="3"/>
    <s v="28"/>
    <n v="0.9"/>
    <n v="28.9"/>
    <m/>
    <n v="0"/>
    <n v="0"/>
    <n v="1.46"/>
    <n v="27.439999999999998"/>
  </r>
  <r>
    <d v="2021-05-22T00:00:00"/>
    <x v="1"/>
    <x v="10"/>
    <x v="0"/>
    <n v="2060722346"/>
    <n v="1"/>
    <n v="76610"/>
    <s v="France"/>
    <s v="28,9"/>
    <n v="3"/>
    <s v="28"/>
    <n v="0.9"/>
    <n v="28.9"/>
    <m/>
    <n v="0"/>
    <n v="0"/>
    <n v="1.46"/>
    <n v="27.439999999999998"/>
  </r>
  <r>
    <d v="2021-05-22T00:00:00"/>
    <x v="1"/>
    <x v="10"/>
    <x v="0"/>
    <n v="2066406671"/>
    <n v="1"/>
    <n v="91300"/>
    <s v="France"/>
    <s v="28,9"/>
    <n v="3"/>
    <s v="28"/>
    <n v="0.9"/>
    <n v="28.9"/>
    <m/>
    <n v="0"/>
    <n v="0"/>
    <n v="1.46"/>
    <n v="27.439999999999998"/>
  </r>
  <r>
    <d v="2021-05-22T00:00:00"/>
    <x v="1"/>
    <x v="10"/>
    <x v="0"/>
    <n v="2066341745"/>
    <n v="1"/>
    <n v="92350"/>
    <s v="France"/>
    <s v="28,9"/>
    <n v="3"/>
    <s v="28"/>
    <n v="0.9"/>
    <n v="28.9"/>
    <m/>
    <n v="0"/>
    <n v="0"/>
    <n v="1.46"/>
    <n v="27.439999999999998"/>
  </r>
  <r>
    <d v="2021-05-22T00:00:00"/>
    <x v="1"/>
    <x v="10"/>
    <x v="0"/>
    <n v="2066316797"/>
    <n v="2"/>
    <n v="69008"/>
    <s v="France"/>
    <s v="50,8"/>
    <n v="3"/>
    <s v="50"/>
    <n v="0.8"/>
    <n v="50.8"/>
    <m/>
    <n v="0"/>
    <n v="0"/>
    <n v="2.33"/>
    <n v="48.47"/>
  </r>
  <r>
    <d v="2021-05-22T00:00:00"/>
    <x v="1"/>
    <x v="10"/>
    <x v="0"/>
    <n v="2066470545"/>
    <n v="2"/>
    <n v="10170"/>
    <s v="France"/>
    <s v="51,8"/>
    <n v="3"/>
    <s v="51"/>
    <n v="0.8"/>
    <n v="51.8"/>
    <m/>
    <n v="0"/>
    <n v="0"/>
    <n v="2.37"/>
    <n v="49.43"/>
  </r>
  <r>
    <d v="2021-05-22T00:00:00"/>
    <x v="1"/>
    <x v="10"/>
    <x v="0"/>
    <n v="2060629828"/>
    <n v="2"/>
    <n v="55100"/>
    <s v="France"/>
    <s v="55,8"/>
    <n v="3"/>
    <s v="55"/>
    <n v="0.8"/>
    <n v="55.8"/>
    <m/>
    <n v="0"/>
    <n v="0"/>
    <n v="2.5299999999999998"/>
    <n v="53.269999999999996"/>
  </r>
  <r>
    <d v="2021-05-22T00:00:00"/>
    <x v="1"/>
    <x v="10"/>
    <x v="0"/>
    <n v="2066286509"/>
    <n v="2"/>
    <n v="21000"/>
    <s v="France"/>
    <s v="55,8"/>
    <n v="3"/>
    <s v="55"/>
    <n v="0.8"/>
    <n v="55.8"/>
    <m/>
    <n v="0"/>
    <n v="0"/>
    <n v="2.5299999999999998"/>
    <n v="53.269999999999996"/>
  </r>
  <r>
    <d v="2021-05-21T00:00:00"/>
    <x v="1"/>
    <x v="10"/>
    <x v="0"/>
    <n v="2065761889"/>
    <n v="1"/>
    <n v="39270"/>
    <s v="France"/>
    <s v="23,9"/>
    <n v="3"/>
    <s v="23"/>
    <n v="0.9"/>
    <n v="23.9"/>
    <m/>
    <n v="0"/>
    <n v="0"/>
    <n v="1.26"/>
    <n v="22.639999999999997"/>
  </r>
  <r>
    <d v="2021-05-21T00:00:00"/>
    <x v="1"/>
    <x v="10"/>
    <x v="0"/>
    <n v="2060215454"/>
    <n v="1"/>
    <n v="59450"/>
    <s v="France"/>
    <s v="28,9"/>
    <n v="3"/>
    <s v="28"/>
    <n v="0.9"/>
    <n v="28.9"/>
    <m/>
    <n v="0"/>
    <n v="0"/>
    <n v="1.46"/>
    <n v="27.439999999999998"/>
  </r>
  <r>
    <d v="2021-05-21T00:00:00"/>
    <x v="1"/>
    <x v="10"/>
    <x v="0"/>
    <n v="2059784200"/>
    <n v="2"/>
    <n v="46250"/>
    <s v="France"/>
    <s v="46,8"/>
    <n v="3"/>
    <s v="46"/>
    <n v="0.8"/>
    <n v="46.8"/>
    <m/>
    <n v="0"/>
    <n v="0"/>
    <n v="2.17"/>
    <n v="44.629999999999995"/>
  </r>
  <r>
    <d v="2021-05-19T00:00:00"/>
    <x v="1"/>
    <x v="10"/>
    <x v="0"/>
    <n v="2063375851"/>
    <n v="1"/>
    <n v="10440"/>
    <s v="France"/>
    <s v="22,9"/>
    <n v="3"/>
    <s v="22"/>
    <n v="0.9"/>
    <n v="22.9"/>
    <m/>
    <n v="0"/>
    <n v="0"/>
    <n v="1.22"/>
    <n v="21.68"/>
  </r>
  <r>
    <d v="2021-05-16T00:00:00"/>
    <x v="1"/>
    <x v="10"/>
    <x v="0"/>
    <n v="2060259365"/>
    <n v="1"/>
    <n v="68100"/>
    <s v="France"/>
    <s v="19,9"/>
    <n v="3"/>
    <s v="19"/>
    <n v="0.9"/>
    <n v="19.899999999999999"/>
    <m/>
    <n v="0"/>
    <n v="0"/>
    <n v="1.1000000000000001"/>
    <n v="18.799999999999997"/>
  </r>
  <r>
    <d v="2021-05-16T00:00:00"/>
    <x v="1"/>
    <x v="10"/>
    <x v="0"/>
    <n v="2060197697"/>
    <n v="1"/>
    <n v="67200"/>
    <s v="France"/>
    <s v="22,9"/>
    <n v="3"/>
    <s v="22"/>
    <n v="0.9"/>
    <n v="22.9"/>
    <m/>
    <n v="0"/>
    <n v="0"/>
    <n v="1.22"/>
    <n v="21.68"/>
  </r>
  <r>
    <d v="2021-05-16T00:00:00"/>
    <x v="1"/>
    <x v="10"/>
    <x v="0"/>
    <n v="2054809774"/>
    <n v="1"/>
    <n v="59100"/>
    <s v="France"/>
    <s v="24,9"/>
    <n v="3"/>
    <s v="24"/>
    <n v="0.9"/>
    <n v="24.9"/>
    <m/>
    <n v="0"/>
    <n v="0"/>
    <n v="1.3"/>
    <n v="23.599999999999998"/>
  </r>
  <r>
    <d v="2021-05-16T00:00:00"/>
    <x v="1"/>
    <x v="10"/>
    <x v="0"/>
    <n v="2060606617"/>
    <n v="1"/>
    <n v="29200"/>
    <s v="France"/>
    <s v="24,9"/>
    <n v="3"/>
    <s v="24"/>
    <n v="0.9"/>
    <n v="24.9"/>
    <m/>
    <n v="0"/>
    <n v="0"/>
    <n v="1.3"/>
    <n v="23.599999999999998"/>
  </r>
  <r>
    <d v="2021-05-16T00:00:00"/>
    <x v="1"/>
    <x v="10"/>
    <x v="0"/>
    <n v="2054731752"/>
    <n v="1"/>
    <n v="93230"/>
    <s v="France"/>
    <s v="24,9"/>
    <n v="3"/>
    <s v="24"/>
    <n v="0.9"/>
    <n v="24.9"/>
    <m/>
    <n v="0"/>
    <n v="0"/>
    <n v="1.3"/>
    <n v="23.599999999999998"/>
  </r>
  <r>
    <d v="2021-05-16T00:00:00"/>
    <x v="1"/>
    <x v="10"/>
    <x v="0"/>
    <n v="2060566913"/>
    <n v="1"/>
    <n v="25200"/>
    <s v="France"/>
    <s v="25,9"/>
    <n v="3"/>
    <s v="25"/>
    <n v="0.9"/>
    <n v="25.9"/>
    <m/>
    <n v="0"/>
    <n v="0"/>
    <n v="1.34"/>
    <n v="24.56"/>
  </r>
  <r>
    <d v="2021-05-16T00:00:00"/>
    <x v="1"/>
    <x v="10"/>
    <x v="0"/>
    <n v="2054732496"/>
    <n v="1"/>
    <n v="35000"/>
    <s v="France"/>
    <s v="26,9"/>
    <n v="3"/>
    <s v="26"/>
    <n v="0.9"/>
    <n v="26.9"/>
    <m/>
    <n v="0"/>
    <n v="0"/>
    <n v="1.38"/>
    <n v="25.52"/>
  </r>
  <r>
    <d v="2021-05-15T00:00:00"/>
    <x v="1"/>
    <x v="10"/>
    <x v="0"/>
    <n v="2053791618"/>
    <n v="1"/>
    <n v="15100"/>
    <s v="France"/>
    <s v="23,9"/>
    <n v="3"/>
    <s v="23"/>
    <n v="0.9"/>
    <n v="23.9"/>
    <m/>
    <n v="0"/>
    <n v="0"/>
    <n v="1.26"/>
    <n v="22.639999999999997"/>
  </r>
  <r>
    <d v="2021-05-15T00:00:00"/>
    <x v="1"/>
    <x v="10"/>
    <x v="0"/>
    <n v="2059634935"/>
    <n v="1"/>
    <n v="40350"/>
    <s v="France"/>
    <s v="28,9"/>
    <n v="3"/>
    <s v="28"/>
    <n v="0.9"/>
    <n v="28.9"/>
    <m/>
    <n v="0"/>
    <n v="0"/>
    <n v="1.46"/>
    <n v="27.439999999999998"/>
  </r>
  <r>
    <d v="2021-05-15T00:00:00"/>
    <x v="1"/>
    <x v="10"/>
    <x v="0"/>
    <n v="2059574851"/>
    <n v="1"/>
    <n v="29200"/>
    <s v="France"/>
    <s v="28,9"/>
    <n v="3"/>
    <s v="28"/>
    <n v="0.9"/>
    <n v="28.9"/>
    <m/>
    <n v="0"/>
    <n v="0"/>
    <n v="1.46"/>
    <n v="27.439999999999998"/>
  </r>
  <r>
    <d v="2021-05-15T00:00:00"/>
    <x v="1"/>
    <x v="10"/>
    <x v="0"/>
    <n v="2059569367"/>
    <n v="1"/>
    <n v="17740"/>
    <s v="France"/>
    <s v="28,9"/>
    <n v="3"/>
    <s v="28"/>
    <n v="0.9"/>
    <n v="28.9"/>
    <m/>
    <n v="0"/>
    <n v="0"/>
    <n v="1.46"/>
    <n v="27.439999999999998"/>
  </r>
  <r>
    <d v="2021-05-15T00:00:00"/>
    <x v="1"/>
    <x v="10"/>
    <x v="0"/>
    <n v="2059451319"/>
    <n v="1"/>
    <n v="75014"/>
    <s v="France"/>
    <s v="28,9"/>
    <n v="3"/>
    <s v="28"/>
    <n v="0.9"/>
    <n v="28.9"/>
    <m/>
    <n v="0"/>
    <n v="0"/>
    <n v="1.46"/>
    <n v="27.439999999999998"/>
  </r>
  <r>
    <d v="2021-05-15T00:00:00"/>
    <x v="1"/>
    <x v="10"/>
    <x v="0"/>
    <n v="2053654230"/>
    <n v="2"/>
    <n v="63260"/>
    <s v="France"/>
    <s v="50,8"/>
    <n v="3"/>
    <s v="50"/>
    <n v="0.8"/>
    <n v="50.8"/>
    <s v="PROMO10"/>
    <n v="2.19"/>
    <n v="0"/>
    <n v="2.2400000000000002"/>
    <n v="46.37"/>
  </r>
  <r>
    <d v="2021-05-15T00:00:00"/>
    <x v="1"/>
    <x v="10"/>
    <x v="0"/>
    <n v="2059679879"/>
    <n v="2"/>
    <n v="80480"/>
    <s v="France"/>
    <s v="51,8"/>
    <n v="3"/>
    <s v="51"/>
    <n v="0.8"/>
    <n v="51.8"/>
    <m/>
    <n v="0"/>
    <n v="0"/>
    <n v="2.37"/>
    <n v="49.43"/>
  </r>
  <r>
    <d v="2021-05-14T00:00:00"/>
    <x v="1"/>
    <x v="10"/>
    <x v="0"/>
    <n v="2058859001"/>
    <n v="1"/>
    <n v="16000"/>
    <s v="France"/>
    <s v="24,9"/>
    <n v="3"/>
    <s v="24"/>
    <n v="0.9"/>
    <n v="24.9"/>
    <m/>
    <n v="0"/>
    <n v="0"/>
    <n v="1.3"/>
    <n v="23.599999999999998"/>
  </r>
  <r>
    <d v="2021-05-13T00:00:00"/>
    <x v="1"/>
    <x v="10"/>
    <x v="0"/>
    <n v="2051742184"/>
    <n v="1"/>
    <n v="80450"/>
    <s v="France"/>
    <s v="22,9"/>
    <n v="3"/>
    <s v="22"/>
    <n v="0.9"/>
    <n v="22.9"/>
    <m/>
    <n v="0"/>
    <n v="0"/>
    <n v="1.22"/>
    <n v="21.68"/>
  </r>
  <r>
    <d v="2021-05-13T00:00:00"/>
    <x v="1"/>
    <x v="10"/>
    <x v="0"/>
    <n v="2051639168"/>
    <n v="1"/>
    <n v="93400"/>
    <s v="France"/>
    <s v="24,9"/>
    <n v="3"/>
    <s v="24"/>
    <n v="0.9"/>
    <n v="24.9"/>
    <m/>
    <n v="0"/>
    <n v="0"/>
    <n v="1.3"/>
    <n v="23.599999999999998"/>
  </r>
  <r>
    <d v="2021-05-13T00:00:00"/>
    <x v="1"/>
    <x v="10"/>
    <x v="0"/>
    <n v="2051360290"/>
    <n v="1"/>
    <n v="29600"/>
    <s v="France"/>
    <s v="26,9"/>
    <n v="3"/>
    <s v="26"/>
    <n v="0.9"/>
    <n v="26.9"/>
    <m/>
    <n v="0"/>
    <n v="0"/>
    <n v="1.38"/>
    <n v="25.52"/>
  </r>
  <r>
    <d v="2021-05-13T00:00:00"/>
    <x v="1"/>
    <x v="10"/>
    <x v="0"/>
    <n v="2057329711"/>
    <n v="1"/>
    <n v="49700"/>
    <s v="France"/>
    <s v="26,9"/>
    <n v="3"/>
    <s v="26"/>
    <n v="0.9"/>
    <n v="26.9"/>
    <m/>
    <n v="0"/>
    <n v="0"/>
    <n v="1.38"/>
    <n v="25.52"/>
  </r>
  <r>
    <d v="2021-05-12T00:00:00"/>
    <x v="1"/>
    <x v="10"/>
    <x v="0"/>
    <n v="2050544114"/>
    <n v="1"/>
    <n v="45000"/>
    <s v="France"/>
    <s v="24,9"/>
    <n v="3"/>
    <s v="24"/>
    <n v="0.9"/>
    <n v="24.9"/>
    <m/>
    <n v="0"/>
    <n v="0"/>
    <n v="1.3"/>
    <n v="23.599999999999998"/>
  </r>
  <r>
    <d v="2021-05-12T00:00:00"/>
    <x v="1"/>
    <x v="10"/>
    <x v="0"/>
    <n v="2056815717"/>
    <n v="2"/>
    <n v="76430"/>
    <s v="France"/>
    <s v="36,8"/>
    <n v="3"/>
    <s v="36"/>
    <n v="0.8"/>
    <n v="36.799999999999997"/>
    <s v="PROMO10"/>
    <n v="2.19"/>
    <n v="0"/>
    <n v="1.68"/>
    <n v="32.93"/>
  </r>
  <r>
    <d v="2021-05-12T00:00:00"/>
    <x v="1"/>
    <x v="10"/>
    <x v="0"/>
    <n v="2056505345"/>
    <n v="2"/>
    <n v="76430"/>
    <s v="France"/>
    <s v="46,8"/>
    <n v="3"/>
    <s v="46"/>
    <n v="0.8"/>
    <n v="46.8"/>
    <m/>
    <n v="0"/>
    <n v="0"/>
    <n v="2.17"/>
    <n v="44.629999999999995"/>
  </r>
  <r>
    <d v="2021-05-10T00:00:00"/>
    <x v="1"/>
    <x v="10"/>
    <x v="0"/>
    <n v="2054498951"/>
    <n v="1"/>
    <n v="75017"/>
    <s v="France"/>
    <s v="23,9"/>
    <n v="3"/>
    <s v="23"/>
    <n v="0.9"/>
    <n v="23.9"/>
    <m/>
    <n v="0"/>
    <n v="0"/>
    <n v="1.26"/>
    <n v="22.639999999999997"/>
  </r>
  <r>
    <d v="2021-05-09T00:00:00"/>
    <x v="1"/>
    <x v="10"/>
    <x v="0"/>
    <n v="2053208893"/>
    <n v="1"/>
    <n v="35133"/>
    <s v="France"/>
    <s v="22,9"/>
    <n v="3"/>
    <s v="22"/>
    <n v="0.9"/>
    <n v="22.9"/>
    <m/>
    <n v="0"/>
    <n v="0"/>
    <n v="1.22"/>
    <n v="21.68"/>
  </r>
  <r>
    <d v="2021-05-09T00:00:00"/>
    <x v="1"/>
    <x v="10"/>
    <x v="0"/>
    <n v="2053443625"/>
    <n v="1"/>
    <n v="59282"/>
    <s v="France"/>
    <s v="23,9"/>
    <n v="3"/>
    <s v="23"/>
    <n v="0.9"/>
    <n v="23.9"/>
    <m/>
    <n v="0"/>
    <n v="0"/>
    <n v="1.26"/>
    <n v="22.639999999999997"/>
  </r>
  <r>
    <d v="2021-05-09T00:00:00"/>
    <x v="1"/>
    <x v="10"/>
    <x v="0"/>
    <n v="2047021268"/>
    <n v="1"/>
    <n v="69100"/>
    <s v="France"/>
    <s v="23,9"/>
    <n v="3"/>
    <s v="23"/>
    <n v="0.9"/>
    <n v="23.9"/>
    <m/>
    <n v="0"/>
    <n v="0"/>
    <n v="1.26"/>
    <n v="22.639999999999997"/>
  </r>
  <r>
    <d v="2021-05-09T00:00:00"/>
    <x v="1"/>
    <x v="10"/>
    <x v="0"/>
    <n v="2053656449"/>
    <n v="1"/>
    <n v="87140"/>
    <s v="France"/>
    <s v="24,9"/>
    <n v="3"/>
    <s v="24"/>
    <n v="0.9"/>
    <n v="24.9"/>
    <m/>
    <n v="0"/>
    <n v="0"/>
    <n v="1.3"/>
    <n v="23.599999999999998"/>
  </r>
  <r>
    <d v="2021-05-09T00:00:00"/>
    <x v="1"/>
    <x v="10"/>
    <x v="0"/>
    <n v="2053523487"/>
    <n v="1"/>
    <n v="92400"/>
    <s v="France"/>
    <s v="24,9"/>
    <n v="3"/>
    <s v="24"/>
    <n v="0.9"/>
    <n v="24.9"/>
    <m/>
    <n v="0"/>
    <n v="0"/>
    <n v="1.3"/>
    <n v="23.599999999999998"/>
  </r>
  <r>
    <d v="2021-05-09T00:00:00"/>
    <x v="1"/>
    <x v="10"/>
    <x v="0"/>
    <n v="2053285721"/>
    <n v="1"/>
    <n v="21910"/>
    <s v="France"/>
    <s v="25,9"/>
    <n v="3"/>
    <s v="25"/>
    <n v="0.9"/>
    <n v="25.9"/>
    <m/>
    <n v="0"/>
    <n v="0"/>
    <n v="1.34"/>
    <n v="24.56"/>
  </r>
  <r>
    <d v="2021-05-09T00:00:00"/>
    <x v="1"/>
    <x v="10"/>
    <x v="0"/>
    <n v="2047263998"/>
    <n v="2"/>
    <n v="38250"/>
    <s v="France"/>
    <s v="47,8"/>
    <n v="3"/>
    <s v="47"/>
    <n v="0.8"/>
    <n v="47.8"/>
    <m/>
    <n v="0"/>
    <n v="0"/>
    <n v="2.21"/>
    <n v="45.589999999999996"/>
  </r>
  <r>
    <d v="2021-05-09T00:00:00"/>
    <x v="1"/>
    <x v="10"/>
    <x v="0"/>
    <n v="2047220444"/>
    <n v="4"/>
    <n v="31530"/>
    <s v="France"/>
    <s v="94,6"/>
    <n v="3"/>
    <s v="94"/>
    <n v="0.6"/>
    <n v="94.6"/>
    <m/>
    <n v="0"/>
    <n v="0"/>
    <n v="4.08"/>
    <n v="90.52"/>
  </r>
  <r>
    <d v="2021-05-08T00:00:00"/>
    <x v="1"/>
    <x v="10"/>
    <x v="0"/>
    <n v="2052767161"/>
    <n v="1"/>
    <n v="35000"/>
    <s v="France"/>
    <s v="23,9"/>
    <n v="3"/>
    <s v="23"/>
    <n v="0.9"/>
    <n v="23.9"/>
    <m/>
    <n v="0"/>
    <n v="0"/>
    <n v="1.26"/>
    <n v="22.639999999999997"/>
  </r>
  <r>
    <d v="2021-05-08T00:00:00"/>
    <x v="1"/>
    <x v="10"/>
    <x v="0"/>
    <n v="2052394837"/>
    <n v="1"/>
    <n v="21000"/>
    <s v="France"/>
    <s v="23,9"/>
    <n v="3"/>
    <s v="23"/>
    <n v="0.9"/>
    <n v="23.9"/>
    <m/>
    <n v="0"/>
    <n v="0"/>
    <n v="1.26"/>
    <n v="22.639999999999997"/>
  </r>
  <r>
    <d v="2021-05-08T00:00:00"/>
    <x v="1"/>
    <x v="10"/>
    <x v="0"/>
    <n v="2052211499"/>
    <n v="1"/>
    <n v="37000"/>
    <s v="France"/>
    <s v="23,9"/>
    <n v="3"/>
    <s v="23"/>
    <n v="0.9"/>
    <n v="23.9"/>
    <m/>
    <n v="0"/>
    <n v="0"/>
    <n v="1.26"/>
    <n v="22.639999999999997"/>
  </r>
  <r>
    <d v="2021-05-08T00:00:00"/>
    <x v="1"/>
    <x v="10"/>
    <x v="0"/>
    <n v="2052329641"/>
    <n v="1"/>
    <n v="59162"/>
    <s v="France"/>
    <s v="24,9"/>
    <n v="3"/>
    <s v="24"/>
    <n v="0.9"/>
    <n v="24.9"/>
    <m/>
    <n v="0"/>
    <n v="0"/>
    <n v="1.3"/>
    <n v="23.599999999999998"/>
  </r>
  <r>
    <d v="2021-05-08T00:00:00"/>
    <x v="1"/>
    <x v="10"/>
    <x v="0"/>
    <n v="2052248507"/>
    <n v="1"/>
    <n v="33230"/>
    <s v="France"/>
    <s v="24,9"/>
    <n v="3"/>
    <s v="24"/>
    <n v="0.9"/>
    <n v="24.9"/>
    <m/>
    <n v="0"/>
    <n v="0"/>
    <n v="1.3"/>
    <n v="23.599999999999998"/>
  </r>
  <r>
    <d v="2021-05-08T00:00:00"/>
    <x v="1"/>
    <x v="10"/>
    <x v="0"/>
    <n v="2046541146"/>
    <n v="1"/>
    <n v="7501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46520534"/>
    <n v="1"/>
    <n v="7643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52792099"/>
    <n v="1"/>
    <n v="6350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46424274"/>
    <n v="1"/>
    <n v="7636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46342940"/>
    <n v="1"/>
    <n v="69009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52620521"/>
    <n v="1"/>
    <n v="75002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52228793"/>
    <n v="1"/>
    <n v="5996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45882754"/>
    <n v="1"/>
    <n v="63122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45871938"/>
    <n v="1"/>
    <n v="5645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45867308"/>
    <n v="1"/>
    <n v="12510"/>
    <s v="France"/>
    <s v="25,9"/>
    <n v="3"/>
    <s v="25"/>
    <n v="0.9"/>
    <n v="25.9"/>
    <m/>
    <n v="0"/>
    <n v="0"/>
    <n v="1.34"/>
    <n v="24.56"/>
  </r>
  <r>
    <d v="2021-05-08T00:00:00"/>
    <x v="1"/>
    <x v="10"/>
    <x v="0"/>
    <n v="2052717727"/>
    <n v="2"/>
    <n v="77450"/>
    <s v="France"/>
    <s v="43,8"/>
    <n v="3"/>
    <s v="43"/>
    <n v="0.8"/>
    <n v="43.8"/>
    <s v="PROMO10"/>
    <n v="2.19"/>
    <n v="0"/>
    <n v="1.96"/>
    <n v="39.65"/>
  </r>
  <r>
    <d v="2021-05-08T00:00:00"/>
    <x v="1"/>
    <x v="10"/>
    <x v="0"/>
    <n v="2052748003"/>
    <n v="2"/>
    <n v="80200"/>
    <s v="France"/>
    <s v="45,8"/>
    <n v="3"/>
    <s v="45"/>
    <n v="0.8"/>
    <n v="45.8"/>
    <m/>
    <n v="0"/>
    <n v="0"/>
    <n v="2.13"/>
    <n v="43.669999999999995"/>
  </r>
  <r>
    <d v="2021-05-08T00:00:00"/>
    <x v="1"/>
    <x v="10"/>
    <x v="0"/>
    <n v="2052499827"/>
    <n v="2"/>
    <n v="56700"/>
    <s v="France"/>
    <s v="49,8"/>
    <n v="3"/>
    <s v="49"/>
    <n v="0.8"/>
    <n v="49.8"/>
    <m/>
    <n v="0"/>
    <n v="0"/>
    <n v="2.29"/>
    <n v="47.51"/>
  </r>
  <r>
    <d v="2021-05-07T00:00:00"/>
    <x v="1"/>
    <x v="10"/>
    <x v="0"/>
    <n v="2051687689"/>
    <n v="1"/>
    <n v="44370"/>
    <s v="France"/>
    <s v="23,9"/>
    <n v="3"/>
    <s v="23"/>
    <n v="0.9"/>
    <n v="23.9"/>
    <m/>
    <n v="0"/>
    <n v="0"/>
    <n v="1.26"/>
    <n v="22.639999999999997"/>
  </r>
  <r>
    <d v="2021-05-07T00:00:00"/>
    <x v="1"/>
    <x v="10"/>
    <x v="0"/>
    <n v="2045302530"/>
    <n v="1"/>
    <n v="27200"/>
    <s v="France"/>
    <s v="23,9"/>
    <n v="3"/>
    <s v="23"/>
    <n v="0.9"/>
    <n v="23.9"/>
    <m/>
    <n v="0"/>
    <n v="0"/>
    <n v="1.26"/>
    <n v="22.639999999999997"/>
  </r>
  <r>
    <d v="2021-05-07T00:00:00"/>
    <x v="1"/>
    <x v="10"/>
    <x v="0"/>
    <n v="2045295968"/>
    <n v="1"/>
    <n v="35530"/>
    <s v="France"/>
    <s v="23,9"/>
    <n v="3"/>
    <s v="23"/>
    <n v="0.9"/>
    <n v="23.9"/>
    <m/>
    <n v="0"/>
    <n v="0"/>
    <n v="1.26"/>
    <n v="22.639999999999997"/>
  </r>
  <r>
    <d v="2021-05-07T00:00:00"/>
    <x v="1"/>
    <x v="10"/>
    <x v="0"/>
    <n v="2045354324"/>
    <n v="1"/>
    <n v="93400"/>
    <s v="France"/>
    <s v="24,9"/>
    <n v="3"/>
    <s v="24"/>
    <n v="0.9"/>
    <n v="24.9"/>
    <m/>
    <n v="0"/>
    <n v="0"/>
    <n v="1.3"/>
    <n v="23.599999999999998"/>
  </r>
  <r>
    <d v="2021-05-07T00:00:00"/>
    <x v="1"/>
    <x v="10"/>
    <x v="0"/>
    <n v="2051687371"/>
    <n v="1"/>
    <n v="35140"/>
    <s v="France"/>
    <s v="24,9"/>
    <n v="3"/>
    <s v="24"/>
    <n v="0.9"/>
    <n v="24.9"/>
    <m/>
    <n v="0"/>
    <n v="0"/>
    <n v="1.3"/>
    <n v="23.599999999999998"/>
  </r>
  <r>
    <d v="2021-05-07T00:00:00"/>
    <x v="1"/>
    <x v="10"/>
    <x v="0"/>
    <n v="2045366882"/>
    <n v="1"/>
    <n v="80440"/>
    <s v="France"/>
    <s v="25,9"/>
    <n v="3"/>
    <s v="25"/>
    <n v="0.9"/>
    <n v="25.9"/>
    <m/>
    <n v="0"/>
    <n v="0"/>
    <n v="1.34"/>
    <n v="24.56"/>
  </r>
  <r>
    <d v="2021-05-07T00:00:00"/>
    <x v="1"/>
    <x v="10"/>
    <x v="0"/>
    <n v="2051690723"/>
    <n v="1"/>
    <n v="64100"/>
    <s v="France"/>
    <s v="25,9"/>
    <n v="3"/>
    <s v="25"/>
    <n v="0.9"/>
    <n v="25.9"/>
    <m/>
    <n v="0"/>
    <n v="0"/>
    <n v="1.34"/>
    <n v="24.56"/>
  </r>
  <r>
    <d v="2021-05-07T00:00:00"/>
    <x v="1"/>
    <x v="10"/>
    <x v="0"/>
    <n v="2051778035"/>
    <n v="2"/>
    <n v="85510"/>
    <s v="France"/>
    <s v="46,8"/>
    <n v="3"/>
    <s v="46"/>
    <n v="0.8"/>
    <n v="46.8"/>
    <m/>
    <n v="0"/>
    <n v="0"/>
    <n v="2.17"/>
    <n v="44.629999999999995"/>
  </r>
  <r>
    <d v="2021-05-07T00:00:00"/>
    <x v="1"/>
    <x v="10"/>
    <x v="0"/>
    <n v="2051896281"/>
    <n v="2"/>
    <n v="80000"/>
    <s v="France"/>
    <s v="48,8"/>
    <n v="3"/>
    <s v="48"/>
    <n v="0.8"/>
    <n v="48.8"/>
    <m/>
    <n v="0"/>
    <n v="0"/>
    <n v="2.25"/>
    <n v="46.55"/>
  </r>
  <r>
    <d v="2021-05-07T00:00:00"/>
    <x v="1"/>
    <x v="10"/>
    <x v="0"/>
    <n v="2051704049"/>
    <n v="2"/>
    <n v="57330"/>
    <s v="France"/>
    <s v="49,8"/>
    <n v="3"/>
    <s v="49"/>
    <n v="0.8"/>
    <n v="49.8"/>
    <m/>
    <n v="0"/>
    <n v="0"/>
    <n v="2.29"/>
    <n v="47.51"/>
  </r>
  <r>
    <d v="2021-05-04T00:00:00"/>
    <x v="1"/>
    <x v="10"/>
    <x v="0"/>
    <n v="2048456439"/>
    <n v="1"/>
    <n v="21000"/>
    <s v="France"/>
    <s v="21,9"/>
    <n v="3"/>
    <s v="21"/>
    <n v="0.9"/>
    <n v="21.9"/>
    <m/>
    <n v="0"/>
    <n v="0"/>
    <n v="1.18"/>
    <n v="20.72"/>
  </r>
  <r>
    <d v="2021-05-04T00:00:00"/>
    <x v="1"/>
    <x v="10"/>
    <x v="0"/>
    <n v="2041257398"/>
    <n v="1"/>
    <n v="75016"/>
    <s v="France"/>
    <s v="21,9"/>
    <n v="3"/>
    <s v="21"/>
    <n v="0.9"/>
    <n v="21.9"/>
    <m/>
    <n v="0"/>
    <n v="0"/>
    <n v="1.18"/>
    <n v="20.72"/>
  </r>
  <r>
    <d v="2021-05-04T00:00:00"/>
    <x v="1"/>
    <x v="10"/>
    <x v="0"/>
    <n v="2041165084"/>
    <n v="1"/>
    <n v="46700"/>
    <s v="France"/>
    <s v="22,9"/>
    <n v="3"/>
    <s v="22"/>
    <n v="0.9"/>
    <n v="22.9"/>
    <m/>
    <n v="0"/>
    <n v="0"/>
    <n v="1.22"/>
    <n v="21.68"/>
  </r>
  <r>
    <d v="2021-05-04T00:00:00"/>
    <x v="1"/>
    <x v="10"/>
    <x v="0"/>
    <n v="2041770478"/>
    <n v="2"/>
    <n v="94550"/>
    <s v="France"/>
    <s v="49,8"/>
    <n v="3"/>
    <s v="49"/>
    <n v="0.8"/>
    <n v="49.8"/>
    <m/>
    <n v="0"/>
    <n v="0"/>
    <n v="2.29"/>
    <n v="47.51"/>
  </r>
  <r>
    <d v="2021-05-03T00:00:00"/>
    <x v="1"/>
    <x v="10"/>
    <x v="0"/>
    <n v="2046778767"/>
    <n v="1"/>
    <n v="59480"/>
    <s v="France"/>
    <s v="23,9"/>
    <n v="3"/>
    <s v="23"/>
    <n v="0.9"/>
    <n v="23.9"/>
    <m/>
    <n v="0"/>
    <n v="0"/>
    <n v="1.26"/>
    <n v="22.639999999999997"/>
  </r>
  <r>
    <d v="2021-05-03T00:00:00"/>
    <x v="1"/>
    <x v="10"/>
    <x v="0"/>
    <n v="2046684865"/>
    <n v="1"/>
    <n v="66100"/>
    <s v="France"/>
    <s v="23,9"/>
    <n v="3"/>
    <s v="23"/>
    <n v="0.9"/>
    <n v="23.9"/>
    <m/>
    <n v="0"/>
    <n v="0"/>
    <n v="1.26"/>
    <n v="22.639999999999997"/>
  </r>
  <r>
    <d v="2021-05-02T00:00:00"/>
    <x v="1"/>
    <x v="10"/>
    <x v="0"/>
    <n v="2045456919"/>
    <n v="1"/>
    <n v="90000"/>
    <s v="France"/>
    <s v="21,9"/>
    <n v="3"/>
    <s v="21"/>
    <n v="0.9"/>
    <n v="21.9"/>
    <m/>
    <n v="0"/>
    <n v="0"/>
    <n v="1.18"/>
    <n v="20.72"/>
  </r>
  <r>
    <d v="2021-05-02T00:00:00"/>
    <x v="1"/>
    <x v="10"/>
    <x v="0"/>
    <n v="2045874809"/>
    <n v="1"/>
    <n v="44120"/>
    <s v="France"/>
    <s v="23,9"/>
    <n v="3"/>
    <s v="23"/>
    <n v="0.9"/>
    <n v="23.9"/>
    <m/>
    <n v="0"/>
    <n v="0"/>
    <n v="1.26"/>
    <n v="22.639999999999997"/>
  </r>
  <r>
    <d v="2021-05-02T00:00:00"/>
    <x v="1"/>
    <x v="10"/>
    <x v="0"/>
    <n v="2039012282"/>
    <n v="2"/>
    <n v="91420"/>
    <s v="France"/>
    <s v="41,8"/>
    <n v="3"/>
    <s v="41"/>
    <n v="0.8"/>
    <n v="41.8"/>
    <s v="PROMO10"/>
    <n v="1.99"/>
    <n v="0"/>
    <n v="1.89"/>
    <n v="37.919999999999995"/>
  </r>
  <r>
    <d v="2021-05-02T00:00:00"/>
    <x v="1"/>
    <x v="10"/>
    <x v="0"/>
    <n v="2038466752"/>
    <n v="2"/>
    <n v="50890"/>
    <s v="France"/>
    <s v="44,8"/>
    <n v="3"/>
    <s v="44"/>
    <n v="0.8"/>
    <n v="44.8"/>
    <s v="PROMO10"/>
    <n v="1.99"/>
    <n v="0"/>
    <n v="2.0099999999999998"/>
    <n v="40.799999999999997"/>
  </r>
  <r>
    <d v="2021-05-02T00:00:00"/>
    <x v="1"/>
    <x v="10"/>
    <x v="0"/>
    <n v="2045669325"/>
    <n v="2"/>
    <n v="41350"/>
    <s v="France"/>
    <s v="43,8"/>
    <n v="3"/>
    <s v="43"/>
    <n v="0.8"/>
    <n v="43.8"/>
    <m/>
    <n v="0"/>
    <n v="0"/>
    <n v="2.0499999999999998"/>
    <n v="41.75"/>
  </r>
  <r>
    <d v="2021-05-02T00:00:00"/>
    <x v="1"/>
    <x v="10"/>
    <x v="0"/>
    <n v="2039006630"/>
    <n v="2"/>
    <n v="77610"/>
    <s v="France"/>
    <s v="44,8"/>
    <n v="3"/>
    <s v="44"/>
    <n v="0.8"/>
    <n v="44.8"/>
    <m/>
    <n v="0"/>
    <n v="0"/>
    <n v="2.09"/>
    <n v="42.709999999999994"/>
  </r>
  <r>
    <d v="2021-05-02T00:00:00"/>
    <x v="1"/>
    <x v="10"/>
    <x v="0"/>
    <n v="2038544834"/>
    <n v="2"/>
    <n v="14570"/>
    <s v="France"/>
    <s v="44,8"/>
    <n v="3"/>
    <s v="44"/>
    <n v="0.8"/>
    <n v="44.8"/>
    <m/>
    <n v="0"/>
    <n v="0"/>
    <n v="2.09"/>
    <n v="42.709999999999994"/>
  </r>
  <r>
    <d v="2021-05-02T00:00:00"/>
    <x v="1"/>
    <x v="10"/>
    <x v="0"/>
    <n v="2045491583"/>
    <n v="3"/>
    <n v="33470"/>
    <s v="France"/>
    <s v="70,7"/>
    <n v="3"/>
    <s v="70"/>
    <n v="0.7"/>
    <n v="70.7"/>
    <m/>
    <n v="0"/>
    <n v="0"/>
    <n v="3.13"/>
    <n v="67.570000000000007"/>
  </r>
  <r>
    <d v="2021-05-01T00:00:00"/>
    <x v="1"/>
    <x v="10"/>
    <x v="0"/>
    <n v="2037410670"/>
    <n v="1"/>
    <n v="37100"/>
    <s v="France"/>
    <s v="22,9"/>
    <n v="3"/>
    <s v="22"/>
    <n v="0.9"/>
    <n v="22.9"/>
    <s v="MERCIPRINCESS37"/>
    <n v="2.29"/>
    <n v="0"/>
    <n v="1.1200000000000001"/>
    <n v="19.489999999999998"/>
  </r>
  <r>
    <d v="2021-05-01T00:00:00"/>
    <x v="1"/>
    <x v="10"/>
    <x v="0"/>
    <n v="2037405434"/>
    <n v="1"/>
    <n v="62700"/>
    <s v="France"/>
    <s v="21,9"/>
    <n v="3"/>
    <s v="21"/>
    <n v="0.9"/>
    <n v="21.9"/>
    <m/>
    <n v="0"/>
    <n v="0"/>
    <n v="1.18"/>
    <n v="20.72"/>
  </r>
  <r>
    <d v="2021-05-01T00:00:00"/>
    <x v="1"/>
    <x v="10"/>
    <x v="0"/>
    <n v="2037472070"/>
    <n v="1"/>
    <n v="59130"/>
    <s v="France"/>
    <s v="22,9"/>
    <n v="3"/>
    <s v="22"/>
    <n v="0.9"/>
    <n v="22.9"/>
    <m/>
    <n v="0"/>
    <n v="0"/>
    <n v="1.22"/>
    <n v="21.68"/>
  </r>
  <r>
    <d v="2021-05-01T00:00:00"/>
    <x v="1"/>
    <x v="10"/>
    <x v="0"/>
    <n v="2044335561"/>
    <n v="1"/>
    <n v="89100"/>
    <s v="France"/>
    <s v="22,9"/>
    <n v="3"/>
    <s v="22"/>
    <n v="0.9"/>
    <n v="22.9"/>
    <m/>
    <n v="0"/>
    <n v="0"/>
    <n v="1.22"/>
    <n v="21.68"/>
  </r>
  <r>
    <d v="2021-05-01T00:00:00"/>
    <x v="1"/>
    <x v="10"/>
    <x v="0"/>
    <n v="2037535000"/>
    <n v="1"/>
    <n v="49100"/>
    <s v="France"/>
    <s v="23,9"/>
    <n v="3"/>
    <s v="23"/>
    <n v="0.9"/>
    <n v="23.9"/>
    <m/>
    <n v="0"/>
    <n v="0"/>
    <n v="1.26"/>
    <n v="22.639999999999997"/>
  </r>
  <r>
    <d v="2021-05-01T00:00:00"/>
    <x v="1"/>
    <x v="10"/>
    <x v="0"/>
    <n v="2037293790"/>
    <n v="1"/>
    <n v="48000"/>
    <s v="France"/>
    <s v="23,9"/>
    <n v="3"/>
    <s v="23"/>
    <n v="0.9"/>
    <n v="23.9"/>
    <m/>
    <n v="0"/>
    <n v="0"/>
    <n v="1.26"/>
    <n v="22.639999999999997"/>
  </r>
  <r>
    <d v="2021-05-01T00:00:00"/>
    <x v="1"/>
    <x v="10"/>
    <x v="0"/>
    <n v="2044384813"/>
    <n v="1"/>
    <n v="85770"/>
    <s v="France"/>
    <s v="24,9"/>
    <n v="3"/>
    <s v="24"/>
    <n v="0.9"/>
    <n v="24.9"/>
    <m/>
    <n v="0"/>
    <n v="0"/>
    <n v="1.3"/>
    <n v="23.599999999999998"/>
  </r>
  <r>
    <d v="2021-04-30T00:00:00"/>
    <x v="1"/>
    <x v="11"/>
    <x v="0"/>
    <n v="2036709376"/>
    <n v="1"/>
    <n v="31880"/>
    <s v="France"/>
    <s v="22,9"/>
    <n v="3"/>
    <s v="22"/>
    <n v="0.9"/>
    <n v="22.9"/>
    <s v="LAETITIA10"/>
    <n v="2.29"/>
    <n v="0"/>
    <n v="1.1200000000000001"/>
    <n v="19.489999999999998"/>
  </r>
  <r>
    <d v="2021-04-30T00:00:00"/>
    <x v="1"/>
    <x v="11"/>
    <x v="0"/>
    <n v="2036636180"/>
    <n v="1"/>
    <n v="22690"/>
    <s v="France"/>
    <s v="24,9"/>
    <n v="3"/>
    <s v="24"/>
    <n v="0.9"/>
    <n v="24.9"/>
    <m/>
    <n v="0"/>
    <n v="0"/>
    <n v="1.3"/>
    <n v="23.599999999999998"/>
  </r>
  <r>
    <d v="2021-04-30T00:00:00"/>
    <x v="1"/>
    <x v="11"/>
    <x v="0"/>
    <n v="2036179588"/>
    <n v="1"/>
    <n v="80440"/>
    <s v="France"/>
    <s v="24,9"/>
    <n v="3"/>
    <s v="24"/>
    <n v="0.9"/>
    <n v="24.9"/>
    <m/>
    <n v="0"/>
    <n v="0"/>
    <n v="1.3"/>
    <n v="23.599999999999998"/>
  </r>
  <r>
    <d v="2021-04-30T00:00:00"/>
    <x v="1"/>
    <x v="11"/>
    <x v="0"/>
    <n v="2043496423"/>
    <n v="1"/>
    <n v="97200"/>
    <s v="Martinique"/>
    <s v="24,9"/>
    <n v="3"/>
    <s v="24"/>
    <n v="0.9"/>
    <n v="24.9"/>
    <m/>
    <n v="0"/>
    <n v="5"/>
    <n v="1.5"/>
    <n v="28.4"/>
  </r>
  <r>
    <d v="2021-04-30T00:00:00"/>
    <x v="1"/>
    <x v="11"/>
    <x v="0"/>
    <n v="2036622644"/>
    <n v="2"/>
    <n v="31880"/>
    <s v="France"/>
    <s v="45,8"/>
    <n v="3"/>
    <s v="45"/>
    <n v="0.8"/>
    <n v="45.8"/>
    <s v="PROMO30"/>
    <n v="6.57"/>
    <n v="0"/>
    <n v="1.87"/>
    <n v="37.36"/>
  </r>
  <r>
    <d v="2021-04-29T00:00:00"/>
    <x v="1"/>
    <x v="11"/>
    <x v="0"/>
    <n v="2042606835"/>
    <n v="1"/>
    <n v="37100"/>
    <s v="France"/>
    <s v="22,9"/>
    <n v="3"/>
    <s v="22"/>
    <n v="0.9"/>
    <n v="22.9"/>
    <s v="MERCIPRINCESS37"/>
    <n v="2.29"/>
    <n v="0"/>
    <n v="1.1200000000000001"/>
    <n v="19.489999999999998"/>
  </r>
  <r>
    <d v="2021-04-29T00:00:00"/>
    <x v="1"/>
    <x v="11"/>
    <x v="0"/>
    <n v="2035443186"/>
    <n v="1"/>
    <n v="44000"/>
    <s v="France"/>
    <s v="22,9"/>
    <n v="3"/>
    <s v="22"/>
    <n v="0.9"/>
    <n v="22.9"/>
    <m/>
    <n v="0"/>
    <n v="0"/>
    <n v="1.22"/>
    <n v="21.68"/>
  </r>
  <r>
    <d v="2021-04-29T00:00:00"/>
    <x v="1"/>
    <x v="11"/>
    <x v="0"/>
    <n v="2035666824"/>
    <n v="1"/>
    <n v="93160"/>
    <s v="France"/>
    <s v="24,9"/>
    <n v="3"/>
    <s v="24"/>
    <n v="0.9"/>
    <n v="24.9"/>
    <m/>
    <n v="0"/>
    <n v="0"/>
    <n v="1.3"/>
    <n v="23.599999999999998"/>
  </r>
  <r>
    <d v="2021-04-29T00:00:00"/>
    <x v="1"/>
    <x v="11"/>
    <x v="0"/>
    <n v="2034892312"/>
    <n v="2"/>
    <n v="89000"/>
    <s v="France"/>
    <s v="46,8"/>
    <n v="3"/>
    <s v="46"/>
    <n v="0.8"/>
    <n v="46.8"/>
    <m/>
    <n v="0"/>
    <n v="0"/>
    <n v="2.17"/>
    <n v="44.629999999999995"/>
  </r>
  <r>
    <d v="2021-04-28T00:00:00"/>
    <x v="1"/>
    <x v="11"/>
    <x v="0"/>
    <n v="2034285772"/>
    <n v="1"/>
    <n v="67100"/>
    <s v="France"/>
    <s v="24,9"/>
    <n v="3"/>
    <s v="24"/>
    <n v="0.9"/>
    <n v="24.9"/>
    <m/>
    <n v="0"/>
    <n v="0"/>
    <n v="1.3"/>
    <n v="23.599999999999998"/>
  </r>
  <r>
    <d v="2021-04-28T00:00:00"/>
    <x v="1"/>
    <x v="11"/>
    <x v="0"/>
    <n v="2041564527"/>
    <n v="2"/>
    <n v="75010"/>
    <s v="France"/>
    <s v="46,8"/>
    <n v="3"/>
    <s v="46"/>
    <n v="0.8"/>
    <n v="46.8"/>
    <m/>
    <n v="0"/>
    <n v="0"/>
    <n v="2.17"/>
    <n v="44.629999999999995"/>
  </r>
  <r>
    <d v="2021-04-25T00:00:00"/>
    <x v="1"/>
    <x v="11"/>
    <x v="0"/>
    <n v="2038231259"/>
    <n v="1"/>
    <n v="92190"/>
    <s v="France"/>
    <s v="19,9"/>
    <n v="3"/>
    <s v="19"/>
    <n v="0.9"/>
    <n v="19.899999999999999"/>
    <s v="PROMO30"/>
    <n v="5.97"/>
    <n v="0"/>
    <n v="0.86"/>
    <n v="13.07"/>
  </r>
  <r>
    <d v="2021-04-25T00:00:00"/>
    <x v="1"/>
    <x v="11"/>
    <x v="0"/>
    <n v="2038009837"/>
    <n v="1"/>
    <n v="62320"/>
    <s v="France"/>
    <s v="21,9"/>
    <n v="3"/>
    <s v="21"/>
    <n v="0.9"/>
    <n v="21.9"/>
    <m/>
    <n v="0"/>
    <n v="0"/>
    <n v="1.18"/>
    <n v="20.72"/>
  </r>
  <r>
    <d v="2021-04-25T00:00:00"/>
    <x v="1"/>
    <x v="11"/>
    <x v="0"/>
    <n v="2037381755"/>
    <n v="1"/>
    <n v="2490"/>
    <s v="France"/>
    <s v="22,9"/>
    <n v="3"/>
    <s v="22"/>
    <n v="0.9"/>
    <n v="22.9"/>
    <m/>
    <n v="0"/>
    <n v="0"/>
    <n v="1.22"/>
    <n v="21.68"/>
  </r>
  <r>
    <d v="2021-04-25T00:00:00"/>
    <x v="1"/>
    <x v="11"/>
    <x v="0"/>
    <n v="2037808207"/>
    <n v="1"/>
    <n v="49280"/>
    <s v="France"/>
    <s v="23,9"/>
    <n v="3"/>
    <s v="23"/>
    <n v="0.9"/>
    <n v="23.9"/>
    <m/>
    <n v="0"/>
    <n v="0"/>
    <n v="1.26"/>
    <n v="22.639999999999997"/>
  </r>
  <r>
    <d v="2021-04-25T00:00:00"/>
    <x v="1"/>
    <x v="11"/>
    <x v="0"/>
    <n v="2037413883"/>
    <n v="1"/>
    <n v="76690"/>
    <s v="France"/>
    <s v="23,9"/>
    <n v="3"/>
    <s v="23"/>
    <n v="0.9"/>
    <n v="23.9"/>
    <m/>
    <n v="0"/>
    <n v="0"/>
    <n v="1.26"/>
    <n v="22.639999999999997"/>
  </r>
  <r>
    <d v="2021-04-25T00:00:00"/>
    <x v="1"/>
    <x v="11"/>
    <x v="0"/>
    <n v="2037707111"/>
    <n v="3"/>
    <n v="64780"/>
    <s v="France"/>
    <s v="64,7"/>
    <n v="3"/>
    <s v="64"/>
    <n v="0.7"/>
    <n v="64.7"/>
    <s v="PROMO10"/>
    <n v="2.19"/>
    <n v="0"/>
    <n v="2.8"/>
    <n v="59.710000000000008"/>
  </r>
  <r>
    <d v="2021-04-25T00:00:00"/>
    <x v="1"/>
    <x v="11"/>
    <x v="0"/>
    <n v="2037465645"/>
    <n v="3"/>
    <n v="69009"/>
    <s v="France"/>
    <s v="68,7"/>
    <n v="3"/>
    <s v="68"/>
    <n v="0.7"/>
    <n v="68.7"/>
    <m/>
    <n v="0"/>
    <n v="0"/>
    <n v="3.05"/>
    <n v="65.650000000000006"/>
  </r>
  <r>
    <d v="2021-04-24T00:00:00"/>
    <x v="1"/>
    <x v="11"/>
    <x v="0"/>
    <n v="2029164834"/>
    <n v="1"/>
    <n v="76600"/>
    <s v="France"/>
    <s v="21,9"/>
    <n v="3"/>
    <s v="21"/>
    <n v="0.9"/>
    <n v="21.9"/>
    <m/>
    <n v="0"/>
    <n v="0"/>
    <n v="1.18"/>
    <n v="20.72"/>
  </r>
  <r>
    <d v="2021-04-24T00:00:00"/>
    <x v="1"/>
    <x v="11"/>
    <x v="0"/>
    <n v="2036861999"/>
    <n v="1"/>
    <n v="75015"/>
    <s v="France"/>
    <s v="22,9"/>
    <n v="3"/>
    <s v="22"/>
    <n v="0.9"/>
    <n v="22.9"/>
    <m/>
    <n v="0"/>
    <n v="0"/>
    <n v="1.22"/>
    <n v="21.68"/>
  </r>
  <r>
    <d v="2021-04-24T00:00:00"/>
    <x v="1"/>
    <x v="11"/>
    <x v="0"/>
    <n v="2036719127"/>
    <n v="1"/>
    <n v="49700"/>
    <s v="France"/>
    <s v="23,9"/>
    <n v="3"/>
    <s v="23"/>
    <n v="0.9"/>
    <n v="23.9"/>
    <m/>
    <n v="0"/>
    <n v="0"/>
    <n v="1.26"/>
    <n v="22.639999999999997"/>
  </r>
  <r>
    <d v="2021-04-24T00:00:00"/>
    <x v="1"/>
    <x v="11"/>
    <x v="0"/>
    <n v="2036627907"/>
    <n v="1"/>
    <n v="49100"/>
    <s v="France"/>
    <s v="23,9"/>
    <n v="3"/>
    <s v="23"/>
    <n v="0.9"/>
    <n v="23.9"/>
    <m/>
    <n v="0"/>
    <n v="0"/>
    <n v="1.26"/>
    <n v="22.639999999999997"/>
  </r>
  <r>
    <d v="2021-04-24T00:00:00"/>
    <x v="1"/>
    <x v="11"/>
    <x v="0"/>
    <n v="2029345378"/>
    <n v="1"/>
    <n v="34070"/>
    <s v="France"/>
    <s v="23,9"/>
    <n v="3"/>
    <s v="23"/>
    <n v="0.9"/>
    <n v="23.9"/>
    <m/>
    <n v="0"/>
    <n v="0"/>
    <n v="1.26"/>
    <n v="22.639999999999997"/>
  </r>
  <r>
    <d v="2021-04-24T00:00:00"/>
    <x v="1"/>
    <x v="11"/>
    <x v="0"/>
    <n v="2029246986"/>
    <n v="1"/>
    <n v="85270"/>
    <s v="France"/>
    <s v="23,9"/>
    <n v="3"/>
    <s v="23"/>
    <n v="0.9"/>
    <n v="23.9"/>
    <m/>
    <n v="0"/>
    <n v="0"/>
    <n v="1.26"/>
    <n v="22.639999999999997"/>
  </r>
  <r>
    <d v="2021-04-24T00:00:00"/>
    <x v="1"/>
    <x v="11"/>
    <x v="0"/>
    <n v="2036344585"/>
    <n v="1"/>
    <n v="75011"/>
    <s v="France"/>
    <s v="23,9"/>
    <n v="3"/>
    <s v="23"/>
    <n v="0.9"/>
    <n v="23.9"/>
    <m/>
    <n v="0"/>
    <n v="0"/>
    <n v="1.26"/>
    <n v="22.639999999999997"/>
  </r>
  <r>
    <d v="2021-04-24T00:00:00"/>
    <x v="1"/>
    <x v="11"/>
    <x v="0"/>
    <n v="2029485736"/>
    <n v="1"/>
    <n v="49100"/>
    <s v="France"/>
    <s v="24,9"/>
    <n v="3"/>
    <s v="24"/>
    <n v="0.9"/>
    <n v="24.9"/>
    <m/>
    <n v="0"/>
    <n v="0"/>
    <n v="1.3"/>
    <n v="23.599999999999998"/>
  </r>
  <r>
    <d v="2021-04-24T00:00:00"/>
    <x v="1"/>
    <x v="11"/>
    <x v="0"/>
    <n v="2029107258"/>
    <n v="1"/>
    <n v="56140"/>
    <s v="France"/>
    <s v="24,9"/>
    <n v="3"/>
    <s v="24"/>
    <n v="0.9"/>
    <n v="24.9"/>
    <m/>
    <n v="0"/>
    <n v="0"/>
    <n v="1.3"/>
    <n v="23.599999999999998"/>
  </r>
  <r>
    <d v="2021-04-24T00:00:00"/>
    <x v="1"/>
    <x v="11"/>
    <x v="0"/>
    <n v="2029105022"/>
    <n v="1"/>
    <n v="37700"/>
    <s v="France"/>
    <s v="25,9"/>
    <n v="3"/>
    <s v="25"/>
    <n v="0.9"/>
    <n v="25.9"/>
    <m/>
    <n v="0"/>
    <n v="0"/>
    <n v="1.34"/>
    <n v="24.56"/>
  </r>
  <r>
    <d v="2021-04-24T00:00:00"/>
    <x v="1"/>
    <x v="11"/>
    <x v="0"/>
    <n v="2036253627"/>
    <n v="1"/>
    <n v="63000"/>
    <s v="France"/>
    <s v="25,9"/>
    <n v="3"/>
    <s v="25"/>
    <n v="0.9"/>
    <n v="25.9"/>
    <m/>
    <n v="0"/>
    <n v="0"/>
    <n v="1.34"/>
    <n v="24.56"/>
  </r>
  <r>
    <d v="2021-04-24T00:00:00"/>
    <x v="1"/>
    <x v="11"/>
    <x v="0"/>
    <n v="2036208811"/>
    <n v="2"/>
    <n v="77000"/>
    <s v="France"/>
    <s v="45,8"/>
    <n v="3"/>
    <s v="45"/>
    <n v="0.8"/>
    <n v="45.8"/>
    <s v="PROMO10"/>
    <n v="1.99"/>
    <n v="0"/>
    <n v="2.0499999999999998"/>
    <n v="41.76"/>
  </r>
  <r>
    <d v="2021-04-24T00:00:00"/>
    <x v="1"/>
    <x v="11"/>
    <x v="0"/>
    <n v="2029232626"/>
    <n v="2"/>
    <n v="35410"/>
    <s v="France"/>
    <s v="47,8"/>
    <n v="3"/>
    <s v="47"/>
    <n v="0.8"/>
    <n v="47.8"/>
    <m/>
    <n v="0"/>
    <n v="0"/>
    <n v="2.21"/>
    <n v="45.589999999999996"/>
  </r>
  <r>
    <d v="2021-04-23T00:00:00"/>
    <x v="1"/>
    <x v="11"/>
    <x v="0"/>
    <n v="2028380620"/>
    <n v="1"/>
    <n v="55100"/>
    <s v="France"/>
    <s v="25,9"/>
    <n v="3"/>
    <s v="25"/>
    <n v="0.9"/>
    <n v="25.9"/>
    <s v="MERCINATH10"/>
    <n v="2.59"/>
    <n v="0"/>
    <n v="1.23"/>
    <n v="22.08"/>
  </r>
  <r>
    <d v="2021-04-23T00:00:00"/>
    <x v="1"/>
    <x v="11"/>
    <x v="0"/>
    <n v="2028435592"/>
    <n v="1"/>
    <n v="59130"/>
    <s v="France"/>
    <s v="23,9"/>
    <n v="3"/>
    <s v="23"/>
    <n v="0.9"/>
    <n v="23.9"/>
    <m/>
    <n v="0"/>
    <n v="0"/>
    <n v="1.26"/>
    <n v="22.639999999999997"/>
  </r>
  <r>
    <d v="2021-04-23T00:00:00"/>
    <x v="1"/>
    <x v="11"/>
    <x v="0"/>
    <n v="2028705638"/>
    <n v="1"/>
    <n v="37000"/>
    <s v="France"/>
    <s v="24,9"/>
    <n v="3"/>
    <s v="24"/>
    <n v="0.9"/>
    <n v="24.9"/>
    <m/>
    <n v="0"/>
    <n v="0"/>
    <n v="1.3"/>
    <n v="23.599999999999998"/>
  </r>
  <r>
    <d v="2021-04-23T00:00:00"/>
    <x v="1"/>
    <x v="11"/>
    <x v="0"/>
    <n v="2035838811"/>
    <n v="1"/>
    <n v="59800"/>
    <s v="France"/>
    <s v="24,9"/>
    <n v="3"/>
    <s v="24"/>
    <n v="0.9"/>
    <n v="24.9"/>
    <m/>
    <n v="0"/>
    <n v="0"/>
    <n v="1.3"/>
    <n v="23.599999999999998"/>
  </r>
  <r>
    <d v="2021-04-23T00:00:00"/>
    <x v="1"/>
    <x v="11"/>
    <x v="0"/>
    <n v="2035901865"/>
    <n v="2"/>
    <n v="94800"/>
    <s v="France"/>
    <s v="45,8"/>
    <n v="3"/>
    <s v="45"/>
    <n v="0.8"/>
    <n v="45.8"/>
    <s v="PROMOBICHETTE20"/>
    <n v="4.38"/>
    <n v="0"/>
    <n v="1.96"/>
    <n v="39.459999999999994"/>
  </r>
  <r>
    <d v="2021-04-23T00:00:00"/>
    <x v="1"/>
    <x v="11"/>
    <x v="0"/>
    <n v="2035821475"/>
    <n v="2"/>
    <n v="59000"/>
    <s v="France"/>
    <s v="47,8"/>
    <n v="3"/>
    <s v="47"/>
    <n v="0.8"/>
    <n v="47.8"/>
    <s v="PROMO10"/>
    <n v="2.19"/>
    <n v="0"/>
    <n v="2.12"/>
    <n v="43.49"/>
  </r>
  <r>
    <d v="2021-04-23T00:00:00"/>
    <x v="1"/>
    <x v="11"/>
    <x v="0"/>
    <n v="2028701422"/>
    <n v="2"/>
    <n v="64210"/>
    <s v="France"/>
    <s v="46,8"/>
    <n v="3"/>
    <s v="46"/>
    <n v="0.8"/>
    <n v="46.8"/>
    <m/>
    <n v="0"/>
    <n v="0"/>
    <n v="2.17"/>
    <n v="44.629999999999995"/>
  </r>
  <r>
    <d v="2021-04-22T00:00:00"/>
    <x v="1"/>
    <x v="11"/>
    <x v="0"/>
    <n v="2027099918"/>
    <n v="1"/>
    <n v="6300"/>
    <s v="France"/>
    <s v="23,9"/>
    <n v="3"/>
    <s v="23"/>
    <n v="0.9"/>
    <n v="23.9"/>
    <m/>
    <n v="0"/>
    <n v="0"/>
    <n v="1.26"/>
    <n v="22.639999999999997"/>
  </r>
  <r>
    <d v="2021-04-21T00:00:00"/>
    <x v="1"/>
    <x v="11"/>
    <x v="0"/>
    <n v="2033352939"/>
    <n v="1"/>
    <n v="35310"/>
    <s v="France"/>
    <s v="19,9"/>
    <n v="3"/>
    <s v="19"/>
    <n v="0.9"/>
    <n v="19.899999999999999"/>
    <s v="PROMOBICHETTE50"/>
    <n v="9.9499999999999993"/>
    <n v="0"/>
    <n v="0.7"/>
    <n v="9.25"/>
  </r>
  <r>
    <d v="2021-04-21T00:00:00"/>
    <x v="1"/>
    <x v="11"/>
    <x v="0"/>
    <n v="2033072847"/>
    <n v="1"/>
    <n v="80450"/>
    <s v="France"/>
    <s v="22,9"/>
    <n v="3"/>
    <s v="22"/>
    <n v="0.9"/>
    <n v="22.9"/>
    <m/>
    <n v="0"/>
    <n v="0"/>
    <n v="1.22"/>
    <n v="21.68"/>
  </r>
  <r>
    <d v="2021-04-19T00:00:00"/>
    <x v="1"/>
    <x v="11"/>
    <x v="0"/>
    <n v="2030597319"/>
    <n v="1"/>
    <n v="54600"/>
    <s v="France"/>
    <s v="21,9"/>
    <n v="3"/>
    <s v="21"/>
    <n v="0.9"/>
    <n v="21.9"/>
    <m/>
    <n v="0"/>
    <n v="0"/>
    <n v="1.18"/>
    <n v="20.72"/>
  </r>
  <r>
    <d v="2021-04-18T00:00:00"/>
    <x v="1"/>
    <x v="11"/>
    <x v="0"/>
    <n v="2022819322"/>
    <n v="1"/>
    <n v="29200"/>
    <s v="France"/>
    <s v="22,9"/>
    <n v="3"/>
    <s v="22"/>
    <n v="0.9"/>
    <n v="22.9"/>
    <m/>
    <n v="0"/>
    <n v="0"/>
    <n v="1.22"/>
    <n v="21.68"/>
  </r>
  <r>
    <d v="2021-04-18T00:00:00"/>
    <x v="1"/>
    <x v="11"/>
    <x v="0"/>
    <n v="2022521610"/>
    <n v="2"/>
    <n v="64000"/>
    <s v="France"/>
    <s v="45,8"/>
    <n v="3"/>
    <s v="45"/>
    <n v="0.8"/>
    <n v="45.8"/>
    <m/>
    <n v="0"/>
    <n v="0"/>
    <n v="2.13"/>
    <n v="43.669999999999995"/>
  </r>
  <r>
    <d v="2021-04-17T00:00:00"/>
    <x v="1"/>
    <x v="11"/>
    <x v="0"/>
    <n v="2021610954"/>
    <n v="1"/>
    <n v="38220"/>
    <s v="France"/>
    <s v="21,9"/>
    <n v="3"/>
    <s v="21"/>
    <n v="0.9"/>
    <n v="21.9"/>
    <m/>
    <n v="0"/>
    <n v="0"/>
    <n v="1.18"/>
    <n v="20.72"/>
  </r>
  <r>
    <d v="2021-04-17T00:00:00"/>
    <x v="1"/>
    <x v="11"/>
    <x v="0"/>
    <n v="2028817635"/>
    <n v="1"/>
    <n v="44200"/>
    <s v="France"/>
    <s v="23,9"/>
    <n v="3"/>
    <s v="23"/>
    <n v="0.9"/>
    <n v="23.9"/>
    <m/>
    <n v="0"/>
    <n v="0"/>
    <n v="1.26"/>
    <n v="22.639999999999997"/>
  </r>
  <r>
    <d v="2021-04-17T00:00:00"/>
    <x v="1"/>
    <x v="11"/>
    <x v="0"/>
    <n v="2021481296"/>
    <n v="1"/>
    <n v="33240"/>
    <s v="France"/>
    <s v="23,9"/>
    <n v="3"/>
    <s v="23"/>
    <n v="0.9"/>
    <n v="23.9"/>
    <m/>
    <n v="0"/>
    <n v="0"/>
    <n v="1.26"/>
    <n v="22.639999999999997"/>
  </r>
  <r>
    <d v="2021-04-16T00:00:00"/>
    <x v="1"/>
    <x v="11"/>
    <x v="0"/>
    <n v="2020955716"/>
    <n v="1"/>
    <n v="33270"/>
    <s v="France"/>
    <s v="21,9"/>
    <n v="3"/>
    <s v="21"/>
    <n v="0.9"/>
    <n v="21.9"/>
    <s v="PROMOBICHETTE20"/>
    <n v="4.38"/>
    <n v="0"/>
    <n v="1"/>
    <n v="16.52"/>
  </r>
  <r>
    <d v="2021-04-16T00:00:00"/>
    <x v="1"/>
    <x v="11"/>
    <x v="0"/>
    <n v="2027564205"/>
    <n v="1"/>
    <n v="44300"/>
    <s v="France"/>
    <s v="21,9"/>
    <n v="3"/>
    <s v="21"/>
    <n v="0.9"/>
    <n v="21.9"/>
    <s v="PROMOBICHETTE20"/>
    <n v="4.38"/>
    <n v="0"/>
    <n v="1"/>
    <n v="16.52"/>
  </r>
  <r>
    <d v="2021-04-16T00:00:00"/>
    <x v="1"/>
    <x v="11"/>
    <x v="0"/>
    <n v="2020986168"/>
    <n v="1"/>
    <n v="1630"/>
    <s v="France"/>
    <s v="21,9"/>
    <n v="3"/>
    <s v="21"/>
    <n v="0.9"/>
    <n v="21.9"/>
    <s v="PROMOBICHETTE10"/>
    <n v="2.19"/>
    <n v="0"/>
    <n v="1.0900000000000001"/>
    <n v="18.619999999999997"/>
  </r>
  <r>
    <d v="2021-04-16T00:00:00"/>
    <x v="1"/>
    <x v="11"/>
    <x v="0"/>
    <n v="2027526899"/>
    <n v="1"/>
    <n v="37100"/>
    <s v="France"/>
    <s v="24,9"/>
    <n v="3"/>
    <s v="24"/>
    <n v="0.9"/>
    <n v="24.9"/>
    <m/>
    <n v="0"/>
    <n v="0"/>
    <n v="1.3"/>
    <n v="23.599999999999998"/>
  </r>
  <r>
    <d v="2021-04-16T00:00:00"/>
    <x v="1"/>
    <x v="11"/>
    <x v="0"/>
    <n v="2027739501"/>
    <n v="1"/>
    <n v="7543"/>
    <s v="Belgique"/>
    <s v="23,9"/>
    <n v="3"/>
    <s v="23"/>
    <n v="0.9"/>
    <n v="23.9"/>
    <m/>
    <n v="0"/>
    <n v="5"/>
    <n v="1.46"/>
    <n v="27.439999999999998"/>
  </r>
  <r>
    <d v="2021-04-14T00:00:00"/>
    <x v="1"/>
    <x v="11"/>
    <x v="0"/>
    <n v="2025117445"/>
    <n v="1"/>
    <n v="47310"/>
    <s v="France"/>
    <s v="19,9"/>
    <n v="3"/>
    <s v="19"/>
    <n v="0.9"/>
    <n v="19.899999999999999"/>
    <s v="PROMOBICHETTE10"/>
    <n v="1.99"/>
    <n v="0"/>
    <n v="1.02"/>
    <n v="16.89"/>
  </r>
  <r>
    <d v="2021-04-12T00:00:00"/>
    <x v="1"/>
    <x v="11"/>
    <x v="0"/>
    <n v="2016194054"/>
    <n v="1"/>
    <n v="93360"/>
    <s v="France"/>
    <s v="18,9"/>
    <n v="3"/>
    <s v="18"/>
    <n v="0.9"/>
    <n v="18.899999999999999"/>
    <m/>
    <n v="0"/>
    <n v="0"/>
    <n v="1.06"/>
    <n v="17.84"/>
  </r>
  <r>
    <d v="2021-04-11T00:00:00"/>
    <x v="1"/>
    <x v="11"/>
    <x v="0"/>
    <n v="2014875544"/>
    <n v="1"/>
    <n v="31290"/>
    <s v="France"/>
    <s v="19,9"/>
    <n v="3"/>
    <s v="19"/>
    <n v="0.9"/>
    <n v="19.899999999999999"/>
    <s v="PROMOBICHETTE10"/>
    <n v="1.99"/>
    <n v="0"/>
    <n v="1.02"/>
    <n v="16.89"/>
  </r>
  <r>
    <d v="2021-04-11T00:00:00"/>
    <x v="1"/>
    <x v="11"/>
    <x v="0"/>
    <n v="2014962522"/>
    <n v="1"/>
    <n v="6300"/>
    <s v="France"/>
    <s v="21,9"/>
    <n v="3"/>
    <s v="21"/>
    <n v="0.9"/>
    <n v="21.9"/>
    <s v="PROMOBICHETTE10"/>
    <n v="2.19"/>
    <n v="0"/>
    <n v="1.0900000000000001"/>
    <n v="18.619999999999997"/>
  </r>
  <r>
    <d v="2021-04-11T00:00:00"/>
    <x v="1"/>
    <x v="11"/>
    <x v="0"/>
    <n v="2014824858"/>
    <n v="1"/>
    <n v="77240"/>
    <s v="France"/>
    <s v="22,9"/>
    <n v="3"/>
    <s v="22"/>
    <n v="0.9"/>
    <n v="22.9"/>
    <m/>
    <n v="0"/>
    <n v="0"/>
    <n v="1.22"/>
    <n v="21.68"/>
  </r>
  <r>
    <d v="2021-04-11T00:00:00"/>
    <x v="1"/>
    <x v="11"/>
    <x v="0"/>
    <n v="2021366931"/>
    <n v="1"/>
    <n v="35140"/>
    <s v="France"/>
    <s v="22,9"/>
    <n v="3"/>
    <s v="22"/>
    <n v="0.9"/>
    <n v="22.9"/>
    <m/>
    <n v="0"/>
    <n v="0"/>
    <n v="1.22"/>
    <n v="21.68"/>
  </r>
  <r>
    <d v="2021-04-11T00:00:00"/>
    <x v="1"/>
    <x v="11"/>
    <x v="0"/>
    <n v="2014597236"/>
    <n v="1"/>
    <n v="5000"/>
    <s v="France"/>
    <s v="23,9"/>
    <n v="3"/>
    <s v="23"/>
    <n v="0.9"/>
    <n v="23.9"/>
    <m/>
    <n v="0"/>
    <n v="0"/>
    <n v="1.26"/>
    <n v="22.639999999999997"/>
  </r>
  <r>
    <d v="2021-04-11T00:00:00"/>
    <x v="1"/>
    <x v="11"/>
    <x v="0"/>
    <n v="2021426465"/>
    <n v="2"/>
    <n v="35000"/>
    <s v="France"/>
    <s v="45,8"/>
    <n v="3"/>
    <s v="45"/>
    <n v="0.8"/>
    <n v="45.8"/>
    <s v="PROMOBICHETTE10"/>
    <n v="2.29"/>
    <n v="0"/>
    <n v="2.04"/>
    <n v="41.47"/>
  </r>
  <r>
    <d v="2021-04-10T00:00:00"/>
    <x v="1"/>
    <x v="11"/>
    <x v="0"/>
    <n v="2013627040"/>
    <n v="1"/>
    <n v="69310"/>
    <s v="France"/>
    <s v="23,9"/>
    <n v="3"/>
    <s v="23"/>
    <n v="0.9"/>
    <n v="23.9"/>
    <m/>
    <n v="0"/>
    <n v="0"/>
    <n v="1.26"/>
    <n v="22.639999999999997"/>
  </r>
  <r>
    <d v="2021-04-09T00:00:00"/>
    <x v="1"/>
    <x v="11"/>
    <x v="0"/>
    <n v="2019147043"/>
    <n v="1"/>
    <n v="25460"/>
    <s v="France"/>
    <s v="21,9"/>
    <n v="3"/>
    <s v="21"/>
    <n v="0.9"/>
    <n v="21.9"/>
    <s v="PROMOBICHETTE10"/>
    <n v="2.19"/>
    <n v="0"/>
    <n v="1.0900000000000001"/>
    <n v="18.619999999999997"/>
  </r>
  <r>
    <d v="2021-04-09T00:00:00"/>
    <x v="1"/>
    <x v="11"/>
    <x v="0"/>
    <n v="2019494565"/>
    <n v="1"/>
    <n v="59130"/>
    <s v="France"/>
    <s v="21,9"/>
    <n v="3"/>
    <s v="21"/>
    <n v="0.9"/>
    <n v="21.9"/>
    <m/>
    <n v="0"/>
    <n v="0"/>
    <n v="1.18"/>
    <n v="20.72"/>
  </r>
  <r>
    <d v="2021-04-09T00:00:00"/>
    <x v="1"/>
    <x v="11"/>
    <x v="0"/>
    <n v="2019666635"/>
    <n v="2"/>
    <n v="59130"/>
    <s v="France"/>
    <s v="44,8"/>
    <n v="3"/>
    <s v="44"/>
    <n v="0.8"/>
    <n v="44.8"/>
    <s v="PROMOBICHETTE20"/>
    <n v="4.38"/>
    <n v="0"/>
    <n v="1.92"/>
    <n v="38.499999999999993"/>
  </r>
  <r>
    <d v="2021-04-08T00:00:00"/>
    <x v="1"/>
    <x v="11"/>
    <x v="0"/>
    <n v="2012084342"/>
    <n v="1"/>
    <n v="64000"/>
    <s v="France"/>
    <s v="21,9"/>
    <n v="3"/>
    <s v="21"/>
    <n v="0.9"/>
    <n v="21.9"/>
    <s v="PROMOBICHETTE20"/>
    <n v="4.38"/>
    <n v="0"/>
    <n v="1"/>
    <n v="16.52"/>
  </r>
  <r>
    <d v="2021-04-08T00:00:00"/>
    <x v="1"/>
    <x v="11"/>
    <x v="0"/>
    <n v="2011674958"/>
    <n v="1"/>
    <n v="77420"/>
    <s v="France"/>
    <s v="21,9"/>
    <n v="3"/>
    <s v="21"/>
    <n v="0.9"/>
    <n v="21.9"/>
    <m/>
    <n v="0"/>
    <n v="0"/>
    <n v="1.18"/>
    <n v="20.72"/>
  </r>
  <r>
    <d v="2021-04-08T00:00:00"/>
    <x v="1"/>
    <x v="11"/>
    <x v="0"/>
    <n v="2017927253"/>
    <n v="1"/>
    <n v="93360"/>
    <s v="France"/>
    <s v="21,9"/>
    <n v="3"/>
    <s v="21"/>
    <n v="0.9"/>
    <n v="21.9"/>
    <m/>
    <n v="0"/>
    <n v="0"/>
    <n v="1.18"/>
    <n v="20.72"/>
  </r>
  <r>
    <d v="2021-04-07T00:00:00"/>
    <x v="1"/>
    <x v="11"/>
    <x v="0"/>
    <n v="2010670556"/>
    <n v="1"/>
    <n v="44300"/>
    <s v="France"/>
    <s v="21,9"/>
    <n v="3"/>
    <s v="21"/>
    <n v="0.9"/>
    <n v="21.9"/>
    <m/>
    <n v="0"/>
    <n v="0"/>
    <n v="1.18"/>
    <n v="20.72"/>
  </r>
  <r>
    <d v="2021-04-07T00:00:00"/>
    <x v="1"/>
    <x v="11"/>
    <x v="0"/>
    <n v="2016656121"/>
    <n v="1"/>
    <n v="59273"/>
    <s v="France"/>
    <s v="21,9"/>
    <n v="3"/>
    <s v="21"/>
    <n v="0.9"/>
    <n v="21.9"/>
    <m/>
    <n v="0"/>
    <n v="0"/>
    <n v="1.18"/>
    <n v="20.72"/>
  </r>
  <r>
    <d v="2021-04-05T00:00:00"/>
    <x v="1"/>
    <x v="11"/>
    <x v="0"/>
    <n v="2014410007"/>
    <n v="1"/>
    <n v="49100"/>
    <s v="France"/>
    <s v="19,9"/>
    <n v="3"/>
    <s v="19"/>
    <n v="0.9"/>
    <n v="19.899999999999999"/>
    <s v="PROMOBICHETTE30"/>
    <n v="5.97"/>
    <n v="0"/>
    <n v="0.86"/>
    <n v="13.07"/>
  </r>
  <r>
    <d v="2021-04-05T00:00:00"/>
    <x v="1"/>
    <x v="11"/>
    <x v="0"/>
    <n v="2014340049"/>
    <n v="1"/>
    <n v="77420"/>
    <s v="France"/>
    <s v="21,9"/>
    <n v="3"/>
    <s v="21"/>
    <n v="0.9"/>
    <n v="21.9"/>
    <s v="PROMOBICHETTE10"/>
    <n v="2.19"/>
    <n v="0"/>
    <n v="1.0900000000000001"/>
    <n v="18.619999999999997"/>
  </r>
  <r>
    <d v="2021-04-05T00:00:00"/>
    <x v="1"/>
    <x v="11"/>
    <x v="0"/>
    <n v="2015085981"/>
    <n v="1"/>
    <n v="75018"/>
    <s v="France"/>
    <s v="21,9"/>
    <n v="3"/>
    <s v="21"/>
    <n v="0.9"/>
    <n v="21.9"/>
    <m/>
    <n v="0"/>
    <n v="0"/>
    <n v="1.18"/>
    <n v="20.72"/>
  </r>
  <r>
    <d v="2021-04-05T00:00:00"/>
    <x v="1"/>
    <x v="11"/>
    <x v="0"/>
    <n v="2007987936"/>
    <n v="1"/>
    <n v="37100"/>
    <s v="France"/>
    <s v="23,9"/>
    <n v="3"/>
    <s v="23"/>
    <n v="0.9"/>
    <n v="23.9"/>
    <m/>
    <n v="0"/>
    <n v="0"/>
    <n v="1.26"/>
    <n v="22.639999999999997"/>
  </r>
  <r>
    <d v="2021-04-05T00:00:00"/>
    <x v="1"/>
    <x v="11"/>
    <x v="0"/>
    <n v="2008135422"/>
    <n v="2"/>
    <n v="92600"/>
    <s v="France"/>
    <s v="43,8"/>
    <n v="3"/>
    <s v="43"/>
    <n v="0.8"/>
    <n v="43.8"/>
    <s v="PROMOBICHETTE10"/>
    <n v="1.99"/>
    <n v="0"/>
    <n v="1.97"/>
    <n v="39.839999999999996"/>
  </r>
  <r>
    <d v="2021-04-04T00:00:00"/>
    <x v="1"/>
    <x v="11"/>
    <x v="0"/>
    <n v="2013726709"/>
    <n v="1"/>
    <n v="37200"/>
    <s v="France"/>
    <s v="21,9"/>
    <n v="3"/>
    <s v="21"/>
    <n v="0.9"/>
    <n v="21.9"/>
    <s v="PROMOBICHETTE30"/>
    <n v="6.57"/>
    <n v="0"/>
    <n v="0.91"/>
    <n v="14.419999999999998"/>
  </r>
  <r>
    <d v="2021-04-04T00:00:00"/>
    <x v="1"/>
    <x v="11"/>
    <x v="0"/>
    <n v="2013769841"/>
    <n v="1"/>
    <n v="44750"/>
    <s v="France"/>
    <s v="21,9"/>
    <n v="3"/>
    <s v="21"/>
    <n v="0.9"/>
    <n v="21.9"/>
    <m/>
    <n v="0"/>
    <n v="0"/>
    <n v="1.18"/>
    <n v="20.72"/>
  </r>
  <r>
    <d v="2021-04-04T00:00:00"/>
    <x v="1"/>
    <x v="11"/>
    <x v="0"/>
    <n v="2007066346"/>
    <n v="1"/>
    <n v="73320"/>
    <s v="France"/>
    <s v="21,9"/>
    <n v="3"/>
    <s v="21"/>
    <n v="0.9"/>
    <n v="21.9"/>
    <m/>
    <n v="0"/>
    <n v="0"/>
    <n v="1.18"/>
    <n v="20.72"/>
  </r>
  <r>
    <d v="2021-04-04T00:00:00"/>
    <x v="1"/>
    <x v="11"/>
    <x v="0"/>
    <n v="2007640156"/>
    <n v="1"/>
    <n v="44300"/>
    <s v="France"/>
    <s v="23,9"/>
    <n v="3"/>
    <s v="23"/>
    <n v="0.9"/>
    <n v="23.9"/>
    <m/>
    <n v="0"/>
    <n v="0"/>
    <n v="1.26"/>
    <n v="22.639999999999997"/>
  </r>
  <r>
    <d v="2021-04-04T00:00:00"/>
    <x v="1"/>
    <x v="11"/>
    <x v="0"/>
    <n v="2013387637"/>
    <n v="1"/>
    <n v="73490"/>
    <s v="France"/>
    <s v="23,9"/>
    <n v="3"/>
    <s v="23"/>
    <n v="0.9"/>
    <n v="23.9"/>
    <m/>
    <n v="0"/>
    <n v="0"/>
    <n v="1.26"/>
    <n v="22.639999999999997"/>
  </r>
  <r>
    <d v="2021-04-04T00:00:00"/>
    <x v="1"/>
    <x v="11"/>
    <x v="0"/>
    <n v="2007063344"/>
    <n v="2"/>
    <n v="86000"/>
    <s v="France"/>
    <s v="43,8"/>
    <n v="3"/>
    <s v="43"/>
    <n v="0.8"/>
    <n v="43.8"/>
    <s v="PROMOBICHETTE10"/>
    <n v="2.19"/>
    <n v="0"/>
    <n v="1.96"/>
    <n v="39.65"/>
  </r>
  <r>
    <d v="2021-04-04T00:00:00"/>
    <x v="1"/>
    <x v="11"/>
    <x v="0"/>
    <n v="2013579433"/>
    <n v="2"/>
    <n v="63122"/>
    <s v="France"/>
    <s v="45,8"/>
    <n v="3"/>
    <s v="45"/>
    <n v="0.8"/>
    <n v="45.8"/>
    <m/>
    <n v="0"/>
    <n v="0"/>
    <n v="2.13"/>
    <n v="43.669999999999995"/>
  </r>
  <r>
    <d v="2021-04-03T00:00:00"/>
    <x v="1"/>
    <x v="11"/>
    <x v="0"/>
    <n v="2012551781"/>
    <n v="1"/>
    <n v="69009"/>
    <s v="France"/>
    <s v="21,9"/>
    <n v="3"/>
    <s v="21"/>
    <n v="0.9"/>
    <n v="21.9"/>
    <s v="PROMOBICHETTE10"/>
    <n v="2.19"/>
    <n v="0"/>
    <n v="1.0900000000000001"/>
    <n v="18.619999999999997"/>
  </r>
  <r>
    <d v="2021-04-03T00:00:00"/>
    <x v="1"/>
    <x v="11"/>
    <x v="0"/>
    <n v="2012992709"/>
    <n v="1"/>
    <n v="24750"/>
    <s v="France"/>
    <s v="21,9"/>
    <n v="3"/>
    <s v="21"/>
    <n v="0.9"/>
    <n v="21.9"/>
    <m/>
    <n v="0"/>
    <n v="0"/>
    <n v="1.18"/>
    <n v="20.72"/>
  </r>
  <r>
    <d v="2021-04-03T00:00:00"/>
    <x v="1"/>
    <x v="11"/>
    <x v="0"/>
    <n v="2006570092"/>
    <n v="1"/>
    <n v="49170"/>
    <s v="France"/>
    <s v="21,9"/>
    <n v="3"/>
    <s v="21"/>
    <n v="0.9"/>
    <n v="21.9"/>
    <m/>
    <n v="0"/>
    <n v="0"/>
    <n v="1.18"/>
    <n v="20.72"/>
  </r>
  <r>
    <d v="2021-04-03T00:00:00"/>
    <x v="1"/>
    <x v="11"/>
    <x v="0"/>
    <n v="2012619315"/>
    <n v="1"/>
    <n v="37000"/>
    <s v="France"/>
    <s v="21,9"/>
    <n v="3"/>
    <s v="21"/>
    <n v="0.9"/>
    <n v="21.9"/>
    <m/>
    <n v="0"/>
    <n v="0"/>
    <n v="1.18"/>
    <n v="20.72"/>
  </r>
  <r>
    <d v="2021-04-02T00:00:00"/>
    <x v="1"/>
    <x v="11"/>
    <x v="0"/>
    <n v="2005481600"/>
    <n v="1"/>
    <n v="46090"/>
    <s v="France"/>
    <s v="21,9"/>
    <n v="3"/>
    <s v="21"/>
    <n v="0.9"/>
    <n v="21.9"/>
    <s v="PROMOBICHETTE30"/>
    <n v="6.57"/>
    <n v="0"/>
    <n v="0.91"/>
    <n v="14.419999999999998"/>
  </r>
  <r>
    <d v="2021-03-31T00:00:00"/>
    <x v="1"/>
    <x v="0"/>
    <x v="0"/>
    <n v="2003336462"/>
    <n v="1"/>
    <n v="2600"/>
    <s v="France"/>
    <s v="21,9"/>
    <n v="3"/>
    <s v="21"/>
    <n v="0.9"/>
    <n v="21.9"/>
    <s v="MERCIJULIE"/>
    <n v="3.29"/>
    <n v="0"/>
    <n v="1.04"/>
    <n v="17.57"/>
  </r>
  <r>
    <d v="2021-03-28T00:00:00"/>
    <x v="1"/>
    <x v="0"/>
    <x v="0"/>
    <n v="1999806888"/>
    <n v="1"/>
    <n v="54600"/>
    <s v="France"/>
    <s v="21,9"/>
    <n v="3"/>
    <s v="21"/>
    <n v="0.9"/>
    <n v="21.9"/>
    <m/>
    <n v="0"/>
    <n v="0"/>
    <n v="1.18"/>
    <n v="20.72"/>
  </r>
  <r>
    <d v="2021-03-28T00:00:00"/>
    <x v="1"/>
    <x v="0"/>
    <x v="0"/>
    <n v="2005895535"/>
    <n v="1"/>
    <n v="95630"/>
    <s v="France"/>
    <s v="21,9"/>
    <n v="3"/>
    <s v="21"/>
    <n v="0.9"/>
    <n v="21.9"/>
    <m/>
    <n v="0"/>
    <n v="0"/>
    <n v="1.18"/>
    <n v="20.72"/>
  </r>
  <r>
    <d v="2021-03-28T00:00:00"/>
    <x v="1"/>
    <x v="0"/>
    <x v="0"/>
    <n v="2005596231"/>
    <n v="1"/>
    <n v="41120"/>
    <s v="France"/>
    <s v="21,9"/>
    <n v="3"/>
    <s v="21"/>
    <n v="0.9"/>
    <n v="21.9"/>
    <m/>
    <n v="0"/>
    <n v="0"/>
    <n v="1.18"/>
    <n v="20.72"/>
  </r>
  <r>
    <d v="2021-03-28T00:00:00"/>
    <x v="1"/>
    <x v="0"/>
    <x v="0"/>
    <n v="1999382984"/>
    <n v="2"/>
    <n v="85770"/>
    <s v="France"/>
    <s v="43,8"/>
    <n v="3"/>
    <s v="43"/>
    <n v="0.8"/>
    <n v="43.8"/>
    <s v="PROMOBICHETTE30"/>
    <n v="6.57"/>
    <n v="0"/>
    <n v="1.79"/>
    <n v="35.44"/>
  </r>
  <r>
    <d v="2021-03-28T00:00:00"/>
    <x v="1"/>
    <x v="0"/>
    <x v="0"/>
    <n v="1999967760"/>
    <n v="2"/>
    <n v="74000"/>
    <s v="France"/>
    <s v="44,8"/>
    <n v="3"/>
    <s v="44"/>
    <n v="0.8"/>
    <n v="44.8"/>
    <s v="LANCEMENTBICHETTE20"/>
    <n v="4.58"/>
    <n v="0"/>
    <n v="1.91"/>
    <n v="38.31"/>
  </r>
  <r>
    <d v="2021-03-28T00:00:00"/>
    <x v="1"/>
    <x v="0"/>
    <x v="0"/>
    <n v="2006107633"/>
    <n v="2"/>
    <n v="55100"/>
    <s v="France"/>
    <s v="44,8"/>
    <n v="3"/>
    <s v="44"/>
    <n v="0.8"/>
    <n v="44.8"/>
    <m/>
    <n v="0"/>
    <n v="0"/>
    <n v="2.09"/>
    <n v="42.709999999999994"/>
  </r>
  <r>
    <d v="2021-03-27T00:00:00"/>
    <x v="1"/>
    <x v="0"/>
    <x v="0"/>
    <n v="1998204314"/>
    <n v="1"/>
    <n v="76600"/>
    <s v="France"/>
    <s v="23,9"/>
    <n v="3"/>
    <s v="23"/>
    <n v="0.9"/>
    <n v="23.9"/>
    <s v="LANCEMENTBICHETTE20"/>
    <n v="4.78"/>
    <n v="0"/>
    <n v="1.06"/>
    <n v="18.059999999999999"/>
  </r>
  <r>
    <d v="2021-03-27T00:00:00"/>
    <x v="1"/>
    <x v="0"/>
    <x v="0"/>
    <n v="1998819162"/>
    <n v="1"/>
    <n v="29470"/>
    <s v="France"/>
    <s v="21,9"/>
    <n v="3"/>
    <s v="21"/>
    <n v="0.9"/>
    <n v="21.9"/>
    <m/>
    <n v="0"/>
    <n v="0"/>
    <n v="1.18"/>
    <n v="20.72"/>
  </r>
  <r>
    <d v="2021-03-24T00:00:00"/>
    <x v="1"/>
    <x v="0"/>
    <x v="0"/>
    <n v="2001018273"/>
    <n v="1"/>
    <n v="2600"/>
    <s v="France"/>
    <s v="21,9"/>
    <n v="3"/>
    <s v="21"/>
    <n v="0.9"/>
    <n v="21.9"/>
    <m/>
    <n v="0"/>
    <n v="0"/>
    <n v="1.18"/>
    <n v="20.72"/>
  </r>
  <r>
    <d v="2021-03-20T00:00:00"/>
    <x v="1"/>
    <x v="0"/>
    <x v="0"/>
    <n v="1990073094"/>
    <n v="1"/>
    <n v="59114"/>
    <s v="France"/>
    <s v="22,9"/>
    <n v="3"/>
    <s v="22"/>
    <n v="0.9"/>
    <n v="22.9"/>
    <s v="LANCEMENTBICHETTE20"/>
    <n v="4.58"/>
    <n v="0"/>
    <n v="1.03"/>
    <n v="17.29"/>
  </r>
  <r>
    <d v="2021-03-20T00:00:00"/>
    <x v="1"/>
    <x v="0"/>
    <x v="0"/>
    <n v="1996304177"/>
    <n v="1"/>
    <n v="59450"/>
    <s v="France"/>
    <s v="22,9"/>
    <n v="3"/>
    <s v="22"/>
    <n v="0.9"/>
    <n v="22.9"/>
    <s v="LANCEMENTBICHETTE20"/>
    <n v="4.58"/>
    <n v="0"/>
    <n v="1.03"/>
    <n v="17.29"/>
  </r>
  <r>
    <d v="2021-03-20T00:00:00"/>
    <x v="1"/>
    <x v="0"/>
    <x v="0"/>
    <n v="1996273879"/>
    <n v="1"/>
    <n v="69002"/>
    <s v="France"/>
    <s v="22,9"/>
    <n v="3"/>
    <s v="22"/>
    <n v="0.9"/>
    <n v="22.9"/>
    <s v="LANCEMENTBICHETTE20"/>
    <n v="4.58"/>
    <n v="0"/>
    <n v="1.03"/>
    <n v="17.29"/>
  </r>
  <r>
    <d v="2021-03-20T00:00:00"/>
    <x v="1"/>
    <x v="0"/>
    <x v="0"/>
    <n v="1989979848"/>
    <n v="1"/>
    <n v="68260"/>
    <s v="France"/>
    <s v="22,9"/>
    <n v="3"/>
    <s v="22"/>
    <n v="0.9"/>
    <n v="22.9"/>
    <s v="LANCEMENTBICHETTE20"/>
    <n v="4.58"/>
    <n v="0"/>
    <n v="1.03"/>
    <n v="17.29"/>
  </r>
  <r>
    <d v="2021-03-20T00:00:00"/>
    <x v="1"/>
    <x v="0"/>
    <x v="0"/>
    <n v="1990555912"/>
    <n v="1"/>
    <n v="14120"/>
    <s v="France"/>
    <s v="24,9"/>
    <n v="3"/>
    <s v="24"/>
    <n v="0.9"/>
    <n v="24.9"/>
    <s v="LANCEMENTBICHETTE20"/>
    <n v="4.9800000000000004"/>
    <n v="0"/>
    <n v="1.1000000000000001"/>
    <n v="18.819999999999997"/>
  </r>
  <r>
    <d v="2021-03-20T00:00:00"/>
    <x v="1"/>
    <x v="0"/>
    <x v="0"/>
    <n v="1990477522"/>
    <n v="1"/>
    <n v="57820"/>
    <s v="France"/>
    <s v="24,9"/>
    <n v="3"/>
    <s v="24"/>
    <n v="0.9"/>
    <n v="24.9"/>
    <s v="LANCEMENTBICHETTE20"/>
    <n v="4.9800000000000004"/>
    <n v="0"/>
    <n v="1.1000000000000001"/>
    <n v="18.819999999999997"/>
  </r>
  <r>
    <d v="2021-03-20T00:00:00"/>
    <x v="1"/>
    <x v="0"/>
    <x v="0"/>
    <n v="1996194529"/>
    <n v="1"/>
    <n v="94600"/>
    <s v="France"/>
    <s v="24,9"/>
    <n v="3"/>
    <s v="24"/>
    <n v="0.9"/>
    <n v="24.9"/>
    <s v="LANCEMENTBICHETTE20"/>
    <n v="4.9800000000000004"/>
    <n v="0"/>
    <n v="1.1000000000000001"/>
    <n v="18.819999999999997"/>
  </r>
  <r>
    <d v="2021-03-20T00:00:00"/>
    <x v="1"/>
    <x v="0"/>
    <x v="0"/>
    <n v="1996210469"/>
    <n v="1"/>
    <n v="9200"/>
    <s v="Belgique"/>
    <s v="20,9"/>
    <n v="3"/>
    <s v="20"/>
    <n v="0.9"/>
    <n v="20.9"/>
    <m/>
    <n v="0"/>
    <n v="5"/>
    <n v="1.34"/>
    <n v="24.56"/>
  </r>
  <r>
    <d v="2021-03-12T00:00:00"/>
    <x v="1"/>
    <x v="0"/>
    <x v="0"/>
    <n v="1987352753"/>
    <n v="1"/>
    <n v="74960"/>
    <s v="France"/>
    <s v="24,9"/>
    <n v="3"/>
    <s v="24"/>
    <n v="0.9"/>
    <n v="24.9"/>
    <s v="LANCEMENTBICHETTE20"/>
    <n v="4.9800000000000004"/>
    <n v="0"/>
    <n v="1.1000000000000001"/>
    <n v="18.819999999999997"/>
  </r>
  <r>
    <d v="2021-03-04T00:00:00"/>
    <x v="1"/>
    <x v="0"/>
    <x v="0"/>
    <n v="1978262565"/>
    <n v="1"/>
    <n v="11120"/>
    <s v="France"/>
    <s v="26,9"/>
    <n v="3"/>
    <s v="26"/>
    <n v="0.9"/>
    <n v="26.9"/>
    <s v="LANCEMENTBICHETTE20"/>
    <n v="5.38"/>
    <n v="0"/>
    <n v="1.1599999999999999"/>
    <n v="20.36"/>
  </r>
  <r>
    <d v="2021-03-03T00:00:00"/>
    <x v="1"/>
    <x v="0"/>
    <x v="0"/>
    <n v="1977025911"/>
    <n v="1"/>
    <n v="27100"/>
    <s v="France"/>
    <s v="15,5"/>
    <n v="3"/>
    <s v="15"/>
    <n v="0.5"/>
    <n v="15.5"/>
    <m/>
    <n v="0"/>
    <n v="2.5"/>
    <n v="1.02"/>
    <n v="16.98"/>
  </r>
  <r>
    <d v="2021-03-03T00:00:00"/>
    <x v="1"/>
    <x v="0"/>
    <x v="0"/>
    <n v="1976897723"/>
    <n v="1"/>
    <n v="56690"/>
    <s v="France"/>
    <s v="17,5"/>
    <n v="3"/>
    <s v="17"/>
    <n v="0.5"/>
    <n v="17.5"/>
    <m/>
    <n v="0"/>
    <n v="2.5"/>
    <n v="1.1000000000000001"/>
    <n v="18.899999999999999"/>
  </r>
  <r>
    <d v="2021-03-02T00:00:00"/>
    <x v="1"/>
    <x v="0"/>
    <x v="0"/>
    <n v="1969116518"/>
    <n v="1"/>
    <n v="31650"/>
    <s v="France"/>
    <s v="13,5"/>
    <n v="3"/>
    <s v="13"/>
    <n v="0.5"/>
    <n v="13.5"/>
    <m/>
    <n v="0"/>
    <n v="2.5"/>
    <n v="0.94"/>
    <n v="15.06"/>
  </r>
  <r>
    <d v="2021-02-21T00:00:00"/>
    <x v="1"/>
    <x v="1"/>
    <x v="1"/>
    <n v="1966470979"/>
    <n v="1"/>
    <n v="78460"/>
    <s v="France"/>
    <s v="19,9"/>
    <n v="3"/>
    <s v="19"/>
    <n v="0.9"/>
    <n v="19.899999999999999"/>
    <m/>
    <n v="0"/>
    <n v="0"/>
    <n v="1.1000000000000001"/>
    <n v="18.799999999999997"/>
  </r>
  <r>
    <d v="2021-02-18T00:00:00"/>
    <x v="1"/>
    <x v="1"/>
    <x v="1"/>
    <n v="1956607536"/>
    <n v="1"/>
    <n v="92160"/>
    <s v="France"/>
    <s v="17,9"/>
    <n v="3"/>
    <s v="17"/>
    <n v="0.9"/>
    <n v="17.899999999999999"/>
    <m/>
    <n v="0"/>
    <n v="0"/>
    <n v="1.02"/>
    <n v="16.88"/>
  </r>
  <r>
    <d v="2021-02-14T00:00:00"/>
    <x v="1"/>
    <x v="1"/>
    <x v="1"/>
    <n v="1959166243"/>
    <n v="1"/>
    <n v="89100"/>
    <s v="France"/>
    <s v="15,9"/>
    <n v="3"/>
    <s v="15"/>
    <n v="0.9"/>
    <n v="15.9"/>
    <m/>
    <n v="0"/>
    <n v="0"/>
    <n v="0.94"/>
    <n v="14.96"/>
  </r>
  <r>
    <d v="2021-02-14T00:00:00"/>
    <x v="1"/>
    <x v="1"/>
    <x v="1"/>
    <n v="1959275965"/>
    <n v="1"/>
    <n v="80000"/>
    <s v="France"/>
    <s v="21,9"/>
    <n v="3"/>
    <s v="21"/>
    <n v="0.9"/>
    <n v="21.9"/>
    <m/>
    <n v="0"/>
    <n v="0"/>
    <n v="1.18"/>
    <n v="20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D4896-6A94-423B-B5EB-252BF1DD9186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4:N9" firstHeaderRow="1" firstDataRow="1" firstDataCol="1" rowPageCount="1" colPageCount="1"/>
  <pivotFields count="18">
    <pivotField numFmtId="14" showAll="0"/>
    <pivotField axis="axisPage" numFmtId="1" showAll="0">
      <items count="3">
        <item x="1"/>
        <item x="0"/>
        <item t="default"/>
      </items>
    </pivotField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0" hier="-1"/>
  </pageFields>
  <dataFields count="1">
    <dataField name="Sum of net order" fld="17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D294B-A19C-4E6A-B7D7-A4295DFA35B1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G4:H16" firstHeaderRow="1" firstDataRow="1" firstDataCol="1" rowPageCount="1" colPageCount="1"/>
  <pivotFields count="18">
    <pivotField numFmtId="14" showAll="0"/>
    <pivotField axis="axisPage" numFmtId="1" showAll="0">
      <items count="3">
        <item x="1"/>
        <item x="0"/>
        <item t="default"/>
      </items>
    </pivotField>
    <pivotField axis="axisRow" showAll="0" sortType="ascending">
      <items count="13">
        <item x="2"/>
        <item x="1"/>
        <item x="0"/>
        <item x="11"/>
        <item x="10"/>
        <item x="9"/>
        <item x="8"/>
        <item x="7"/>
        <item x="6"/>
        <item x="5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" item="0" hier="-1"/>
  </pageFields>
  <dataFields count="1">
    <dataField name="Sum of net order" fld="17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7C5FA6-F915-46EB-A9B6-8D9E9114C45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7" firstHeaderRow="0" firstDataRow="1" firstDataCol="1"/>
  <pivotFields count="18">
    <pivotField numFmtId="14" showAll="0"/>
    <pivotField axis="axisRow" numFmtId="1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order" fld="17" baseField="0" baseItem="0" numFmtId="164"/>
    <dataField name="Sum of no. of artic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4C9E7-A024-984B-87F2-404AB2A06983}" name="mbb_sales" displayName="mbb_sales" ref="G1:X1052" totalsRowShown="0" headerRowCellStyle="Normal" dataCellStyle="Normal">
  <autoFilter ref="G1:X1052" xr:uid="{8332EBC2-0E69-634B-BE36-7E7696231ED7}"/>
  <tableColumns count="18">
    <tableColumn id="1" xr3:uid="{18967D0E-51CD-DB4F-9F0F-D1149CDBE354}" name="date of sale" dataDxfId="13" dataCellStyle="Normal"/>
    <tableColumn id="25" xr3:uid="{5CFBF1A6-7A13-3E4C-B5FC-C0108EACB37C}" name="year of sale" dataDxfId="12">
      <calculatedColumnFormula>YEAR(mbb_sales[[#This Row],[date of sale]])</calculatedColumnFormula>
    </tableColumn>
    <tableColumn id="12" xr3:uid="{A9C10FDA-9AF8-BD41-BCA9-5F2B3F3FCBBA}" name="month of sale" dataDxfId="11">
      <calculatedColumnFormula>MONTH(mbb_sales[[#This Row],[date of sale]])</calculatedColumnFormula>
    </tableColumn>
    <tableColumn id="19" xr3:uid="{7A082DF3-1E7F-3749-BEDB-E2C6B7E5E5FF}" name="season of sale" dataDxfId="10">
      <calculatedColumnFormula array="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calculatedColumnFormula>
    </tableColumn>
    <tableColumn id="2" xr3:uid="{7D939D9E-5817-EB48-A1F6-9B96ABA11DDB}" name="order no." dataCellStyle="Normal"/>
    <tableColumn id="3" xr3:uid="{C4B9AEC0-8A2A-A94E-9867-683D583EA47F}" name="no. of articles" dataCellStyle="Normal"/>
    <tableColumn id="10" xr3:uid="{EE07EC05-80EE-734E-B2EA-8EEFBBC6D45E}" name="delivery zip" dataCellStyle="Normal"/>
    <tableColumn id="11" xr3:uid="{4ACC2032-9BF8-254A-BA7B-6C9A6CDCAE49}" name="delivery country" dataCellStyle="Normal"/>
    <tableColumn id="13" xr3:uid="{46F60E1B-588D-6F4A-A8D5-8B14492AFBEE}" name="order value" dataDxfId="9" dataCellStyle="Normal"/>
    <tableColumn id="21" xr3:uid="{57D330F1-6C1B-C142-96F0-EB5634319791}" name="search for &quot;,&quot;" dataDxfId="8">
      <calculatedColumnFormula>SEARCH(",", mbb_sales[[#This Row],[order value]])</calculatedColumnFormula>
    </tableColumn>
    <tableColumn id="20" xr3:uid="{1305BEDE-BD00-2A43-9A06-2993F523DF7C}" name="whole order value" dataDxfId="7">
      <calculatedColumnFormula>LEFT(mbb_sales[[#This Row],[order value]], mbb_sales[[#This Row],[search for ","]]-1)</calculatedColumnFormula>
    </tableColumn>
    <tableColumn id="24" xr3:uid="{C07A8337-8953-9C43-96C7-4CEB3FB88EB8}" name="fraction order value" dataDxfId="6">
      <calculatedColumnFormula>RIGHT(mbb_sales[[#This Row],[order value]]) / 10</calculatedColumnFormula>
    </tableColumn>
    <tableColumn id="23" xr3:uid="{C8F19824-ABA1-B549-9F3D-9BCD3ADAB4FF}" name="order value converted" dataDxfId="5">
      <calculatedColumnFormula>mbb_sales[[#This Row],[whole order value]] + mbb_sales[[#This Row],[fraction order value]]</calculatedColumnFormula>
    </tableColumn>
    <tableColumn id="14" xr3:uid="{66E4BFBE-0FEF-B344-A24E-1817B3B0447F}" name="promo code" dataCellStyle="Normal"/>
    <tableColumn id="16" xr3:uid="{78179492-8AE2-624C-A652-10EB4A01FF18}" name="discount" dataDxfId="4" dataCellStyle="Normal"/>
    <tableColumn id="18" xr3:uid="{31379F17-A992-C448-A52A-29C5856C5293}" name="shipping cost" dataDxfId="3" dataCellStyle="Normal"/>
    <tableColumn id="22" xr3:uid="{1B4FE883-08C6-A746-A1E9-E57C325EEA53}" name="card processing fees" dataDxfId="2" dataCellStyle="Normal"/>
    <tableColumn id="33" xr3:uid="{A6EC909B-61CC-A74A-9180-51C2B449DBF5}" name="net order" dataDxfId="1" dataCellStyle="Normal">
      <calculatedColumnFormula>mbb_sales[[#This Row],[order value converted]] + mbb_sales[[#This Row],[shipping cost]] - mbb_sales[[#This Row],[discount]]-mbb_sales[[#This Row],[card processing fees]]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2EFE-B599-A842-B6C6-A773D91D064B}">
  <dimension ref="A1:X1052"/>
  <sheetViews>
    <sheetView topLeftCell="A30" zoomScale="70" zoomScaleNormal="70" workbookViewId="0">
      <selection activeCell="B53" sqref="B53:C55"/>
    </sheetView>
  </sheetViews>
  <sheetFormatPr defaultColWidth="10.69921875" defaultRowHeight="15.6" x14ac:dyDescent="0.3"/>
  <cols>
    <col min="1" max="1" width="11" bestFit="1" customWidth="1"/>
    <col min="2" max="2" width="84.19921875" customWidth="1"/>
    <col min="3" max="3" width="11.296875" bestFit="1" customWidth="1"/>
    <col min="4" max="4" width="4.796875" customWidth="1"/>
    <col min="6" max="6" width="4.796875" customWidth="1"/>
    <col min="7" max="7" width="13.296875" style="17" bestFit="1" customWidth="1"/>
    <col min="8" max="8" width="13.296875" style="7" customWidth="1"/>
    <col min="9" max="9" width="15" bestFit="1" customWidth="1"/>
    <col min="10" max="10" width="15.296875" bestFit="1" customWidth="1"/>
    <col min="11" max="11" width="12" bestFit="1" customWidth="1"/>
    <col min="12" max="12" width="14.796875" bestFit="1" customWidth="1"/>
    <col min="13" max="13" width="13.19921875" bestFit="1" customWidth="1"/>
    <col min="14" max="14" width="16.5" customWidth="1"/>
    <col min="15" max="15" width="13.296875" style="10" bestFit="1" customWidth="1"/>
    <col min="16" max="16" width="14.5" bestFit="1" customWidth="1"/>
    <col min="17" max="17" width="17.19921875" bestFit="1" customWidth="1"/>
    <col min="18" max="18" width="17.796875" bestFit="1" customWidth="1"/>
    <col min="19" max="19" width="23.19921875" style="1" bestFit="1" customWidth="1"/>
    <col min="20" max="20" width="13.296875" customWidth="1"/>
    <col min="21" max="21" width="10.5" style="1" bestFit="1" customWidth="1"/>
    <col min="22" max="22" width="14.296875" style="1" bestFit="1" customWidth="1"/>
    <col min="23" max="23" width="20.5" style="1" bestFit="1" customWidth="1"/>
    <col min="24" max="24" width="11.69921875" style="1" bestFit="1" customWidth="1"/>
  </cols>
  <sheetData>
    <row r="1" spans="1:24" ht="19.05" customHeight="1" thickBot="1" x14ac:dyDescent="0.35">
      <c r="A1" s="35" t="s">
        <v>186</v>
      </c>
      <c r="B1" s="35"/>
      <c r="C1" s="35"/>
      <c r="G1" s="17" t="s">
        <v>156</v>
      </c>
      <c r="H1" s="7" t="s">
        <v>160</v>
      </c>
      <c r="I1" s="6" t="s">
        <v>155</v>
      </c>
      <c r="J1" s="6" t="s">
        <v>154</v>
      </c>
      <c r="K1" t="s">
        <v>153</v>
      </c>
      <c r="L1" t="s">
        <v>152</v>
      </c>
      <c r="M1" t="s">
        <v>151</v>
      </c>
      <c r="N1" t="s">
        <v>150</v>
      </c>
      <c r="O1" s="10" t="s">
        <v>149</v>
      </c>
      <c r="P1" s="5" t="s">
        <v>148</v>
      </c>
      <c r="Q1" s="5" t="s">
        <v>147</v>
      </c>
      <c r="R1" s="5" t="s">
        <v>146</v>
      </c>
      <c r="S1" s="4" t="s">
        <v>145</v>
      </c>
      <c r="T1" t="s">
        <v>144</v>
      </c>
      <c r="U1" s="1" t="s">
        <v>143</v>
      </c>
      <c r="V1" s="1" t="s">
        <v>142</v>
      </c>
      <c r="W1" s="1" t="s">
        <v>141</v>
      </c>
      <c r="X1" s="4" t="s">
        <v>140</v>
      </c>
    </row>
    <row r="2" spans="1:24" ht="16.05" customHeight="1" thickBot="1" x14ac:dyDescent="0.35">
      <c r="A2" s="35"/>
      <c r="B2" s="35"/>
      <c r="C2" s="35"/>
      <c r="G2" s="17">
        <v>44644</v>
      </c>
      <c r="H2" s="7">
        <f>YEAR(mbb_sales[[#This Row],[date of sale]])</f>
        <v>2022</v>
      </c>
      <c r="I2">
        <f>MONTH(mbb_sales[[#This Row],[date of sale]])</f>
        <v>3</v>
      </c>
      <c r="J2" t="str" cm="1">
        <f t="array" ref="J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">
        <v>2420459346</v>
      </c>
      <c r="L2">
        <v>1</v>
      </c>
      <c r="M2">
        <v>59241</v>
      </c>
      <c r="N2" t="s">
        <v>1</v>
      </c>
      <c r="O2" s="10" t="s">
        <v>43</v>
      </c>
      <c r="P2">
        <f>SEARCH(",", mbb_sales[[#This Row],[order value]])</f>
        <v>3</v>
      </c>
      <c r="Q2" t="str">
        <f>LEFT(mbb_sales[[#This Row],[order value]], mbb_sales[[#This Row],[search for ","]]-1)</f>
        <v>28</v>
      </c>
      <c r="R2" s="10">
        <f>RIGHT(mbb_sales[[#This Row],[order value]]) / 10</f>
        <v>0.9</v>
      </c>
      <c r="S2" s="1">
        <f>mbb_sales[[#This Row],[whole order value]] + mbb_sales[[#This Row],[fraction order value]]</f>
        <v>28.9</v>
      </c>
      <c r="U2" s="1">
        <v>0</v>
      </c>
      <c r="V2" s="1">
        <v>0</v>
      </c>
      <c r="W2" s="1">
        <v>1.46</v>
      </c>
      <c r="X2" s="1">
        <f>mbb_sales[[#This Row],[order value converted]] + mbb_sales[[#This Row],[shipping cost]] - mbb_sales[[#This Row],[discount]]-mbb_sales[[#This Row],[card processing fees]]</f>
        <v>27.439999999999998</v>
      </c>
    </row>
    <row r="3" spans="1:24" ht="16.05" customHeight="1" thickBot="1" x14ac:dyDescent="0.35">
      <c r="A3" s="35"/>
      <c r="B3" s="35"/>
      <c r="C3" s="35"/>
      <c r="G3" s="17">
        <v>44643</v>
      </c>
      <c r="H3" s="7">
        <f>YEAR(mbb_sales[[#This Row],[date of sale]])</f>
        <v>2022</v>
      </c>
      <c r="I3">
        <f>MONTH(mbb_sales[[#This Row],[date of sale]])</f>
        <v>3</v>
      </c>
      <c r="J3" t="str" cm="1">
        <f t="array" ref="J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">
        <v>2419750540</v>
      </c>
      <c r="L3">
        <v>1</v>
      </c>
      <c r="M3">
        <v>94360</v>
      </c>
      <c r="N3" t="s">
        <v>1</v>
      </c>
      <c r="O3" s="10" t="s">
        <v>125</v>
      </c>
      <c r="P3">
        <f>SEARCH(",", mbb_sales[[#This Row],[order value]])</f>
        <v>3</v>
      </c>
      <c r="Q3" t="str">
        <f>LEFT(mbb_sales[[#This Row],[order value]], mbb_sales[[#This Row],[search for ","]]-1)</f>
        <v>31</v>
      </c>
      <c r="R3" s="10">
        <f>RIGHT(mbb_sales[[#This Row],[order value]]) / 10</f>
        <v>0.9</v>
      </c>
      <c r="S3" s="1">
        <f>mbb_sales[[#This Row],[whole order value]] + mbb_sales[[#This Row],[fraction order value]]</f>
        <v>31.9</v>
      </c>
      <c r="U3" s="1">
        <v>0</v>
      </c>
      <c r="V3" s="1">
        <v>0</v>
      </c>
      <c r="W3" s="1">
        <v>1.58</v>
      </c>
      <c r="X3" s="1">
        <f>mbb_sales[[#This Row],[order value converted]] + mbb_sales[[#This Row],[shipping cost]] - mbb_sales[[#This Row],[discount]]-mbb_sales[[#This Row],[card processing fees]]</f>
        <v>30.32</v>
      </c>
    </row>
    <row r="4" spans="1:24" ht="16.05" customHeight="1" x14ac:dyDescent="0.3">
      <c r="A4" s="36" t="s">
        <v>167</v>
      </c>
      <c r="B4" s="37"/>
      <c r="C4" s="38"/>
      <c r="G4" s="17">
        <v>44643</v>
      </c>
      <c r="H4" s="7">
        <f>YEAR(mbb_sales[[#This Row],[date of sale]])</f>
        <v>2022</v>
      </c>
      <c r="I4">
        <f>MONTH(mbb_sales[[#This Row],[date of sale]])</f>
        <v>3</v>
      </c>
      <c r="J4" t="str" cm="1">
        <f t="array" ref="J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">
        <v>2419891603</v>
      </c>
      <c r="L4">
        <v>1</v>
      </c>
      <c r="M4">
        <v>59178</v>
      </c>
      <c r="N4" t="s">
        <v>1</v>
      </c>
      <c r="O4" s="10" t="s">
        <v>92</v>
      </c>
      <c r="P4">
        <f>SEARCH(",", mbb_sales[[#This Row],[order value]])</f>
        <v>3</v>
      </c>
      <c r="Q4" t="str">
        <f>LEFT(mbb_sales[[#This Row],[order value]], mbb_sales[[#This Row],[search for ","]]-1)</f>
        <v>33</v>
      </c>
      <c r="R4" s="10">
        <f>RIGHT(mbb_sales[[#This Row],[order value]]) / 10</f>
        <v>0.9</v>
      </c>
      <c r="S4" s="1">
        <f>mbb_sales[[#This Row],[whole order value]] + mbb_sales[[#This Row],[fraction order value]]</f>
        <v>33.9</v>
      </c>
      <c r="U4" s="1">
        <v>0</v>
      </c>
      <c r="V4" s="1">
        <v>0</v>
      </c>
      <c r="W4" s="1">
        <v>1.66</v>
      </c>
      <c r="X4" s="1">
        <f>mbb_sales[[#This Row],[order value converted]] + mbb_sales[[#This Row],[shipping cost]] - mbb_sales[[#This Row],[discount]]-mbb_sales[[#This Row],[card processing fees]]</f>
        <v>32.24</v>
      </c>
    </row>
    <row r="5" spans="1:24" ht="16.2" thickBot="1" x14ac:dyDescent="0.35">
      <c r="A5" s="39"/>
      <c r="B5" s="40"/>
      <c r="C5" s="41"/>
      <c r="G5" s="17">
        <v>44643</v>
      </c>
      <c r="H5" s="7">
        <f>YEAR(mbb_sales[[#This Row],[date of sale]])</f>
        <v>2022</v>
      </c>
      <c r="I5">
        <f>MONTH(mbb_sales[[#This Row],[date of sale]])</f>
        <v>3</v>
      </c>
      <c r="J5" t="str" cm="1">
        <f t="array" ref="J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">
        <v>2420115606</v>
      </c>
      <c r="L5">
        <v>2</v>
      </c>
      <c r="M5">
        <v>6698</v>
      </c>
      <c r="N5" t="s">
        <v>12</v>
      </c>
      <c r="O5" s="10" t="s">
        <v>82</v>
      </c>
      <c r="P5">
        <f>SEARCH(",", mbb_sales[[#This Row],[order value]])</f>
        <v>3</v>
      </c>
      <c r="Q5" t="str">
        <f>LEFT(mbb_sales[[#This Row],[order value]], mbb_sales[[#This Row],[search for ","]]-1)</f>
        <v>61</v>
      </c>
      <c r="R5" s="10">
        <f>RIGHT(mbb_sales[[#This Row],[order value]]) / 10</f>
        <v>0.8</v>
      </c>
      <c r="S5" s="1">
        <f>mbb_sales[[#This Row],[whole order value]] + mbb_sales[[#This Row],[fraction order value]]</f>
        <v>61.8</v>
      </c>
      <c r="U5" s="1">
        <v>0</v>
      </c>
      <c r="V5" s="1">
        <v>6</v>
      </c>
      <c r="W5" s="1">
        <v>3.01</v>
      </c>
      <c r="X5" s="1">
        <f>mbb_sales[[#This Row],[order value converted]] + mbb_sales[[#This Row],[shipping cost]] - mbb_sales[[#This Row],[discount]]-mbb_sales[[#This Row],[card processing fees]]</f>
        <v>64.789999999999992</v>
      </c>
    </row>
    <row r="6" spans="1:24" ht="16.2" thickBot="1" x14ac:dyDescent="0.35">
      <c r="A6" s="12" t="s">
        <v>165</v>
      </c>
      <c r="B6" s="29" t="s">
        <v>168</v>
      </c>
      <c r="C6" s="30"/>
      <c r="G6" s="17">
        <v>44642</v>
      </c>
      <c r="H6" s="7">
        <f>YEAR(mbb_sales[[#This Row],[date of sale]])</f>
        <v>2022</v>
      </c>
      <c r="I6">
        <f>MONTH(mbb_sales[[#This Row],[date of sale]])</f>
        <v>3</v>
      </c>
      <c r="J6" t="str" cm="1">
        <f t="array" ref="J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">
        <v>2418633095</v>
      </c>
      <c r="L6">
        <v>1</v>
      </c>
      <c r="M6">
        <v>76550</v>
      </c>
      <c r="N6" t="s">
        <v>1</v>
      </c>
      <c r="O6" s="10" t="s">
        <v>56</v>
      </c>
      <c r="P6">
        <f>SEARCH(",", mbb_sales[[#This Row],[order value]])</f>
        <v>3</v>
      </c>
      <c r="Q6" t="str">
        <f>LEFT(mbb_sales[[#This Row],[order value]], mbb_sales[[#This Row],[search for ","]]-1)</f>
        <v>27</v>
      </c>
      <c r="R6" s="10">
        <f>RIGHT(mbb_sales[[#This Row],[order value]]) / 10</f>
        <v>0.9</v>
      </c>
      <c r="S6" s="1">
        <f>mbb_sales[[#This Row],[whole order value]] + mbb_sales[[#This Row],[fraction order value]]</f>
        <v>27.9</v>
      </c>
      <c r="U6" s="1">
        <v>0</v>
      </c>
      <c r="V6" s="1">
        <v>0</v>
      </c>
      <c r="W6" s="1">
        <v>1.42</v>
      </c>
      <c r="X6" s="1">
        <f>mbb_sales[[#This Row],[order value converted]] + mbb_sales[[#This Row],[shipping cost]] - mbb_sales[[#This Row],[discount]]-mbb_sales[[#This Row],[card processing fees]]</f>
        <v>26.479999999999997</v>
      </c>
    </row>
    <row r="7" spans="1:24" ht="16.95" customHeight="1" thickBot="1" x14ac:dyDescent="0.35">
      <c r="A7" s="12" t="s">
        <v>166</v>
      </c>
      <c r="B7" s="29" t="s">
        <v>169</v>
      </c>
      <c r="C7" s="30"/>
      <c r="G7" s="17">
        <v>44642</v>
      </c>
      <c r="H7" s="7">
        <f>YEAR(mbb_sales[[#This Row],[date of sale]])</f>
        <v>2022</v>
      </c>
      <c r="I7">
        <f>MONTH(mbb_sales[[#This Row],[date of sale]])</f>
        <v>3</v>
      </c>
      <c r="J7" t="str" cm="1">
        <f t="array" ref="J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">
        <v>2418398838</v>
      </c>
      <c r="L7">
        <v>1</v>
      </c>
      <c r="M7">
        <v>42110</v>
      </c>
      <c r="N7" t="s">
        <v>1</v>
      </c>
      <c r="O7" s="10" t="s">
        <v>43</v>
      </c>
      <c r="P7">
        <f>SEARCH(",", mbb_sales[[#This Row],[order value]])</f>
        <v>3</v>
      </c>
      <c r="Q7" t="str">
        <f>LEFT(mbb_sales[[#This Row],[order value]], mbb_sales[[#This Row],[search for ","]]-1)</f>
        <v>28</v>
      </c>
      <c r="R7" s="10">
        <f>RIGHT(mbb_sales[[#This Row],[order value]]) / 10</f>
        <v>0.9</v>
      </c>
      <c r="S7" s="1">
        <f>mbb_sales[[#This Row],[whole order value]] + mbb_sales[[#This Row],[fraction order value]]</f>
        <v>28.9</v>
      </c>
      <c r="U7" s="1">
        <v>0</v>
      </c>
      <c r="V7" s="1">
        <v>0</v>
      </c>
      <c r="W7" s="1">
        <v>1.46</v>
      </c>
      <c r="X7" s="1">
        <f>mbb_sales[[#This Row],[order value converted]] + mbb_sales[[#This Row],[shipping cost]] - mbb_sales[[#This Row],[discount]]-mbb_sales[[#This Row],[card processing fees]]</f>
        <v>27.439999999999998</v>
      </c>
    </row>
    <row r="8" spans="1:24" ht="16.2" thickBot="1" x14ac:dyDescent="0.35">
      <c r="A8" s="12" t="s">
        <v>170</v>
      </c>
      <c r="B8" s="29" t="s">
        <v>171</v>
      </c>
      <c r="C8" s="30"/>
      <c r="G8" s="17">
        <v>44642</v>
      </c>
      <c r="H8" s="7">
        <f>YEAR(mbb_sales[[#This Row],[date of sale]])</f>
        <v>2022</v>
      </c>
      <c r="I8">
        <f>MONTH(mbb_sales[[#This Row],[date of sale]])</f>
        <v>3</v>
      </c>
      <c r="J8" t="str" cm="1">
        <f t="array" ref="J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">
        <v>2418575133</v>
      </c>
      <c r="L8">
        <v>1</v>
      </c>
      <c r="M8">
        <v>51300</v>
      </c>
      <c r="N8" t="s">
        <v>1</v>
      </c>
      <c r="O8" s="10" t="s">
        <v>43</v>
      </c>
      <c r="P8">
        <f>SEARCH(",", mbb_sales[[#This Row],[order value]])</f>
        <v>3</v>
      </c>
      <c r="Q8" t="str">
        <f>LEFT(mbb_sales[[#This Row],[order value]], mbb_sales[[#This Row],[search for ","]]-1)</f>
        <v>28</v>
      </c>
      <c r="R8" s="10">
        <f>RIGHT(mbb_sales[[#This Row],[order value]]) / 10</f>
        <v>0.9</v>
      </c>
      <c r="S8" s="1">
        <f>mbb_sales[[#This Row],[whole order value]] + mbb_sales[[#This Row],[fraction order value]]</f>
        <v>28.9</v>
      </c>
      <c r="U8" s="1">
        <v>0</v>
      </c>
      <c r="V8" s="1">
        <v>0</v>
      </c>
      <c r="W8" s="1">
        <v>1.46</v>
      </c>
      <c r="X8" s="1">
        <f>mbb_sales[[#This Row],[order value converted]] + mbb_sales[[#This Row],[shipping cost]] - mbb_sales[[#This Row],[discount]]-mbb_sales[[#This Row],[card processing fees]]</f>
        <v>27.439999999999998</v>
      </c>
    </row>
    <row r="9" spans="1:24" ht="16.2" thickBot="1" x14ac:dyDescent="0.35">
      <c r="A9" s="12" t="s">
        <v>172</v>
      </c>
      <c r="B9" s="29" t="s">
        <v>173</v>
      </c>
      <c r="C9" s="30"/>
      <c r="G9" s="17">
        <v>44642</v>
      </c>
      <c r="H9" s="7">
        <f>YEAR(mbb_sales[[#This Row],[date of sale]])</f>
        <v>2022</v>
      </c>
      <c r="I9">
        <f>MONTH(mbb_sales[[#This Row],[date of sale]])</f>
        <v>3</v>
      </c>
      <c r="J9" t="str" cm="1">
        <f t="array" ref="J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">
        <v>2419155239</v>
      </c>
      <c r="L9">
        <v>1</v>
      </c>
      <c r="M9">
        <v>78526</v>
      </c>
      <c r="N9" t="s">
        <v>47</v>
      </c>
      <c r="O9" s="10" t="s">
        <v>56</v>
      </c>
      <c r="P9">
        <f>SEARCH(",", mbb_sales[[#This Row],[order value]])</f>
        <v>3</v>
      </c>
      <c r="Q9" t="str">
        <f>LEFT(mbb_sales[[#This Row],[order value]], mbb_sales[[#This Row],[search for ","]]-1)</f>
        <v>27</v>
      </c>
      <c r="R9" s="10">
        <f>RIGHT(mbb_sales[[#This Row],[order value]]) / 10</f>
        <v>0.9</v>
      </c>
      <c r="S9" s="1">
        <f>mbb_sales[[#This Row],[whole order value]] + mbb_sales[[#This Row],[fraction order value]]</f>
        <v>27.9</v>
      </c>
      <c r="U9" s="1">
        <v>0</v>
      </c>
      <c r="V9" s="1">
        <v>6</v>
      </c>
      <c r="W9" s="1">
        <v>1.77</v>
      </c>
      <c r="X9" s="1">
        <f>mbb_sales[[#This Row],[order value converted]] + mbb_sales[[#This Row],[shipping cost]] - mbb_sales[[#This Row],[discount]]-mbb_sales[[#This Row],[card processing fees]]</f>
        <v>32.129999999999995</v>
      </c>
    </row>
    <row r="10" spans="1:24" ht="16.2" thickBot="1" x14ac:dyDescent="0.35">
      <c r="G10" s="17">
        <v>44641</v>
      </c>
      <c r="H10" s="7">
        <f>YEAR(mbb_sales[[#This Row],[date of sale]])</f>
        <v>2022</v>
      </c>
      <c r="I10">
        <f>MONTH(mbb_sales[[#This Row],[date of sale]])</f>
        <v>3</v>
      </c>
      <c r="J10" t="str" cm="1">
        <f t="array" ref="J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">
        <v>2418100213</v>
      </c>
      <c r="L10">
        <v>1</v>
      </c>
      <c r="M10">
        <v>54190</v>
      </c>
      <c r="N10" t="s">
        <v>1</v>
      </c>
      <c r="O10" s="10" t="s">
        <v>9</v>
      </c>
      <c r="P10">
        <f>SEARCH(",", mbb_sales[[#This Row],[order value]])</f>
        <v>3</v>
      </c>
      <c r="Q10" t="str">
        <f>LEFT(mbb_sales[[#This Row],[order value]], mbb_sales[[#This Row],[search for ","]]-1)</f>
        <v>26</v>
      </c>
      <c r="R10" s="10">
        <f>RIGHT(mbb_sales[[#This Row],[order value]]) / 10</f>
        <v>0.9</v>
      </c>
      <c r="S10" s="1">
        <f>mbb_sales[[#This Row],[whole order value]] + mbb_sales[[#This Row],[fraction order value]]</f>
        <v>26.9</v>
      </c>
      <c r="U10" s="1">
        <v>0</v>
      </c>
      <c r="V10" s="1">
        <v>0</v>
      </c>
      <c r="W10" s="1">
        <v>1.38</v>
      </c>
      <c r="X10" s="1">
        <f>mbb_sales[[#This Row],[order value converted]] + mbb_sales[[#This Row],[shipping cost]] - mbb_sales[[#This Row],[discount]]-mbb_sales[[#This Row],[card processing fees]]</f>
        <v>25.52</v>
      </c>
    </row>
    <row r="11" spans="1:24" ht="18.600000000000001" thickBot="1" x14ac:dyDescent="0.4">
      <c r="A11" s="31" t="s">
        <v>188</v>
      </c>
      <c r="B11" s="32"/>
      <c r="C11" s="33"/>
      <c r="G11" s="17">
        <v>44640</v>
      </c>
      <c r="H11" s="7">
        <f>YEAR(mbb_sales[[#This Row],[date of sale]])</f>
        <v>2022</v>
      </c>
      <c r="I11">
        <f>MONTH(mbb_sales[[#This Row],[date of sale]])</f>
        <v>3</v>
      </c>
      <c r="J11" t="str" cm="1">
        <f t="array" ref="J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1">
        <v>2416321828</v>
      </c>
      <c r="L11">
        <v>1</v>
      </c>
      <c r="M11">
        <v>77120</v>
      </c>
      <c r="N11" t="s">
        <v>1</v>
      </c>
      <c r="O11" s="10" t="s">
        <v>43</v>
      </c>
      <c r="P11">
        <f>SEARCH(",", mbb_sales[[#This Row],[order value]])</f>
        <v>3</v>
      </c>
      <c r="Q11" t="str">
        <f>LEFT(mbb_sales[[#This Row],[order value]], mbb_sales[[#This Row],[search for ","]]-1)</f>
        <v>28</v>
      </c>
      <c r="R11" s="10">
        <f>RIGHT(mbb_sales[[#This Row],[order value]]) / 10</f>
        <v>0.9</v>
      </c>
      <c r="S11" s="1">
        <f>mbb_sales[[#This Row],[whole order value]] + mbb_sales[[#This Row],[fraction order value]]</f>
        <v>28.9</v>
      </c>
      <c r="U11" s="1">
        <v>0</v>
      </c>
      <c r="V11" s="1">
        <v>0</v>
      </c>
      <c r="W11" s="1">
        <v>1.46</v>
      </c>
      <c r="X11" s="1">
        <f>mbb_sales[[#This Row],[order value converted]] + mbb_sales[[#This Row],[shipping cost]] - mbb_sales[[#This Row],[discount]]-mbb_sales[[#This Row],[card processing fees]]</f>
        <v>27.439999999999998</v>
      </c>
    </row>
    <row r="12" spans="1:24" ht="16.2" thickBot="1" x14ac:dyDescent="0.35">
      <c r="A12" s="18" t="s">
        <v>159</v>
      </c>
      <c r="B12" s="22"/>
      <c r="C12" s="19"/>
      <c r="G12" s="17">
        <v>44640</v>
      </c>
      <c r="H12" s="7">
        <f>YEAR(mbb_sales[[#This Row],[date of sale]])</f>
        <v>2022</v>
      </c>
      <c r="I12">
        <f>MONTH(mbb_sales[[#This Row],[date of sale]])</f>
        <v>3</v>
      </c>
      <c r="J12" t="str" cm="1">
        <f t="array" ref="J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2">
        <v>2416400029</v>
      </c>
      <c r="L12">
        <v>1</v>
      </c>
      <c r="M12">
        <v>85700</v>
      </c>
      <c r="N12" t="s">
        <v>1</v>
      </c>
      <c r="O12" s="10" t="s">
        <v>51</v>
      </c>
      <c r="P12">
        <f>SEARCH(",", mbb_sales[[#This Row],[order value]])</f>
        <v>3</v>
      </c>
      <c r="Q12" t="str">
        <f>LEFT(mbb_sales[[#This Row],[order value]], mbb_sales[[#This Row],[search for ","]]-1)</f>
        <v>29</v>
      </c>
      <c r="R12" s="10">
        <f>RIGHT(mbb_sales[[#This Row],[order value]]) / 10</f>
        <v>0.9</v>
      </c>
      <c r="S12" s="1">
        <f>mbb_sales[[#This Row],[whole order value]] + mbb_sales[[#This Row],[fraction order value]]</f>
        <v>29.9</v>
      </c>
      <c r="U12" s="1">
        <v>0</v>
      </c>
      <c r="V12" s="1">
        <v>0</v>
      </c>
      <c r="W12" s="1">
        <v>1.5</v>
      </c>
      <c r="X12" s="1">
        <f>mbb_sales[[#This Row],[order value converted]] + mbb_sales[[#This Row],[shipping cost]] - mbb_sales[[#This Row],[discount]]-mbb_sales[[#This Row],[card processing fees]]</f>
        <v>28.4</v>
      </c>
    </row>
    <row r="13" spans="1:24" ht="16.2" thickBot="1" x14ac:dyDescent="0.35">
      <c r="A13" s="13" t="s">
        <v>178</v>
      </c>
      <c r="B13" s="29" t="s">
        <v>139</v>
      </c>
      <c r="C13" s="30"/>
      <c r="G13" s="17">
        <v>44640</v>
      </c>
      <c r="H13" s="7">
        <f>YEAR(mbb_sales[[#This Row],[date of sale]])</f>
        <v>2022</v>
      </c>
      <c r="I13">
        <f>MONTH(mbb_sales[[#This Row],[date of sale]])</f>
        <v>3</v>
      </c>
      <c r="J13" t="str" cm="1">
        <f t="array" ref="J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3">
        <v>2416672537</v>
      </c>
      <c r="L13">
        <v>1</v>
      </c>
      <c r="M13">
        <v>11120</v>
      </c>
      <c r="N13" t="s">
        <v>1</v>
      </c>
      <c r="O13" s="10" t="s">
        <v>125</v>
      </c>
      <c r="P13">
        <f>SEARCH(",", mbb_sales[[#This Row],[order value]])</f>
        <v>3</v>
      </c>
      <c r="Q13" t="str">
        <f>LEFT(mbb_sales[[#This Row],[order value]], mbb_sales[[#This Row],[search for ","]]-1)</f>
        <v>31</v>
      </c>
      <c r="R13" s="10">
        <f>RIGHT(mbb_sales[[#This Row],[order value]]) / 10</f>
        <v>0.9</v>
      </c>
      <c r="S13" s="1">
        <f>mbb_sales[[#This Row],[whole order value]] + mbb_sales[[#This Row],[fraction order value]]</f>
        <v>31.9</v>
      </c>
      <c r="U13" s="1">
        <v>0</v>
      </c>
      <c r="V13" s="1">
        <v>0</v>
      </c>
      <c r="W13" s="1">
        <v>1.58</v>
      </c>
      <c r="X13" s="1">
        <f>mbb_sales[[#This Row],[order value converted]] + mbb_sales[[#This Row],[shipping cost]] - mbb_sales[[#This Row],[discount]]-mbb_sales[[#This Row],[card processing fees]]</f>
        <v>30.32</v>
      </c>
    </row>
    <row r="14" spans="1:24" ht="16.05" customHeight="1" x14ac:dyDescent="0.3">
      <c r="A14" s="26" t="s">
        <v>179</v>
      </c>
      <c r="B14" s="18" t="s">
        <v>138</v>
      </c>
      <c r="C14" s="19"/>
      <c r="G14" s="17">
        <v>44639</v>
      </c>
      <c r="H14" s="7">
        <f>YEAR(mbb_sales[[#This Row],[date of sale]])</f>
        <v>2022</v>
      </c>
      <c r="I14">
        <f>MONTH(mbb_sales[[#This Row],[date of sale]])</f>
        <v>3</v>
      </c>
      <c r="J14" t="str" cm="1">
        <f t="array" ref="J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4">
        <v>2415450462</v>
      </c>
      <c r="L14">
        <v>1</v>
      </c>
      <c r="M14">
        <v>74890</v>
      </c>
      <c r="N14" t="s">
        <v>1</v>
      </c>
      <c r="O14" s="10" t="s">
        <v>43</v>
      </c>
      <c r="P14">
        <f>SEARCH(",", mbb_sales[[#This Row],[order value]])</f>
        <v>3</v>
      </c>
      <c r="Q14" t="str">
        <f>LEFT(mbb_sales[[#This Row],[order value]], mbb_sales[[#This Row],[search for ","]]-1)</f>
        <v>28</v>
      </c>
      <c r="R14" s="10">
        <f>RIGHT(mbb_sales[[#This Row],[order value]]) / 10</f>
        <v>0.9</v>
      </c>
      <c r="S14" s="1">
        <f>mbb_sales[[#This Row],[whole order value]] + mbb_sales[[#This Row],[fraction order value]]</f>
        <v>28.9</v>
      </c>
      <c r="U14" s="1">
        <v>0</v>
      </c>
      <c r="V14" s="1">
        <v>0</v>
      </c>
      <c r="W14" s="1">
        <v>1.46</v>
      </c>
      <c r="X14" s="1">
        <f>mbb_sales[[#This Row],[order value converted]] + mbb_sales[[#This Row],[shipping cost]] - mbb_sales[[#This Row],[discount]]-mbb_sales[[#This Row],[card processing fees]]</f>
        <v>27.439999999999998</v>
      </c>
    </row>
    <row r="15" spans="1:24" ht="16.2" thickBot="1" x14ac:dyDescent="0.35">
      <c r="A15" s="27"/>
      <c r="B15" s="23"/>
      <c r="C15" s="25"/>
      <c r="G15" s="17">
        <v>44639</v>
      </c>
      <c r="H15" s="7">
        <f>YEAR(mbb_sales[[#This Row],[date of sale]])</f>
        <v>2022</v>
      </c>
      <c r="I15">
        <f>MONTH(mbb_sales[[#This Row],[date of sale]])</f>
        <v>3</v>
      </c>
      <c r="J15" t="str" cm="1">
        <f t="array" ref="J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5">
        <v>2415144000</v>
      </c>
      <c r="L15">
        <v>2</v>
      </c>
      <c r="M15">
        <v>92000</v>
      </c>
      <c r="N15" t="s">
        <v>1</v>
      </c>
      <c r="O15" s="10" t="s">
        <v>44</v>
      </c>
      <c r="P15">
        <f>SEARCH(",", mbb_sales[[#This Row],[order value]])</f>
        <v>3</v>
      </c>
      <c r="Q15" t="str">
        <f>LEFT(mbb_sales[[#This Row],[order value]], mbb_sales[[#This Row],[search for ","]]-1)</f>
        <v>55</v>
      </c>
      <c r="R15" s="10">
        <f>RIGHT(mbb_sales[[#This Row],[order value]]) / 10</f>
        <v>0.8</v>
      </c>
      <c r="S15" s="1">
        <f>mbb_sales[[#This Row],[whole order value]] + mbb_sales[[#This Row],[fraction order value]]</f>
        <v>55.8</v>
      </c>
      <c r="U15" s="1">
        <v>0</v>
      </c>
      <c r="V15" s="1">
        <v>0</v>
      </c>
      <c r="W15" s="1">
        <v>2.5299999999999998</v>
      </c>
      <c r="X15" s="1">
        <f>mbb_sales[[#This Row],[order value converted]] + mbb_sales[[#This Row],[shipping cost]] - mbb_sales[[#This Row],[discount]]-mbb_sales[[#This Row],[card processing fees]]</f>
        <v>53.269999999999996</v>
      </c>
    </row>
    <row r="16" spans="1:24" ht="16.05" customHeight="1" x14ac:dyDescent="0.3">
      <c r="A16" s="26" t="s">
        <v>180</v>
      </c>
      <c r="B16" s="18" t="s">
        <v>137</v>
      </c>
      <c r="C16" s="19"/>
      <c r="G16" s="17">
        <v>44638</v>
      </c>
      <c r="H16" s="7">
        <f>YEAR(mbb_sales[[#This Row],[date of sale]])</f>
        <v>2022</v>
      </c>
      <c r="I16">
        <f>MONTH(mbb_sales[[#This Row],[date of sale]])</f>
        <v>3</v>
      </c>
      <c r="J16" t="str" cm="1">
        <f t="array" ref="J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6">
        <v>2414091544</v>
      </c>
      <c r="L16">
        <v>1</v>
      </c>
      <c r="M16">
        <v>92600</v>
      </c>
      <c r="N16" t="s">
        <v>1</v>
      </c>
      <c r="O16" s="10" t="s">
        <v>51</v>
      </c>
      <c r="P16">
        <f>SEARCH(",", mbb_sales[[#This Row],[order value]])</f>
        <v>3</v>
      </c>
      <c r="Q16" t="str">
        <f>LEFT(mbb_sales[[#This Row],[order value]], mbb_sales[[#This Row],[search for ","]]-1)</f>
        <v>29</v>
      </c>
      <c r="R16" s="10">
        <f>RIGHT(mbb_sales[[#This Row],[order value]]) / 10</f>
        <v>0.9</v>
      </c>
      <c r="S16" s="1">
        <f>mbb_sales[[#This Row],[whole order value]] + mbb_sales[[#This Row],[fraction order value]]</f>
        <v>29.9</v>
      </c>
      <c r="U16" s="1">
        <v>0</v>
      </c>
      <c r="V16" s="1">
        <v>0</v>
      </c>
      <c r="W16" s="1">
        <v>1.5</v>
      </c>
      <c r="X16" s="1">
        <f>mbb_sales[[#This Row],[order value converted]] + mbb_sales[[#This Row],[shipping cost]] - mbb_sales[[#This Row],[discount]]-mbb_sales[[#This Row],[card processing fees]]</f>
        <v>28.4</v>
      </c>
    </row>
    <row r="17" spans="1:24" x14ac:dyDescent="0.3">
      <c r="A17" s="28"/>
      <c r="B17" s="20"/>
      <c r="C17" s="21"/>
      <c r="G17" s="17">
        <v>44638</v>
      </c>
      <c r="H17" s="7">
        <f>YEAR(mbb_sales[[#This Row],[date of sale]])</f>
        <v>2022</v>
      </c>
      <c r="I17">
        <f>MONTH(mbb_sales[[#This Row],[date of sale]])</f>
        <v>3</v>
      </c>
      <c r="J17" t="str" cm="1">
        <f t="array" ref="J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7">
        <v>2414071280</v>
      </c>
      <c r="L17">
        <v>1</v>
      </c>
      <c r="M17">
        <v>75011</v>
      </c>
      <c r="N17" t="s">
        <v>1</v>
      </c>
      <c r="O17" s="10" t="s">
        <v>51</v>
      </c>
      <c r="P17">
        <f>SEARCH(",", mbb_sales[[#This Row],[order value]])</f>
        <v>3</v>
      </c>
      <c r="Q17" t="str">
        <f>LEFT(mbb_sales[[#This Row],[order value]], mbb_sales[[#This Row],[search for ","]]-1)</f>
        <v>29</v>
      </c>
      <c r="R17" s="10">
        <f>RIGHT(mbb_sales[[#This Row],[order value]]) / 10</f>
        <v>0.9</v>
      </c>
      <c r="S17" s="1">
        <f>mbb_sales[[#This Row],[whole order value]] + mbb_sales[[#This Row],[fraction order value]]</f>
        <v>29.9</v>
      </c>
      <c r="U17" s="1">
        <v>0</v>
      </c>
      <c r="V17" s="1">
        <v>0</v>
      </c>
      <c r="W17" s="1">
        <v>1.5</v>
      </c>
      <c r="X17" s="1">
        <f>mbb_sales[[#This Row],[order value converted]] + mbb_sales[[#This Row],[shipping cost]] - mbb_sales[[#This Row],[discount]]-mbb_sales[[#This Row],[card processing fees]]</f>
        <v>28.4</v>
      </c>
    </row>
    <row r="18" spans="1:24" ht="16.2" thickBot="1" x14ac:dyDescent="0.35">
      <c r="A18" s="27"/>
      <c r="B18" s="23"/>
      <c r="C18" s="25"/>
      <c r="G18" s="17">
        <v>44638</v>
      </c>
      <c r="H18" s="7">
        <f>YEAR(mbb_sales[[#This Row],[date of sale]])</f>
        <v>2022</v>
      </c>
      <c r="I18">
        <f>MONTH(mbb_sales[[#This Row],[date of sale]])</f>
        <v>3</v>
      </c>
      <c r="J18" t="str" cm="1">
        <f t="array" ref="J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8">
        <v>2414463908</v>
      </c>
      <c r="L18">
        <v>1</v>
      </c>
      <c r="M18">
        <v>17055</v>
      </c>
      <c r="N18" t="s">
        <v>47</v>
      </c>
      <c r="O18" s="10" t="s">
        <v>51</v>
      </c>
      <c r="P18">
        <f>SEARCH(",", mbb_sales[[#This Row],[order value]])</f>
        <v>3</v>
      </c>
      <c r="Q18" t="str">
        <f>LEFT(mbb_sales[[#This Row],[order value]], mbb_sales[[#This Row],[search for ","]]-1)</f>
        <v>29</v>
      </c>
      <c r="R18" s="10">
        <f>RIGHT(mbb_sales[[#This Row],[order value]]) / 10</f>
        <v>0.9</v>
      </c>
      <c r="S18" s="1">
        <f>mbb_sales[[#This Row],[whole order value]] + mbb_sales[[#This Row],[fraction order value]]</f>
        <v>29.9</v>
      </c>
      <c r="U18" s="1">
        <v>0</v>
      </c>
      <c r="V18" s="1">
        <v>6</v>
      </c>
      <c r="W18" s="1">
        <v>1.82</v>
      </c>
      <c r="X18" s="1">
        <f>mbb_sales[[#This Row],[order value converted]] + mbb_sales[[#This Row],[shipping cost]] - mbb_sales[[#This Row],[discount]]-mbb_sales[[#This Row],[card processing fees]]</f>
        <v>34.08</v>
      </c>
    </row>
    <row r="19" spans="1:24" ht="16.05" customHeight="1" x14ac:dyDescent="0.3">
      <c r="A19" s="26" t="s">
        <v>181</v>
      </c>
      <c r="B19" s="18" t="s">
        <v>136</v>
      </c>
      <c r="C19" s="19"/>
      <c r="G19" s="17">
        <v>44638</v>
      </c>
      <c r="H19" s="7">
        <f>YEAR(mbb_sales[[#This Row],[date of sale]])</f>
        <v>2022</v>
      </c>
      <c r="I19">
        <f>MONTH(mbb_sales[[#This Row],[date of sale]])</f>
        <v>3</v>
      </c>
      <c r="J19" t="str" cm="1">
        <f t="array" ref="J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9">
        <v>2414902000</v>
      </c>
      <c r="L19">
        <v>1</v>
      </c>
      <c r="M19">
        <v>43410</v>
      </c>
      <c r="N19" t="s">
        <v>47</v>
      </c>
      <c r="O19" s="10" t="s">
        <v>125</v>
      </c>
      <c r="P19">
        <f>SEARCH(",", mbb_sales[[#This Row],[order value]])</f>
        <v>3</v>
      </c>
      <c r="Q19" t="str">
        <f>LEFT(mbb_sales[[#This Row],[order value]], mbb_sales[[#This Row],[search for ","]]-1)</f>
        <v>31</v>
      </c>
      <c r="R19" s="10">
        <f>RIGHT(mbb_sales[[#This Row],[order value]]) / 10</f>
        <v>0.9</v>
      </c>
      <c r="S19" s="1">
        <f>mbb_sales[[#This Row],[whole order value]] + mbb_sales[[#This Row],[fraction order value]]</f>
        <v>31.9</v>
      </c>
      <c r="U19" s="1">
        <v>0</v>
      </c>
      <c r="V19" s="1">
        <v>6</v>
      </c>
      <c r="W19" s="1">
        <v>1.93</v>
      </c>
      <c r="X19" s="1">
        <f>mbb_sales[[#This Row],[order value converted]] + mbb_sales[[#This Row],[shipping cost]] - mbb_sales[[#This Row],[discount]]-mbb_sales[[#This Row],[card processing fees]]</f>
        <v>35.97</v>
      </c>
    </row>
    <row r="20" spans="1:24" ht="16.2" thickBot="1" x14ac:dyDescent="0.35">
      <c r="A20" s="27"/>
      <c r="B20" s="20"/>
      <c r="C20" s="21"/>
      <c r="G20" s="17">
        <v>44636</v>
      </c>
      <c r="H20" s="7">
        <f>YEAR(mbb_sales[[#This Row],[date of sale]])</f>
        <v>2022</v>
      </c>
      <c r="I20">
        <f>MONTH(mbb_sales[[#This Row],[date of sale]])</f>
        <v>3</v>
      </c>
      <c r="J20" t="str" cm="1">
        <f t="array" ref="J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0">
        <v>2412625919</v>
      </c>
      <c r="L20">
        <v>1</v>
      </c>
      <c r="M20">
        <v>38360</v>
      </c>
      <c r="N20" t="s">
        <v>1</v>
      </c>
      <c r="O20" s="10" t="s">
        <v>51</v>
      </c>
      <c r="P20">
        <f>SEARCH(",", mbb_sales[[#This Row],[order value]])</f>
        <v>3</v>
      </c>
      <c r="Q20" t="str">
        <f>LEFT(mbb_sales[[#This Row],[order value]], mbb_sales[[#This Row],[search for ","]]-1)</f>
        <v>29</v>
      </c>
      <c r="R20" s="10">
        <f>RIGHT(mbb_sales[[#This Row],[order value]]) / 10</f>
        <v>0.9</v>
      </c>
      <c r="S20" s="1">
        <f>mbb_sales[[#This Row],[whole order value]] + mbb_sales[[#This Row],[fraction order value]]</f>
        <v>29.9</v>
      </c>
      <c r="U20" s="1">
        <v>0</v>
      </c>
      <c r="V20" s="1">
        <v>0</v>
      </c>
      <c r="W20" s="1">
        <v>1.5</v>
      </c>
      <c r="X20" s="1">
        <f>mbb_sales[[#This Row],[order value converted]] + mbb_sales[[#This Row],[shipping cost]] - mbb_sales[[#This Row],[discount]]-mbb_sales[[#This Row],[card processing fees]]</f>
        <v>28.4</v>
      </c>
    </row>
    <row r="21" spans="1:24" ht="18.600000000000001" thickBot="1" x14ac:dyDescent="0.4">
      <c r="A21" s="42" t="s">
        <v>187</v>
      </c>
      <c r="B21" s="42"/>
      <c r="C21" s="42"/>
      <c r="G21" s="17">
        <v>44636</v>
      </c>
      <c r="H21" s="7">
        <f>YEAR(mbb_sales[[#This Row],[date of sale]])</f>
        <v>2022</v>
      </c>
      <c r="I21">
        <f>MONTH(mbb_sales[[#This Row],[date of sale]])</f>
        <v>3</v>
      </c>
      <c r="J21" t="str" cm="1">
        <f t="array" ref="J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1">
        <v>2411991431</v>
      </c>
      <c r="L21">
        <v>1</v>
      </c>
      <c r="M21">
        <v>28630</v>
      </c>
      <c r="N21" t="s">
        <v>1</v>
      </c>
      <c r="O21" s="10" t="s">
        <v>51</v>
      </c>
      <c r="P21">
        <f>SEARCH(",", mbb_sales[[#This Row],[order value]])</f>
        <v>3</v>
      </c>
      <c r="Q21" t="str">
        <f>LEFT(mbb_sales[[#This Row],[order value]], mbb_sales[[#This Row],[search for ","]]-1)</f>
        <v>29</v>
      </c>
      <c r="R21" s="10">
        <f>RIGHT(mbb_sales[[#This Row],[order value]]) / 10</f>
        <v>0.9</v>
      </c>
      <c r="S21" s="1">
        <f>mbb_sales[[#This Row],[whole order value]] + mbb_sales[[#This Row],[fraction order value]]</f>
        <v>29.9</v>
      </c>
      <c r="U21" s="1">
        <v>0</v>
      </c>
      <c r="V21" s="1">
        <v>0</v>
      </c>
      <c r="W21" s="1">
        <v>1.5</v>
      </c>
      <c r="X21" s="1">
        <f>mbb_sales[[#This Row],[order value converted]] + mbb_sales[[#This Row],[shipping cost]] - mbb_sales[[#This Row],[discount]]-mbb_sales[[#This Row],[card processing fees]]</f>
        <v>28.4</v>
      </c>
    </row>
    <row r="22" spans="1:24" ht="16.05" customHeight="1" x14ac:dyDescent="0.3">
      <c r="A22" s="18" t="s">
        <v>135</v>
      </c>
      <c r="B22" s="22"/>
      <c r="C22" s="19"/>
      <c r="G22" s="17">
        <v>44636</v>
      </c>
      <c r="H22" s="7">
        <f>YEAR(mbb_sales[[#This Row],[date of sale]])</f>
        <v>2022</v>
      </c>
      <c r="I22">
        <f>MONTH(mbb_sales[[#This Row],[date of sale]])</f>
        <v>3</v>
      </c>
      <c r="J22" t="str" cm="1">
        <f t="array" ref="J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2">
        <v>2411943378</v>
      </c>
      <c r="L22">
        <v>2</v>
      </c>
      <c r="M22">
        <v>94062</v>
      </c>
      <c r="N22" t="s">
        <v>47</v>
      </c>
      <c r="O22" s="10" t="s">
        <v>38</v>
      </c>
      <c r="P22">
        <f>SEARCH(",", mbb_sales[[#This Row],[order value]])</f>
        <v>3</v>
      </c>
      <c r="Q22" t="str">
        <f>LEFT(mbb_sales[[#This Row],[order value]], mbb_sales[[#This Row],[search for ","]]-1)</f>
        <v>48</v>
      </c>
      <c r="R22" s="10">
        <f>RIGHT(mbb_sales[[#This Row],[order value]]) / 10</f>
        <v>0.8</v>
      </c>
      <c r="S22" s="1">
        <f>mbb_sales[[#This Row],[whole order value]] + mbb_sales[[#This Row],[fraction order value]]</f>
        <v>48.8</v>
      </c>
      <c r="U22" s="1">
        <v>0</v>
      </c>
      <c r="V22" s="1">
        <v>6</v>
      </c>
      <c r="W22" s="1">
        <v>2.68</v>
      </c>
      <c r="X22" s="1">
        <f>mbb_sales[[#This Row],[order value converted]] + mbb_sales[[#This Row],[shipping cost]] - mbb_sales[[#This Row],[discount]]-mbb_sales[[#This Row],[card processing fees]]</f>
        <v>52.12</v>
      </c>
    </row>
    <row r="23" spans="1:24" ht="16.2" thickBot="1" x14ac:dyDescent="0.35">
      <c r="A23" s="23"/>
      <c r="B23" s="24"/>
      <c r="C23" s="25"/>
      <c r="G23" s="17">
        <v>44635</v>
      </c>
      <c r="H23" s="7">
        <f>YEAR(mbb_sales[[#This Row],[date of sale]])</f>
        <v>2022</v>
      </c>
      <c r="I23">
        <f>MONTH(mbb_sales[[#This Row],[date of sale]])</f>
        <v>3</v>
      </c>
      <c r="J23" t="str" cm="1">
        <f t="array" ref="J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3">
        <v>2411176237</v>
      </c>
      <c r="L23">
        <v>1</v>
      </c>
      <c r="M23">
        <v>56350</v>
      </c>
      <c r="N23" t="s">
        <v>1</v>
      </c>
      <c r="O23" s="10" t="s">
        <v>28</v>
      </c>
      <c r="P23">
        <f>SEARCH(",", mbb_sales[[#This Row],[order value]])</f>
        <v>3</v>
      </c>
      <c r="Q23" t="str">
        <f>LEFT(mbb_sales[[#This Row],[order value]], mbb_sales[[#This Row],[search for ","]]-1)</f>
        <v>25</v>
      </c>
      <c r="R23" s="10">
        <f>RIGHT(mbb_sales[[#This Row],[order value]]) / 10</f>
        <v>0.9</v>
      </c>
      <c r="S23" s="1">
        <f>mbb_sales[[#This Row],[whole order value]] + mbb_sales[[#This Row],[fraction order value]]</f>
        <v>25.9</v>
      </c>
      <c r="U23" s="1">
        <v>0</v>
      </c>
      <c r="V23" s="1">
        <v>0</v>
      </c>
      <c r="W23" s="1">
        <v>1.34</v>
      </c>
      <c r="X23" s="1">
        <f>mbb_sales[[#This Row],[order value converted]] + mbb_sales[[#This Row],[shipping cost]] - mbb_sales[[#This Row],[discount]]-mbb_sales[[#This Row],[card processing fees]]</f>
        <v>24.56</v>
      </c>
    </row>
    <row r="24" spans="1:24" ht="16.05" customHeight="1" x14ac:dyDescent="0.3">
      <c r="A24" s="26" t="s">
        <v>182</v>
      </c>
      <c r="B24" s="18" t="s">
        <v>185</v>
      </c>
      <c r="C24" s="19"/>
      <c r="E24" s="16"/>
      <c r="G24" s="17">
        <v>44635</v>
      </c>
      <c r="H24" s="7">
        <f>YEAR(mbb_sales[[#This Row],[date of sale]])</f>
        <v>2022</v>
      </c>
      <c r="I24">
        <f>MONTH(mbb_sales[[#This Row],[date of sale]])</f>
        <v>3</v>
      </c>
      <c r="J24" t="str" cm="1">
        <f t="array" ref="J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4">
        <v>2411158612</v>
      </c>
      <c r="L24">
        <v>1</v>
      </c>
      <c r="M24">
        <v>31000</v>
      </c>
      <c r="N24" t="s">
        <v>1</v>
      </c>
      <c r="O24" s="10" t="s">
        <v>56</v>
      </c>
      <c r="P24">
        <f>SEARCH(",", mbb_sales[[#This Row],[order value]])</f>
        <v>3</v>
      </c>
      <c r="Q24" t="str">
        <f>LEFT(mbb_sales[[#This Row],[order value]], mbb_sales[[#This Row],[search for ","]]-1)</f>
        <v>27</v>
      </c>
      <c r="R24" s="10">
        <f>RIGHT(mbb_sales[[#This Row],[order value]]) / 10</f>
        <v>0.9</v>
      </c>
      <c r="S24" s="1">
        <f>mbb_sales[[#This Row],[whole order value]] + mbb_sales[[#This Row],[fraction order value]]</f>
        <v>27.9</v>
      </c>
      <c r="U24" s="1">
        <v>0</v>
      </c>
      <c r="V24" s="1">
        <v>0</v>
      </c>
      <c r="W24" s="1">
        <v>1.42</v>
      </c>
      <c r="X24" s="1">
        <f>mbb_sales[[#This Row],[order value converted]] + mbb_sales[[#This Row],[shipping cost]] - mbb_sales[[#This Row],[discount]]-mbb_sales[[#This Row],[card processing fees]]</f>
        <v>26.479999999999997</v>
      </c>
    </row>
    <row r="25" spans="1:24" ht="16.05" customHeight="1" thickBot="1" x14ac:dyDescent="0.35">
      <c r="A25" s="27"/>
      <c r="B25" s="20"/>
      <c r="C25" s="21"/>
      <c r="G25" s="17">
        <v>44635</v>
      </c>
      <c r="H25" s="7">
        <f>YEAR(mbb_sales[[#This Row],[date of sale]])</f>
        <v>2022</v>
      </c>
      <c r="I25">
        <f>MONTH(mbb_sales[[#This Row],[date of sale]])</f>
        <v>3</v>
      </c>
      <c r="J25" t="str" cm="1">
        <f t="array" ref="J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5">
        <v>2411143251</v>
      </c>
      <c r="L25">
        <v>1</v>
      </c>
      <c r="M25">
        <v>69400</v>
      </c>
      <c r="N25" t="s">
        <v>1</v>
      </c>
      <c r="O25" s="10" t="s">
        <v>51</v>
      </c>
      <c r="P25">
        <f>SEARCH(",", mbb_sales[[#This Row],[order value]])</f>
        <v>3</v>
      </c>
      <c r="Q25" t="str">
        <f>LEFT(mbb_sales[[#This Row],[order value]], mbb_sales[[#This Row],[search for ","]]-1)</f>
        <v>29</v>
      </c>
      <c r="R25" s="10">
        <f>RIGHT(mbb_sales[[#This Row],[order value]]) / 10</f>
        <v>0.9</v>
      </c>
      <c r="S25" s="1">
        <f>mbb_sales[[#This Row],[whole order value]] + mbb_sales[[#This Row],[fraction order value]]</f>
        <v>29.9</v>
      </c>
      <c r="U25" s="1">
        <v>0</v>
      </c>
      <c r="V25" s="1">
        <v>0</v>
      </c>
      <c r="W25" s="1">
        <v>1.5</v>
      </c>
      <c r="X25" s="1">
        <f>mbb_sales[[#This Row],[order value converted]] + mbb_sales[[#This Row],[shipping cost]] - mbb_sales[[#This Row],[discount]]-mbb_sales[[#This Row],[card processing fees]]</f>
        <v>28.4</v>
      </c>
    </row>
    <row r="26" spans="1:24" ht="16.2" thickBot="1" x14ac:dyDescent="0.35">
      <c r="A26" s="13" t="s">
        <v>183</v>
      </c>
      <c r="B26" s="29" t="s">
        <v>157</v>
      </c>
      <c r="C26" s="30"/>
      <c r="G26" s="17">
        <v>44635</v>
      </c>
      <c r="H26" s="7">
        <f>YEAR(mbb_sales[[#This Row],[date of sale]])</f>
        <v>2022</v>
      </c>
      <c r="I26">
        <f>MONTH(mbb_sales[[#This Row],[date of sale]])</f>
        <v>3</v>
      </c>
      <c r="J26" t="str" cm="1">
        <f t="array" ref="J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6">
        <v>2410960420</v>
      </c>
      <c r="L26">
        <v>1</v>
      </c>
      <c r="M26">
        <v>80470</v>
      </c>
      <c r="N26" t="s">
        <v>1</v>
      </c>
      <c r="O26" s="10" t="s">
        <v>51</v>
      </c>
      <c r="P26">
        <f>SEARCH(",", mbb_sales[[#This Row],[order value]])</f>
        <v>3</v>
      </c>
      <c r="Q26" t="str">
        <f>LEFT(mbb_sales[[#This Row],[order value]], mbb_sales[[#This Row],[search for ","]]-1)</f>
        <v>29</v>
      </c>
      <c r="R26" s="10">
        <f>RIGHT(mbb_sales[[#This Row],[order value]]) / 10</f>
        <v>0.9</v>
      </c>
      <c r="S26" s="1">
        <f>mbb_sales[[#This Row],[whole order value]] + mbb_sales[[#This Row],[fraction order value]]</f>
        <v>29.9</v>
      </c>
      <c r="U26" s="1">
        <v>0</v>
      </c>
      <c r="V26" s="1">
        <v>0</v>
      </c>
      <c r="W26" s="1">
        <v>1.5</v>
      </c>
      <c r="X26" s="1">
        <f>mbb_sales[[#This Row],[order value converted]] + mbb_sales[[#This Row],[shipping cost]] - mbb_sales[[#This Row],[discount]]-mbb_sales[[#This Row],[card processing fees]]</f>
        <v>28.4</v>
      </c>
    </row>
    <row r="27" spans="1:24" ht="16.05" customHeight="1" x14ac:dyDescent="0.3">
      <c r="A27" s="26" t="s">
        <v>184</v>
      </c>
      <c r="B27" s="18" t="s">
        <v>158</v>
      </c>
      <c r="C27" s="19"/>
      <c r="E27" s="3" t="s">
        <v>134</v>
      </c>
      <c r="G27" s="17">
        <v>44635</v>
      </c>
      <c r="H27" s="7">
        <f>YEAR(mbb_sales[[#This Row],[date of sale]])</f>
        <v>2022</v>
      </c>
      <c r="I27">
        <f>MONTH(mbb_sales[[#This Row],[date of sale]])</f>
        <v>3</v>
      </c>
      <c r="J27" t="str" cm="1">
        <f t="array" ref="J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7">
        <v>2410868821</v>
      </c>
      <c r="L27">
        <v>1</v>
      </c>
      <c r="M27">
        <v>13400</v>
      </c>
      <c r="N27" t="s">
        <v>1</v>
      </c>
      <c r="O27" s="10" t="s">
        <v>51</v>
      </c>
      <c r="P27">
        <f>SEARCH(",", mbb_sales[[#This Row],[order value]])</f>
        <v>3</v>
      </c>
      <c r="Q27" t="str">
        <f>LEFT(mbb_sales[[#This Row],[order value]], mbb_sales[[#This Row],[search for ","]]-1)</f>
        <v>29</v>
      </c>
      <c r="R27" s="10">
        <f>RIGHT(mbb_sales[[#This Row],[order value]]) / 10</f>
        <v>0.9</v>
      </c>
      <c r="S27" s="1">
        <f>mbb_sales[[#This Row],[whole order value]] + mbb_sales[[#This Row],[fraction order value]]</f>
        <v>29.9</v>
      </c>
      <c r="U27" s="1">
        <v>0</v>
      </c>
      <c r="V27" s="1">
        <v>0</v>
      </c>
      <c r="W27" s="1">
        <v>1.5</v>
      </c>
      <c r="X27" s="1">
        <f>mbb_sales[[#This Row],[order value converted]] + mbb_sales[[#This Row],[shipping cost]] - mbb_sales[[#This Row],[discount]]-mbb_sales[[#This Row],[card processing fees]]</f>
        <v>28.4</v>
      </c>
    </row>
    <row r="28" spans="1:24" x14ac:dyDescent="0.3">
      <c r="A28" s="28"/>
      <c r="B28" s="20"/>
      <c r="C28" s="21"/>
      <c r="G28" s="17">
        <v>44635</v>
      </c>
      <c r="H28" s="7">
        <f>YEAR(mbb_sales[[#This Row],[date of sale]])</f>
        <v>2022</v>
      </c>
      <c r="I28">
        <f>MONTH(mbb_sales[[#This Row],[date of sale]])</f>
        <v>3</v>
      </c>
      <c r="J28" t="str" cm="1">
        <f t="array" ref="J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8">
        <v>2410850009</v>
      </c>
      <c r="L28">
        <v>1</v>
      </c>
      <c r="M28">
        <v>75015</v>
      </c>
      <c r="N28" t="s">
        <v>1</v>
      </c>
      <c r="O28" s="10" t="s">
        <v>51</v>
      </c>
      <c r="P28">
        <f>SEARCH(",", mbb_sales[[#This Row],[order value]])</f>
        <v>3</v>
      </c>
      <c r="Q28" t="str">
        <f>LEFT(mbb_sales[[#This Row],[order value]], mbb_sales[[#This Row],[search for ","]]-1)</f>
        <v>29</v>
      </c>
      <c r="R28" s="10">
        <f>RIGHT(mbb_sales[[#This Row],[order value]]) / 10</f>
        <v>0.9</v>
      </c>
      <c r="S28" s="1">
        <f>mbb_sales[[#This Row],[whole order value]] + mbb_sales[[#This Row],[fraction order value]]</f>
        <v>29.9</v>
      </c>
      <c r="U28" s="1">
        <v>0</v>
      </c>
      <c r="V28" s="1">
        <v>0</v>
      </c>
      <c r="W28" s="1">
        <v>1.5</v>
      </c>
      <c r="X28" s="1">
        <f>mbb_sales[[#This Row],[order value converted]] + mbb_sales[[#This Row],[shipping cost]] - mbb_sales[[#This Row],[discount]]-mbb_sales[[#This Row],[card processing fees]]</f>
        <v>28.4</v>
      </c>
    </row>
    <row r="29" spans="1:24" x14ac:dyDescent="0.3">
      <c r="A29" s="28"/>
      <c r="B29" s="20"/>
      <c r="C29" s="21"/>
      <c r="G29" s="17">
        <v>44635</v>
      </c>
      <c r="H29" s="7">
        <f>YEAR(mbb_sales[[#This Row],[date of sale]])</f>
        <v>2022</v>
      </c>
      <c r="I29">
        <f>MONTH(mbb_sales[[#This Row],[date of sale]])</f>
        <v>3</v>
      </c>
      <c r="J29" t="str" cm="1">
        <f t="array" ref="J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29">
        <v>2410869337</v>
      </c>
      <c r="L29">
        <v>1</v>
      </c>
      <c r="M29">
        <v>3250</v>
      </c>
      <c r="N29" t="s">
        <v>50</v>
      </c>
      <c r="O29" s="10" t="s">
        <v>51</v>
      </c>
      <c r="P29">
        <f>SEARCH(",", mbb_sales[[#This Row],[order value]])</f>
        <v>3</v>
      </c>
      <c r="Q29" t="str">
        <f>LEFT(mbb_sales[[#This Row],[order value]], mbb_sales[[#This Row],[search for ","]]-1)</f>
        <v>29</v>
      </c>
      <c r="R29" s="10">
        <f>RIGHT(mbb_sales[[#This Row],[order value]]) / 10</f>
        <v>0.9</v>
      </c>
      <c r="S29" s="1">
        <f>mbb_sales[[#This Row],[whole order value]] + mbb_sales[[#This Row],[fraction order value]]</f>
        <v>29.9</v>
      </c>
      <c r="U29" s="1">
        <v>0</v>
      </c>
      <c r="V29" s="1">
        <v>6</v>
      </c>
      <c r="W29" s="1">
        <v>1.74</v>
      </c>
      <c r="X29" s="1">
        <f>mbb_sales[[#This Row],[order value converted]] + mbb_sales[[#This Row],[shipping cost]] - mbb_sales[[#This Row],[discount]]-mbb_sales[[#This Row],[card processing fees]]</f>
        <v>34.159999999999997</v>
      </c>
    </row>
    <row r="30" spans="1:24" x14ac:dyDescent="0.3">
      <c r="A30" s="28"/>
      <c r="B30" s="20"/>
      <c r="C30" s="21"/>
      <c r="G30" s="17">
        <v>44635</v>
      </c>
      <c r="H30" s="7">
        <f>YEAR(mbb_sales[[#This Row],[date of sale]])</f>
        <v>2022</v>
      </c>
      <c r="I30">
        <f>MONTH(mbb_sales[[#This Row],[date of sale]])</f>
        <v>3</v>
      </c>
      <c r="J30" t="str" cm="1">
        <f t="array" ref="J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0">
        <v>2411208211</v>
      </c>
      <c r="L30">
        <v>2</v>
      </c>
      <c r="M30">
        <v>75017</v>
      </c>
      <c r="N30" t="s">
        <v>1</v>
      </c>
      <c r="O30" s="10" t="s">
        <v>114</v>
      </c>
      <c r="P30">
        <f>SEARCH(",", mbb_sales[[#This Row],[order value]])</f>
        <v>3</v>
      </c>
      <c r="Q30" t="str">
        <f>LEFT(mbb_sales[[#This Row],[order value]], mbb_sales[[#This Row],[search for ","]]-1)</f>
        <v>63</v>
      </c>
      <c r="R30" s="10">
        <f>RIGHT(mbb_sales[[#This Row],[order value]]) / 10</f>
        <v>0.8</v>
      </c>
      <c r="S30" s="1">
        <f>mbb_sales[[#This Row],[whole order value]] + mbb_sales[[#This Row],[fraction order value]]</f>
        <v>63.8</v>
      </c>
      <c r="U30" s="1">
        <v>0</v>
      </c>
      <c r="V30" s="1">
        <v>0</v>
      </c>
      <c r="W30" s="1">
        <v>2.85</v>
      </c>
      <c r="X30" s="1">
        <f>mbb_sales[[#This Row],[order value converted]] + mbb_sales[[#This Row],[shipping cost]] - mbb_sales[[#This Row],[discount]]-mbb_sales[[#This Row],[card processing fees]]</f>
        <v>60.949999999999996</v>
      </c>
    </row>
    <row r="31" spans="1:24" x14ac:dyDescent="0.3">
      <c r="A31" s="28"/>
      <c r="B31" s="20"/>
      <c r="C31" s="21"/>
      <c r="G31" s="17">
        <v>44635</v>
      </c>
      <c r="H31" s="7">
        <f>YEAR(mbb_sales[[#This Row],[date of sale]])</f>
        <v>2022</v>
      </c>
      <c r="I31">
        <f>MONTH(mbb_sales[[#This Row],[date of sale]])</f>
        <v>3</v>
      </c>
      <c r="J31" t="str" cm="1">
        <f t="array" ref="J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1">
        <v>2410999443</v>
      </c>
      <c r="L31">
        <v>3</v>
      </c>
      <c r="M31">
        <v>7449</v>
      </c>
      <c r="N31" t="s">
        <v>1</v>
      </c>
      <c r="O31" s="10" t="s">
        <v>121</v>
      </c>
      <c r="P31">
        <f>SEARCH(",", mbb_sales[[#This Row],[order value]])</f>
        <v>3</v>
      </c>
      <c r="Q31" t="str">
        <f>LEFT(mbb_sales[[#This Row],[order value]], mbb_sales[[#This Row],[search for ","]]-1)</f>
        <v>88</v>
      </c>
      <c r="R31" s="10">
        <f>RIGHT(mbb_sales[[#This Row],[order value]]) / 10</f>
        <v>0.7</v>
      </c>
      <c r="S31" s="1">
        <f>mbb_sales[[#This Row],[whole order value]] + mbb_sales[[#This Row],[fraction order value]]</f>
        <v>88.7</v>
      </c>
      <c r="U31" s="1">
        <v>0</v>
      </c>
      <c r="V31" s="1">
        <v>0</v>
      </c>
      <c r="W31" s="1">
        <v>3.85</v>
      </c>
      <c r="X31" s="1">
        <f>mbb_sales[[#This Row],[order value converted]] + mbb_sales[[#This Row],[shipping cost]] - mbb_sales[[#This Row],[discount]]-mbb_sales[[#This Row],[card processing fees]]</f>
        <v>84.850000000000009</v>
      </c>
    </row>
    <row r="32" spans="1:24" ht="16.2" thickBot="1" x14ac:dyDescent="0.35">
      <c r="A32" s="27"/>
      <c r="B32" s="23"/>
      <c r="C32" s="25"/>
      <c r="E32" s="16"/>
      <c r="G32" s="17">
        <v>44635</v>
      </c>
      <c r="H32" s="7">
        <f>YEAR(mbb_sales[[#This Row],[date of sale]])</f>
        <v>2022</v>
      </c>
      <c r="I32">
        <f>MONTH(mbb_sales[[#This Row],[date of sale]])</f>
        <v>3</v>
      </c>
      <c r="J32" t="str" cm="1">
        <f t="array" ref="J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2">
        <v>2411250122</v>
      </c>
      <c r="L32">
        <v>3</v>
      </c>
      <c r="M32">
        <v>76610</v>
      </c>
      <c r="N32" t="s">
        <v>1</v>
      </c>
      <c r="O32" s="10" t="s">
        <v>94</v>
      </c>
      <c r="P32">
        <f>SEARCH(",", mbb_sales[[#This Row],[order value]])</f>
        <v>3</v>
      </c>
      <c r="Q32" t="str">
        <f>LEFT(mbb_sales[[#This Row],[order value]], mbb_sales[[#This Row],[search for ","]]-1)</f>
        <v>90</v>
      </c>
      <c r="R32" s="10">
        <f>RIGHT(mbb_sales[[#This Row],[order value]]) / 10</f>
        <v>0.7</v>
      </c>
      <c r="S32" s="1">
        <f>mbb_sales[[#This Row],[whole order value]] + mbb_sales[[#This Row],[fraction order value]]</f>
        <v>90.7</v>
      </c>
      <c r="U32" s="1">
        <v>0</v>
      </c>
      <c r="V32" s="1">
        <v>0</v>
      </c>
      <c r="W32" s="1">
        <v>3.93</v>
      </c>
      <c r="X32" s="1">
        <f>mbb_sales[[#This Row],[order value converted]] + mbb_sales[[#This Row],[shipping cost]] - mbb_sales[[#This Row],[discount]]-mbb_sales[[#This Row],[card processing fees]]</f>
        <v>86.77</v>
      </c>
    </row>
    <row r="33" spans="1:24" ht="16.2" thickBot="1" x14ac:dyDescent="0.35">
      <c r="G33" s="17">
        <v>44634</v>
      </c>
      <c r="H33" s="7">
        <f>YEAR(mbb_sales[[#This Row],[date of sale]])</f>
        <v>2022</v>
      </c>
      <c r="I33">
        <f>MONTH(mbb_sales[[#This Row],[date of sale]])</f>
        <v>3</v>
      </c>
      <c r="J33" t="str" cm="1">
        <f t="array" ref="J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3">
        <v>2410391796</v>
      </c>
      <c r="L33">
        <v>1</v>
      </c>
      <c r="M33">
        <v>14000</v>
      </c>
      <c r="N33" t="s">
        <v>1</v>
      </c>
      <c r="O33" s="10" t="s">
        <v>14</v>
      </c>
      <c r="P33">
        <f>SEARCH(",", mbb_sales[[#This Row],[order value]])</f>
        <v>3</v>
      </c>
      <c r="Q33" t="str">
        <f>LEFT(mbb_sales[[#This Row],[order value]], mbb_sales[[#This Row],[search for ","]]-1)</f>
        <v>23</v>
      </c>
      <c r="R33" s="10">
        <f>RIGHT(mbb_sales[[#This Row],[order value]]) / 10</f>
        <v>0.9</v>
      </c>
      <c r="S33" s="1">
        <f>mbb_sales[[#This Row],[whole order value]] + mbb_sales[[#This Row],[fraction order value]]</f>
        <v>23.9</v>
      </c>
      <c r="U33" s="1">
        <v>0</v>
      </c>
      <c r="V33" s="1">
        <v>0</v>
      </c>
      <c r="W33" s="1">
        <v>1.26</v>
      </c>
      <c r="X33" s="1">
        <f>mbb_sales[[#This Row],[order value converted]] + mbb_sales[[#This Row],[shipping cost]] - mbb_sales[[#This Row],[discount]]-mbb_sales[[#This Row],[card processing fees]]</f>
        <v>22.639999999999997</v>
      </c>
    </row>
    <row r="34" spans="1:24" ht="18.600000000000001" thickBot="1" x14ac:dyDescent="0.4">
      <c r="A34" s="31" t="s">
        <v>189</v>
      </c>
      <c r="B34" s="32"/>
      <c r="C34" s="33"/>
      <c r="E34" s="16"/>
      <c r="G34" s="17">
        <v>44634</v>
      </c>
      <c r="H34" s="7">
        <f>YEAR(mbb_sales[[#This Row],[date of sale]])</f>
        <v>2022</v>
      </c>
      <c r="I34">
        <f>MONTH(mbb_sales[[#This Row],[date of sale]])</f>
        <v>3</v>
      </c>
      <c r="J34" t="str" cm="1">
        <f t="array" ref="J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4">
        <v>2410091271</v>
      </c>
      <c r="L34">
        <v>1</v>
      </c>
      <c r="M34">
        <v>92190</v>
      </c>
      <c r="N34" t="s">
        <v>1</v>
      </c>
      <c r="O34" s="10" t="s">
        <v>56</v>
      </c>
      <c r="P34">
        <f>SEARCH(",", mbb_sales[[#This Row],[order value]])</f>
        <v>3</v>
      </c>
      <c r="Q34" t="str">
        <f>LEFT(mbb_sales[[#This Row],[order value]], mbb_sales[[#This Row],[search for ","]]-1)</f>
        <v>27</v>
      </c>
      <c r="R34" s="10">
        <f>RIGHT(mbb_sales[[#This Row],[order value]]) / 10</f>
        <v>0.9</v>
      </c>
      <c r="S34" s="1">
        <f>mbb_sales[[#This Row],[whole order value]] + mbb_sales[[#This Row],[fraction order value]]</f>
        <v>27.9</v>
      </c>
      <c r="U34" s="1">
        <v>0</v>
      </c>
      <c r="V34" s="1">
        <v>0</v>
      </c>
      <c r="W34" s="1">
        <v>1.42</v>
      </c>
      <c r="X34" s="1">
        <f>mbb_sales[[#This Row],[order value converted]] + mbb_sales[[#This Row],[shipping cost]] - mbb_sales[[#This Row],[discount]]-mbb_sales[[#This Row],[card processing fees]]</f>
        <v>26.479999999999997</v>
      </c>
    </row>
    <row r="35" spans="1:24" ht="16.05" customHeight="1" x14ac:dyDescent="0.3">
      <c r="A35" s="43" t="s">
        <v>175</v>
      </c>
      <c r="B35" s="44"/>
      <c r="C35" s="45"/>
      <c r="G35" s="17">
        <v>44634</v>
      </c>
      <c r="H35" s="7">
        <f>YEAR(mbb_sales[[#This Row],[date of sale]])</f>
        <v>2022</v>
      </c>
      <c r="I35">
        <f>MONTH(mbb_sales[[#This Row],[date of sale]])</f>
        <v>3</v>
      </c>
      <c r="J35" t="str" cm="1">
        <f t="array" ref="J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5">
        <v>2409918373</v>
      </c>
      <c r="L35">
        <v>1</v>
      </c>
      <c r="M35">
        <v>76520</v>
      </c>
      <c r="N35" t="s">
        <v>1</v>
      </c>
      <c r="O35" s="10" t="s">
        <v>56</v>
      </c>
      <c r="P35">
        <f>SEARCH(",", mbb_sales[[#This Row],[order value]])</f>
        <v>3</v>
      </c>
      <c r="Q35" t="str">
        <f>LEFT(mbb_sales[[#This Row],[order value]], mbb_sales[[#This Row],[search for ","]]-1)</f>
        <v>27</v>
      </c>
      <c r="R35" s="10">
        <f>RIGHT(mbb_sales[[#This Row],[order value]]) / 10</f>
        <v>0.9</v>
      </c>
      <c r="S35" s="1">
        <f>mbb_sales[[#This Row],[whole order value]] + mbb_sales[[#This Row],[fraction order value]]</f>
        <v>27.9</v>
      </c>
      <c r="U35" s="1">
        <v>0</v>
      </c>
      <c r="V35" s="1">
        <v>0</v>
      </c>
      <c r="W35" s="1">
        <v>1.42</v>
      </c>
      <c r="X35" s="1">
        <f>mbb_sales[[#This Row],[order value converted]] + mbb_sales[[#This Row],[shipping cost]] - mbb_sales[[#This Row],[discount]]-mbb_sales[[#This Row],[card processing fees]]</f>
        <v>26.479999999999997</v>
      </c>
    </row>
    <row r="36" spans="1:24" ht="16.05" customHeight="1" x14ac:dyDescent="0.3">
      <c r="A36" s="46"/>
      <c r="B36" s="47"/>
      <c r="C36" s="48"/>
      <c r="G36" s="17">
        <v>44634</v>
      </c>
      <c r="H36" s="7">
        <f>YEAR(mbb_sales[[#This Row],[date of sale]])</f>
        <v>2022</v>
      </c>
      <c r="I36">
        <f>MONTH(mbb_sales[[#This Row],[date of sale]])</f>
        <v>3</v>
      </c>
      <c r="J36" t="str" cm="1">
        <f t="array" ref="J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6">
        <v>2410412521</v>
      </c>
      <c r="L36">
        <v>1</v>
      </c>
      <c r="M36">
        <v>78760</v>
      </c>
      <c r="N36" t="s">
        <v>1</v>
      </c>
      <c r="O36" s="10" t="s">
        <v>43</v>
      </c>
      <c r="P36">
        <f>SEARCH(",", mbb_sales[[#This Row],[order value]])</f>
        <v>3</v>
      </c>
      <c r="Q36" t="str">
        <f>LEFT(mbb_sales[[#This Row],[order value]], mbb_sales[[#This Row],[search for ","]]-1)</f>
        <v>28</v>
      </c>
      <c r="R36" s="10">
        <f>RIGHT(mbb_sales[[#This Row],[order value]]) / 10</f>
        <v>0.9</v>
      </c>
      <c r="S36" s="1">
        <f>mbb_sales[[#This Row],[whole order value]] + mbb_sales[[#This Row],[fraction order value]]</f>
        <v>28.9</v>
      </c>
      <c r="U36" s="1">
        <v>0</v>
      </c>
      <c r="V36" s="1">
        <v>0</v>
      </c>
      <c r="W36" s="1">
        <v>1.46</v>
      </c>
      <c r="X36" s="1">
        <f>mbb_sales[[#This Row],[order value converted]] + mbb_sales[[#This Row],[shipping cost]] - mbb_sales[[#This Row],[discount]]-mbb_sales[[#This Row],[card processing fees]]</f>
        <v>27.439999999999998</v>
      </c>
    </row>
    <row r="37" spans="1:24" ht="18" customHeight="1" x14ac:dyDescent="0.3">
      <c r="A37" s="46"/>
      <c r="B37" s="47"/>
      <c r="C37" s="48"/>
      <c r="G37" s="17">
        <v>44634</v>
      </c>
      <c r="H37" s="7">
        <f>YEAR(mbb_sales[[#This Row],[date of sale]])</f>
        <v>2022</v>
      </c>
      <c r="I37">
        <f>MONTH(mbb_sales[[#This Row],[date of sale]])</f>
        <v>3</v>
      </c>
      <c r="J37" t="str" cm="1">
        <f t="array" ref="J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7">
        <v>2409959657</v>
      </c>
      <c r="L37">
        <v>2</v>
      </c>
      <c r="M37">
        <v>69670</v>
      </c>
      <c r="N37" t="s">
        <v>1</v>
      </c>
      <c r="O37" s="10" t="s">
        <v>75</v>
      </c>
      <c r="P37">
        <f>SEARCH(",", mbb_sales[[#This Row],[order value]])</f>
        <v>3</v>
      </c>
      <c r="Q37" t="str">
        <f>LEFT(mbb_sales[[#This Row],[order value]], mbb_sales[[#This Row],[search for ","]]-1)</f>
        <v>60</v>
      </c>
      <c r="R37" s="10">
        <f>RIGHT(mbb_sales[[#This Row],[order value]]) / 10</f>
        <v>0.8</v>
      </c>
      <c r="S37" s="1">
        <f>mbb_sales[[#This Row],[whole order value]] + mbb_sales[[#This Row],[fraction order value]]</f>
        <v>60.8</v>
      </c>
      <c r="U37" s="1">
        <v>0</v>
      </c>
      <c r="V37" s="1">
        <v>0</v>
      </c>
      <c r="W37" s="1">
        <v>2.73</v>
      </c>
      <c r="X37" s="1">
        <f>mbb_sales[[#This Row],[order value converted]] + mbb_sales[[#This Row],[shipping cost]] - mbb_sales[[#This Row],[discount]]-mbb_sales[[#This Row],[card processing fees]]</f>
        <v>58.07</v>
      </c>
    </row>
    <row r="38" spans="1:24" ht="16.05" customHeight="1" x14ac:dyDescent="0.3">
      <c r="A38" s="46"/>
      <c r="B38" s="47"/>
      <c r="C38" s="48"/>
      <c r="G38" s="17">
        <v>44633</v>
      </c>
      <c r="H38" s="7">
        <f>YEAR(mbb_sales[[#This Row],[date of sale]])</f>
        <v>2022</v>
      </c>
      <c r="I38">
        <f>MONTH(mbb_sales[[#This Row],[date of sale]])</f>
        <v>3</v>
      </c>
      <c r="J38" t="str" cm="1">
        <f t="array" ref="J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8">
        <v>2408689074</v>
      </c>
      <c r="L38">
        <v>1</v>
      </c>
      <c r="M38">
        <v>75116</v>
      </c>
      <c r="N38" t="s">
        <v>1</v>
      </c>
      <c r="O38" s="10" t="s">
        <v>43</v>
      </c>
      <c r="P38">
        <f>SEARCH(",", mbb_sales[[#This Row],[order value]])</f>
        <v>3</v>
      </c>
      <c r="Q38" t="str">
        <f>LEFT(mbb_sales[[#This Row],[order value]], mbb_sales[[#This Row],[search for ","]]-1)</f>
        <v>28</v>
      </c>
      <c r="R38" s="10">
        <f>RIGHT(mbb_sales[[#This Row],[order value]]) / 10</f>
        <v>0.9</v>
      </c>
      <c r="S38" s="1">
        <f>mbb_sales[[#This Row],[whole order value]] + mbb_sales[[#This Row],[fraction order value]]</f>
        <v>28.9</v>
      </c>
      <c r="U38" s="1">
        <v>0</v>
      </c>
      <c r="V38" s="1">
        <v>0</v>
      </c>
      <c r="W38" s="1">
        <v>1.46</v>
      </c>
      <c r="X38" s="1">
        <f>mbb_sales[[#This Row],[order value converted]] + mbb_sales[[#This Row],[shipping cost]] - mbb_sales[[#This Row],[discount]]-mbb_sales[[#This Row],[card processing fees]]</f>
        <v>27.439999999999998</v>
      </c>
    </row>
    <row r="39" spans="1:24" ht="16.2" thickBot="1" x14ac:dyDescent="0.35">
      <c r="A39" s="49"/>
      <c r="B39" s="50"/>
      <c r="C39" s="51"/>
      <c r="G39" s="17">
        <v>44633</v>
      </c>
      <c r="H39" s="7">
        <f>YEAR(mbb_sales[[#This Row],[date of sale]])</f>
        <v>2022</v>
      </c>
      <c r="I39">
        <f>MONTH(mbb_sales[[#This Row],[date of sale]])</f>
        <v>3</v>
      </c>
      <c r="J39" t="str" cm="1">
        <f t="array" ref="J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39">
        <v>2408667524</v>
      </c>
      <c r="L39">
        <v>1</v>
      </c>
      <c r="M39">
        <v>9000</v>
      </c>
      <c r="N39" t="s">
        <v>1</v>
      </c>
      <c r="O39" s="10" t="s">
        <v>43</v>
      </c>
      <c r="P39">
        <f>SEARCH(",", mbb_sales[[#This Row],[order value]])</f>
        <v>3</v>
      </c>
      <c r="Q39" t="str">
        <f>LEFT(mbb_sales[[#This Row],[order value]], mbb_sales[[#This Row],[search for ","]]-1)</f>
        <v>28</v>
      </c>
      <c r="R39" s="10">
        <f>RIGHT(mbb_sales[[#This Row],[order value]]) / 10</f>
        <v>0.9</v>
      </c>
      <c r="S39" s="1">
        <f>mbb_sales[[#This Row],[whole order value]] + mbb_sales[[#This Row],[fraction order value]]</f>
        <v>28.9</v>
      </c>
      <c r="U39" s="1">
        <v>0</v>
      </c>
      <c r="V39" s="1">
        <v>0</v>
      </c>
      <c r="W39" s="1">
        <v>1.46</v>
      </c>
      <c r="X39" s="1">
        <f>mbb_sales[[#This Row],[order value converted]] + mbb_sales[[#This Row],[shipping cost]] - mbb_sales[[#This Row],[discount]]-mbb_sales[[#This Row],[card processing fees]]</f>
        <v>27.439999999999998</v>
      </c>
    </row>
    <row r="40" spans="1:24" ht="16.2" thickBot="1" x14ac:dyDescent="0.35">
      <c r="A40" s="13" t="s">
        <v>178</v>
      </c>
      <c r="B40" s="14" t="s">
        <v>133</v>
      </c>
      <c r="C40" s="1">
        <v>26311.589999999982</v>
      </c>
      <c r="E40" s="3" t="s">
        <v>134</v>
      </c>
      <c r="G40" s="17">
        <v>44633</v>
      </c>
      <c r="H40" s="7">
        <f>YEAR(mbb_sales[[#This Row],[date of sale]])</f>
        <v>2022</v>
      </c>
      <c r="I40">
        <f>MONTH(mbb_sales[[#This Row],[date of sale]])</f>
        <v>3</v>
      </c>
      <c r="J40" t="str" cm="1">
        <f t="array" ref="J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0">
        <v>2409343228</v>
      </c>
      <c r="L40">
        <v>1</v>
      </c>
      <c r="M40">
        <v>58000</v>
      </c>
      <c r="N40" t="s">
        <v>1</v>
      </c>
      <c r="O40" s="10" t="s">
        <v>51</v>
      </c>
      <c r="P40">
        <f>SEARCH(",", mbb_sales[[#This Row],[order value]])</f>
        <v>3</v>
      </c>
      <c r="Q40" t="str">
        <f>LEFT(mbb_sales[[#This Row],[order value]], mbb_sales[[#This Row],[search for ","]]-1)</f>
        <v>29</v>
      </c>
      <c r="R40" s="10">
        <f>RIGHT(mbb_sales[[#This Row],[order value]]) / 10</f>
        <v>0.9</v>
      </c>
      <c r="S40" s="1">
        <f>mbb_sales[[#This Row],[whole order value]] + mbb_sales[[#This Row],[fraction order value]]</f>
        <v>29.9</v>
      </c>
      <c r="U40" s="1">
        <v>0</v>
      </c>
      <c r="V40" s="1">
        <v>0</v>
      </c>
      <c r="W40" s="1">
        <v>1.5</v>
      </c>
      <c r="X40" s="1">
        <f>mbb_sales[[#This Row],[order value converted]] + mbb_sales[[#This Row],[shipping cost]] - mbb_sales[[#This Row],[discount]]-mbb_sales[[#This Row],[card processing fees]]</f>
        <v>28.4</v>
      </c>
    </row>
    <row r="41" spans="1:24" ht="16.2" thickBot="1" x14ac:dyDescent="0.35">
      <c r="A41" s="13" t="s">
        <v>179</v>
      </c>
      <c r="B41" s="14" t="s">
        <v>132</v>
      </c>
      <c r="C41" s="56">
        <v>1024</v>
      </c>
      <c r="G41" s="17">
        <v>44633</v>
      </c>
      <c r="H41" s="7">
        <f>YEAR(mbb_sales[[#This Row],[date of sale]])</f>
        <v>2022</v>
      </c>
      <c r="I41">
        <f>MONTH(mbb_sales[[#This Row],[date of sale]])</f>
        <v>3</v>
      </c>
      <c r="J41" t="str" cm="1">
        <f t="array" ref="J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1">
        <v>2408645367</v>
      </c>
      <c r="L41">
        <v>1</v>
      </c>
      <c r="M41">
        <v>59000</v>
      </c>
      <c r="N41" t="s">
        <v>1</v>
      </c>
      <c r="O41" s="10" t="s">
        <v>125</v>
      </c>
      <c r="P41">
        <f>SEARCH(",", mbb_sales[[#This Row],[order value]])</f>
        <v>3</v>
      </c>
      <c r="Q41" t="str">
        <f>LEFT(mbb_sales[[#This Row],[order value]], mbb_sales[[#This Row],[search for ","]]-1)</f>
        <v>31</v>
      </c>
      <c r="R41" s="10">
        <f>RIGHT(mbb_sales[[#This Row],[order value]]) / 10</f>
        <v>0.9</v>
      </c>
      <c r="S41" s="1">
        <f>mbb_sales[[#This Row],[whole order value]] + mbb_sales[[#This Row],[fraction order value]]</f>
        <v>31.9</v>
      </c>
      <c r="U41" s="1">
        <v>0</v>
      </c>
      <c r="V41" s="1">
        <v>0</v>
      </c>
      <c r="W41" s="1">
        <v>1.58</v>
      </c>
      <c r="X41" s="1">
        <f>mbb_sales[[#This Row],[order value converted]] + mbb_sales[[#This Row],[shipping cost]] - mbb_sales[[#This Row],[discount]]-mbb_sales[[#This Row],[card processing fees]]</f>
        <v>30.32</v>
      </c>
    </row>
    <row r="42" spans="1:24" ht="16.2" thickBot="1" x14ac:dyDescent="0.35">
      <c r="A42" s="13" t="s">
        <v>180</v>
      </c>
      <c r="B42" s="15" t="s">
        <v>161</v>
      </c>
      <c r="C42" s="8">
        <f>C40/C41</f>
        <v>25.694912109374982</v>
      </c>
      <c r="G42" s="17">
        <v>44633</v>
      </c>
      <c r="H42" s="7">
        <f>YEAR(mbb_sales[[#This Row],[date of sale]])</f>
        <v>2022</v>
      </c>
      <c r="I42">
        <f>MONTH(mbb_sales[[#This Row],[date of sale]])</f>
        <v>3</v>
      </c>
      <c r="J42" t="str" cm="1">
        <f t="array" ref="J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2">
        <v>2408694884</v>
      </c>
      <c r="L42">
        <v>1</v>
      </c>
      <c r="M42">
        <v>43000</v>
      </c>
      <c r="N42" t="s">
        <v>1</v>
      </c>
      <c r="O42" s="10" t="s">
        <v>72</v>
      </c>
      <c r="P42">
        <f>SEARCH(",", mbb_sales[[#This Row],[order value]])</f>
        <v>3</v>
      </c>
      <c r="Q42" t="str">
        <f>LEFT(mbb_sales[[#This Row],[order value]], mbb_sales[[#This Row],[search for ","]]-1)</f>
        <v>32</v>
      </c>
      <c r="R42" s="10">
        <f>RIGHT(mbb_sales[[#This Row],[order value]]) / 10</f>
        <v>0.9</v>
      </c>
      <c r="S42" s="1">
        <f>mbb_sales[[#This Row],[whole order value]] + mbb_sales[[#This Row],[fraction order value]]</f>
        <v>32.9</v>
      </c>
      <c r="U42" s="1">
        <v>0</v>
      </c>
      <c r="V42" s="1">
        <v>0</v>
      </c>
      <c r="W42" s="1">
        <v>1.62</v>
      </c>
      <c r="X42" s="1">
        <f>mbb_sales[[#This Row],[order value converted]] + mbb_sales[[#This Row],[shipping cost]] - mbb_sales[[#This Row],[discount]]-mbb_sales[[#This Row],[card processing fees]]</f>
        <v>31.279999999999998</v>
      </c>
    </row>
    <row r="43" spans="1:24" ht="16.2" thickBot="1" x14ac:dyDescent="0.35">
      <c r="A43" s="2"/>
      <c r="G43" s="17">
        <v>44633</v>
      </c>
      <c r="H43" s="7">
        <f>YEAR(mbb_sales[[#This Row],[date of sale]])</f>
        <v>2022</v>
      </c>
      <c r="I43">
        <f>MONTH(mbb_sales[[#This Row],[date of sale]])</f>
        <v>3</v>
      </c>
      <c r="J43" t="str" cm="1">
        <f t="array" ref="J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3">
        <v>2409211399</v>
      </c>
      <c r="L43">
        <v>3</v>
      </c>
      <c r="M43">
        <v>40350</v>
      </c>
      <c r="N43" t="s">
        <v>1</v>
      </c>
      <c r="O43" s="10" t="s">
        <v>121</v>
      </c>
      <c r="P43">
        <f>SEARCH(",", mbb_sales[[#This Row],[order value]])</f>
        <v>3</v>
      </c>
      <c r="Q43" t="str">
        <f>LEFT(mbb_sales[[#This Row],[order value]], mbb_sales[[#This Row],[search for ","]]-1)</f>
        <v>88</v>
      </c>
      <c r="R43" s="10">
        <f>RIGHT(mbb_sales[[#This Row],[order value]]) / 10</f>
        <v>0.7</v>
      </c>
      <c r="S43" s="1">
        <f>mbb_sales[[#This Row],[whole order value]] + mbb_sales[[#This Row],[fraction order value]]</f>
        <v>88.7</v>
      </c>
      <c r="U43" s="1">
        <v>0</v>
      </c>
      <c r="V43" s="1">
        <v>0</v>
      </c>
      <c r="W43" s="1">
        <v>3.85</v>
      </c>
      <c r="X43" s="1">
        <f>mbb_sales[[#This Row],[order value converted]] + mbb_sales[[#This Row],[shipping cost]] - mbb_sales[[#This Row],[discount]]-mbb_sales[[#This Row],[card processing fees]]</f>
        <v>84.850000000000009</v>
      </c>
    </row>
    <row r="44" spans="1:24" ht="16.05" customHeight="1" x14ac:dyDescent="0.3">
      <c r="A44" s="26" t="s">
        <v>182</v>
      </c>
      <c r="B44" s="18" t="s">
        <v>131</v>
      </c>
      <c r="C44" s="19"/>
      <c r="G44" s="17">
        <v>44632</v>
      </c>
      <c r="H44" s="7">
        <f>YEAR(mbb_sales[[#This Row],[date of sale]])</f>
        <v>2022</v>
      </c>
      <c r="I44">
        <f>MONTH(mbb_sales[[#This Row],[date of sale]])</f>
        <v>3</v>
      </c>
      <c r="J44" t="str" cm="1">
        <f t="array" ref="J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4">
        <v>2407344933</v>
      </c>
      <c r="L44">
        <v>1</v>
      </c>
      <c r="M44">
        <v>85250</v>
      </c>
      <c r="N44" t="s">
        <v>1</v>
      </c>
      <c r="O44" s="10" t="s">
        <v>43</v>
      </c>
      <c r="P44">
        <f>SEARCH(",", mbb_sales[[#This Row],[order value]])</f>
        <v>3</v>
      </c>
      <c r="Q44" t="str">
        <f>LEFT(mbb_sales[[#This Row],[order value]], mbb_sales[[#This Row],[search for ","]]-1)</f>
        <v>28</v>
      </c>
      <c r="R44" s="10">
        <f>RIGHT(mbb_sales[[#This Row],[order value]]) / 10</f>
        <v>0.9</v>
      </c>
      <c r="S44" s="1">
        <f>mbb_sales[[#This Row],[whole order value]] + mbb_sales[[#This Row],[fraction order value]]</f>
        <v>28.9</v>
      </c>
      <c r="U44" s="1">
        <v>0</v>
      </c>
      <c r="V44" s="1">
        <v>0</v>
      </c>
      <c r="W44" s="1">
        <v>1.46</v>
      </c>
      <c r="X44" s="1">
        <f>mbb_sales[[#This Row],[order value converted]] + mbb_sales[[#This Row],[shipping cost]] - mbb_sales[[#This Row],[discount]]-mbb_sales[[#This Row],[card processing fees]]</f>
        <v>27.439999999999998</v>
      </c>
    </row>
    <row r="45" spans="1:24" ht="16.05" customHeight="1" thickBot="1" x14ac:dyDescent="0.35">
      <c r="A45" s="27"/>
      <c r="B45" s="20"/>
      <c r="C45" s="21"/>
      <c r="G45" s="17">
        <v>44632</v>
      </c>
      <c r="H45" s="7">
        <f>YEAR(mbb_sales[[#This Row],[date of sale]])</f>
        <v>2022</v>
      </c>
      <c r="I45">
        <f>MONTH(mbb_sales[[#This Row],[date of sale]])</f>
        <v>3</v>
      </c>
      <c r="J45" t="str" cm="1">
        <f t="array" ref="J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5">
        <v>2407672138</v>
      </c>
      <c r="L45">
        <v>1</v>
      </c>
      <c r="M45">
        <v>59133</v>
      </c>
      <c r="N45" t="s">
        <v>1</v>
      </c>
      <c r="O45" s="10" t="s">
        <v>125</v>
      </c>
      <c r="P45">
        <f>SEARCH(",", mbb_sales[[#This Row],[order value]])</f>
        <v>3</v>
      </c>
      <c r="Q45" t="str">
        <f>LEFT(mbb_sales[[#This Row],[order value]], mbb_sales[[#This Row],[search for ","]]-1)</f>
        <v>31</v>
      </c>
      <c r="R45" s="10">
        <f>RIGHT(mbb_sales[[#This Row],[order value]]) / 10</f>
        <v>0.9</v>
      </c>
      <c r="S45" s="1">
        <f>mbb_sales[[#This Row],[whole order value]] + mbb_sales[[#This Row],[fraction order value]]</f>
        <v>31.9</v>
      </c>
      <c r="U45" s="1">
        <v>0</v>
      </c>
      <c r="V45" s="1">
        <v>0</v>
      </c>
      <c r="W45" s="1">
        <v>1.58</v>
      </c>
      <c r="X45" s="1">
        <f>mbb_sales[[#This Row],[order value converted]] + mbb_sales[[#This Row],[shipping cost]] - mbb_sales[[#This Row],[discount]]-mbb_sales[[#This Row],[card processing fees]]</f>
        <v>30.32</v>
      </c>
    </row>
    <row r="46" spans="1:24" ht="16.05" customHeight="1" x14ac:dyDescent="0.3">
      <c r="A46" s="26" t="s">
        <v>183</v>
      </c>
      <c r="B46" s="18" t="s">
        <v>174</v>
      </c>
      <c r="C46" s="19"/>
      <c r="G46" s="17">
        <v>44632</v>
      </c>
      <c r="H46" s="7">
        <f>YEAR(mbb_sales[[#This Row],[date of sale]])</f>
        <v>2022</v>
      </c>
      <c r="I46">
        <f>MONTH(mbb_sales[[#This Row],[date of sale]])</f>
        <v>3</v>
      </c>
      <c r="J46" t="str" cm="1">
        <f t="array" ref="J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6">
        <v>2407658103</v>
      </c>
      <c r="L46">
        <v>1</v>
      </c>
      <c r="M46">
        <v>6517</v>
      </c>
      <c r="N46" t="s">
        <v>50</v>
      </c>
      <c r="O46" s="10" t="s">
        <v>56</v>
      </c>
      <c r="P46">
        <f>SEARCH(",", mbb_sales[[#This Row],[order value]])</f>
        <v>3</v>
      </c>
      <c r="Q46" t="str">
        <f>LEFT(mbb_sales[[#This Row],[order value]], mbb_sales[[#This Row],[search for ","]]-1)</f>
        <v>27</v>
      </c>
      <c r="R46" s="10">
        <f>RIGHT(mbb_sales[[#This Row],[order value]]) / 10</f>
        <v>0.9</v>
      </c>
      <c r="S46" s="1">
        <f>mbb_sales[[#This Row],[whole order value]] + mbb_sales[[#This Row],[fraction order value]]</f>
        <v>27.9</v>
      </c>
      <c r="U46" s="1">
        <v>0</v>
      </c>
      <c r="V46" s="1">
        <v>6</v>
      </c>
      <c r="W46" s="1">
        <v>1.66</v>
      </c>
      <c r="X46" s="1">
        <f>mbb_sales[[#This Row],[order value converted]] + mbb_sales[[#This Row],[shipping cost]] - mbb_sales[[#This Row],[discount]]-mbb_sales[[#This Row],[card processing fees]]</f>
        <v>32.24</v>
      </c>
    </row>
    <row r="47" spans="1:24" ht="16.05" customHeight="1" thickBot="1" x14ac:dyDescent="0.35">
      <c r="A47" s="28"/>
      <c r="B47" s="20"/>
      <c r="C47" s="21"/>
      <c r="G47" s="17">
        <v>44632</v>
      </c>
      <c r="H47" s="7">
        <f>YEAR(mbb_sales[[#This Row],[date of sale]])</f>
        <v>2022</v>
      </c>
      <c r="I47">
        <f>MONTH(mbb_sales[[#This Row],[date of sale]])</f>
        <v>3</v>
      </c>
      <c r="J47" t="str" cm="1">
        <f t="array" ref="J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7">
        <v>2407616238</v>
      </c>
      <c r="L47">
        <v>2</v>
      </c>
      <c r="M47">
        <v>31280</v>
      </c>
      <c r="N47" t="s">
        <v>1</v>
      </c>
      <c r="O47" s="10" t="s">
        <v>52</v>
      </c>
      <c r="P47">
        <f>SEARCH(",", mbb_sales[[#This Row],[order value]])</f>
        <v>3</v>
      </c>
      <c r="Q47" t="str">
        <f>LEFT(mbb_sales[[#This Row],[order value]], mbb_sales[[#This Row],[search for ","]]-1)</f>
        <v>53</v>
      </c>
      <c r="R47" s="10">
        <f>RIGHT(mbb_sales[[#This Row],[order value]]) / 10</f>
        <v>0.8</v>
      </c>
      <c r="S47" s="1">
        <f>mbb_sales[[#This Row],[whole order value]] + mbb_sales[[#This Row],[fraction order value]]</f>
        <v>53.8</v>
      </c>
      <c r="U47" s="1">
        <v>0</v>
      </c>
      <c r="V47" s="1">
        <v>0</v>
      </c>
      <c r="W47" s="1">
        <v>2.4500000000000002</v>
      </c>
      <c r="X47" s="1">
        <f>mbb_sales[[#This Row],[order value converted]] + mbb_sales[[#This Row],[shipping cost]] - mbb_sales[[#This Row],[discount]]-mbb_sales[[#This Row],[card processing fees]]</f>
        <v>51.349999999999994</v>
      </c>
    </row>
    <row r="48" spans="1:24" ht="16.2" thickBot="1" x14ac:dyDescent="0.35">
      <c r="A48" s="28"/>
      <c r="B48" s="34" t="s">
        <v>199</v>
      </c>
      <c r="C48" s="34"/>
      <c r="G48" s="17">
        <v>44631</v>
      </c>
      <c r="H48" s="7">
        <f>YEAR(mbb_sales[[#This Row],[date of sale]])</f>
        <v>2022</v>
      </c>
      <c r="I48">
        <f>MONTH(mbb_sales[[#This Row],[date of sale]])</f>
        <v>3</v>
      </c>
      <c r="J48" t="str" cm="1">
        <f t="array" ref="J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8">
        <v>2406695833</v>
      </c>
      <c r="L48">
        <v>1</v>
      </c>
      <c r="M48">
        <v>33000</v>
      </c>
      <c r="N48" t="s">
        <v>1</v>
      </c>
      <c r="O48" s="10" t="s">
        <v>43</v>
      </c>
      <c r="P48">
        <f>SEARCH(",", mbb_sales[[#This Row],[order value]])</f>
        <v>3</v>
      </c>
      <c r="Q48" t="str">
        <f>LEFT(mbb_sales[[#This Row],[order value]], mbb_sales[[#This Row],[search for ","]]-1)</f>
        <v>28</v>
      </c>
      <c r="R48" s="10">
        <f>RIGHT(mbb_sales[[#This Row],[order value]]) / 10</f>
        <v>0.9</v>
      </c>
      <c r="S48" s="1">
        <f>mbb_sales[[#This Row],[whole order value]] + mbb_sales[[#This Row],[fraction order value]]</f>
        <v>28.9</v>
      </c>
      <c r="U48" s="1">
        <v>0</v>
      </c>
      <c r="V48" s="1">
        <v>0</v>
      </c>
      <c r="W48" s="1">
        <v>1.46</v>
      </c>
      <c r="X48" s="1">
        <f>mbb_sales[[#This Row],[order value converted]] + mbb_sales[[#This Row],[shipping cost]] - mbb_sales[[#This Row],[discount]]-mbb_sales[[#This Row],[card processing fees]]</f>
        <v>27.439999999999998</v>
      </c>
    </row>
    <row r="49" spans="1:24" ht="16.2" thickBot="1" x14ac:dyDescent="0.35">
      <c r="A49" s="28"/>
      <c r="B49" s="34"/>
      <c r="C49" s="34"/>
      <c r="G49" s="17">
        <v>44631</v>
      </c>
      <c r="H49" s="7">
        <f>YEAR(mbb_sales[[#This Row],[date of sale]])</f>
        <v>2022</v>
      </c>
      <c r="I49">
        <f>MONTH(mbb_sales[[#This Row],[date of sale]])</f>
        <v>3</v>
      </c>
      <c r="J49" t="str" cm="1">
        <f t="array" ref="J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49">
        <v>2406485383</v>
      </c>
      <c r="L49">
        <v>1</v>
      </c>
      <c r="M49">
        <v>74140</v>
      </c>
      <c r="N49" t="s">
        <v>1</v>
      </c>
      <c r="O49" s="10" t="s">
        <v>43</v>
      </c>
      <c r="P49">
        <f>SEARCH(",", mbb_sales[[#This Row],[order value]])</f>
        <v>3</v>
      </c>
      <c r="Q49" t="str">
        <f>LEFT(mbb_sales[[#This Row],[order value]], mbb_sales[[#This Row],[search for ","]]-1)</f>
        <v>28</v>
      </c>
      <c r="R49" s="10">
        <f>RIGHT(mbb_sales[[#This Row],[order value]]) / 10</f>
        <v>0.9</v>
      </c>
      <c r="S49" s="1">
        <f>mbb_sales[[#This Row],[whole order value]] + mbb_sales[[#This Row],[fraction order value]]</f>
        <v>28.9</v>
      </c>
      <c r="U49" s="1">
        <v>0</v>
      </c>
      <c r="V49" s="1">
        <v>0</v>
      </c>
      <c r="W49" s="1">
        <v>1.46</v>
      </c>
      <c r="X49" s="1">
        <f>mbb_sales[[#This Row],[order value converted]] + mbb_sales[[#This Row],[shipping cost]] - mbb_sales[[#This Row],[discount]]-mbb_sales[[#This Row],[card processing fees]]</f>
        <v>27.439999999999998</v>
      </c>
    </row>
    <row r="50" spans="1:24" ht="16.2" thickBot="1" x14ac:dyDescent="0.35">
      <c r="A50" s="27"/>
      <c r="B50" s="34"/>
      <c r="C50" s="34"/>
      <c r="G50" s="17">
        <v>44631</v>
      </c>
      <c r="H50" s="7">
        <f>YEAR(mbb_sales[[#This Row],[date of sale]])</f>
        <v>2022</v>
      </c>
      <c r="I50">
        <f>MONTH(mbb_sales[[#This Row],[date of sale]])</f>
        <v>3</v>
      </c>
      <c r="J50" t="str" cm="1">
        <f t="array" ref="J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0">
        <v>2406998574</v>
      </c>
      <c r="L50">
        <v>1</v>
      </c>
      <c r="M50">
        <v>75012</v>
      </c>
      <c r="N50" t="s">
        <v>1</v>
      </c>
      <c r="O50" s="10" t="s">
        <v>71</v>
      </c>
      <c r="P50">
        <f>SEARCH(",", mbb_sales[[#This Row],[order value]])</f>
        <v>3</v>
      </c>
      <c r="Q50" t="str">
        <f>LEFT(mbb_sales[[#This Row],[order value]], mbb_sales[[#This Row],[search for ","]]-1)</f>
        <v>34</v>
      </c>
      <c r="R50" s="10">
        <f>RIGHT(mbb_sales[[#This Row],[order value]]) / 10</f>
        <v>0.9</v>
      </c>
      <c r="S50" s="1">
        <f>mbb_sales[[#This Row],[whole order value]] + mbb_sales[[#This Row],[fraction order value]]</f>
        <v>34.9</v>
      </c>
      <c r="U50" s="1">
        <v>0</v>
      </c>
      <c r="V50" s="1">
        <v>0</v>
      </c>
      <c r="W50" s="1">
        <v>1.7</v>
      </c>
      <c r="X50" s="1">
        <f>mbb_sales[[#This Row],[order value converted]] + mbb_sales[[#This Row],[shipping cost]] - mbb_sales[[#This Row],[discount]]-mbb_sales[[#This Row],[card processing fees]]</f>
        <v>33.199999999999996</v>
      </c>
    </row>
    <row r="51" spans="1:24" ht="16.05" customHeight="1" x14ac:dyDescent="0.3">
      <c r="A51" s="26" t="s">
        <v>184</v>
      </c>
      <c r="B51" s="18" t="s">
        <v>176</v>
      </c>
      <c r="C51" s="19"/>
      <c r="G51" s="17">
        <v>44631</v>
      </c>
      <c r="H51" s="7">
        <f>YEAR(mbb_sales[[#This Row],[date of sale]])</f>
        <v>2022</v>
      </c>
      <c r="I51">
        <f>MONTH(mbb_sales[[#This Row],[date of sale]])</f>
        <v>3</v>
      </c>
      <c r="J51" t="str" cm="1">
        <f t="array" ref="J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1">
        <v>2407026538</v>
      </c>
      <c r="L51">
        <v>1</v>
      </c>
      <c r="M51">
        <v>9000</v>
      </c>
      <c r="N51" t="s">
        <v>12</v>
      </c>
      <c r="O51" s="10" t="s">
        <v>71</v>
      </c>
      <c r="P51">
        <f>SEARCH(",", mbb_sales[[#This Row],[order value]])</f>
        <v>3</v>
      </c>
      <c r="Q51" t="str">
        <f>LEFT(mbb_sales[[#This Row],[order value]], mbb_sales[[#This Row],[search for ","]]-1)</f>
        <v>34</v>
      </c>
      <c r="R51" s="10">
        <f>RIGHT(mbb_sales[[#This Row],[order value]]) / 10</f>
        <v>0.9</v>
      </c>
      <c r="S51" s="1">
        <f>mbb_sales[[#This Row],[whole order value]] + mbb_sales[[#This Row],[fraction order value]]</f>
        <v>34.9</v>
      </c>
      <c r="U51" s="1">
        <v>0</v>
      </c>
      <c r="V51" s="1">
        <v>6</v>
      </c>
      <c r="W51" s="1">
        <v>1.94</v>
      </c>
      <c r="X51" s="1">
        <f>mbb_sales[[#This Row],[order value converted]] + mbb_sales[[#This Row],[shipping cost]] - mbb_sales[[#This Row],[discount]]-mbb_sales[[#This Row],[card processing fees]]</f>
        <v>38.96</v>
      </c>
    </row>
    <row r="52" spans="1:24" ht="16.05" customHeight="1" thickBot="1" x14ac:dyDescent="0.35">
      <c r="A52" s="28"/>
      <c r="B52" s="20"/>
      <c r="C52" s="21"/>
      <c r="G52" s="17">
        <v>44631</v>
      </c>
      <c r="H52" s="7">
        <f>YEAR(mbb_sales[[#This Row],[date of sale]])</f>
        <v>2022</v>
      </c>
      <c r="I52">
        <f>MONTH(mbb_sales[[#This Row],[date of sale]])</f>
        <v>3</v>
      </c>
      <c r="J52" t="str" cm="1">
        <f t="array" ref="J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2">
        <v>2406614597</v>
      </c>
      <c r="L52">
        <v>2</v>
      </c>
      <c r="M52">
        <v>1004</v>
      </c>
      <c r="N52" t="s">
        <v>50</v>
      </c>
      <c r="O52" s="10" t="s">
        <v>90</v>
      </c>
      <c r="P52">
        <f>SEARCH(",", mbb_sales[[#This Row],[order value]])</f>
        <v>3</v>
      </c>
      <c r="Q52" t="str">
        <f>LEFT(mbb_sales[[#This Row],[order value]], mbb_sales[[#This Row],[search for ","]]-1)</f>
        <v>69</v>
      </c>
      <c r="R52" s="10">
        <f>RIGHT(mbb_sales[[#This Row],[order value]]) / 10</f>
        <v>0.8</v>
      </c>
      <c r="S52" s="1">
        <f>mbb_sales[[#This Row],[whole order value]] + mbb_sales[[#This Row],[fraction order value]]</f>
        <v>69.8</v>
      </c>
      <c r="U52" s="1">
        <v>0</v>
      </c>
      <c r="V52" s="1">
        <v>6</v>
      </c>
      <c r="W52" s="1">
        <v>3.33</v>
      </c>
      <c r="X52" s="1">
        <f>mbb_sales[[#This Row],[order value converted]] + mbb_sales[[#This Row],[shipping cost]] - mbb_sales[[#This Row],[discount]]-mbb_sales[[#This Row],[card processing fees]]</f>
        <v>72.47</v>
      </c>
    </row>
    <row r="53" spans="1:24" ht="16.2" thickBot="1" x14ac:dyDescent="0.35">
      <c r="A53" s="28"/>
      <c r="B53" s="34"/>
      <c r="C53" s="34"/>
      <c r="G53" s="17">
        <v>44630</v>
      </c>
      <c r="H53" s="7">
        <f>YEAR(mbb_sales[[#This Row],[date of sale]])</f>
        <v>2022</v>
      </c>
      <c r="I53">
        <f>MONTH(mbb_sales[[#This Row],[date of sale]])</f>
        <v>3</v>
      </c>
      <c r="J53" t="str" cm="1">
        <f t="array" ref="J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3">
        <v>2405941640</v>
      </c>
      <c r="L53">
        <v>1</v>
      </c>
      <c r="M53">
        <v>35370</v>
      </c>
      <c r="N53" t="s">
        <v>1</v>
      </c>
      <c r="O53" s="10" t="s">
        <v>43</v>
      </c>
      <c r="P53">
        <f>SEARCH(",", mbb_sales[[#This Row],[order value]])</f>
        <v>3</v>
      </c>
      <c r="Q53" t="str">
        <f>LEFT(mbb_sales[[#This Row],[order value]], mbb_sales[[#This Row],[search for ","]]-1)</f>
        <v>28</v>
      </c>
      <c r="R53" s="10">
        <f>RIGHT(mbb_sales[[#This Row],[order value]]) / 10</f>
        <v>0.9</v>
      </c>
      <c r="S53" s="1">
        <f>mbb_sales[[#This Row],[whole order value]] + mbb_sales[[#This Row],[fraction order value]]</f>
        <v>28.9</v>
      </c>
      <c r="U53" s="1">
        <v>0</v>
      </c>
      <c r="V53" s="1">
        <v>0</v>
      </c>
      <c r="W53" s="1">
        <v>1.46</v>
      </c>
      <c r="X53" s="1">
        <f>mbb_sales[[#This Row],[order value converted]] + mbb_sales[[#This Row],[shipping cost]] - mbb_sales[[#This Row],[discount]]-mbb_sales[[#This Row],[card processing fees]]</f>
        <v>27.439999999999998</v>
      </c>
    </row>
    <row r="54" spans="1:24" ht="16.2" thickBot="1" x14ac:dyDescent="0.35">
      <c r="A54" s="28"/>
      <c r="B54" s="34"/>
      <c r="C54" s="34"/>
      <c r="G54" s="17">
        <v>44630</v>
      </c>
      <c r="H54" s="7">
        <f>YEAR(mbb_sales[[#This Row],[date of sale]])</f>
        <v>2022</v>
      </c>
      <c r="I54">
        <f>MONTH(mbb_sales[[#This Row],[date of sale]])</f>
        <v>3</v>
      </c>
      <c r="J54" t="str" cm="1">
        <f t="array" ref="J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4">
        <v>2405600132</v>
      </c>
      <c r="L54">
        <v>1</v>
      </c>
      <c r="M54">
        <v>69540</v>
      </c>
      <c r="N54" t="s">
        <v>1</v>
      </c>
      <c r="O54" s="10" t="s">
        <v>71</v>
      </c>
      <c r="P54">
        <f>SEARCH(",", mbb_sales[[#This Row],[order value]])</f>
        <v>3</v>
      </c>
      <c r="Q54" t="str">
        <f>LEFT(mbb_sales[[#This Row],[order value]], mbb_sales[[#This Row],[search for ","]]-1)</f>
        <v>34</v>
      </c>
      <c r="R54" s="10">
        <f>RIGHT(mbb_sales[[#This Row],[order value]]) / 10</f>
        <v>0.9</v>
      </c>
      <c r="S54" s="1">
        <f>mbb_sales[[#This Row],[whole order value]] + mbb_sales[[#This Row],[fraction order value]]</f>
        <v>34.9</v>
      </c>
      <c r="U54" s="1">
        <v>0</v>
      </c>
      <c r="V54" s="1">
        <v>0</v>
      </c>
      <c r="W54" s="1">
        <v>1.7</v>
      </c>
      <c r="X54" s="1">
        <f>mbb_sales[[#This Row],[order value converted]] + mbb_sales[[#This Row],[shipping cost]] - mbb_sales[[#This Row],[discount]]-mbb_sales[[#This Row],[card processing fees]]</f>
        <v>33.199999999999996</v>
      </c>
    </row>
    <row r="55" spans="1:24" ht="16.2" thickBot="1" x14ac:dyDescent="0.35">
      <c r="A55" s="28"/>
      <c r="B55" s="34"/>
      <c r="C55" s="34"/>
      <c r="G55" s="17">
        <v>44629</v>
      </c>
      <c r="H55" s="7">
        <f>YEAR(mbb_sales[[#This Row],[date of sale]])</f>
        <v>2022</v>
      </c>
      <c r="I55">
        <f>MONTH(mbb_sales[[#This Row],[date of sale]])</f>
        <v>3</v>
      </c>
      <c r="J55" t="str" cm="1">
        <f t="array" ref="J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5">
        <v>2404408797</v>
      </c>
      <c r="L55">
        <v>1</v>
      </c>
      <c r="M55">
        <v>35000</v>
      </c>
      <c r="N55" t="s">
        <v>1</v>
      </c>
      <c r="O55" s="10" t="s">
        <v>51</v>
      </c>
      <c r="P55">
        <f>SEARCH(",", mbb_sales[[#This Row],[order value]])</f>
        <v>3</v>
      </c>
      <c r="Q55" t="str">
        <f>LEFT(mbb_sales[[#This Row],[order value]], mbb_sales[[#This Row],[search for ","]]-1)</f>
        <v>29</v>
      </c>
      <c r="R55" s="10">
        <f>RIGHT(mbb_sales[[#This Row],[order value]]) / 10</f>
        <v>0.9</v>
      </c>
      <c r="S55" s="1">
        <f>mbb_sales[[#This Row],[whole order value]] + mbb_sales[[#This Row],[fraction order value]]</f>
        <v>29.9</v>
      </c>
      <c r="U55" s="1">
        <v>0</v>
      </c>
      <c r="V55" s="1">
        <v>0</v>
      </c>
      <c r="W55" s="1">
        <v>1.5</v>
      </c>
      <c r="X55" s="1">
        <f>mbb_sales[[#This Row],[order value converted]] + mbb_sales[[#This Row],[shipping cost]] - mbb_sales[[#This Row],[discount]]-mbb_sales[[#This Row],[card processing fees]]</f>
        <v>28.4</v>
      </c>
    </row>
    <row r="56" spans="1:24" ht="16.2" thickBot="1" x14ac:dyDescent="0.35">
      <c r="G56" s="17">
        <v>44629</v>
      </c>
      <c r="H56" s="7">
        <f>YEAR(mbb_sales[[#This Row],[date of sale]])</f>
        <v>2022</v>
      </c>
      <c r="I56">
        <f>MONTH(mbb_sales[[#This Row],[date of sale]])</f>
        <v>3</v>
      </c>
      <c r="J56" t="str" cm="1">
        <f t="array" ref="J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6">
        <v>2404606449</v>
      </c>
      <c r="L56">
        <v>1</v>
      </c>
      <c r="M56">
        <v>56100</v>
      </c>
      <c r="N56" t="s">
        <v>1</v>
      </c>
      <c r="O56" s="10" t="s">
        <v>71</v>
      </c>
      <c r="P56">
        <f>SEARCH(",", mbb_sales[[#This Row],[order value]])</f>
        <v>3</v>
      </c>
      <c r="Q56" t="str">
        <f>LEFT(mbb_sales[[#This Row],[order value]], mbb_sales[[#This Row],[search for ","]]-1)</f>
        <v>34</v>
      </c>
      <c r="R56" s="10">
        <f>RIGHT(mbb_sales[[#This Row],[order value]]) / 10</f>
        <v>0.9</v>
      </c>
      <c r="S56" s="1">
        <f>mbb_sales[[#This Row],[whole order value]] + mbb_sales[[#This Row],[fraction order value]]</f>
        <v>34.9</v>
      </c>
      <c r="U56" s="1">
        <v>0</v>
      </c>
      <c r="V56" s="1">
        <v>0</v>
      </c>
      <c r="W56" s="1">
        <v>1.7</v>
      </c>
      <c r="X56" s="1">
        <f>mbb_sales[[#This Row],[order value converted]] + mbb_sales[[#This Row],[shipping cost]] - mbb_sales[[#This Row],[discount]]-mbb_sales[[#This Row],[card processing fees]]</f>
        <v>33.199999999999996</v>
      </c>
    </row>
    <row r="57" spans="1:24" ht="18.600000000000001" thickBot="1" x14ac:dyDescent="0.4">
      <c r="A57" s="31" t="s">
        <v>177</v>
      </c>
      <c r="B57" s="32"/>
      <c r="C57" s="33"/>
      <c r="G57" s="17">
        <v>44629</v>
      </c>
      <c r="H57" s="7">
        <f>YEAR(mbb_sales[[#This Row],[date of sale]])</f>
        <v>2022</v>
      </c>
      <c r="I57">
        <f>MONTH(mbb_sales[[#This Row],[date of sale]])</f>
        <v>3</v>
      </c>
      <c r="J57" t="str" cm="1">
        <f t="array" ref="J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7">
        <v>2404573733</v>
      </c>
      <c r="L57">
        <v>1</v>
      </c>
      <c r="M57">
        <v>69008</v>
      </c>
      <c r="N57" t="s">
        <v>1</v>
      </c>
      <c r="O57" s="10" t="s">
        <v>71</v>
      </c>
      <c r="P57">
        <f>SEARCH(",", mbb_sales[[#This Row],[order value]])</f>
        <v>3</v>
      </c>
      <c r="Q57" t="str">
        <f>LEFT(mbb_sales[[#This Row],[order value]], mbb_sales[[#This Row],[search for ","]]-1)</f>
        <v>34</v>
      </c>
      <c r="R57" s="10">
        <f>RIGHT(mbb_sales[[#This Row],[order value]]) / 10</f>
        <v>0.9</v>
      </c>
      <c r="S57" s="1">
        <f>mbb_sales[[#This Row],[whole order value]] + mbb_sales[[#This Row],[fraction order value]]</f>
        <v>34.9</v>
      </c>
      <c r="U57" s="1">
        <v>0</v>
      </c>
      <c r="V57" s="1">
        <v>0</v>
      </c>
      <c r="W57" s="1">
        <v>1.7</v>
      </c>
      <c r="X57" s="1">
        <f>mbb_sales[[#This Row],[order value converted]] + mbb_sales[[#This Row],[shipping cost]] - mbb_sales[[#This Row],[discount]]-mbb_sales[[#This Row],[card processing fees]]</f>
        <v>33.199999999999996</v>
      </c>
    </row>
    <row r="58" spans="1:24" x14ac:dyDescent="0.3">
      <c r="A58" s="18" t="s">
        <v>190</v>
      </c>
      <c r="B58" s="22"/>
      <c r="C58" s="19"/>
      <c r="G58" s="17">
        <v>44629</v>
      </c>
      <c r="H58" s="7">
        <f>YEAR(mbb_sales[[#This Row],[date of sale]])</f>
        <v>2022</v>
      </c>
      <c r="I58">
        <f>MONTH(mbb_sales[[#This Row],[date of sale]])</f>
        <v>3</v>
      </c>
      <c r="J58" t="str" cm="1">
        <f t="array" ref="J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8">
        <v>2404102191</v>
      </c>
      <c r="L58">
        <v>2</v>
      </c>
      <c r="M58">
        <v>1185</v>
      </c>
      <c r="N58" t="s">
        <v>50</v>
      </c>
      <c r="O58" s="10" t="s">
        <v>82</v>
      </c>
      <c r="P58">
        <f>SEARCH(",", mbb_sales[[#This Row],[order value]])</f>
        <v>3</v>
      </c>
      <c r="Q58" t="str">
        <f>LEFT(mbb_sales[[#This Row],[order value]], mbb_sales[[#This Row],[search for ","]]-1)</f>
        <v>61</v>
      </c>
      <c r="R58" s="10">
        <f>RIGHT(mbb_sales[[#This Row],[order value]]) / 10</f>
        <v>0.8</v>
      </c>
      <c r="S58" s="1">
        <f>mbb_sales[[#This Row],[whole order value]] + mbb_sales[[#This Row],[fraction order value]]</f>
        <v>61.8</v>
      </c>
      <c r="U58" s="1">
        <v>0</v>
      </c>
      <c r="V58" s="1">
        <v>6</v>
      </c>
      <c r="W58" s="1">
        <v>3.01</v>
      </c>
      <c r="X58" s="1">
        <f>mbb_sales[[#This Row],[order value converted]] + mbb_sales[[#This Row],[shipping cost]] - mbb_sales[[#This Row],[discount]]-mbb_sales[[#This Row],[card processing fees]]</f>
        <v>64.789999999999992</v>
      </c>
    </row>
    <row r="59" spans="1:24" ht="16.2" thickBot="1" x14ac:dyDescent="0.35">
      <c r="A59" s="23"/>
      <c r="B59" s="24"/>
      <c r="C59" s="25"/>
      <c r="G59" s="17">
        <v>44628</v>
      </c>
      <c r="H59" s="7">
        <f>YEAR(mbb_sales[[#This Row],[date of sale]])</f>
        <v>2022</v>
      </c>
      <c r="I59">
        <f>MONTH(mbb_sales[[#This Row],[date of sale]])</f>
        <v>3</v>
      </c>
      <c r="J59" t="str" cm="1">
        <f t="array" ref="J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59">
        <v>2403516286</v>
      </c>
      <c r="L59">
        <v>1</v>
      </c>
      <c r="M59">
        <v>74000</v>
      </c>
      <c r="N59" t="s">
        <v>1</v>
      </c>
      <c r="O59" s="10" t="s">
        <v>71</v>
      </c>
      <c r="P59">
        <f>SEARCH(",", mbb_sales[[#This Row],[order value]])</f>
        <v>3</v>
      </c>
      <c r="Q59" t="str">
        <f>LEFT(mbb_sales[[#This Row],[order value]], mbb_sales[[#This Row],[search for ","]]-1)</f>
        <v>34</v>
      </c>
      <c r="R59" s="10">
        <f>RIGHT(mbb_sales[[#This Row],[order value]]) / 10</f>
        <v>0.9</v>
      </c>
      <c r="S59" s="1">
        <f>mbb_sales[[#This Row],[whole order value]] + mbb_sales[[#This Row],[fraction order value]]</f>
        <v>34.9</v>
      </c>
      <c r="U59" s="1">
        <v>0</v>
      </c>
      <c r="V59" s="1">
        <v>0</v>
      </c>
      <c r="W59" s="1">
        <v>1.7</v>
      </c>
      <c r="X59" s="1">
        <f>mbb_sales[[#This Row],[order value converted]] + mbb_sales[[#This Row],[shipping cost]] - mbb_sales[[#This Row],[discount]]-mbb_sales[[#This Row],[card processing fees]]</f>
        <v>33.199999999999996</v>
      </c>
    </row>
    <row r="60" spans="1:24" x14ac:dyDescent="0.3">
      <c r="G60" s="17">
        <v>44628</v>
      </c>
      <c r="H60" s="7">
        <f>YEAR(mbb_sales[[#This Row],[date of sale]])</f>
        <v>2022</v>
      </c>
      <c r="I60">
        <f>MONTH(mbb_sales[[#This Row],[date of sale]])</f>
        <v>3</v>
      </c>
      <c r="J60" t="str" cm="1">
        <f t="array" ref="J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0">
        <v>2403633138</v>
      </c>
      <c r="L60">
        <v>2</v>
      </c>
      <c r="M60">
        <v>35131</v>
      </c>
      <c r="N60" t="s">
        <v>1</v>
      </c>
      <c r="O60" s="10" t="s">
        <v>114</v>
      </c>
      <c r="P60">
        <f>SEARCH(",", mbb_sales[[#This Row],[order value]])</f>
        <v>3</v>
      </c>
      <c r="Q60" t="str">
        <f>LEFT(mbb_sales[[#This Row],[order value]], mbb_sales[[#This Row],[search for ","]]-1)</f>
        <v>63</v>
      </c>
      <c r="R60" s="10">
        <f>RIGHT(mbb_sales[[#This Row],[order value]]) / 10</f>
        <v>0.8</v>
      </c>
      <c r="S60" s="1">
        <f>mbb_sales[[#This Row],[whole order value]] + mbb_sales[[#This Row],[fraction order value]]</f>
        <v>63.8</v>
      </c>
      <c r="U60" s="1">
        <v>0</v>
      </c>
      <c r="V60" s="1">
        <v>0</v>
      </c>
      <c r="W60" s="1">
        <v>2.85</v>
      </c>
      <c r="X60" s="1">
        <f>mbb_sales[[#This Row],[order value converted]] + mbb_sales[[#This Row],[shipping cost]] - mbb_sales[[#This Row],[discount]]-mbb_sales[[#This Row],[card processing fees]]</f>
        <v>60.949999999999996</v>
      </c>
    </row>
    <row r="61" spans="1:24" x14ac:dyDescent="0.3">
      <c r="G61" s="17">
        <v>44627</v>
      </c>
      <c r="H61" s="7">
        <f>YEAR(mbb_sales[[#This Row],[date of sale]])</f>
        <v>2022</v>
      </c>
      <c r="I61">
        <f>MONTH(mbb_sales[[#This Row],[date of sale]])</f>
        <v>3</v>
      </c>
      <c r="J61" t="str" cm="1">
        <f t="array" ref="J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1">
        <v>2401590905</v>
      </c>
      <c r="L61">
        <v>1</v>
      </c>
      <c r="M61">
        <v>92120</v>
      </c>
      <c r="N61" t="s">
        <v>1</v>
      </c>
      <c r="O61" s="10" t="s">
        <v>71</v>
      </c>
      <c r="P61">
        <f>SEARCH(",", mbb_sales[[#This Row],[order value]])</f>
        <v>3</v>
      </c>
      <c r="Q61" t="str">
        <f>LEFT(mbb_sales[[#This Row],[order value]], mbb_sales[[#This Row],[search for ","]]-1)</f>
        <v>34</v>
      </c>
      <c r="R61" s="10">
        <f>RIGHT(mbb_sales[[#This Row],[order value]]) / 10</f>
        <v>0.9</v>
      </c>
      <c r="S61" s="1">
        <f>mbb_sales[[#This Row],[whole order value]] + mbb_sales[[#This Row],[fraction order value]]</f>
        <v>34.9</v>
      </c>
      <c r="U61" s="1">
        <v>0</v>
      </c>
      <c r="V61" s="1">
        <v>0</v>
      </c>
      <c r="W61" s="1">
        <v>1.7</v>
      </c>
      <c r="X61" s="1">
        <f>mbb_sales[[#This Row],[order value converted]] + mbb_sales[[#This Row],[shipping cost]] - mbb_sales[[#This Row],[discount]]-mbb_sales[[#This Row],[card processing fees]]</f>
        <v>33.199999999999996</v>
      </c>
    </row>
    <row r="62" spans="1:24" x14ac:dyDescent="0.3">
      <c r="G62" s="17">
        <v>44626</v>
      </c>
      <c r="H62" s="7">
        <f>YEAR(mbb_sales[[#This Row],[date of sale]])</f>
        <v>2022</v>
      </c>
      <c r="I62">
        <f>MONTH(mbb_sales[[#This Row],[date of sale]])</f>
        <v>3</v>
      </c>
      <c r="J62" t="str" cm="1">
        <f t="array" ref="J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2">
        <v>2400376469</v>
      </c>
      <c r="L62">
        <v>1</v>
      </c>
      <c r="M62">
        <v>59493</v>
      </c>
      <c r="N62" t="s">
        <v>1</v>
      </c>
      <c r="O62" s="10" t="s">
        <v>51</v>
      </c>
      <c r="P62">
        <f>SEARCH(",", mbb_sales[[#This Row],[order value]])</f>
        <v>3</v>
      </c>
      <c r="Q62" t="str">
        <f>LEFT(mbb_sales[[#This Row],[order value]], mbb_sales[[#This Row],[search for ","]]-1)</f>
        <v>29</v>
      </c>
      <c r="R62" s="10">
        <f>RIGHT(mbb_sales[[#This Row],[order value]]) / 10</f>
        <v>0.9</v>
      </c>
      <c r="S62" s="1">
        <f>mbb_sales[[#This Row],[whole order value]] + mbb_sales[[#This Row],[fraction order value]]</f>
        <v>29.9</v>
      </c>
      <c r="U62" s="1">
        <v>0</v>
      </c>
      <c r="V62" s="1">
        <v>0</v>
      </c>
      <c r="W62" s="1">
        <v>1.5</v>
      </c>
      <c r="X62" s="1">
        <f>mbb_sales[[#This Row],[order value converted]] + mbb_sales[[#This Row],[shipping cost]] - mbb_sales[[#This Row],[discount]]-mbb_sales[[#This Row],[card processing fees]]</f>
        <v>28.4</v>
      </c>
    </row>
    <row r="63" spans="1:24" x14ac:dyDescent="0.3">
      <c r="G63" s="17">
        <v>44626</v>
      </c>
      <c r="H63" s="7">
        <f>YEAR(mbb_sales[[#This Row],[date of sale]])</f>
        <v>2022</v>
      </c>
      <c r="I63">
        <f>MONTH(mbb_sales[[#This Row],[date of sale]])</f>
        <v>3</v>
      </c>
      <c r="J63" t="str" cm="1">
        <f t="array" ref="J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3">
        <v>2400882079</v>
      </c>
      <c r="L63">
        <v>1</v>
      </c>
      <c r="M63">
        <v>59560</v>
      </c>
      <c r="N63" t="s">
        <v>1</v>
      </c>
      <c r="O63" s="10" t="s">
        <v>125</v>
      </c>
      <c r="P63">
        <f>SEARCH(",", mbb_sales[[#This Row],[order value]])</f>
        <v>3</v>
      </c>
      <c r="Q63" t="str">
        <f>LEFT(mbb_sales[[#This Row],[order value]], mbb_sales[[#This Row],[search for ","]]-1)</f>
        <v>31</v>
      </c>
      <c r="R63" s="10">
        <f>RIGHT(mbb_sales[[#This Row],[order value]]) / 10</f>
        <v>0.9</v>
      </c>
      <c r="S63" s="1">
        <f>mbb_sales[[#This Row],[whole order value]] + mbb_sales[[#This Row],[fraction order value]]</f>
        <v>31.9</v>
      </c>
      <c r="U63" s="1">
        <v>0</v>
      </c>
      <c r="V63" s="1">
        <v>0</v>
      </c>
      <c r="W63" s="1">
        <v>1.58</v>
      </c>
      <c r="X63" s="1">
        <f>mbb_sales[[#This Row],[order value converted]] + mbb_sales[[#This Row],[shipping cost]] - mbb_sales[[#This Row],[discount]]-mbb_sales[[#This Row],[card processing fees]]</f>
        <v>30.32</v>
      </c>
    </row>
    <row r="64" spans="1:24" x14ac:dyDescent="0.3">
      <c r="G64" s="17">
        <v>44626</v>
      </c>
      <c r="H64" s="7">
        <f>YEAR(mbb_sales[[#This Row],[date of sale]])</f>
        <v>2022</v>
      </c>
      <c r="I64">
        <f>MONTH(mbb_sales[[#This Row],[date of sale]])</f>
        <v>3</v>
      </c>
      <c r="J64" t="str" cm="1">
        <f t="array" ref="J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4">
        <v>2400760701</v>
      </c>
      <c r="L64">
        <v>1</v>
      </c>
      <c r="M64">
        <v>29233</v>
      </c>
      <c r="N64" t="s">
        <v>1</v>
      </c>
      <c r="O64" s="10" t="s">
        <v>72</v>
      </c>
      <c r="P64">
        <f>SEARCH(",", mbb_sales[[#This Row],[order value]])</f>
        <v>3</v>
      </c>
      <c r="Q64" t="str">
        <f>LEFT(mbb_sales[[#This Row],[order value]], mbb_sales[[#This Row],[search for ","]]-1)</f>
        <v>32</v>
      </c>
      <c r="R64" s="10">
        <f>RIGHT(mbb_sales[[#This Row],[order value]]) / 10</f>
        <v>0.9</v>
      </c>
      <c r="S64" s="1">
        <f>mbb_sales[[#This Row],[whole order value]] + mbb_sales[[#This Row],[fraction order value]]</f>
        <v>32.9</v>
      </c>
      <c r="U64" s="1">
        <v>0</v>
      </c>
      <c r="V64" s="1">
        <v>0</v>
      </c>
      <c r="W64" s="1">
        <v>1.62</v>
      </c>
      <c r="X64" s="1">
        <f>mbb_sales[[#This Row],[order value converted]] + mbb_sales[[#This Row],[shipping cost]] - mbb_sales[[#This Row],[discount]]-mbb_sales[[#This Row],[card processing fees]]</f>
        <v>31.279999999999998</v>
      </c>
    </row>
    <row r="65" spans="7:24" x14ac:dyDescent="0.3">
      <c r="G65" s="17">
        <v>44626</v>
      </c>
      <c r="H65" s="7">
        <f>YEAR(mbb_sales[[#This Row],[date of sale]])</f>
        <v>2022</v>
      </c>
      <c r="I65">
        <f>MONTH(mbb_sales[[#This Row],[date of sale]])</f>
        <v>3</v>
      </c>
      <c r="J65" t="str" cm="1">
        <f t="array" ref="J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5">
        <v>2401920382</v>
      </c>
      <c r="L65">
        <v>1</v>
      </c>
      <c r="M65">
        <v>87380</v>
      </c>
      <c r="N65" t="s">
        <v>1</v>
      </c>
      <c r="O65" s="10" t="s">
        <v>71</v>
      </c>
      <c r="P65">
        <f>SEARCH(",", mbb_sales[[#This Row],[order value]])</f>
        <v>3</v>
      </c>
      <c r="Q65" t="str">
        <f>LEFT(mbb_sales[[#This Row],[order value]], mbb_sales[[#This Row],[search for ","]]-1)</f>
        <v>34</v>
      </c>
      <c r="R65" s="10">
        <f>RIGHT(mbb_sales[[#This Row],[order value]]) / 10</f>
        <v>0.9</v>
      </c>
      <c r="S65" s="1">
        <f>mbb_sales[[#This Row],[whole order value]] + mbb_sales[[#This Row],[fraction order value]]</f>
        <v>34.9</v>
      </c>
      <c r="U65" s="1">
        <v>0</v>
      </c>
      <c r="V65" s="1">
        <v>0</v>
      </c>
      <c r="W65" s="1">
        <v>1.7</v>
      </c>
      <c r="X65" s="1">
        <f>mbb_sales[[#This Row],[order value converted]] + mbb_sales[[#This Row],[shipping cost]] - mbb_sales[[#This Row],[discount]]-mbb_sales[[#This Row],[card processing fees]]</f>
        <v>33.199999999999996</v>
      </c>
    </row>
    <row r="66" spans="7:24" x14ac:dyDescent="0.3">
      <c r="G66" s="17">
        <v>44626</v>
      </c>
      <c r="H66" s="7">
        <f>YEAR(mbb_sales[[#This Row],[date of sale]])</f>
        <v>2022</v>
      </c>
      <c r="I66">
        <f>MONTH(mbb_sales[[#This Row],[date of sale]])</f>
        <v>3</v>
      </c>
      <c r="J66" t="str" cm="1">
        <f t="array" ref="J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6">
        <v>2401394136</v>
      </c>
      <c r="L66">
        <v>1</v>
      </c>
      <c r="M66">
        <v>74600</v>
      </c>
      <c r="N66" t="s">
        <v>1</v>
      </c>
      <c r="O66" s="10" t="s">
        <v>71</v>
      </c>
      <c r="P66">
        <f>SEARCH(",", mbb_sales[[#This Row],[order value]])</f>
        <v>3</v>
      </c>
      <c r="Q66" t="str">
        <f>LEFT(mbb_sales[[#This Row],[order value]], mbb_sales[[#This Row],[search for ","]]-1)</f>
        <v>34</v>
      </c>
      <c r="R66" s="10">
        <f>RIGHT(mbb_sales[[#This Row],[order value]]) / 10</f>
        <v>0.9</v>
      </c>
      <c r="S66" s="1">
        <f>mbb_sales[[#This Row],[whole order value]] + mbb_sales[[#This Row],[fraction order value]]</f>
        <v>34.9</v>
      </c>
      <c r="U66" s="1">
        <v>0</v>
      </c>
      <c r="V66" s="1">
        <v>0</v>
      </c>
      <c r="W66" s="1">
        <v>1.7</v>
      </c>
      <c r="X66" s="1">
        <f>mbb_sales[[#This Row],[order value converted]] + mbb_sales[[#This Row],[shipping cost]] - mbb_sales[[#This Row],[discount]]-mbb_sales[[#This Row],[card processing fees]]</f>
        <v>33.199999999999996</v>
      </c>
    </row>
    <row r="67" spans="7:24" x14ac:dyDescent="0.3">
      <c r="G67" s="17">
        <v>44626</v>
      </c>
      <c r="H67" s="7">
        <f>YEAR(mbb_sales[[#This Row],[date of sale]])</f>
        <v>2022</v>
      </c>
      <c r="I67">
        <f>MONTH(mbb_sales[[#This Row],[date of sale]])</f>
        <v>3</v>
      </c>
      <c r="J67" t="str" cm="1">
        <f t="array" ref="J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7">
        <v>2401359308</v>
      </c>
      <c r="L67">
        <v>1</v>
      </c>
      <c r="M67">
        <v>83170</v>
      </c>
      <c r="N67" t="s">
        <v>1</v>
      </c>
      <c r="O67" s="10" t="s">
        <v>71</v>
      </c>
      <c r="P67">
        <f>SEARCH(",", mbb_sales[[#This Row],[order value]])</f>
        <v>3</v>
      </c>
      <c r="Q67" t="str">
        <f>LEFT(mbb_sales[[#This Row],[order value]], mbb_sales[[#This Row],[search for ","]]-1)</f>
        <v>34</v>
      </c>
      <c r="R67" s="10">
        <f>RIGHT(mbb_sales[[#This Row],[order value]]) / 10</f>
        <v>0.9</v>
      </c>
      <c r="S67" s="1">
        <f>mbb_sales[[#This Row],[whole order value]] + mbb_sales[[#This Row],[fraction order value]]</f>
        <v>34.9</v>
      </c>
      <c r="U67" s="1">
        <v>0</v>
      </c>
      <c r="V67" s="1">
        <v>0</v>
      </c>
      <c r="W67" s="1">
        <v>1.7</v>
      </c>
      <c r="X67" s="1">
        <f>mbb_sales[[#This Row],[order value converted]] + mbb_sales[[#This Row],[shipping cost]] - mbb_sales[[#This Row],[discount]]-mbb_sales[[#This Row],[card processing fees]]</f>
        <v>33.199999999999996</v>
      </c>
    </row>
    <row r="68" spans="7:24" x14ac:dyDescent="0.3">
      <c r="G68" s="17">
        <v>44626</v>
      </c>
      <c r="H68" s="7">
        <f>YEAR(mbb_sales[[#This Row],[date of sale]])</f>
        <v>2022</v>
      </c>
      <c r="I68">
        <f>MONTH(mbb_sales[[#This Row],[date of sale]])</f>
        <v>3</v>
      </c>
      <c r="J68" t="str" cm="1">
        <f t="array" ref="J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8">
        <v>2400816151</v>
      </c>
      <c r="L68">
        <v>1</v>
      </c>
      <c r="M68">
        <v>2900</v>
      </c>
      <c r="N68" t="s">
        <v>50</v>
      </c>
      <c r="O68" s="10" t="s">
        <v>71</v>
      </c>
      <c r="P68">
        <f>SEARCH(",", mbb_sales[[#This Row],[order value]])</f>
        <v>3</v>
      </c>
      <c r="Q68" t="str">
        <f>LEFT(mbb_sales[[#This Row],[order value]], mbb_sales[[#This Row],[search for ","]]-1)</f>
        <v>34</v>
      </c>
      <c r="R68" s="10">
        <f>RIGHT(mbb_sales[[#This Row],[order value]]) / 10</f>
        <v>0.9</v>
      </c>
      <c r="S68" s="1">
        <f>mbb_sales[[#This Row],[whole order value]] + mbb_sales[[#This Row],[fraction order value]]</f>
        <v>34.9</v>
      </c>
      <c r="U68" s="1">
        <v>0</v>
      </c>
      <c r="V68" s="1">
        <v>6</v>
      </c>
      <c r="W68" s="1">
        <v>1.94</v>
      </c>
      <c r="X68" s="1">
        <f>mbb_sales[[#This Row],[order value converted]] + mbb_sales[[#This Row],[shipping cost]] - mbb_sales[[#This Row],[discount]]-mbb_sales[[#This Row],[card processing fees]]</f>
        <v>38.96</v>
      </c>
    </row>
    <row r="69" spans="7:24" x14ac:dyDescent="0.3">
      <c r="G69" s="17">
        <v>44626</v>
      </c>
      <c r="H69" s="7">
        <f>YEAR(mbb_sales[[#This Row],[date of sale]])</f>
        <v>2022</v>
      </c>
      <c r="I69">
        <f>MONTH(mbb_sales[[#This Row],[date of sale]])</f>
        <v>3</v>
      </c>
      <c r="J69" t="str" cm="1">
        <f t="array" ref="J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69">
        <v>2401661294</v>
      </c>
      <c r="L69">
        <v>2</v>
      </c>
      <c r="M69">
        <v>31400</v>
      </c>
      <c r="N69" t="s">
        <v>1</v>
      </c>
      <c r="O69" s="10" t="s">
        <v>98</v>
      </c>
      <c r="P69">
        <f>SEARCH(",", mbb_sales[[#This Row],[order value]])</f>
        <v>3</v>
      </c>
      <c r="Q69" t="str">
        <f>LEFT(mbb_sales[[#This Row],[order value]], mbb_sales[[#This Row],[search for ","]]-1)</f>
        <v>64</v>
      </c>
      <c r="R69" s="10">
        <f>RIGHT(mbb_sales[[#This Row],[order value]]) / 10</f>
        <v>0.8</v>
      </c>
      <c r="S69" s="1">
        <f>mbb_sales[[#This Row],[whole order value]] + mbb_sales[[#This Row],[fraction order value]]</f>
        <v>64.8</v>
      </c>
      <c r="U69" s="1">
        <v>0</v>
      </c>
      <c r="V69" s="1">
        <v>0</v>
      </c>
      <c r="W69" s="1">
        <v>2.89</v>
      </c>
      <c r="X69" s="1">
        <f>mbb_sales[[#This Row],[order value converted]] + mbb_sales[[#This Row],[shipping cost]] - mbb_sales[[#This Row],[discount]]-mbb_sales[[#This Row],[card processing fees]]</f>
        <v>61.91</v>
      </c>
    </row>
    <row r="70" spans="7:24" x14ac:dyDescent="0.3">
      <c r="G70" s="17">
        <v>44626</v>
      </c>
      <c r="H70" s="7">
        <f>YEAR(mbb_sales[[#This Row],[date of sale]])</f>
        <v>2022</v>
      </c>
      <c r="I70">
        <f>MONTH(mbb_sales[[#This Row],[date of sale]])</f>
        <v>3</v>
      </c>
      <c r="J70" t="str" cm="1">
        <f t="array" ref="J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0">
        <v>2401541856</v>
      </c>
      <c r="L70">
        <v>4</v>
      </c>
      <c r="M70">
        <v>95800</v>
      </c>
      <c r="N70" t="s">
        <v>1</v>
      </c>
      <c r="O70" s="10" t="s">
        <v>100</v>
      </c>
      <c r="P70">
        <f>SEARCH(",", mbb_sales[[#This Row],[order value]])</f>
        <v>4</v>
      </c>
      <c r="Q70" t="str">
        <f>LEFT(mbb_sales[[#This Row],[order value]], mbb_sales[[#This Row],[search for ","]]-1)</f>
        <v>121</v>
      </c>
      <c r="R70" s="10">
        <f>RIGHT(mbb_sales[[#This Row],[order value]]) / 10</f>
        <v>0.6</v>
      </c>
      <c r="S70" s="1">
        <f>mbb_sales[[#This Row],[whole order value]] + mbb_sales[[#This Row],[fraction order value]]</f>
        <v>121.6</v>
      </c>
      <c r="U70" s="1">
        <v>0</v>
      </c>
      <c r="V70" s="1">
        <v>0</v>
      </c>
      <c r="W70" s="1">
        <v>5.16</v>
      </c>
      <c r="X70" s="1">
        <f>mbb_sales[[#This Row],[order value converted]] + mbb_sales[[#This Row],[shipping cost]] - mbb_sales[[#This Row],[discount]]-mbb_sales[[#This Row],[card processing fees]]</f>
        <v>116.44</v>
      </c>
    </row>
    <row r="71" spans="7:24" x14ac:dyDescent="0.3">
      <c r="G71" s="17">
        <v>44625</v>
      </c>
      <c r="H71" s="7">
        <f>YEAR(mbb_sales[[#This Row],[date of sale]])</f>
        <v>2022</v>
      </c>
      <c r="I71">
        <f>MONTH(mbb_sales[[#This Row],[date of sale]])</f>
        <v>3</v>
      </c>
      <c r="J71" t="str" cm="1">
        <f t="array" ref="J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1">
        <v>2399467077</v>
      </c>
      <c r="L71">
        <v>1</v>
      </c>
      <c r="M71">
        <v>56170</v>
      </c>
      <c r="N71" t="s">
        <v>1</v>
      </c>
      <c r="O71" s="10" t="s">
        <v>14</v>
      </c>
      <c r="P71">
        <f>SEARCH(",", mbb_sales[[#This Row],[order value]])</f>
        <v>3</v>
      </c>
      <c r="Q71" t="str">
        <f>LEFT(mbb_sales[[#This Row],[order value]], mbb_sales[[#This Row],[search for ","]]-1)</f>
        <v>23</v>
      </c>
      <c r="R71" s="10">
        <f>RIGHT(mbb_sales[[#This Row],[order value]]) / 10</f>
        <v>0.9</v>
      </c>
      <c r="S71" s="1">
        <f>mbb_sales[[#This Row],[whole order value]] + mbb_sales[[#This Row],[fraction order value]]</f>
        <v>23.9</v>
      </c>
      <c r="U71" s="1">
        <v>0</v>
      </c>
      <c r="V71" s="1">
        <v>0</v>
      </c>
      <c r="W71" s="1">
        <v>1.26</v>
      </c>
      <c r="X71" s="1">
        <f>mbb_sales[[#This Row],[order value converted]] + mbb_sales[[#This Row],[shipping cost]] - mbb_sales[[#This Row],[discount]]-mbb_sales[[#This Row],[card processing fees]]</f>
        <v>22.639999999999997</v>
      </c>
    </row>
    <row r="72" spans="7:24" x14ac:dyDescent="0.3">
      <c r="G72" s="17">
        <v>44625</v>
      </c>
      <c r="H72" s="7">
        <f>YEAR(mbb_sales[[#This Row],[date of sale]])</f>
        <v>2022</v>
      </c>
      <c r="I72">
        <f>MONTH(mbb_sales[[#This Row],[date of sale]])</f>
        <v>3</v>
      </c>
      <c r="J72" t="str" cm="1">
        <f t="array" ref="J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2">
        <v>2399712871</v>
      </c>
      <c r="L72">
        <v>1</v>
      </c>
      <c r="M72">
        <v>93100</v>
      </c>
      <c r="N72" t="s">
        <v>1</v>
      </c>
      <c r="O72" s="10" t="s">
        <v>56</v>
      </c>
      <c r="P72">
        <f>SEARCH(",", mbb_sales[[#This Row],[order value]])</f>
        <v>3</v>
      </c>
      <c r="Q72" t="str">
        <f>LEFT(mbb_sales[[#This Row],[order value]], mbb_sales[[#This Row],[search for ","]]-1)</f>
        <v>27</v>
      </c>
      <c r="R72" s="10">
        <f>RIGHT(mbb_sales[[#This Row],[order value]]) / 10</f>
        <v>0.9</v>
      </c>
      <c r="S72" s="1">
        <f>mbb_sales[[#This Row],[whole order value]] + mbb_sales[[#This Row],[fraction order value]]</f>
        <v>27.9</v>
      </c>
      <c r="U72" s="1">
        <v>0</v>
      </c>
      <c r="V72" s="1">
        <v>0</v>
      </c>
      <c r="W72" s="1">
        <v>1.42</v>
      </c>
      <c r="X72" s="1">
        <f>mbb_sales[[#This Row],[order value converted]] + mbb_sales[[#This Row],[shipping cost]] - mbb_sales[[#This Row],[discount]]-mbb_sales[[#This Row],[card processing fees]]</f>
        <v>26.479999999999997</v>
      </c>
    </row>
    <row r="73" spans="7:24" x14ac:dyDescent="0.3">
      <c r="G73" s="17">
        <v>44625</v>
      </c>
      <c r="H73" s="7">
        <f>YEAR(mbb_sales[[#This Row],[date of sale]])</f>
        <v>2022</v>
      </c>
      <c r="I73">
        <f>MONTH(mbb_sales[[#This Row],[date of sale]])</f>
        <v>3</v>
      </c>
      <c r="J73" t="str" cm="1">
        <f t="array" ref="J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3">
        <v>2400693718</v>
      </c>
      <c r="L73">
        <v>1</v>
      </c>
      <c r="M73">
        <v>75017</v>
      </c>
      <c r="N73" t="s">
        <v>1</v>
      </c>
      <c r="O73" s="10" t="s">
        <v>51</v>
      </c>
      <c r="P73">
        <f>SEARCH(",", mbb_sales[[#This Row],[order value]])</f>
        <v>3</v>
      </c>
      <c r="Q73" t="str">
        <f>LEFT(mbb_sales[[#This Row],[order value]], mbb_sales[[#This Row],[search for ","]]-1)</f>
        <v>29</v>
      </c>
      <c r="R73" s="10">
        <f>RIGHT(mbb_sales[[#This Row],[order value]]) / 10</f>
        <v>0.9</v>
      </c>
      <c r="S73" s="1">
        <f>mbb_sales[[#This Row],[whole order value]] + mbb_sales[[#This Row],[fraction order value]]</f>
        <v>29.9</v>
      </c>
      <c r="U73" s="1">
        <v>0</v>
      </c>
      <c r="V73" s="1">
        <v>0</v>
      </c>
      <c r="W73" s="1">
        <v>1.5</v>
      </c>
      <c r="X73" s="1">
        <f>mbb_sales[[#This Row],[order value converted]] + mbb_sales[[#This Row],[shipping cost]] - mbb_sales[[#This Row],[discount]]-mbb_sales[[#This Row],[card processing fees]]</f>
        <v>28.4</v>
      </c>
    </row>
    <row r="74" spans="7:24" x14ac:dyDescent="0.3">
      <c r="G74" s="17">
        <v>44625</v>
      </c>
      <c r="H74" s="7">
        <f>YEAR(mbb_sales[[#This Row],[date of sale]])</f>
        <v>2022</v>
      </c>
      <c r="I74">
        <f>MONTH(mbb_sales[[#This Row],[date of sale]])</f>
        <v>3</v>
      </c>
      <c r="J74" t="str" cm="1">
        <f t="array" ref="J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4">
        <v>2401062738</v>
      </c>
      <c r="L74">
        <v>1</v>
      </c>
      <c r="M74">
        <v>6360</v>
      </c>
      <c r="N74" t="s">
        <v>1</v>
      </c>
      <c r="O74" s="10" t="s">
        <v>71</v>
      </c>
      <c r="P74">
        <f>SEARCH(",", mbb_sales[[#This Row],[order value]])</f>
        <v>3</v>
      </c>
      <c r="Q74" t="str">
        <f>LEFT(mbb_sales[[#This Row],[order value]], mbb_sales[[#This Row],[search for ","]]-1)</f>
        <v>34</v>
      </c>
      <c r="R74" s="10">
        <f>RIGHT(mbb_sales[[#This Row],[order value]]) / 10</f>
        <v>0.9</v>
      </c>
      <c r="S74" s="1">
        <f>mbb_sales[[#This Row],[whole order value]] + mbb_sales[[#This Row],[fraction order value]]</f>
        <v>34.9</v>
      </c>
      <c r="U74" s="1">
        <v>0</v>
      </c>
      <c r="V74" s="1">
        <v>0</v>
      </c>
      <c r="W74" s="1">
        <v>1.7</v>
      </c>
      <c r="X74" s="1">
        <f>mbb_sales[[#This Row],[order value converted]] + mbb_sales[[#This Row],[shipping cost]] - mbb_sales[[#This Row],[discount]]-mbb_sales[[#This Row],[card processing fees]]</f>
        <v>33.199999999999996</v>
      </c>
    </row>
    <row r="75" spans="7:24" x14ac:dyDescent="0.3">
      <c r="G75" s="17">
        <v>44625</v>
      </c>
      <c r="H75" s="7">
        <f>YEAR(mbb_sales[[#This Row],[date of sale]])</f>
        <v>2022</v>
      </c>
      <c r="I75">
        <f>MONTH(mbb_sales[[#This Row],[date of sale]])</f>
        <v>3</v>
      </c>
      <c r="J75" t="str" cm="1">
        <f t="array" ref="J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5">
        <v>2399939247</v>
      </c>
      <c r="L75">
        <v>1</v>
      </c>
      <c r="M75">
        <v>6360</v>
      </c>
      <c r="N75" t="s">
        <v>1</v>
      </c>
      <c r="O75" s="10" t="s">
        <v>71</v>
      </c>
      <c r="P75">
        <f>SEARCH(",", mbb_sales[[#This Row],[order value]])</f>
        <v>3</v>
      </c>
      <c r="Q75" t="str">
        <f>LEFT(mbb_sales[[#This Row],[order value]], mbb_sales[[#This Row],[search for ","]]-1)</f>
        <v>34</v>
      </c>
      <c r="R75" s="10">
        <f>RIGHT(mbb_sales[[#This Row],[order value]]) / 10</f>
        <v>0.9</v>
      </c>
      <c r="S75" s="1">
        <f>mbb_sales[[#This Row],[whole order value]] + mbb_sales[[#This Row],[fraction order value]]</f>
        <v>34.9</v>
      </c>
      <c r="U75" s="1">
        <v>0</v>
      </c>
      <c r="V75" s="1">
        <v>0</v>
      </c>
      <c r="W75" s="1">
        <v>1.7</v>
      </c>
      <c r="X75" s="1">
        <f>mbb_sales[[#This Row],[order value converted]] + mbb_sales[[#This Row],[shipping cost]] - mbb_sales[[#This Row],[discount]]-mbb_sales[[#This Row],[card processing fees]]</f>
        <v>33.199999999999996</v>
      </c>
    </row>
    <row r="76" spans="7:24" x14ac:dyDescent="0.3">
      <c r="G76" s="17">
        <v>44625</v>
      </c>
      <c r="H76" s="7">
        <f>YEAR(mbb_sales[[#This Row],[date of sale]])</f>
        <v>2022</v>
      </c>
      <c r="I76">
        <f>MONTH(mbb_sales[[#This Row],[date of sale]])</f>
        <v>3</v>
      </c>
      <c r="J76" t="str" cm="1">
        <f t="array" ref="J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6">
        <v>2399722747</v>
      </c>
      <c r="L76">
        <v>1</v>
      </c>
      <c r="M76">
        <v>35000</v>
      </c>
      <c r="N76" t="s">
        <v>1</v>
      </c>
      <c r="O76" s="10" t="s">
        <v>71</v>
      </c>
      <c r="P76">
        <f>SEARCH(",", mbb_sales[[#This Row],[order value]])</f>
        <v>3</v>
      </c>
      <c r="Q76" t="str">
        <f>LEFT(mbb_sales[[#This Row],[order value]], mbb_sales[[#This Row],[search for ","]]-1)</f>
        <v>34</v>
      </c>
      <c r="R76" s="10">
        <f>RIGHT(mbb_sales[[#This Row],[order value]]) / 10</f>
        <v>0.9</v>
      </c>
      <c r="S76" s="1">
        <f>mbb_sales[[#This Row],[whole order value]] + mbb_sales[[#This Row],[fraction order value]]</f>
        <v>34.9</v>
      </c>
      <c r="U76" s="1">
        <v>0</v>
      </c>
      <c r="V76" s="1">
        <v>0</v>
      </c>
      <c r="W76" s="1">
        <v>1.7</v>
      </c>
      <c r="X76" s="1">
        <f>mbb_sales[[#This Row],[order value converted]] + mbb_sales[[#This Row],[shipping cost]] - mbb_sales[[#This Row],[discount]]-mbb_sales[[#This Row],[card processing fees]]</f>
        <v>33.199999999999996</v>
      </c>
    </row>
    <row r="77" spans="7:24" x14ac:dyDescent="0.3">
      <c r="G77" s="17">
        <v>44625</v>
      </c>
      <c r="H77" s="7">
        <f>YEAR(mbb_sales[[#This Row],[date of sale]])</f>
        <v>2022</v>
      </c>
      <c r="I77">
        <f>MONTH(mbb_sales[[#This Row],[date of sale]])</f>
        <v>3</v>
      </c>
      <c r="J77" t="str" cm="1">
        <f t="array" ref="J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7">
        <v>2399649641</v>
      </c>
      <c r="L77">
        <v>1</v>
      </c>
      <c r="M77">
        <v>56450</v>
      </c>
      <c r="N77" t="s">
        <v>1</v>
      </c>
      <c r="O77" s="10" t="s">
        <v>71</v>
      </c>
      <c r="P77">
        <f>SEARCH(",", mbb_sales[[#This Row],[order value]])</f>
        <v>3</v>
      </c>
      <c r="Q77" t="str">
        <f>LEFT(mbb_sales[[#This Row],[order value]], mbb_sales[[#This Row],[search for ","]]-1)</f>
        <v>34</v>
      </c>
      <c r="R77" s="10">
        <f>RIGHT(mbb_sales[[#This Row],[order value]]) / 10</f>
        <v>0.9</v>
      </c>
      <c r="S77" s="1">
        <f>mbb_sales[[#This Row],[whole order value]] + mbb_sales[[#This Row],[fraction order value]]</f>
        <v>34.9</v>
      </c>
      <c r="U77" s="1">
        <v>0</v>
      </c>
      <c r="V77" s="1">
        <v>0</v>
      </c>
      <c r="W77" s="1">
        <v>1.7</v>
      </c>
      <c r="X77" s="1">
        <f>mbb_sales[[#This Row],[order value converted]] + mbb_sales[[#This Row],[shipping cost]] - mbb_sales[[#This Row],[discount]]-mbb_sales[[#This Row],[card processing fees]]</f>
        <v>33.199999999999996</v>
      </c>
    </row>
    <row r="78" spans="7:24" x14ac:dyDescent="0.3">
      <c r="G78" s="17">
        <v>44625</v>
      </c>
      <c r="H78" s="7">
        <f>YEAR(mbb_sales[[#This Row],[date of sale]])</f>
        <v>2022</v>
      </c>
      <c r="I78">
        <f>MONTH(mbb_sales[[#This Row],[date of sale]])</f>
        <v>3</v>
      </c>
      <c r="J78" t="str" cm="1">
        <f t="array" ref="J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8">
        <v>2399480131</v>
      </c>
      <c r="L78">
        <v>1</v>
      </c>
      <c r="M78">
        <v>54420</v>
      </c>
      <c r="N78" t="s">
        <v>1</v>
      </c>
      <c r="O78" s="10" t="s">
        <v>71</v>
      </c>
      <c r="P78">
        <f>SEARCH(",", mbb_sales[[#This Row],[order value]])</f>
        <v>3</v>
      </c>
      <c r="Q78" t="str">
        <f>LEFT(mbb_sales[[#This Row],[order value]], mbb_sales[[#This Row],[search for ","]]-1)</f>
        <v>34</v>
      </c>
      <c r="R78" s="10">
        <f>RIGHT(mbb_sales[[#This Row],[order value]]) / 10</f>
        <v>0.9</v>
      </c>
      <c r="S78" s="1">
        <f>mbb_sales[[#This Row],[whole order value]] + mbb_sales[[#This Row],[fraction order value]]</f>
        <v>34.9</v>
      </c>
      <c r="U78" s="1">
        <v>0</v>
      </c>
      <c r="V78" s="1">
        <v>0</v>
      </c>
      <c r="W78" s="1">
        <v>1.7</v>
      </c>
      <c r="X78" s="1">
        <f>mbb_sales[[#This Row],[order value converted]] + mbb_sales[[#This Row],[shipping cost]] - mbb_sales[[#This Row],[discount]]-mbb_sales[[#This Row],[card processing fees]]</f>
        <v>33.199999999999996</v>
      </c>
    </row>
    <row r="79" spans="7:24" x14ac:dyDescent="0.3">
      <c r="G79" s="17">
        <v>44625</v>
      </c>
      <c r="H79" s="7">
        <f>YEAR(mbb_sales[[#This Row],[date of sale]])</f>
        <v>2022</v>
      </c>
      <c r="I79">
        <f>MONTH(mbb_sales[[#This Row],[date of sale]])</f>
        <v>3</v>
      </c>
      <c r="J79" t="str" cm="1">
        <f t="array" ref="J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79">
        <v>2400591788</v>
      </c>
      <c r="L79">
        <v>1</v>
      </c>
      <c r="M79">
        <v>1170</v>
      </c>
      <c r="N79" t="s">
        <v>1</v>
      </c>
      <c r="O79" s="10" t="s">
        <v>71</v>
      </c>
      <c r="P79">
        <f>SEARCH(",", mbb_sales[[#This Row],[order value]])</f>
        <v>3</v>
      </c>
      <c r="Q79" t="str">
        <f>LEFT(mbb_sales[[#This Row],[order value]], mbb_sales[[#This Row],[search for ","]]-1)</f>
        <v>34</v>
      </c>
      <c r="R79" s="10">
        <f>RIGHT(mbb_sales[[#This Row],[order value]]) / 10</f>
        <v>0.9</v>
      </c>
      <c r="S79" s="1">
        <f>mbb_sales[[#This Row],[whole order value]] + mbb_sales[[#This Row],[fraction order value]]</f>
        <v>34.9</v>
      </c>
      <c r="U79" s="1">
        <v>0</v>
      </c>
      <c r="V79" s="1">
        <v>0</v>
      </c>
      <c r="W79" s="1">
        <v>1.7</v>
      </c>
      <c r="X79" s="1">
        <f>mbb_sales[[#This Row],[order value converted]] + mbb_sales[[#This Row],[shipping cost]] - mbb_sales[[#This Row],[discount]]-mbb_sales[[#This Row],[card processing fees]]</f>
        <v>33.199999999999996</v>
      </c>
    </row>
    <row r="80" spans="7:24" x14ac:dyDescent="0.3">
      <c r="G80" s="17">
        <v>44625</v>
      </c>
      <c r="H80" s="7">
        <f>YEAR(mbb_sales[[#This Row],[date of sale]])</f>
        <v>2022</v>
      </c>
      <c r="I80">
        <f>MONTH(mbb_sales[[#This Row],[date of sale]])</f>
        <v>3</v>
      </c>
      <c r="J80" t="str" cm="1">
        <f t="array" ref="J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0">
        <v>2399899771</v>
      </c>
      <c r="L80">
        <v>1</v>
      </c>
      <c r="M80">
        <v>1752</v>
      </c>
      <c r="N80" t="s">
        <v>50</v>
      </c>
      <c r="O80" s="10" t="s">
        <v>71</v>
      </c>
      <c r="P80">
        <f>SEARCH(",", mbb_sales[[#This Row],[order value]])</f>
        <v>3</v>
      </c>
      <c r="Q80" t="str">
        <f>LEFT(mbb_sales[[#This Row],[order value]], mbb_sales[[#This Row],[search for ","]]-1)</f>
        <v>34</v>
      </c>
      <c r="R80" s="10">
        <f>RIGHT(mbb_sales[[#This Row],[order value]]) / 10</f>
        <v>0.9</v>
      </c>
      <c r="S80" s="1">
        <f>mbb_sales[[#This Row],[whole order value]] + mbb_sales[[#This Row],[fraction order value]]</f>
        <v>34.9</v>
      </c>
      <c r="U80" s="1">
        <v>0</v>
      </c>
      <c r="V80" s="1">
        <v>6</v>
      </c>
      <c r="W80" s="1">
        <v>1.94</v>
      </c>
      <c r="X80" s="1">
        <f>mbb_sales[[#This Row],[order value converted]] + mbb_sales[[#This Row],[shipping cost]] - mbb_sales[[#This Row],[discount]]-mbb_sales[[#This Row],[card processing fees]]</f>
        <v>38.96</v>
      </c>
    </row>
    <row r="81" spans="7:24" x14ac:dyDescent="0.3">
      <c r="G81" s="17">
        <v>44625</v>
      </c>
      <c r="H81" s="7">
        <f>YEAR(mbb_sales[[#This Row],[date of sale]])</f>
        <v>2022</v>
      </c>
      <c r="I81">
        <f>MONTH(mbb_sales[[#This Row],[date of sale]])</f>
        <v>3</v>
      </c>
      <c r="J81" t="str" cm="1">
        <f t="array" ref="J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1">
        <v>2399821937</v>
      </c>
      <c r="L81">
        <v>1</v>
      </c>
      <c r="M81">
        <v>3250</v>
      </c>
      <c r="N81" t="s">
        <v>50</v>
      </c>
      <c r="O81" s="10" t="s">
        <v>71</v>
      </c>
      <c r="P81">
        <f>SEARCH(",", mbb_sales[[#This Row],[order value]])</f>
        <v>3</v>
      </c>
      <c r="Q81" t="str">
        <f>LEFT(mbb_sales[[#This Row],[order value]], mbb_sales[[#This Row],[search for ","]]-1)</f>
        <v>34</v>
      </c>
      <c r="R81" s="10">
        <f>RIGHT(mbb_sales[[#This Row],[order value]]) / 10</f>
        <v>0.9</v>
      </c>
      <c r="S81" s="1">
        <f>mbb_sales[[#This Row],[whole order value]] + mbb_sales[[#This Row],[fraction order value]]</f>
        <v>34.9</v>
      </c>
      <c r="U81" s="1">
        <v>0</v>
      </c>
      <c r="V81" s="1">
        <v>6</v>
      </c>
      <c r="W81" s="1">
        <v>1.94</v>
      </c>
      <c r="X81" s="1">
        <f>mbb_sales[[#This Row],[order value converted]] + mbb_sales[[#This Row],[shipping cost]] - mbb_sales[[#This Row],[discount]]-mbb_sales[[#This Row],[card processing fees]]</f>
        <v>38.96</v>
      </c>
    </row>
    <row r="82" spans="7:24" x14ac:dyDescent="0.3">
      <c r="G82" s="17">
        <v>44625</v>
      </c>
      <c r="H82" s="7">
        <f>YEAR(mbb_sales[[#This Row],[date of sale]])</f>
        <v>2022</v>
      </c>
      <c r="I82">
        <f>MONTH(mbb_sales[[#This Row],[date of sale]])</f>
        <v>3</v>
      </c>
      <c r="J82" t="str" cm="1">
        <f t="array" ref="J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2">
        <v>2399936205</v>
      </c>
      <c r="L82">
        <v>2</v>
      </c>
      <c r="M82">
        <v>31200</v>
      </c>
      <c r="N82" t="s">
        <v>1</v>
      </c>
      <c r="O82" s="10" t="s">
        <v>114</v>
      </c>
      <c r="P82">
        <f>SEARCH(",", mbb_sales[[#This Row],[order value]])</f>
        <v>3</v>
      </c>
      <c r="Q82" t="str">
        <f>LEFT(mbb_sales[[#This Row],[order value]], mbb_sales[[#This Row],[search for ","]]-1)</f>
        <v>63</v>
      </c>
      <c r="R82" s="10">
        <f>RIGHT(mbb_sales[[#This Row],[order value]]) / 10</f>
        <v>0.8</v>
      </c>
      <c r="S82" s="1">
        <f>mbb_sales[[#This Row],[whole order value]] + mbb_sales[[#This Row],[fraction order value]]</f>
        <v>63.8</v>
      </c>
      <c r="U82" s="1">
        <v>0</v>
      </c>
      <c r="V82" s="1">
        <v>0</v>
      </c>
      <c r="W82" s="1">
        <v>2.85</v>
      </c>
      <c r="X82" s="1">
        <f>mbb_sales[[#This Row],[order value converted]] + mbb_sales[[#This Row],[shipping cost]] - mbb_sales[[#This Row],[discount]]-mbb_sales[[#This Row],[card processing fees]]</f>
        <v>60.949999999999996</v>
      </c>
    </row>
    <row r="83" spans="7:24" x14ac:dyDescent="0.3">
      <c r="G83" s="17">
        <v>44624</v>
      </c>
      <c r="H83" s="7">
        <f>YEAR(mbb_sales[[#This Row],[date of sale]])</f>
        <v>2022</v>
      </c>
      <c r="I83">
        <f>MONTH(mbb_sales[[#This Row],[date of sale]])</f>
        <v>3</v>
      </c>
      <c r="J83" t="str" cm="1">
        <f t="array" ref="J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">
        <v>2398500167</v>
      </c>
      <c r="L83">
        <v>1</v>
      </c>
      <c r="M83">
        <v>53000</v>
      </c>
      <c r="N83" t="s">
        <v>1</v>
      </c>
      <c r="O83" s="10" t="s">
        <v>71</v>
      </c>
      <c r="P83">
        <f>SEARCH(",", mbb_sales[[#This Row],[order value]])</f>
        <v>3</v>
      </c>
      <c r="Q83" t="str">
        <f>LEFT(mbb_sales[[#This Row],[order value]], mbb_sales[[#This Row],[search for ","]]-1)</f>
        <v>34</v>
      </c>
      <c r="R83" s="10">
        <f>RIGHT(mbb_sales[[#This Row],[order value]]) / 10</f>
        <v>0.9</v>
      </c>
      <c r="S83" s="1">
        <f>mbb_sales[[#This Row],[whole order value]] + mbb_sales[[#This Row],[fraction order value]]</f>
        <v>34.9</v>
      </c>
      <c r="U83" s="1">
        <v>0</v>
      </c>
      <c r="V83" s="1">
        <v>0</v>
      </c>
      <c r="W83" s="1">
        <v>1.7</v>
      </c>
      <c r="X83" s="1">
        <f>mbb_sales[[#This Row],[order value converted]] + mbb_sales[[#This Row],[shipping cost]] - mbb_sales[[#This Row],[discount]]-mbb_sales[[#This Row],[card processing fees]]</f>
        <v>33.199999999999996</v>
      </c>
    </row>
    <row r="84" spans="7:24" x14ac:dyDescent="0.3">
      <c r="G84" s="17">
        <v>44624</v>
      </c>
      <c r="H84" s="7">
        <f>YEAR(mbb_sales[[#This Row],[date of sale]])</f>
        <v>2022</v>
      </c>
      <c r="I84">
        <f>MONTH(mbb_sales[[#This Row],[date of sale]])</f>
        <v>3</v>
      </c>
      <c r="J84" t="str" cm="1">
        <f t="array" ref="J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">
        <v>2399651188</v>
      </c>
      <c r="L84">
        <v>2</v>
      </c>
      <c r="M84">
        <v>59480</v>
      </c>
      <c r="N84" t="s">
        <v>1</v>
      </c>
      <c r="O84" s="10" t="s">
        <v>52</v>
      </c>
      <c r="P84">
        <f>SEARCH(",", mbb_sales[[#This Row],[order value]])</f>
        <v>3</v>
      </c>
      <c r="Q84" t="str">
        <f>LEFT(mbb_sales[[#This Row],[order value]], mbb_sales[[#This Row],[search for ","]]-1)</f>
        <v>53</v>
      </c>
      <c r="R84" s="10">
        <f>RIGHT(mbb_sales[[#This Row],[order value]]) / 10</f>
        <v>0.8</v>
      </c>
      <c r="S84" s="1">
        <f>mbb_sales[[#This Row],[whole order value]] + mbb_sales[[#This Row],[fraction order value]]</f>
        <v>53.8</v>
      </c>
      <c r="U84" s="1">
        <v>0</v>
      </c>
      <c r="V84" s="1">
        <v>0</v>
      </c>
      <c r="W84" s="1">
        <v>2.4500000000000002</v>
      </c>
      <c r="X84" s="1">
        <f>mbb_sales[[#This Row],[order value converted]] + mbb_sales[[#This Row],[shipping cost]] - mbb_sales[[#This Row],[discount]]-mbb_sales[[#This Row],[card processing fees]]</f>
        <v>51.349999999999994</v>
      </c>
    </row>
    <row r="85" spans="7:24" x14ac:dyDescent="0.3">
      <c r="G85" s="17">
        <v>44624</v>
      </c>
      <c r="H85" s="7">
        <f>YEAR(mbb_sales[[#This Row],[date of sale]])</f>
        <v>2022</v>
      </c>
      <c r="I85">
        <f>MONTH(mbb_sales[[#This Row],[date of sale]])</f>
        <v>3</v>
      </c>
      <c r="J85" t="str" cm="1">
        <f t="array" ref="J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">
        <v>2398568703</v>
      </c>
      <c r="L85">
        <v>2</v>
      </c>
      <c r="M85">
        <v>69008</v>
      </c>
      <c r="N85" t="s">
        <v>1</v>
      </c>
      <c r="O85" s="10" t="s">
        <v>44</v>
      </c>
      <c r="P85">
        <f>SEARCH(",", mbb_sales[[#This Row],[order value]])</f>
        <v>3</v>
      </c>
      <c r="Q85" t="str">
        <f>LEFT(mbb_sales[[#This Row],[order value]], mbb_sales[[#This Row],[search for ","]]-1)</f>
        <v>55</v>
      </c>
      <c r="R85" s="10">
        <f>RIGHT(mbb_sales[[#This Row],[order value]]) / 10</f>
        <v>0.8</v>
      </c>
      <c r="S85" s="1">
        <f>mbb_sales[[#This Row],[whole order value]] + mbb_sales[[#This Row],[fraction order value]]</f>
        <v>55.8</v>
      </c>
      <c r="U85" s="1">
        <v>0</v>
      </c>
      <c r="V85" s="1">
        <v>0</v>
      </c>
      <c r="W85" s="1">
        <v>2.5299999999999998</v>
      </c>
      <c r="X85" s="1">
        <f>mbb_sales[[#This Row],[order value converted]] + mbb_sales[[#This Row],[shipping cost]] - mbb_sales[[#This Row],[discount]]-mbb_sales[[#This Row],[card processing fees]]</f>
        <v>53.269999999999996</v>
      </c>
    </row>
    <row r="86" spans="7:24" x14ac:dyDescent="0.3">
      <c r="G86" s="17">
        <v>44624</v>
      </c>
      <c r="H86" s="7">
        <f>YEAR(mbb_sales[[#This Row],[date of sale]])</f>
        <v>2022</v>
      </c>
      <c r="I86">
        <f>MONTH(mbb_sales[[#This Row],[date of sale]])</f>
        <v>3</v>
      </c>
      <c r="J86" t="str" cm="1">
        <f t="array" ref="J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">
        <v>2399680292</v>
      </c>
      <c r="L86">
        <v>2</v>
      </c>
      <c r="M86">
        <v>69580</v>
      </c>
      <c r="N86" t="s">
        <v>1</v>
      </c>
      <c r="O86" s="10" t="s">
        <v>82</v>
      </c>
      <c r="P86">
        <f>SEARCH(",", mbb_sales[[#This Row],[order value]])</f>
        <v>3</v>
      </c>
      <c r="Q86" t="str">
        <f>LEFT(mbb_sales[[#This Row],[order value]], mbb_sales[[#This Row],[search for ","]]-1)</f>
        <v>61</v>
      </c>
      <c r="R86" s="10">
        <f>RIGHT(mbb_sales[[#This Row],[order value]]) / 10</f>
        <v>0.8</v>
      </c>
      <c r="S86" s="1">
        <f>mbb_sales[[#This Row],[whole order value]] + mbb_sales[[#This Row],[fraction order value]]</f>
        <v>61.8</v>
      </c>
      <c r="U86" s="1">
        <v>0</v>
      </c>
      <c r="V86" s="1">
        <v>0</v>
      </c>
      <c r="W86" s="1">
        <v>2.77</v>
      </c>
      <c r="X86" s="1">
        <f>mbb_sales[[#This Row],[order value converted]] + mbb_sales[[#This Row],[shipping cost]] - mbb_sales[[#This Row],[discount]]-mbb_sales[[#This Row],[card processing fees]]</f>
        <v>59.029999999999994</v>
      </c>
    </row>
    <row r="87" spans="7:24" x14ac:dyDescent="0.3">
      <c r="G87" s="17">
        <v>44624</v>
      </c>
      <c r="H87" s="7">
        <f>YEAR(mbb_sales[[#This Row],[date of sale]])</f>
        <v>2022</v>
      </c>
      <c r="I87">
        <f>MONTH(mbb_sales[[#This Row],[date of sale]])</f>
        <v>3</v>
      </c>
      <c r="J87" t="str" cm="1">
        <f t="array" ref="J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">
        <v>2399831976</v>
      </c>
      <c r="L87">
        <v>3</v>
      </c>
      <c r="M87">
        <v>46090</v>
      </c>
      <c r="N87" t="s">
        <v>1</v>
      </c>
      <c r="O87" s="10" t="s">
        <v>124</v>
      </c>
      <c r="P87">
        <f>SEARCH(",", mbb_sales[[#This Row],[order value]])</f>
        <v>3</v>
      </c>
      <c r="Q87" t="str">
        <f>LEFT(mbb_sales[[#This Row],[order value]], mbb_sales[[#This Row],[search for ","]]-1)</f>
        <v>95</v>
      </c>
      <c r="R87" s="10">
        <f>RIGHT(mbb_sales[[#This Row],[order value]]) / 10</f>
        <v>0.7</v>
      </c>
      <c r="S87" s="1">
        <f>mbb_sales[[#This Row],[whole order value]] + mbb_sales[[#This Row],[fraction order value]]</f>
        <v>95.7</v>
      </c>
      <c r="U87" s="1">
        <v>0</v>
      </c>
      <c r="V87" s="1">
        <v>0</v>
      </c>
      <c r="W87" s="1">
        <v>4.13</v>
      </c>
      <c r="X87" s="1">
        <f>mbb_sales[[#This Row],[order value converted]] + mbb_sales[[#This Row],[shipping cost]] - mbb_sales[[#This Row],[discount]]-mbb_sales[[#This Row],[card processing fees]]</f>
        <v>91.570000000000007</v>
      </c>
    </row>
    <row r="88" spans="7:24" x14ac:dyDescent="0.3">
      <c r="G88" s="17">
        <v>44614</v>
      </c>
      <c r="H88" s="7">
        <f>YEAR(mbb_sales[[#This Row],[date of sale]])</f>
        <v>2022</v>
      </c>
      <c r="I88">
        <f>MONTH(mbb_sales[[#This Row],[date of sale]])</f>
        <v>2</v>
      </c>
      <c r="J88" t="str" cm="1">
        <f t="array" ref="J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88">
        <v>2388850250</v>
      </c>
      <c r="L88">
        <v>1</v>
      </c>
      <c r="M88">
        <v>31700</v>
      </c>
      <c r="N88" t="s">
        <v>1</v>
      </c>
      <c r="O88" s="10" t="s">
        <v>28</v>
      </c>
      <c r="P88">
        <f>SEARCH(",", mbb_sales[[#This Row],[order value]])</f>
        <v>3</v>
      </c>
      <c r="Q88" t="str">
        <f>LEFT(mbb_sales[[#This Row],[order value]], mbb_sales[[#This Row],[search for ","]]-1)</f>
        <v>25</v>
      </c>
      <c r="R88" s="10">
        <f>RIGHT(mbb_sales[[#This Row],[order value]]) / 10</f>
        <v>0.9</v>
      </c>
      <c r="S88" s="1">
        <f>mbb_sales[[#This Row],[whole order value]] + mbb_sales[[#This Row],[fraction order value]]</f>
        <v>25.9</v>
      </c>
      <c r="U88" s="1">
        <v>0</v>
      </c>
      <c r="V88" s="1">
        <v>0</v>
      </c>
      <c r="W88" s="1">
        <v>1.34</v>
      </c>
      <c r="X88" s="1">
        <f>mbb_sales[[#This Row],[order value converted]] + mbb_sales[[#This Row],[shipping cost]] - mbb_sales[[#This Row],[discount]]-mbb_sales[[#This Row],[card processing fees]]</f>
        <v>24.56</v>
      </c>
    </row>
    <row r="89" spans="7:24" x14ac:dyDescent="0.3">
      <c r="G89" s="17">
        <v>44614</v>
      </c>
      <c r="H89" s="7">
        <f>YEAR(mbb_sales[[#This Row],[date of sale]])</f>
        <v>2022</v>
      </c>
      <c r="I89">
        <f>MONTH(mbb_sales[[#This Row],[date of sale]])</f>
        <v>2</v>
      </c>
      <c r="J89" t="str" cm="1">
        <f t="array" ref="J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89">
        <v>2389045018</v>
      </c>
      <c r="L89">
        <v>1</v>
      </c>
      <c r="M89">
        <v>177</v>
      </c>
      <c r="N89" t="s">
        <v>130</v>
      </c>
      <c r="O89" s="10" t="s">
        <v>56</v>
      </c>
      <c r="P89">
        <f>SEARCH(",", mbb_sales[[#This Row],[order value]])</f>
        <v>3</v>
      </c>
      <c r="Q89" t="str">
        <f>LEFT(mbb_sales[[#This Row],[order value]], mbb_sales[[#This Row],[search for ","]]-1)</f>
        <v>27</v>
      </c>
      <c r="R89" s="10">
        <f>RIGHT(mbb_sales[[#This Row],[order value]]) / 10</f>
        <v>0.9</v>
      </c>
      <c r="S89" s="1">
        <f>mbb_sales[[#This Row],[whole order value]] + mbb_sales[[#This Row],[fraction order value]]</f>
        <v>27.9</v>
      </c>
      <c r="U89" s="1">
        <v>0</v>
      </c>
      <c r="V89" s="1">
        <v>6</v>
      </c>
      <c r="W89" s="1">
        <v>1.66</v>
      </c>
      <c r="X89" s="1">
        <f>mbb_sales[[#This Row],[order value converted]] + mbb_sales[[#This Row],[shipping cost]] - mbb_sales[[#This Row],[discount]]-mbb_sales[[#This Row],[card processing fees]]</f>
        <v>32.24</v>
      </c>
    </row>
    <row r="90" spans="7:24" x14ac:dyDescent="0.3">
      <c r="G90" s="17">
        <v>44614</v>
      </c>
      <c r="H90" s="7">
        <f>YEAR(mbb_sales[[#This Row],[date of sale]])</f>
        <v>2022</v>
      </c>
      <c r="I90">
        <f>MONTH(mbb_sales[[#This Row],[date of sale]])</f>
        <v>2</v>
      </c>
      <c r="J90" t="str" cm="1">
        <f t="array" ref="J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0">
        <v>2387846607</v>
      </c>
      <c r="L90">
        <v>2</v>
      </c>
      <c r="M90">
        <v>83380</v>
      </c>
      <c r="N90" t="s">
        <v>1</v>
      </c>
      <c r="O90" s="10" t="s">
        <v>52</v>
      </c>
      <c r="P90">
        <f>SEARCH(",", mbb_sales[[#This Row],[order value]])</f>
        <v>3</v>
      </c>
      <c r="Q90" t="str">
        <f>LEFT(mbb_sales[[#This Row],[order value]], mbb_sales[[#This Row],[search for ","]]-1)</f>
        <v>53</v>
      </c>
      <c r="R90" s="10">
        <f>RIGHT(mbb_sales[[#This Row],[order value]]) / 10</f>
        <v>0.8</v>
      </c>
      <c r="S90" s="1">
        <f>mbb_sales[[#This Row],[whole order value]] + mbb_sales[[#This Row],[fraction order value]]</f>
        <v>53.8</v>
      </c>
      <c r="U90" s="1">
        <v>0</v>
      </c>
      <c r="V90" s="1">
        <v>0</v>
      </c>
      <c r="W90" s="1">
        <v>2.4500000000000002</v>
      </c>
      <c r="X90" s="1">
        <f>mbb_sales[[#This Row],[order value converted]] + mbb_sales[[#This Row],[shipping cost]] - mbb_sales[[#This Row],[discount]]-mbb_sales[[#This Row],[card processing fees]]</f>
        <v>51.349999999999994</v>
      </c>
    </row>
    <row r="91" spans="7:24" x14ac:dyDescent="0.3">
      <c r="G91" s="17">
        <v>44613</v>
      </c>
      <c r="H91" s="7">
        <f>YEAR(mbb_sales[[#This Row],[date of sale]])</f>
        <v>2022</v>
      </c>
      <c r="I91">
        <f>MONTH(mbb_sales[[#This Row],[date of sale]])</f>
        <v>2</v>
      </c>
      <c r="J91" t="str" cm="1">
        <f t="array" ref="J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1">
        <v>2387834354</v>
      </c>
      <c r="L91">
        <v>1</v>
      </c>
      <c r="M91">
        <v>65150</v>
      </c>
      <c r="N91" t="s">
        <v>1</v>
      </c>
      <c r="O91" s="10" t="s">
        <v>56</v>
      </c>
      <c r="P91">
        <f>SEARCH(",", mbb_sales[[#This Row],[order value]])</f>
        <v>3</v>
      </c>
      <c r="Q91" t="str">
        <f>LEFT(mbb_sales[[#This Row],[order value]], mbb_sales[[#This Row],[search for ","]]-1)</f>
        <v>27</v>
      </c>
      <c r="R91" s="10">
        <f>RIGHT(mbb_sales[[#This Row],[order value]]) / 10</f>
        <v>0.9</v>
      </c>
      <c r="S91" s="1">
        <f>mbb_sales[[#This Row],[whole order value]] + mbb_sales[[#This Row],[fraction order value]]</f>
        <v>27.9</v>
      </c>
      <c r="U91" s="1">
        <v>0</v>
      </c>
      <c r="V91" s="1">
        <v>0</v>
      </c>
      <c r="W91" s="1">
        <v>1.42</v>
      </c>
      <c r="X91" s="1">
        <f>mbb_sales[[#This Row],[order value converted]] + mbb_sales[[#This Row],[shipping cost]] - mbb_sales[[#This Row],[discount]]-mbb_sales[[#This Row],[card processing fees]]</f>
        <v>26.479999999999997</v>
      </c>
    </row>
    <row r="92" spans="7:24" x14ac:dyDescent="0.3">
      <c r="G92" s="17">
        <v>44613</v>
      </c>
      <c r="H92" s="7">
        <f>YEAR(mbb_sales[[#This Row],[date of sale]])</f>
        <v>2022</v>
      </c>
      <c r="I92">
        <f>MONTH(mbb_sales[[#This Row],[date of sale]])</f>
        <v>2</v>
      </c>
      <c r="J92" t="str" cm="1">
        <f t="array" ref="J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2">
        <v>2387495478</v>
      </c>
      <c r="L92">
        <v>1</v>
      </c>
      <c r="M92">
        <v>69670</v>
      </c>
      <c r="N92" t="s">
        <v>1</v>
      </c>
      <c r="O92" s="10" t="s">
        <v>125</v>
      </c>
      <c r="P92">
        <f>SEARCH(",", mbb_sales[[#This Row],[order value]])</f>
        <v>3</v>
      </c>
      <c r="Q92" t="str">
        <f>LEFT(mbb_sales[[#This Row],[order value]], mbb_sales[[#This Row],[search for ","]]-1)</f>
        <v>31</v>
      </c>
      <c r="R92" s="10">
        <f>RIGHT(mbb_sales[[#This Row],[order value]]) / 10</f>
        <v>0.9</v>
      </c>
      <c r="S92" s="1">
        <f>mbb_sales[[#This Row],[whole order value]] + mbb_sales[[#This Row],[fraction order value]]</f>
        <v>31.9</v>
      </c>
      <c r="U92" s="1">
        <v>0</v>
      </c>
      <c r="V92" s="1">
        <v>0</v>
      </c>
      <c r="W92" s="1">
        <v>1.58</v>
      </c>
      <c r="X92" s="1">
        <f>mbb_sales[[#This Row],[order value converted]] + mbb_sales[[#This Row],[shipping cost]] - mbb_sales[[#This Row],[discount]]-mbb_sales[[#This Row],[card processing fees]]</f>
        <v>30.32</v>
      </c>
    </row>
    <row r="93" spans="7:24" x14ac:dyDescent="0.3">
      <c r="G93" s="17">
        <v>44612</v>
      </c>
      <c r="H93" s="7">
        <f>YEAR(mbb_sales[[#This Row],[date of sale]])</f>
        <v>2022</v>
      </c>
      <c r="I93">
        <f>MONTH(mbb_sales[[#This Row],[date of sale]])</f>
        <v>2</v>
      </c>
      <c r="J93" t="str" cm="1">
        <f t="array" ref="J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3">
        <v>2386831874</v>
      </c>
      <c r="L93">
        <v>1</v>
      </c>
      <c r="M93">
        <v>78150</v>
      </c>
      <c r="N93" t="s">
        <v>1</v>
      </c>
      <c r="O93" s="10" t="s">
        <v>43</v>
      </c>
      <c r="P93">
        <f>SEARCH(",", mbb_sales[[#This Row],[order value]])</f>
        <v>3</v>
      </c>
      <c r="Q93" t="str">
        <f>LEFT(mbb_sales[[#This Row],[order value]], mbb_sales[[#This Row],[search for ","]]-1)</f>
        <v>28</v>
      </c>
      <c r="R93" s="10">
        <f>RIGHT(mbb_sales[[#This Row],[order value]]) / 10</f>
        <v>0.9</v>
      </c>
      <c r="S93" s="1">
        <f>mbb_sales[[#This Row],[whole order value]] + mbb_sales[[#This Row],[fraction order value]]</f>
        <v>28.9</v>
      </c>
      <c r="U93" s="1">
        <v>0</v>
      </c>
      <c r="V93" s="1">
        <v>0</v>
      </c>
      <c r="W93" s="1">
        <v>1.46</v>
      </c>
      <c r="X93" s="1">
        <f>mbb_sales[[#This Row],[order value converted]] + mbb_sales[[#This Row],[shipping cost]] - mbb_sales[[#This Row],[discount]]-mbb_sales[[#This Row],[card processing fees]]</f>
        <v>27.439999999999998</v>
      </c>
    </row>
    <row r="94" spans="7:24" x14ac:dyDescent="0.3">
      <c r="G94" s="17">
        <v>44612</v>
      </c>
      <c r="H94" s="7">
        <f>YEAR(mbb_sales[[#This Row],[date of sale]])</f>
        <v>2022</v>
      </c>
      <c r="I94">
        <f>MONTH(mbb_sales[[#This Row],[date of sale]])</f>
        <v>2</v>
      </c>
      <c r="J94" t="str" cm="1">
        <f t="array" ref="J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4">
        <v>2385559041</v>
      </c>
      <c r="L94">
        <v>1</v>
      </c>
      <c r="M94">
        <v>54000</v>
      </c>
      <c r="N94" t="s">
        <v>1</v>
      </c>
      <c r="O94" s="10" t="s">
        <v>125</v>
      </c>
      <c r="P94">
        <f>SEARCH(",", mbb_sales[[#This Row],[order value]])</f>
        <v>3</v>
      </c>
      <c r="Q94" t="str">
        <f>LEFT(mbb_sales[[#This Row],[order value]], mbb_sales[[#This Row],[search for ","]]-1)</f>
        <v>31</v>
      </c>
      <c r="R94" s="10">
        <f>RIGHT(mbb_sales[[#This Row],[order value]]) / 10</f>
        <v>0.9</v>
      </c>
      <c r="S94" s="1">
        <f>mbb_sales[[#This Row],[whole order value]] + mbb_sales[[#This Row],[fraction order value]]</f>
        <v>31.9</v>
      </c>
      <c r="U94" s="1">
        <v>0</v>
      </c>
      <c r="V94" s="1">
        <v>0</v>
      </c>
      <c r="W94" s="1">
        <v>1.58</v>
      </c>
      <c r="X94" s="1">
        <f>mbb_sales[[#This Row],[order value converted]] + mbb_sales[[#This Row],[shipping cost]] - mbb_sales[[#This Row],[discount]]-mbb_sales[[#This Row],[card processing fees]]</f>
        <v>30.32</v>
      </c>
    </row>
    <row r="95" spans="7:24" x14ac:dyDescent="0.3">
      <c r="G95" s="17">
        <v>44612</v>
      </c>
      <c r="H95" s="7">
        <f>YEAR(mbb_sales[[#This Row],[date of sale]])</f>
        <v>2022</v>
      </c>
      <c r="I95">
        <f>MONTH(mbb_sales[[#This Row],[date of sale]])</f>
        <v>2</v>
      </c>
      <c r="J95" t="str" cm="1">
        <f t="array" ref="J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5">
        <v>2385299637</v>
      </c>
      <c r="L95">
        <v>1</v>
      </c>
      <c r="M95">
        <v>78460</v>
      </c>
      <c r="N95" t="s">
        <v>1</v>
      </c>
      <c r="O95" s="10" t="s">
        <v>125</v>
      </c>
      <c r="P95">
        <f>SEARCH(",", mbb_sales[[#This Row],[order value]])</f>
        <v>3</v>
      </c>
      <c r="Q95" t="str">
        <f>LEFT(mbb_sales[[#This Row],[order value]], mbb_sales[[#This Row],[search for ","]]-1)</f>
        <v>31</v>
      </c>
      <c r="R95" s="10">
        <f>RIGHT(mbb_sales[[#This Row],[order value]]) / 10</f>
        <v>0.9</v>
      </c>
      <c r="S95" s="1">
        <f>mbb_sales[[#This Row],[whole order value]] + mbb_sales[[#This Row],[fraction order value]]</f>
        <v>31.9</v>
      </c>
      <c r="U95" s="1">
        <v>0</v>
      </c>
      <c r="V95" s="1">
        <v>0</v>
      </c>
      <c r="W95" s="1">
        <v>1.58</v>
      </c>
      <c r="X95" s="1">
        <f>mbb_sales[[#This Row],[order value converted]] + mbb_sales[[#This Row],[shipping cost]] - mbb_sales[[#This Row],[discount]]-mbb_sales[[#This Row],[card processing fees]]</f>
        <v>30.32</v>
      </c>
    </row>
    <row r="96" spans="7:24" x14ac:dyDescent="0.3">
      <c r="G96" s="17">
        <v>44611</v>
      </c>
      <c r="H96" s="7">
        <f>YEAR(mbb_sales[[#This Row],[date of sale]])</f>
        <v>2022</v>
      </c>
      <c r="I96">
        <f>MONTH(mbb_sales[[#This Row],[date of sale]])</f>
        <v>2</v>
      </c>
      <c r="J96" t="str" cm="1">
        <f t="array" ref="J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6">
        <v>2385881728</v>
      </c>
      <c r="L96">
        <v>2</v>
      </c>
      <c r="M96">
        <v>62320</v>
      </c>
      <c r="N96" t="s">
        <v>1</v>
      </c>
      <c r="O96" s="10" t="s">
        <v>38</v>
      </c>
      <c r="P96">
        <f>SEARCH(",", mbb_sales[[#This Row],[order value]])</f>
        <v>3</v>
      </c>
      <c r="Q96" t="str">
        <f>LEFT(mbb_sales[[#This Row],[order value]], mbb_sales[[#This Row],[search for ","]]-1)</f>
        <v>48</v>
      </c>
      <c r="R96" s="10">
        <f>RIGHT(mbb_sales[[#This Row],[order value]]) / 10</f>
        <v>0.8</v>
      </c>
      <c r="S96" s="1">
        <f>mbb_sales[[#This Row],[whole order value]] + mbb_sales[[#This Row],[fraction order value]]</f>
        <v>48.8</v>
      </c>
      <c r="U96" s="1">
        <v>0</v>
      </c>
      <c r="V96" s="1">
        <v>0</v>
      </c>
      <c r="W96" s="1">
        <v>2.25</v>
      </c>
      <c r="X96" s="1">
        <f>mbb_sales[[#This Row],[order value converted]] + mbb_sales[[#This Row],[shipping cost]] - mbb_sales[[#This Row],[discount]]-mbb_sales[[#This Row],[card processing fees]]</f>
        <v>46.55</v>
      </c>
    </row>
    <row r="97" spans="7:24" x14ac:dyDescent="0.3">
      <c r="G97" s="17">
        <v>44610</v>
      </c>
      <c r="H97" s="7">
        <f>YEAR(mbb_sales[[#This Row],[date of sale]])</f>
        <v>2022</v>
      </c>
      <c r="I97">
        <f>MONTH(mbb_sales[[#This Row],[date of sale]])</f>
        <v>2</v>
      </c>
      <c r="J97" t="str" cm="1">
        <f t="array" ref="J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7">
        <v>2384519254</v>
      </c>
      <c r="L97">
        <v>1</v>
      </c>
      <c r="M97">
        <v>59170</v>
      </c>
      <c r="N97" t="s">
        <v>1</v>
      </c>
      <c r="O97" s="10" t="s">
        <v>14</v>
      </c>
      <c r="P97">
        <f>SEARCH(",", mbb_sales[[#This Row],[order value]])</f>
        <v>3</v>
      </c>
      <c r="Q97" t="str">
        <f>LEFT(mbb_sales[[#This Row],[order value]], mbb_sales[[#This Row],[search for ","]]-1)</f>
        <v>23</v>
      </c>
      <c r="R97" s="10">
        <f>RIGHT(mbb_sales[[#This Row],[order value]]) / 10</f>
        <v>0.9</v>
      </c>
      <c r="S97" s="1">
        <f>mbb_sales[[#This Row],[whole order value]] + mbb_sales[[#This Row],[fraction order value]]</f>
        <v>23.9</v>
      </c>
      <c r="U97" s="1">
        <v>0</v>
      </c>
      <c r="V97" s="1">
        <v>0</v>
      </c>
      <c r="W97" s="1">
        <v>1.26</v>
      </c>
      <c r="X97" s="1">
        <f>mbb_sales[[#This Row],[order value converted]] + mbb_sales[[#This Row],[shipping cost]] - mbb_sales[[#This Row],[discount]]-mbb_sales[[#This Row],[card processing fees]]</f>
        <v>22.639999999999997</v>
      </c>
    </row>
    <row r="98" spans="7:24" x14ac:dyDescent="0.3">
      <c r="G98" s="17">
        <v>44610</v>
      </c>
      <c r="H98" s="7">
        <f>YEAR(mbb_sales[[#This Row],[date of sale]])</f>
        <v>2022</v>
      </c>
      <c r="I98">
        <f>MONTH(mbb_sales[[#This Row],[date of sale]])</f>
        <v>2</v>
      </c>
      <c r="J98" t="str" cm="1">
        <f t="array" ref="J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8">
        <v>2383736119</v>
      </c>
      <c r="L98">
        <v>1</v>
      </c>
      <c r="M98">
        <v>76740</v>
      </c>
      <c r="N98" t="s">
        <v>1</v>
      </c>
      <c r="O98" s="10" t="s">
        <v>125</v>
      </c>
      <c r="P98">
        <f>SEARCH(",", mbb_sales[[#This Row],[order value]])</f>
        <v>3</v>
      </c>
      <c r="Q98" t="str">
        <f>LEFT(mbb_sales[[#This Row],[order value]], mbb_sales[[#This Row],[search for ","]]-1)</f>
        <v>31</v>
      </c>
      <c r="R98" s="10">
        <f>RIGHT(mbb_sales[[#This Row],[order value]]) / 10</f>
        <v>0.9</v>
      </c>
      <c r="S98" s="1">
        <f>mbb_sales[[#This Row],[whole order value]] + mbb_sales[[#This Row],[fraction order value]]</f>
        <v>31.9</v>
      </c>
      <c r="U98" s="1">
        <v>0</v>
      </c>
      <c r="V98" s="1">
        <v>0</v>
      </c>
      <c r="W98" s="1">
        <v>1.58</v>
      </c>
      <c r="X98" s="1">
        <f>mbb_sales[[#This Row],[order value converted]] + mbb_sales[[#This Row],[shipping cost]] - mbb_sales[[#This Row],[discount]]-mbb_sales[[#This Row],[card processing fees]]</f>
        <v>30.32</v>
      </c>
    </row>
    <row r="99" spans="7:24" x14ac:dyDescent="0.3">
      <c r="G99" s="17">
        <v>44609</v>
      </c>
      <c r="H99" s="7">
        <f>YEAR(mbb_sales[[#This Row],[date of sale]])</f>
        <v>2022</v>
      </c>
      <c r="I99">
        <f>MONTH(mbb_sales[[#This Row],[date of sale]])</f>
        <v>2</v>
      </c>
      <c r="J99" t="str" cm="1">
        <f t="array" ref="J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99">
        <v>2382231563</v>
      </c>
      <c r="L99">
        <v>1</v>
      </c>
      <c r="M99">
        <v>75020</v>
      </c>
      <c r="N99" t="s">
        <v>1</v>
      </c>
      <c r="O99" s="10" t="s">
        <v>72</v>
      </c>
      <c r="P99">
        <f>SEARCH(",", mbb_sales[[#This Row],[order value]])</f>
        <v>3</v>
      </c>
      <c r="Q99" t="str">
        <f>LEFT(mbb_sales[[#This Row],[order value]], mbb_sales[[#This Row],[search for ","]]-1)</f>
        <v>32</v>
      </c>
      <c r="R99" s="10">
        <f>RIGHT(mbb_sales[[#This Row],[order value]]) / 10</f>
        <v>0.9</v>
      </c>
      <c r="S99" s="1">
        <f>mbb_sales[[#This Row],[whole order value]] + mbb_sales[[#This Row],[fraction order value]]</f>
        <v>32.9</v>
      </c>
      <c r="U99" s="1">
        <v>0</v>
      </c>
      <c r="V99" s="1">
        <v>0</v>
      </c>
      <c r="W99" s="1">
        <v>1.62</v>
      </c>
      <c r="X99" s="1">
        <f>mbb_sales[[#This Row],[order value converted]] + mbb_sales[[#This Row],[shipping cost]] - mbb_sales[[#This Row],[discount]]-mbb_sales[[#This Row],[card processing fees]]</f>
        <v>31.279999999999998</v>
      </c>
    </row>
    <row r="100" spans="7:24" x14ac:dyDescent="0.3">
      <c r="G100" s="17">
        <v>44609</v>
      </c>
      <c r="H100" s="7">
        <f>YEAR(mbb_sales[[#This Row],[date of sale]])</f>
        <v>2022</v>
      </c>
      <c r="I100">
        <f>MONTH(mbb_sales[[#This Row],[date of sale]])</f>
        <v>2</v>
      </c>
      <c r="J100" t="str" cm="1">
        <f t="array" ref="J1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0">
        <v>2382563285</v>
      </c>
      <c r="L100">
        <v>1</v>
      </c>
      <c r="M100">
        <v>171</v>
      </c>
      <c r="N100" t="s">
        <v>129</v>
      </c>
      <c r="O100" s="10" t="s">
        <v>43</v>
      </c>
      <c r="P100">
        <f>SEARCH(",", mbb_sales[[#This Row],[order value]])</f>
        <v>3</v>
      </c>
      <c r="Q100" t="str">
        <f>LEFT(mbb_sales[[#This Row],[order value]], mbb_sales[[#This Row],[search for ","]]-1)</f>
        <v>28</v>
      </c>
      <c r="R100" s="10">
        <f>RIGHT(mbb_sales[[#This Row],[order value]]) / 10</f>
        <v>0.9</v>
      </c>
      <c r="S100" s="1">
        <f>mbb_sales[[#This Row],[whole order value]] + mbb_sales[[#This Row],[fraction order value]]</f>
        <v>28.9</v>
      </c>
      <c r="U100" s="1">
        <v>0</v>
      </c>
      <c r="V100" s="1">
        <v>6</v>
      </c>
      <c r="W100" s="1">
        <v>2.0499999999999998</v>
      </c>
      <c r="X100" s="1">
        <f>mbb_sales[[#This Row],[order value converted]] + mbb_sales[[#This Row],[shipping cost]] - mbb_sales[[#This Row],[discount]]-mbb_sales[[#This Row],[card processing fees]]</f>
        <v>32.85</v>
      </c>
    </row>
    <row r="101" spans="7:24" x14ac:dyDescent="0.3">
      <c r="G101" s="17">
        <v>44608</v>
      </c>
      <c r="H101" s="7">
        <f>YEAR(mbb_sales[[#This Row],[date of sale]])</f>
        <v>2022</v>
      </c>
      <c r="I101">
        <f>MONTH(mbb_sales[[#This Row],[date of sale]])</f>
        <v>2</v>
      </c>
      <c r="J101" t="str" cm="1">
        <f t="array" ref="J1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1">
        <v>2381642641</v>
      </c>
      <c r="L101">
        <v>1</v>
      </c>
      <c r="M101">
        <v>38360</v>
      </c>
      <c r="N101" t="s">
        <v>1</v>
      </c>
      <c r="O101" s="10" t="s">
        <v>14</v>
      </c>
      <c r="P101">
        <f>SEARCH(",", mbb_sales[[#This Row],[order value]])</f>
        <v>3</v>
      </c>
      <c r="Q101" t="str">
        <f>LEFT(mbb_sales[[#This Row],[order value]], mbb_sales[[#This Row],[search for ","]]-1)</f>
        <v>23</v>
      </c>
      <c r="R101" s="10">
        <f>RIGHT(mbb_sales[[#This Row],[order value]]) / 10</f>
        <v>0.9</v>
      </c>
      <c r="S101" s="1">
        <f>mbb_sales[[#This Row],[whole order value]] + mbb_sales[[#This Row],[fraction order value]]</f>
        <v>23.9</v>
      </c>
      <c r="U101" s="1">
        <v>0</v>
      </c>
      <c r="V101" s="1">
        <v>0</v>
      </c>
      <c r="W101" s="1">
        <v>1.26</v>
      </c>
      <c r="X101" s="1">
        <f>mbb_sales[[#This Row],[order value converted]] + mbb_sales[[#This Row],[shipping cost]] - mbb_sales[[#This Row],[discount]]-mbb_sales[[#This Row],[card processing fees]]</f>
        <v>22.639999999999997</v>
      </c>
    </row>
    <row r="102" spans="7:24" x14ac:dyDescent="0.3">
      <c r="G102" s="17">
        <v>44608</v>
      </c>
      <c r="H102" s="7">
        <f>YEAR(mbb_sales[[#This Row],[date of sale]])</f>
        <v>2022</v>
      </c>
      <c r="I102">
        <f>MONTH(mbb_sales[[#This Row],[date of sale]])</f>
        <v>2</v>
      </c>
      <c r="J102" t="str" cm="1">
        <f t="array" ref="J1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2">
        <v>2382355858</v>
      </c>
      <c r="L102">
        <v>1</v>
      </c>
      <c r="M102">
        <v>71420</v>
      </c>
      <c r="N102" t="s">
        <v>1</v>
      </c>
      <c r="O102" s="10" t="s">
        <v>43</v>
      </c>
      <c r="P102">
        <f>SEARCH(",", mbb_sales[[#This Row],[order value]])</f>
        <v>3</v>
      </c>
      <c r="Q102" t="str">
        <f>LEFT(mbb_sales[[#This Row],[order value]], mbb_sales[[#This Row],[search for ","]]-1)</f>
        <v>28</v>
      </c>
      <c r="R102" s="10">
        <f>RIGHT(mbb_sales[[#This Row],[order value]]) / 10</f>
        <v>0.9</v>
      </c>
      <c r="S102" s="1">
        <f>mbb_sales[[#This Row],[whole order value]] + mbb_sales[[#This Row],[fraction order value]]</f>
        <v>28.9</v>
      </c>
      <c r="U102" s="1">
        <v>0</v>
      </c>
      <c r="V102" s="1">
        <v>0</v>
      </c>
      <c r="W102" s="1">
        <v>1.46</v>
      </c>
      <c r="X102" s="1">
        <f>mbb_sales[[#This Row],[order value converted]] + mbb_sales[[#This Row],[shipping cost]] - mbb_sales[[#This Row],[discount]]-mbb_sales[[#This Row],[card processing fees]]</f>
        <v>27.439999999999998</v>
      </c>
    </row>
    <row r="103" spans="7:24" x14ac:dyDescent="0.3">
      <c r="G103" s="17">
        <v>44608</v>
      </c>
      <c r="H103" s="7">
        <f>YEAR(mbb_sales[[#This Row],[date of sale]])</f>
        <v>2022</v>
      </c>
      <c r="I103">
        <f>MONTH(mbb_sales[[#This Row],[date of sale]])</f>
        <v>2</v>
      </c>
      <c r="J103" t="str" cm="1">
        <f t="array" ref="J1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3">
        <v>2382067998</v>
      </c>
      <c r="L103">
        <v>1</v>
      </c>
      <c r="M103">
        <v>72190</v>
      </c>
      <c r="N103" t="s">
        <v>1</v>
      </c>
      <c r="O103" s="10" t="s">
        <v>51</v>
      </c>
      <c r="P103">
        <f>SEARCH(",", mbb_sales[[#This Row],[order value]])</f>
        <v>3</v>
      </c>
      <c r="Q103" t="str">
        <f>LEFT(mbb_sales[[#This Row],[order value]], mbb_sales[[#This Row],[search for ","]]-1)</f>
        <v>29</v>
      </c>
      <c r="R103" s="10">
        <f>RIGHT(mbb_sales[[#This Row],[order value]]) / 10</f>
        <v>0.9</v>
      </c>
      <c r="S103" s="1">
        <f>mbb_sales[[#This Row],[whole order value]] + mbb_sales[[#This Row],[fraction order value]]</f>
        <v>29.9</v>
      </c>
      <c r="U103" s="1">
        <v>0</v>
      </c>
      <c r="V103" s="1">
        <v>0</v>
      </c>
      <c r="W103" s="1">
        <v>1.5</v>
      </c>
      <c r="X103" s="1">
        <f>mbb_sales[[#This Row],[order value converted]] + mbb_sales[[#This Row],[shipping cost]] - mbb_sales[[#This Row],[discount]]-mbb_sales[[#This Row],[card processing fees]]</f>
        <v>28.4</v>
      </c>
    </row>
    <row r="104" spans="7:24" x14ac:dyDescent="0.3">
      <c r="G104" s="17">
        <v>44608</v>
      </c>
      <c r="H104" s="7">
        <f>YEAR(mbb_sales[[#This Row],[date of sale]])</f>
        <v>2022</v>
      </c>
      <c r="I104">
        <f>MONTH(mbb_sales[[#This Row],[date of sale]])</f>
        <v>2</v>
      </c>
      <c r="J104" t="str" cm="1">
        <f t="array" ref="J1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4">
        <v>2381278177</v>
      </c>
      <c r="L104">
        <v>1</v>
      </c>
      <c r="M104">
        <v>1090</v>
      </c>
      <c r="N104" t="s">
        <v>12</v>
      </c>
      <c r="O104" s="10" t="s">
        <v>71</v>
      </c>
      <c r="P104">
        <f>SEARCH(",", mbb_sales[[#This Row],[order value]])</f>
        <v>3</v>
      </c>
      <c r="Q104" t="str">
        <f>LEFT(mbb_sales[[#This Row],[order value]], mbb_sales[[#This Row],[search for ","]]-1)</f>
        <v>34</v>
      </c>
      <c r="R104" s="10">
        <f>RIGHT(mbb_sales[[#This Row],[order value]]) / 10</f>
        <v>0.9</v>
      </c>
      <c r="S104" s="1">
        <f>mbb_sales[[#This Row],[whole order value]] + mbb_sales[[#This Row],[fraction order value]]</f>
        <v>34.9</v>
      </c>
      <c r="U104" s="1">
        <v>0</v>
      </c>
      <c r="V104" s="1">
        <v>6</v>
      </c>
      <c r="W104" s="1">
        <v>1.94</v>
      </c>
      <c r="X104" s="1">
        <f>mbb_sales[[#This Row],[order value converted]] + mbb_sales[[#This Row],[shipping cost]] - mbb_sales[[#This Row],[discount]]-mbb_sales[[#This Row],[card processing fees]]</f>
        <v>38.96</v>
      </c>
    </row>
    <row r="105" spans="7:24" x14ac:dyDescent="0.3">
      <c r="G105" s="17">
        <v>44608</v>
      </c>
      <c r="H105" s="7">
        <f>YEAR(mbb_sales[[#This Row],[date of sale]])</f>
        <v>2022</v>
      </c>
      <c r="I105">
        <f>MONTH(mbb_sales[[#This Row],[date of sale]])</f>
        <v>2</v>
      </c>
      <c r="J105" t="str" cm="1">
        <f t="array" ref="J1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">
        <v>2382363518</v>
      </c>
      <c r="L105">
        <v>2</v>
      </c>
      <c r="M105">
        <v>75015</v>
      </c>
      <c r="N105" t="s">
        <v>1</v>
      </c>
      <c r="O105" s="10" t="s">
        <v>44</v>
      </c>
      <c r="P105">
        <f>SEARCH(",", mbb_sales[[#This Row],[order value]])</f>
        <v>3</v>
      </c>
      <c r="Q105" t="str">
        <f>LEFT(mbb_sales[[#This Row],[order value]], mbb_sales[[#This Row],[search for ","]]-1)</f>
        <v>55</v>
      </c>
      <c r="R105" s="10">
        <f>RIGHT(mbb_sales[[#This Row],[order value]]) / 10</f>
        <v>0.8</v>
      </c>
      <c r="S105" s="1">
        <f>mbb_sales[[#This Row],[whole order value]] + mbb_sales[[#This Row],[fraction order value]]</f>
        <v>55.8</v>
      </c>
      <c r="U105" s="1">
        <v>0</v>
      </c>
      <c r="V105" s="1">
        <v>0</v>
      </c>
      <c r="W105" s="1">
        <v>2.5299999999999998</v>
      </c>
      <c r="X105" s="1">
        <f>mbb_sales[[#This Row],[order value converted]] + mbb_sales[[#This Row],[shipping cost]] - mbb_sales[[#This Row],[discount]]-mbb_sales[[#This Row],[card processing fees]]</f>
        <v>53.269999999999996</v>
      </c>
    </row>
    <row r="106" spans="7:24" x14ac:dyDescent="0.3">
      <c r="G106" s="17">
        <v>44608</v>
      </c>
      <c r="H106" s="7">
        <f>YEAR(mbb_sales[[#This Row],[date of sale]])</f>
        <v>2022</v>
      </c>
      <c r="I106">
        <f>MONTH(mbb_sales[[#This Row],[date of sale]])</f>
        <v>2</v>
      </c>
      <c r="J106" t="str" cm="1">
        <f t="array" ref="J1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6">
        <v>2381395069</v>
      </c>
      <c r="L106">
        <v>2</v>
      </c>
      <c r="M106">
        <v>57100</v>
      </c>
      <c r="N106" t="s">
        <v>1</v>
      </c>
      <c r="O106" s="10" t="s">
        <v>82</v>
      </c>
      <c r="P106">
        <f>SEARCH(",", mbb_sales[[#This Row],[order value]])</f>
        <v>3</v>
      </c>
      <c r="Q106" t="str">
        <f>LEFT(mbb_sales[[#This Row],[order value]], mbb_sales[[#This Row],[search for ","]]-1)</f>
        <v>61</v>
      </c>
      <c r="R106" s="10">
        <f>RIGHT(mbb_sales[[#This Row],[order value]]) / 10</f>
        <v>0.8</v>
      </c>
      <c r="S106" s="1">
        <f>mbb_sales[[#This Row],[whole order value]] + mbb_sales[[#This Row],[fraction order value]]</f>
        <v>61.8</v>
      </c>
      <c r="U106" s="1">
        <v>0</v>
      </c>
      <c r="V106" s="1">
        <v>0</v>
      </c>
      <c r="W106" s="1">
        <v>2.77</v>
      </c>
      <c r="X106" s="1">
        <f>mbb_sales[[#This Row],[order value converted]] + mbb_sales[[#This Row],[shipping cost]] - mbb_sales[[#This Row],[discount]]-mbb_sales[[#This Row],[card processing fees]]</f>
        <v>59.029999999999994</v>
      </c>
    </row>
    <row r="107" spans="7:24" x14ac:dyDescent="0.3">
      <c r="G107" s="17">
        <v>44608</v>
      </c>
      <c r="H107" s="7">
        <f>YEAR(mbb_sales[[#This Row],[date of sale]])</f>
        <v>2022</v>
      </c>
      <c r="I107">
        <f>MONTH(mbb_sales[[#This Row],[date of sale]])</f>
        <v>2</v>
      </c>
      <c r="J107" t="str" cm="1">
        <f t="array" ref="J1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7">
        <v>2381603439</v>
      </c>
      <c r="L107">
        <v>4</v>
      </c>
      <c r="M107">
        <v>90000</v>
      </c>
      <c r="N107" t="s">
        <v>1</v>
      </c>
      <c r="O107" s="10" t="s">
        <v>128</v>
      </c>
      <c r="P107">
        <f>SEARCH(",", mbb_sales[[#This Row],[order value]])</f>
        <v>4</v>
      </c>
      <c r="Q107" t="str">
        <f>LEFT(mbb_sales[[#This Row],[order value]], mbb_sales[[#This Row],[search for ","]]-1)</f>
        <v>110</v>
      </c>
      <c r="R107" s="10">
        <f>RIGHT(mbb_sales[[#This Row],[order value]]) / 10</f>
        <v>0.6</v>
      </c>
      <c r="S107" s="1">
        <f>mbb_sales[[#This Row],[whole order value]] + mbb_sales[[#This Row],[fraction order value]]</f>
        <v>110.6</v>
      </c>
      <c r="U107" s="1">
        <v>0</v>
      </c>
      <c r="V107" s="1">
        <v>0</v>
      </c>
      <c r="W107" s="1">
        <v>4.72</v>
      </c>
      <c r="X107" s="1">
        <f>mbb_sales[[#This Row],[order value converted]] + mbb_sales[[#This Row],[shipping cost]] - mbb_sales[[#This Row],[discount]]-mbb_sales[[#This Row],[card processing fees]]</f>
        <v>105.88</v>
      </c>
    </row>
    <row r="108" spans="7:24" x14ac:dyDescent="0.3">
      <c r="G108" s="17">
        <v>44607</v>
      </c>
      <c r="H108" s="7">
        <f>YEAR(mbb_sales[[#This Row],[date of sale]])</f>
        <v>2022</v>
      </c>
      <c r="I108">
        <f>MONTH(mbb_sales[[#This Row],[date of sale]])</f>
        <v>2</v>
      </c>
      <c r="J108" t="str" cm="1">
        <f t="array" ref="J1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8">
        <v>2381594328</v>
      </c>
      <c r="L108">
        <v>2</v>
      </c>
      <c r="M108">
        <v>92700</v>
      </c>
      <c r="N108" t="s">
        <v>1</v>
      </c>
      <c r="O108" s="10" t="s">
        <v>73</v>
      </c>
      <c r="P108">
        <f>SEARCH(",", mbb_sales[[#This Row],[order value]])</f>
        <v>3</v>
      </c>
      <c r="Q108" t="str">
        <f>LEFT(mbb_sales[[#This Row],[order value]], mbb_sales[[#This Row],[search for ","]]-1)</f>
        <v>58</v>
      </c>
      <c r="R108" s="10">
        <f>RIGHT(mbb_sales[[#This Row],[order value]]) / 10</f>
        <v>0.8</v>
      </c>
      <c r="S108" s="1">
        <f>mbb_sales[[#This Row],[whole order value]] + mbb_sales[[#This Row],[fraction order value]]</f>
        <v>58.8</v>
      </c>
      <c r="U108" s="1">
        <v>0</v>
      </c>
      <c r="V108" s="1">
        <v>0</v>
      </c>
      <c r="W108" s="1">
        <v>2.65</v>
      </c>
      <c r="X108" s="1">
        <f>mbb_sales[[#This Row],[order value converted]] + mbb_sales[[#This Row],[shipping cost]] - mbb_sales[[#This Row],[discount]]-mbb_sales[[#This Row],[card processing fees]]</f>
        <v>56.15</v>
      </c>
    </row>
    <row r="109" spans="7:24" x14ac:dyDescent="0.3">
      <c r="G109" s="17">
        <v>44607</v>
      </c>
      <c r="H109" s="7">
        <f>YEAR(mbb_sales[[#This Row],[date of sale]])</f>
        <v>2022</v>
      </c>
      <c r="I109">
        <f>MONTH(mbb_sales[[#This Row],[date of sale]])</f>
        <v>2</v>
      </c>
      <c r="J109" t="str" cm="1">
        <f t="array" ref="J1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9">
        <v>2380663349</v>
      </c>
      <c r="L109">
        <v>2</v>
      </c>
      <c r="M109">
        <v>56190</v>
      </c>
      <c r="N109" t="s">
        <v>1</v>
      </c>
      <c r="O109" s="10" t="s">
        <v>73</v>
      </c>
      <c r="P109">
        <f>SEARCH(",", mbb_sales[[#This Row],[order value]])</f>
        <v>3</v>
      </c>
      <c r="Q109" t="str">
        <f>LEFT(mbb_sales[[#This Row],[order value]], mbb_sales[[#This Row],[search for ","]]-1)</f>
        <v>58</v>
      </c>
      <c r="R109" s="10">
        <f>RIGHT(mbb_sales[[#This Row],[order value]]) / 10</f>
        <v>0.8</v>
      </c>
      <c r="S109" s="1">
        <f>mbb_sales[[#This Row],[whole order value]] + mbb_sales[[#This Row],[fraction order value]]</f>
        <v>58.8</v>
      </c>
      <c r="U109" s="1">
        <v>0</v>
      </c>
      <c r="V109" s="1">
        <v>0</v>
      </c>
      <c r="W109" s="1">
        <v>2.65</v>
      </c>
      <c r="X109" s="1">
        <f>mbb_sales[[#This Row],[order value converted]] + mbb_sales[[#This Row],[shipping cost]] - mbb_sales[[#This Row],[discount]]-mbb_sales[[#This Row],[card processing fees]]</f>
        <v>56.15</v>
      </c>
    </row>
    <row r="110" spans="7:24" x14ac:dyDescent="0.3">
      <c r="G110" s="17">
        <v>44607</v>
      </c>
      <c r="H110" s="7">
        <f>YEAR(mbb_sales[[#This Row],[date of sale]])</f>
        <v>2022</v>
      </c>
      <c r="I110">
        <f>MONTH(mbb_sales[[#This Row],[date of sale]])</f>
        <v>2</v>
      </c>
      <c r="J110" t="str" cm="1">
        <f t="array" ref="J1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0">
        <v>2380644813</v>
      </c>
      <c r="L110">
        <v>2</v>
      </c>
      <c r="M110">
        <v>94240</v>
      </c>
      <c r="N110" t="s">
        <v>1</v>
      </c>
      <c r="O110" s="10" t="s">
        <v>75</v>
      </c>
      <c r="P110">
        <f>SEARCH(",", mbb_sales[[#This Row],[order value]])</f>
        <v>3</v>
      </c>
      <c r="Q110" t="str">
        <f>LEFT(mbb_sales[[#This Row],[order value]], mbb_sales[[#This Row],[search for ","]]-1)</f>
        <v>60</v>
      </c>
      <c r="R110" s="10">
        <f>RIGHT(mbb_sales[[#This Row],[order value]]) / 10</f>
        <v>0.8</v>
      </c>
      <c r="S110" s="1">
        <f>mbb_sales[[#This Row],[whole order value]] + mbb_sales[[#This Row],[fraction order value]]</f>
        <v>60.8</v>
      </c>
      <c r="U110" s="1">
        <v>0</v>
      </c>
      <c r="V110" s="1">
        <v>0</v>
      </c>
      <c r="W110" s="1">
        <v>2.73</v>
      </c>
      <c r="X110" s="1">
        <f>mbb_sales[[#This Row],[order value converted]] + mbb_sales[[#This Row],[shipping cost]] - mbb_sales[[#This Row],[discount]]-mbb_sales[[#This Row],[card processing fees]]</f>
        <v>58.07</v>
      </c>
    </row>
    <row r="111" spans="7:24" x14ac:dyDescent="0.3">
      <c r="G111" s="17">
        <v>44607</v>
      </c>
      <c r="H111" s="7">
        <f>YEAR(mbb_sales[[#This Row],[date of sale]])</f>
        <v>2022</v>
      </c>
      <c r="I111">
        <f>MONTH(mbb_sales[[#This Row],[date of sale]])</f>
        <v>2</v>
      </c>
      <c r="J111" t="str" cm="1">
        <f t="array" ref="J1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1">
        <v>2381412958</v>
      </c>
      <c r="L111">
        <v>3</v>
      </c>
      <c r="M111">
        <v>75018</v>
      </c>
      <c r="N111" t="s">
        <v>1</v>
      </c>
      <c r="O111" s="10" t="s">
        <v>113</v>
      </c>
      <c r="P111">
        <f>SEARCH(",", mbb_sales[[#This Row],[order value]])</f>
        <v>3</v>
      </c>
      <c r="Q111" t="str">
        <f>LEFT(mbb_sales[[#This Row],[order value]], mbb_sales[[#This Row],[search for ","]]-1)</f>
        <v>86</v>
      </c>
      <c r="R111" s="10">
        <f>RIGHT(mbb_sales[[#This Row],[order value]]) / 10</f>
        <v>0.7</v>
      </c>
      <c r="S111" s="1">
        <f>mbb_sales[[#This Row],[whole order value]] + mbb_sales[[#This Row],[fraction order value]]</f>
        <v>86.7</v>
      </c>
      <c r="U111" s="1">
        <v>0</v>
      </c>
      <c r="V111" s="1">
        <v>0</v>
      </c>
      <c r="W111" s="1">
        <v>3.77</v>
      </c>
      <c r="X111" s="1">
        <f>mbb_sales[[#This Row],[order value converted]] + mbb_sales[[#This Row],[shipping cost]] - mbb_sales[[#This Row],[discount]]-mbb_sales[[#This Row],[card processing fees]]</f>
        <v>82.93</v>
      </c>
    </row>
    <row r="112" spans="7:24" x14ac:dyDescent="0.3">
      <c r="G112" s="17">
        <v>44607</v>
      </c>
      <c r="H112" s="7">
        <f>YEAR(mbb_sales[[#This Row],[date of sale]])</f>
        <v>2022</v>
      </c>
      <c r="I112">
        <f>MONTH(mbb_sales[[#This Row],[date of sale]])</f>
        <v>2</v>
      </c>
      <c r="J112" t="str" cm="1">
        <f t="array" ref="J1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2">
        <v>2380768829</v>
      </c>
      <c r="L112">
        <v>3</v>
      </c>
      <c r="M112">
        <v>94563</v>
      </c>
      <c r="N112" t="s">
        <v>47</v>
      </c>
      <c r="O112" s="10" t="s">
        <v>127</v>
      </c>
      <c r="P112">
        <f>SEARCH(",", mbb_sales[[#This Row],[order value]])</f>
        <v>3</v>
      </c>
      <c r="Q112" t="str">
        <f>LEFT(mbb_sales[[#This Row],[order value]], mbb_sales[[#This Row],[search for ","]]-1)</f>
        <v>93</v>
      </c>
      <c r="R112" s="10">
        <f>RIGHT(mbb_sales[[#This Row],[order value]]) / 10</f>
        <v>0.7</v>
      </c>
      <c r="S112" s="1">
        <f>mbb_sales[[#This Row],[whole order value]] + mbb_sales[[#This Row],[fraction order value]]</f>
        <v>93.7</v>
      </c>
      <c r="U112" s="1">
        <v>0</v>
      </c>
      <c r="V112" s="1">
        <v>6</v>
      </c>
      <c r="W112" s="1">
        <v>4.6500000000000004</v>
      </c>
      <c r="X112" s="1">
        <f>mbb_sales[[#This Row],[order value converted]] + mbb_sales[[#This Row],[shipping cost]] - mbb_sales[[#This Row],[discount]]-mbb_sales[[#This Row],[card processing fees]]</f>
        <v>95.05</v>
      </c>
    </row>
    <row r="113" spans="7:24" x14ac:dyDescent="0.3">
      <c r="G113" s="17">
        <v>44605</v>
      </c>
      <c r="H113" s="7">
        <f>YEAR(mbb_sales[[#This Row],[date of sale]])</f>
        <v>2022</v>
      </c>
      <c r="I113">
        <f>MONTH(mbb_sales[[#This Row],[date of sale]])</f>
        <v>2</v>
      </c>
      <c r="J113" t="str" cm="1">
        <f t="array" ref="J1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3">
        <v>2379178304</v>
      </c>
      <c r="L113">
        <v>1</v>
      </c>
      <c r="M113">
        <v>85770</v>
      </c>
      <c r="N113" t="s">
        <v>1</v>
      </c>
      <c r="O113" s="10" t="s">
        <v>43</v>
      </c>
      <c r="P113">
        <f>SEARCH(",", mbb_sales[[#This Row],[order value]])</f>
        <v>3</v>
      </c>
      <c r="Q113" t="str">
        <f>LEFT(mbb_sales[[#This Row],[order value]], mbb_sales[[#This Row],[search for ","]]-1)</f>
        <v>28</v>
      </c>
      <c r="R113" s="10">
        <f>RIGHT(mbb_sales[[#This Row],[order value]]) / 10</f>
        <v>0.9</v>
      </c>
      <c r="S113" s="1">
        <f>mbb_sales[[#This Row],[whole order value]] + mbb_sales[[#This Row],[fraction order value]]</f>
        <v>28.9</v>
      </c>
      <c r="T113" t="s">
        <v>126</v>
      </c>
      <c r="U113" s="1">
        <v>4.34</v>
      </c>
      <c r="V113" s="1">
        <v>0</v>
      </c>
      <c r="W113" s="1">
        <v>1.28</v>
      </c>
      <c r="X113" s="1">
        <f>mbb_sales[[#This Row],[order value converted]] + mbb_sales[[#This Row],[shipping cost]] - mbb_sales[[#This Row],[discount]]-mbb_sales[[#This Row],[card processing fees]]</f>
        <v>23.279999999999998</v>
      </c>
    </row>
    <row r="114" spans="7:24" x14ac:dyDescent="0.3">
      <c r="G114" s="17">
        <v>44605</v>
      </c>
      <c r="H114" s="7">
        <f>YEAR(mbb_sales[[#This Row],[date of sale]])</f>
        <v>2022</v>
      </c>
      <c r="I114">
        <f>MONTH(mbb_sales[[#This Row],[date of sale]])</f>
        <v>2</v>
      </c>
      <c r="J114" t="str" cm="1">
        <f t="array" ref="J1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4">
        <v>2379177096</v>
      </c>
      <c r="L114">
        <v>1</v>
      </c>
      <c r="M114">
        <v>95170</v>
      </c>
      <c r="N114" t="s">
        <v>1</v>
      </c>
      <c r="O114" s="10" t="s">
        <v>51</v>
      </c>
      <c r="P114">
        <f>SEARCH(",", mbb_sales[[#This Row],[order value]])</f>
        <v>3</v>
      </c>
      <c r="Q114" t="str">
        <f>LEFT(mbb_sales[[#This Row],[order value]], mbb_sales[[#This Row],[search for ","]]-1)</f>
        <v>29</v>
      </c>
      <c r="R114" s="10">
        <f>RIGHT(mbb_sales[[#This Row],[order value]]) / 10</f>
        <v>0.9</v>
      </c>
      <c r="S114" s="1">
        <f>mbb_sales[[#This Row],[whole order value]] + mbb_sales[[#This Row],[fraction order value]]</f>
        <v>29.9</v>
      </c>
      <c r="U114" s="1">
        <v>0</v>
      </c>
      <c r="V114" s="1">
        <v>0</v>
      </c>
      <c r="W114" s="1">
        <v>1.5</v>
      </c>
      <c r="X114" s="1">
        <f>mbb_sales[[#This Row],[order value converted]] + mbb_sales[[#This Row],[shipping cost]] - mbb_sales[[#This Row],[discount]]-mbb_sales[[#This Row],[card processing fees]]</f>
        <v>28.4</v>
      </c>
    </row>
    <row r="115" spans="7:24" x14ac:dyDescent="0.3">
      <c r="G115" s="17">
        <v>44605</v>
      </c>
      <c r="H115" s="7">
        <f>YEAR(mbb_sales[[#This Row],[date of sale]])</f>
        <v>2022</v>
      </c>
      <c r="I115">
        <f>MONTH(mbb_sales[[#This Row],[date of sale]])</f>
        <v>2</v>
      </c>
      <c r="J115" t="str" cm="1">
        <f t="array" ref="J1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5">
        <v>2378301977</v>
      </c>
      <c r="L115">
        <v>2</v>
      </c>
      <c r="M115">
        <v>35530</v>
      </c>
      <c r="N115" t="s">
        <v>1</v>
      </c>
      <c r="O115" s="10" t="s">
        <v>69</v>
      </c>
      <c r="P115">
        <f>SEARCH(",", mbb_sales[[#This Row],[order value]])</f>
        <v>3</v>
      </c>
      <c r="Q115" t="str">
        <f>LEFT(mbb_sales[[#This Row],[order value]], mbb_sales[[#This Row],[search for ","]]-1)</f>
        <v>57</v>
      </c>
      <c r="R115" s="10">
        <f>RIGHT(mbb_sales[[#This Row],[order value]]) / 10</f>
        <v>0.8</v>
      </c>
      <c r="S115" s="1">
        <f>mbb_sales[[#This Row],[whole order value]] + mbb_sales[[#This Row],[fraction order value]]</f>
        <v>57.8</v>
      </c>
      <c r="U115" s="1">
        <v>0</v>
      </c>
      <c r="V115" s="1">
        <v>0</v>
      </c>
      <c r="W115" s="1">
        <v>2.61</v>
      </c>
      <c r="X115" s="1">
        <f>mbb_sales[[#This Row],[order value converted]] + mbb_sales[[#This Row],[shipping cost]] - mbb_sales[[#This Row],[discount]]-mbb_sales[[#This Row],[card processing fees]]</f>
        <v>55.19</v>
      </c>
    </row>
    <row r="116" spans="7:24" x14ac:dyDescent="0.3">
      <c r="G116" s="17">
        <v>44605</v>
      </c>
      <c r="H116" s="7">
        <f>YEAR(mbb_sales[[#This Row],[date of sale]])</f>
        <v>2022</v>
      </c>
      <c r="I116">
        <f>MONTH(mbb_sales[[#This Row],[date of sale]])</f>
        <v>2</v>
      </c>
      <c r="J116" t="str" cm="1">
        <f t="array" ref="J1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6">
        <v>2379141130</v>
      </c>
      <c r="L116">
        <v>2</v>
      </c>
      <c r="M116">
        <v>40000</v>
      </c>
      <c r="N116" t="s">
        <v>1</v>
      </c>
      <c r="O116" s="10" t="s">
        <v>68</v>
      </c>
      <c r="P116">
        <f>SEARCH(",", mbb_sales[[#This Row],[order value]])</f>
        <v>3</v>
      </c>
      <c r="Q116" t="str">
        <f>LEFT(mbb_sales[[#This Row],[order value]], mbb_sales[[#This Row],[search for ","]]-1)</f>
        <v>59</v>
      </c>
      <c r="R116" s="10">
        <f>RIGHT(mbb_sales[[#This Row],[order value]]) / 10</f>
        <v>0.8</v>
      </c>
      <c r="S116" s="1">
        <f>mbb_sales[[#This Row],[whole order value]] + mbb_sales[[#This Row],[fraction order value]]</f>
        <v>59.8</v>
      </c>
      <c r="U116" s="1">
        <v>0</v>
      </c>
      <c r="V116" s="1">
        <v>0</v>
      </c>
      <c r="W116" s="1">
        <v>2.69</v>
      </c>
      <c r="X116" s="1">
        <f>mbb_sales[[#This Row],[order value converted]] + mbb_sales[[#This Row],[shipping cost]] - mbb_sales[[#This Row],[discount]]-mbb_sales[[#This Row],[card processing fees]]</f>
        <v>57.11</v>
      </c>
    </row>
    <row r="117" spans="7:24" x14ac:dyDescent="0.3">
      <c r="G117" s="17">
        <v>44605</v>
      </c>
      <c r="H117" s="7">
        <f>YEAR(mbb_sales[[#This Row],[date of sale]])</f>
        <v>2022</v>
      </c>
      <c r="I117">
        <f>MONTH(mbb_sales[[#This Row],[date of sale]])</f>
        <v>2</v>
      </c>
      <c r="J117" t="str" cm="1">
        <f t="array" ref="J1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7">
        <v>2378702701</v>
      </c>
      <c r="L117">
        <v>2</v>
      </c>
      <c r="M117">
        <v>67370</v>
      </c>
      <c r="N117" t="s">
        <v>1</v>
      </c>
      <c r="O117" s="10" t="s">
        <v>75</v>
      </c>
      <c r="P117">
        <f>SEARCH(",", mbb_sales[[#This Row],[order value]])</f>
        <v>3</v>
      </c>
      <c r="Q117" t="str">
        <f>LEFT(mbb_sales[[#This Row],[order value]], mbb_sales[[#This Row],[search for ","]]-1)</f>
        <v>60</v>
      </c>
      <c r="R117" s="10">
        <f>RIGHT(mbb_sales[[#This Row],[order value]]) / 10</f>
        <v>0.8</v>
      </c>
      <c r="S117" s="1">
        <f>mbb_sales[[#This Row],[whole order value]] + mbb_sales[[#This Row],[fraction order value]]</f>
        <v>60.8</v>
      </c>
      <c r="U117" s="1">
        <v>0</v>
      </c>
      <c r="V117" s="1">
        <v>0</v>
      </c>
      <c r="W117" s="1">
        <v>2.73</v>
      </c>
      <c r="X117" s="1">
        <f>mbb_sales[[#This Row],[order value converted]] + mbb_sales[[#This Row],[shipping cost]] - mbb_sales[[#This Row],[discount]]-mbb_sales[[#This Row],[card processing fees]]</f>
        <v>58.07</v>
      </c>
    </row>
    <row r="118" spans="7:24" x14ac:dyDescent="0.3">
      <c r="G118" s="17">
        <v>44604</v>
      </c>
      <c r="H118" s="7">
        <f>YEAR(mbb_sales[[#This Row],[date of sale]])</f>
        <v>2022</v>
      </c>
      <c r="I118">
        <f>MONTH(mbb_sales[[#This Row],[date of sale]])</f>
        <v>2</v>
      </c>
      <c r="J118" t="str" cm="1">
        <f t="array" ref="J1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8">
        <v>2377160583</v>
      </c>
      <c r="L118">
        <v>1</v>
      </c>
      <c r="M118">
        <v>86300</v>
      </c>
      <c r="N118" t="s">
        <v>1</v>
      </c>
      <c r="O118" s="10" t="s">
        <v>9</v>
      </c>
      <c r="P118">
        <f>SEARCH(",", mbb_sales[[#This Row],[order value]])</f>
        <v>3</v>
      </c>
      <c r="Q118" t="str">
        <f>LEFT(mbb_sales[[#This Row],[order value]], mbb_sales[[#This Row],[search for ","]]-1)</f>
        <v>26</v>
      </c>
      <c r="R118" s="10">
        <f>RIGHT(mbb_sales[[#This Row],[order value]]) / 10</f>
        <v>0.9</v>
      </c>
      <c r="S118" s="1">
        <f>mbb_sales[[#This Row],[whole order value]] + mbb_sales[[#This Row],[fraction order value]]</f>
        <v>26.9</v>
      </c>
      <c r="U118" s="1">
        <v>0</v>
      </c>
      <c r="V118" s="1">
        <v>0</v>
      </c>
      <c r="W118" s="1">
        <v>1.38</v>
      </c>
      <c r="X118" s="1">
        <f>mbb_sales[[#This Row],[order value converted]] + mbb_sales[[#This Row],[shipping cost]] - mbb_sales[[#This Row],[discount]]-mbb_sales[[#This Row],[card processing fees]]</f>
        <v>25.52</v>
      </c>
    </row>
    <row r="119" spans="7:24" x14ac:dyDescent="0.3">
      <c r="G119" s="17">
        <v>44604</v>
      </c>
      <c r="H119" s="7">
        <f>YEAR(mbb_sales[[#This Row],[date of sale]])</f>
        <v>2022</v>
      </c>
      <c r="I119">
        <f>MONTH(mbb_sales[[#This Row],[date of sale]])</f>
        <v>2</v>
      </c>
      <c r="J119" t="str" cm="1">
        <f t="array" ref="J1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19">
        <v>2378206566</v>
      </c>
      <c r="L119">
        <v>1</v>
      </c>
      <c r="M119">
        <v>49440</v>
      </c>
      <c r="N119" t="s">
        <v>1</v>
      </c>
      <c r="O119" s="10" t="s">
        <v>125</v>
      </c>
      <c r="P119">
        <f>SEARCH(",", mbb_sales[[#This Row],[order value]])</f>
        <v>3</v>
      </c>
      <c r="Q119" t="str">
        <f>LEFT(mbb_sales[[#This Row],[order value]], mbb_sales[[#This Row],[search for ","]]-1)</f>
        <v>31</v>
      </c>
      <c r="R119" s="10">
        <f>RIGHT(mbb_sales[[#This Row],[order value]]) / 10</f>
        <v>0.9</v>
      </c>
      <c r="S119" s="1">
        <f>mbb_sales[[#This Row],[whole order value]] + mbb_sales[[#This Row],[fraction order value]]</f>
        <v>31.9</v>
      </c>
      <c r="U119" s="1">
        <v>0</v>
      </c>
      <c r="V119" s="1">
        <v>0</v>
      </c>
      <c r="W119" s="1">
        <v>1.58</v>
      </c>
      <c r="X119" s="1">
        <f>mbb_sales[[#This Row],[order value converted]] + mbb_sales[[#This Row],[shipping cost]] - mbb_sales[[#This Row],[discount]]-mbb_sales[[#This Row],[card processing fees]]</f>
        <v>30.32</v>
      </c>
    </row>
    <row r="120" spans="7:24" x14ac:dyDescent="0.3">
      <c r="G120" s="17">
        <v>44604</v>
      </c>
      <c r="H120" s="7">
        <f>YEAR(mbb_sales[[#This Row],[date of sale]])</f>
        <v>2022</v>
      </c>
      <c r="I120">
        <f>MONTH(mbb_sales[[#This Row],[date of sale]])</f>
        <v>2</v>
      </c>
      <c r="J120" t="str" cm="1">
        <f t="array" ref="J1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0">
        <v>2378116570</v>
      </c>
      <c r="L120">
        <v>1</v>
      </c>
      <c r="M120">
        <v>77700</v>
      </c>
      <c r="N120" t="s">
        <v>1</v>
      </c>
      <c r="O120" s="10" t="s">
        <v>125</v>
      </c>
      <c r="P120">
        <f>SEARCH(",", mbb_sales[[#This Row],[order value]])</f>
        <v>3</v>
      </c>
      <c r="Q120" t="str">
        <f>LEFT(mbb_sales[[#This Row],[order value]], mbb_sales[[#This Row],[search for ","]]-1)</f>
        <v>31</v>
      </c>
      <c r="R120" s="10">
        <f>RIGHT(mbb_sales[[#This Row],[order value]]) / 10</f>
        <v>0.9</v>
      </c>
      <c r="S120" s="1">
        <f>mbb_sales[[#This Row],[whole order value]] + mbb_sales[[#This Row],[fraction order value]]</f>
        <v>31.9</v>
      </c>
      <c r="U120" s="1">
        <v>0</v>
      </c>
      <c r="V120" s="1">
        <v>0</v>
      </c>
      <c r="W120" s="1">
        <v>1.58</v>
      </c>
      <c r="X120" s="1">
        <f>mbb_sales[[#This Row],[order value converted]] + mbb_sales[[#This Row],[shipping cost]] - mbb_sales[[#This Row],[discount]]-mbb_sales[[#This Row],[card processing fees]]</f>
        <v>30.32</v>
      </c>
    </row>
    <row r="121" spans="7:24" x14ac:dyDescent="0.3">
      <c r="G121" s="17">
        <v>44604</v>
      </c>
      <c r="H121" s="7">
        <f>YEAR(mbb_sales[[#This Row],[date of sale]])</f>
        <v>2022</v>
      </c>
      <c r="I121">
        <f>MONTH(mbb_sales[[#This Row],[date of sale]])</f>
        <v>2</v>
      </c>
      <c r="J121" t="str" cm="1">
        <f t="array" ref="J1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1">
        <v>2378712074</v>
      </c>
      <c r="L121">
        <v>3</v>
      </c>
      <c r="M121">
        <v>78800</v>
      </c>
      <c r="N121" t="s">
        <v>1</v>
      </c>
      <c r="O121" s="10" t="s">
        <v>115</v>
      </c>
      <c r="P121">
        <f>SEARCH(",", mbb_sales[[#This Row],[order value]])</f>
        <v>3</v>
      </c>
      <c r="Q121" t="str">
        <f>LEFT(mbb_sales[[#This Row],[order value]], mbb_sales[[#This Row],[search for ","]]-1)</f>
        <v>89</v>
      </c>
      <c r="R121" s="10">
        <f>RIGHT(mbb_sales[[#This Row],[order value]]) / 10</f>
        <v>0.7</v>
      </c>
      <c r="S121" s="1">
        <f>mbb_sales[[#This Row],[whole order value]] + mbb_sales[[#This Row],[fraction order value]]</f>
        <v>89.7</v>
      </c>
      <c r="U121" s="1">
        <v>0</v>
      </c>
      <c r="V121" s="1">
        <v>0</v>
      </c>
      <c r="W121" s="1">
        <v>3.89</v>
      </c>
      <c r="X121" s="1">
        <f>mbb_sales[[#This Row],[order value converted]] + mbb_sales[[#This Row],[shipping cost]] - mbb_sales[[#This Row],[discount]]-mbb_sales[[#This Row],[card processing fees]]</f>
        <v>85.81</v>
      </c>
    </row>
    <row r="122" spans="7:24" x14ac:dyDescent="0.3">
      <c r="G122" s="17">
        <v>44603</v>
      </c>
      <c r="H122" s="7">
        <f>YEAR(mbb_sales[[#This Row],[date of sale]])</f>
        <v>2022</v>
      </c>
      <c r="I122">
        <f>MONTH(mbb_sales[[#This Row],[date of sale]])</f>
        <v>2</v>
      </c>
      <c r="J122" t="str" cm="1">
        <f t="array" ref="J1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2">
        <v>2376080661</v>
      </c>
      <c r="L122">
        <v>1</v>
      </c>
      <c r="M122">
        <v>75019</v>
      </c>
      <c r="N122" t="s">
        <v>1</v>
      </c>
      <c r="O122" s="10" t="s">
        <v>14</v>
      </c>
      <c r="P122">
        <f>SEARCH(",", mbb_sales[[#This Row],[order value]])</f>
        <v>3</v>
      </c>
      <c r="Q122" t="str">
        <f>LEFT(mbb_sales[[#This Row],[order value]], mbb_sales[[#This Row],[search for ","]]-1)</f>
        <v>23</v>
      </c>
      <c r="R122" s="10">
        <f>RIGHT(mbb_sales[[#This Row],[order value]]) / 10</f>
        <v>0.9</v>
      </c>
      <c r="S122" s="1">
        <f>mbb_sales[[#This Row],[whole order value]] + mbb_sales[[#This Row],[fraction order value]]</f>
        <v>23.9</v>
      </c>
      <c r="U122" s="1">
        <v>0</v>
      </c>
      <c r="V122" s="1">
        <v>0</v>
      </c>
      <c r="W122" s="1">
        <v>1.26</v>
      </c>
      <c r="X122" s="1">
        <f>mbb_sales[[#This Row],[order value converted]] + mbb_sales[[#This Row],[shipping cost]] - mbb_sales[[#This Row],[discount]]-mbb_sales[[#This Row],[card processing fees]]</f>
        <v>22.639999999999997</v>
      </c>
    </row>
    <row r="123" spans="7:24" x14ac:dyDescent="0.3">
      <c r="G123" s="17">
        <v>44603</v>
      </c>
      <c r="H123" s="7">
        <f>YEAR(mbb_sales[[#This Row],[date of sale]])</f>
        <v>2022</v>
      </c>
      <c r="I123">
        <f>MONTH(mbb_sales[[#This Row],[date of sale]])</f>
        <v>2</v>
      </c>
      <c r="J123" t="str" cm="1">
        <f t="array" ref="J1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3">
        <v>2376714749</v>
      </c>
      <c r="L123">
        <v>1</v>
      </c>
      <c r="M123">
        <v>57100</v>
      </c>
      <c r="N123" t="s">
        <v>1</v>
      </c>
      <c r="O123" s="10" t="s">
        <v>125</v>
      </c>
      <c r="P123">
        <f>SEARCH(",", mbb_sales[[#This Row],[order value]])</f>
        <v>3</v>
      </c>
      <c r="Q123" t="str">
        <f>LEFT(mbb_sales[[#This Row],[order value]], mbb_sales[[#This Row],[search for ","]]-1)</f>
        <v>31</v>
      </c>
      <c r="R123" s="10">
        <f>RIGHT(mbb_sales[[#This Row],[order value]]) / 10</f>
        <v>0.9</v>
      </c>
      <c r="S123" s="1">
        <f>mbb_sales[[#This Row],[whole order value]] + mbb_sales[[#This Row],[fraction order value]]</f>
        <v>31.9</v>
      </c>
      <c r="U123" s="1">
        <v>0</v>
      </c>
      <c r="V123" s="1">
        <v>0</v>
      </c>
      <c r="W123" s="1">
        <v>1.58</v>
      </c>
      <c r="X123" s="1">
        <f>mbb_sales[[#This Row],[order value converted]] + mbb_sales[[#This Row],[shipping cost]] - mbb_sales[[#This Row],[discount]]-mbb_sales[[#This Row],[card processing fees]]</f>
        <v>30.32</v>
      </c>
    </row>
    <row r="124" spans="7:24" x14ac:dyDescent="0.3">
      <c r="G124" s="17">
        <v>44603</v>
      </c>
      <c r="H124" s="7">
        <f>YEAR(mbb_sales[[#This Row],[date of sale]])</f>
        <v>2022</v>
      </c>
      <c r="I124">
        <f>MONTH(mbb_sales[[#This Row],[date of sale]])</f>
        <v>2</v>
      </c>
      <c r="J124" t="str" cm="1">
        <f t="array" ref="J1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4">
        <v>2377265396</v>
      </c>
      <c r="L124">
        <v>3</v>
      </c>
      <c r="M124">
        <v>6698</v>
      </c>
      <c r="N124" t="s">
        <v>12</v>
      </c>
      <c r="O124" s="10" t="s">
        <v>124</v>
      </c>
      <c r="P124">
        <f>SEARCH(",", mbb_sales[[#This Row],[order value]])</f>
        <v>3</v>
      </c>
      <c r="Q124" t="str">
        <f>LEFT(mbb_sales[[#This Row],[order value]], mbb_sales[[#This Row],[search for ","]]-1)</f>
        <v>95</v>
      </c>
      <c r="R124" s="10">
        <f>RIGHT(mbb_sales[[#This Row],[order value]]) / 10</f>
        <v>0.7</v>
      </c>
      <c r="S124" s="1">
        <f>mbb_sales[[#This Row],[whole order value]] + mbb_sales[[#This Row],[fraction order value]]</f>
        <v>95.7</v>
      </c>
      <c r="U124" s="1">
        <v>0</v>
      </c>
      <c r="V124" s="1">
        <v>6</v>
      </c>
      <c r="W124" s="1">
        <v>4.37</v>
      </c>
      <c r="X124" s="1">
        <f>mbb_sales[[#This Row],[order value converted]] + mbb_sales[[#This Row],[shipping cost]] - mbb_sales[[#This Row],[discount]]-mbb_sales[[#This Row],[card processing fees]]</f>
        <v>97.33</v>
      </c>
    </row>
    <row r="125" spans="7:24" x14ac:dyDescent="0.3">
      <c r="G125" s="17">
        <v>44602</v>
      </c>
      <c r="H125" s="7">
        <f>YEAR(mbb_sales[[#This Row],[date of sale]])</f>
        <v>2022</v>
      </c>
      <c r="I125">
        <f>MONTH(mbb_sales[[#This Row],[date of sale]])</f>
        <v>2</v>
      </c>
      <c r="J125" t="str" cm="1">
        <f t="array" ref="J1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5">
        <v>2374918173</v>
      </c>
      <c r="L125">
        <v>1</v>
      </c>
      <c r="M125">
        <v>44000</v>
      </c>
      <c r="N125" t="s">
        <v>1</v>
      </c>
      <c r="O125" s="10" t="s">
        <v>51</v>
      </c>
      <c r="P125">
        <f>SEARCH(",", mbb_sales[[#This Row],[order value]])</f>
        <v>3</v>
      </c>
      <c r="Q125" t="str">
        <f>LEFT(mbb_sales[[#This Row],[order value]], mbb_sales[[#This Row],[search for ","]]-1)</f>
        <v>29</v>
      </c>
      <c r="R125" s="10">
        <f>RIGHT(mbb_sales[[#This Row],[order value]]) / 10</f>
        <v>0.9</v>
      </c>
      <c r="S125" s="1">
        <f>mbb_sales[[#This Row],[whole order value]] + mbb_sales[[#This Row],[fraction order value]]</f>
        <v>29.9</v>
      </c>
      <c r="U125" s="1">
        <v>0</v>
      </c>
      <c r="V125" s="1">
        <v>0</v>
      </c>
      <c r="W125" s="1">
        <v>1.5</v>
      </c>
      <c r="X125" s="1">
        <f>mbb_sales[[#This Row],[order value converted]] + mbb_sales[[#This Row],[shipping cost]] - mbb_sales[[#This Row],[discount]]-mbb_sales[[#This Row],[card processing fees]]</f>
        <v>28.4</v>
      </c>
    </row>
    <row r="126" spans="7:24" x14ac:dyDescent="0.3">
      <c r="G126" s="17">
        <v>44602</v>
      </c>
      <c r="H126" s="7">
        <f>YEAR(mbb_sales[[#This Row],[date of sale]])</f>
        <v>2022</v>
      </c>
      <c r="I126">
        <f>MONTH(mbb_sales[[#This Row],[date of sale]])</f>
        <v>2</v>
      </c>
      <c r="J126" t="str" cm="1">
        <f t="array" ref="J1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6">
        <v>2375470947</v>
      </c>
      <c r="L126">
        <v>1</v>
      </c>
      <c r="M126">
        <v>23505</v>
      </c>
      <c r="N126" t="s">
        <v>47</v>
      </c>
      <c r="O126" s="10" t="s">
        <v>9</v>
      </c>
      <c r="P126">
        <f>SEARCH(",", mbb_sales[[#This Row],[order value]])</f>
        <v>3</v>
      </c>
      <c r="Q126" t="str">
        <f>LEFT(mbb_sales[[#This Row],[order value]], mbb_sales[[#This Row],[search for ","]]-1)</f>
        <v>26</v>
      </c>
      <c r="R126" s="10">
        <f>RIGHT(mbb_sales[[#This Row],[order value]]) / 10</f>
        <v>0.9</v>
      </c>
      <c r="S126" s="1">
        <f>mbb_sales[[#This Row],[whole order value]] + mbb_sales[[#This Row],[fraction order value]]</f>
        <v>26.9</v>
      </c>
      <c r="U126" s="1">
        <v>0</v>
      </c>
      <c r="V126" s="1">
        <v>6</v>
      </c>
      <c r="W126" s="1">
        <v>1.68</v>
      </c>
      <c r="X126" s="1">
        <f>mbb_sales[[#This Row],[order value converted]] + mbb_sales[[#This Row],[shipping cost]] - mbb_sales[[#This Row],[discount]]-mbb_sales[[#This Row],[card processing fees]]</f>
        <v>31.22</v>
      </c>
    </row>
    <row r="127" spans="7:24" x14ac:dyDescent="0.3">
      <c r="G127" s="17">
        <v>44602</v>
      </c>
      <c r="H127" s="7">
        <f>YEAR(mbb_sales[[#This Row],[date of sale]])</f>
        <v>2022</v>
      </c>
      <c r="I127">
        <f>MONTH(mbb_sales[[#This Row],[date of sale]])</f>
        <v>2</v>
      </c>
      <c r="J127" t="str" cm="1">
        <f t="array" ref="J1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7">
        <v>2375281781</v>
      </c>
      <c r="L127">
        <v>1</v>
      </c>
      <c r="M127">
        <v>44115</v>
      </c>
      <c r="N127" t="s">
        <v>1</v>
      </c>
      <c r="O127" s="10" t="s">
        <v>71</v>
      </c>
      <c r="P127">
        <f>SEARCH(",", mbb_sales[[#This Row],[order value]])</f>
        <v>3</v>
      </c>
      <c r="Q127" t="str">
        <f>LEFT(mbb_sales[[#This Row],[order value]], mbb_sales[[#This Row],[search for ","]]-1)</f>
        <v>34</v>
      </c>
      <c r="R127" s="10">
        <f>RIGHT(mbb_sales[[#This Row],[order value]]) / 10</f>
        <v>0.9</v>
      </c>
      <c r="S127" s="1">
        <f>mbb_sales[[#This Row],[whole order value]] + mbb_sales[[#This Row],[fraction order value]]</f>
        <v>34.9</v>
      </c>
      <c r="U127" s="1">
        <v>0</v>
      </c>
      <c r="V127" s="1">
        <v>0</v>
      </c>
      <c r="W127" s="1">
        <v>1.7</v>
      </c>
      <c r="X127" s="1">
        <f>mbb_sales[[#This Row],[order value converted]] + mbb_sales[[#This Row],[shipping cost]] - mbb_sales[[#This Row],[discount]]-mbb_sales[[#This Row],[card processing fees]]</f>
        <v>33.199999999999996</v>
      </c>
    </row>
    <row r="128" spans="7:24" x14ac:dyDescent="0.3">
      <c r="G128" s="17">
        <v>44602</v>
      </c>
      <c r="H128" s="7">
        <f>YEAR(mbb_sales[[#This Row],[date of sale]])</f>
        <v>2022</v>
      </c>
      <c r="I128">
        <f>MONTH(mbb_sales[[#This Row],[date of sale]])</f>
        <v>2</v>
      </c>
      <c r="J128" t="str" cm="1">
        <f t="array" ref="J1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8">
        <v>2376585810</v>
      </c>
      <c r="L128">
        <v>2</v>
      </c>
      <c r="M128">
        <v>28100</v>
      </c>
      <c r="N128" t="s">
        <v>1</v>
      </c>
      <c r="O128" s="10" t="s">
        <v>42</v>
      </c>
      <c r="P128">
        <f>SEARCH(",", mbb_sales[[#This Row],[order value]])</f>
        <v>3</v>
      </c>
      <c r="Q128" t="str">
        <f>LEFT(mbb_sales[[#This Row],[order value]], mbb_sales[[#This Row],[search for ","]]-1)</f>
        <v>50</v>
      </c>
      <c r="R128" s="10">
        <f>RIGHT(mbb_sales[[#This Row],[order value]]) / 10</f>
        <v>0.8</v>
      </c>
      <c r="S128" s="1">
        <f>mbb_sales[[#This Row],[whole order value]] + mbb_sales[[#This Row],[fraction order value]]</f>
        <v>50.8</v>
      </c>
      <c r="U128" s="1">
        <v>0</v>
      </c>
      <c r="V128" s="1">
        <v>0</v>
      </c>
      <c r="W128" s="1">
        <v>2.33</v>
      </c>
      <c r="X128" s="1">
        <f>mbb_sales[[#This Row],[order value converted]] + mbb_sales[[#This Row],[shipping cost]] - mbb_sales[[#This Row],[discount]]-mbb_sales[[#This Row],[card processing fees]]</f>
        <v>48.47</v>
      </c>
    </row>
    <row r="129" spans="7:24" x14ac:dyDescent="0.3">
      <c r="G129" s="17">
        <v>44602</v>
      </c>
      <c r="H129" s="7">
        <f>YEAR(mbb_sales[[#This Row],[date of sale]])</f>
        <v>2022</v>
      </c>
      <c r="I129">
        <f>MONTH(mbb_sales[[#This Row],[date of sale]])</f>
        <v>2</v>
      </c>
      <c r="J129" t="str" cm="1">
        <f t="array" ref="J1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29">
        <v>2375290287</v>
      </c>
      <c r="L129">
        <v>2</v>
      </c>
      <c r="M129">
        <v>13100</v>
      </c>
      <c r="N129" t="s">
        <v>1</v>
      </c>
      <c r="O129" s="10" t="s">
        <v>73</v>
      </c>
      <c r="P129">
        <f>SEARCH(",", mbb_sales[[#This Row],[order value]])</f>
        <v>3</v>
      </c>
      <c r="Q129" t="str">
        <f>LEFT(mbb_sales[[#This Row],[order value]], mbb_sales[[#This Row],[search for ","]]-1)</f>
        <v>58</v>
      </c>
      <c r="R129" s="10">
        <f>RIGHT(mbb_sales[[#This Row],[order value]]) / 10</f>
        <v>0.8</v>
      </c>
      <c r="S129" s="1">
        <f>mbb_sales[[#This Row],[whole order value]] + mbb_sales[[#This Row],[fraction order value]]</f>
        <v>58.8</v>
      </c>
      <c r="U129" s="1">
        <v>0</v>
      </c>
      <c r="V129" s="1">
        <v>0</v>
      </c>
      <c r="W129" s="1">
        <v>2.65</v>
      </c>
      <c r="X129" s="1">
        <f>mbb_sales[[#This Row],[order value converted]] + mbb_sales[[#This Row],[shipping cost]] - mbb_sales[[#This Row],[discount]]-mbb_sales[[#This Row],[card processing fees]]</f>
        <v>56.15</v>
      </c>
    </row>
    <row r="130" spans="7:24" x14ac:dyDescent="0.3">
      <c r="G130" s="17">
        <v>44601</v>
      </c>
      <c r="H130" s="7">
        <f>YEAR(mbb_sales[[#This Row],[date of sale]])</f>
        <v>2022</v>
      </c>
      <c r="I130">
        <f>MONTH(mbb_sales[[#This Row],[date of sale]])</f>
        <v>2</v>
      </c>
      <c r="J130" t="str" cm="1">
        <f t="array" ref="J1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0">
        <v>2375436288</v>
      </c>
      <c r="L130">
        <v>1</v>
      </c>
      <c r="M130">
        <v>87570</v>
      </c>
      <c r="N130" t="s">
        <v>1</v>
      </c>
      <c r="O130" s="10" t="s">
        <v>43</v>
      </c>
      <c r="P130">
        <f>SEARCH(",", mbb_sales[[#This Row],[order value]])</f>
        <v>3</v>
      </c>
      <c r="Q130" t="str">
        <f>LEFT(mbb_sales[[#This Row],[order value]], mbb_sales[[#This Row],[search for ","]]-1)</f>
        <v>28</v>
      </c>
      <c r="R130" s="10">
        <f>RIGHT(mbb_sales[[#This Row],[order value]]) / 10</f>
        <v>0.9</v>
      </c>
      <c r="S130" s="1">
        <f>mbb_sales[[#This Row],[whole order value]] + mbb_sales[[#This Row],[fraction order value]]</f>
        <v>28.9</v>
      </c>
      <c r="U130" s="1">
        <v>0</v>
      </c>
      <c r="V130" s="1">
        <v>0</v>
      </c>
      <c r="W130" s="1">
        <v>1.46</v>
      </c>
      <c r="X130" s="1">
        <f>mbb_sales[[#This Row],[order value converted]] + mbb_sales[[#This Row],[shipping cost]] - mbb_sales[[#This Row],[discount]]-mbb_sales[[#This Row],[card processing fees]]</f>
        <v>27.439999999999998</v>
      </c>
    </row>
    <row r="131" spans="7:24" x14ac:dyDescent="0.3">
      <c r="G131" s="17">
        <v>44601</v>
      </c>
      <c r="H131" s="7">
        <f>YEAR(mbb_sales[[#This Row],[date of sale]])</f>
        <v>2022</v>
      </c>
      <c r="I131">
        <f>MONTH(mbb_sales[[#This Row],[date of sale]])</f>
        <v>2</v>
      </c>
      <c r="J131" t="str" cm="1">
        <f t="array" ref="J1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1">
        <v>2376013688</v>
      </c>
      <c r="L131">
        <v>1</v>
      </c>
      <c r="M131">
        <v>1886</v>
      </c>
      <c r="N131" t="s">
        <v>47</v>
      </c>
      <c r="O131" s="10" t="s">
        <v>9</v>
      </c>
      <c r="P131">
        <f>SEARCH(",", mbb_sales[[#This Row],[order value]])</f>
        <v>3</v>
      </c>
      <c r="Q131" t="str">
        <f>LEFT(mbb_sales[[#This Row],[order value]], mbb_sales[[#This Row],[search for ","]]-1)</f>
        <v>26</v>
      </c>
      <c r="R131" s="10">
        <f>RIGHT(mbb_sales[[#This Row],[order value]]) / 10</f>
        <v>0.9</v>
      </c>
      <c r="S131" s="1">
        <f>mbb_sales[[#This Row],[whole order value]] + mbb_sales[[#This Row],[fraction order value]]</f>
        <v>26.9</v>
      </c>
      <c r="U131" s="1">
        <v>0</v>
      </c>
      <c r="V131" s="1">
        <v>6</v>
      </c>
      <c r="W131" s="1">
        <v>1.68</v>
      </c>
      <c r="X131" s="1">
        <f>mbb_sales[[#This Row],[order value converted]] + mbb_sales[[#This Row],[shipping cost]] - mbb_sales[[#This Row],[discount]]-mbb_sales[[#This Row],[card processing fees]]</f>
        <v>31.22</v>
      </c>
    </row>
    <row r="132" spans="7:24" x14ac:dyDescent="0.3">
      <c r="G132" s="17">
        <v>44601</v>
      </c>
      <c r="H132" s="7">
        <f>YEAR(mbb_sales[[#This Row],[date of sale]])</f>
        <v>2022</v>
      </c>
      <c r="I132">
        <f>MONTH(mbb_sales[[#This Row],[date of sale]])</f>
        <v>2</v>
      </c>
      <c r="J132" t="str" cm="1">
        <f t="array" ref="J1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2">
        <v>2375417684</v>
      </c>
      <c r="L132">
        <v>1</v>
      </c>
      <c r="M132">
        <v>92360</v>
      </c>
      <c r="N132" t="s">
        <v>1</v>
      </c>
      <c r="O132" s="10" t="s">
        <v>71</v>
      </c>
      <c r="P132">
        <f>SEARCH(",", mbb_sales[[#This Row],[order value]])</f>
        <v>3</v>
      </c>
      <c r="Q132" t="str">
        <f>LEFT(mbb_sales[[#This Row],[order value]], mbb_sales[[#This Row],[search for ","]]-1)</f>
        <v>34</v>
      </c>
      <c r="R132" s="10">
        <f>RIGHT(mbb_sales[[#This Row],[order value]]) / 10</f>
        <v>0.9</v>
      </c>
      <c r="S132" s="1">
        <f>mbb_sales[[#This Row],[whole order value]] + mbb_sales[[#This Row],[fraction order value]]</f>
        <v>34.9</v>
      </c>
      <c r="U132" s="1">
        <v>0</v>
      </c>
      <c r="V132" s="1">
        <v>0</v>
      </c>
      <c r="W132" s="1">
        <v>1.7</v>
      </c>
      <c r="X132" s="1">
        <f>mbb_sales[[#This Row],[order value converted]] + mbb_sales[[#This Row],[shipping cost]] - mbb_sales[[#This Row],[discount]]-mbb_sales[[#This Row],[card processing fees]]</f>
        <v>33.199999999999996</v>
      </c>
    </row>
    <row r="133" spans="7:24" x14ac:dyDescent="0.3">
      <c r="G133" s="17">
        <v>44601</v>
      </c>
      <c r="H133" s="7">
        <f>YEAR(mbb_sales[[#This Row],[date of sale]])</f>
        <v>2022</v>
      </c>
      <c r="I133">
        <f>MONTH(mbb_sales[[#This Row],[date of sale]])</f>
        <v>2</v>
      </c>
      <c r="J133" t="str" cm="1">
        <f t="array" ref="J1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3">
        <v>2375401992</v>
      </c>
      <c r="L133">
        <v>1</v>
      </c>
      <c r="M133">
        <v>17100</v>
      </c>
      <c r="N133" t="s">
        <v>1</v>
      </c>
      <c r="O133" s="10" t="s">
        <v>71</v>
      </c>
      <c r="P133">
        <f>SEARCH(",", mbb_sales[[#This Row],[order value]])</f>
        <v>3</v>
      </c>
      <c r="Q133" t="str">
        <f>LEFT(mbb_sales[[#This Row],[order value]], mbb_sales[[#This Row],[search for ","]]-1)</f>
        <v>34</v>
      </c>
      <c r="R133" s="10">
        <f>RIGHT(mbb_sales[[#This Row],[order value]]) / 10</f>
        <v>0.9</v>
      </c>
      <c r="S133" s="1">
        <f>mbb_sales[[#This Row],[whole order value]] + mbb_sales[[#This Row],[fraction order value]]</f>
        <v>34.9</v>
      </c>
      <c r="U133" s="1">
        <v>0</v>
      </c>
      <c r="V133" s="1">
        <v>0</v>
      </c>
      <c r="W133" s="1">
        <v>1.7</v>
      </c>
      <c r="X133" s="1">
        <f>mbb_sales[[#This Row],[order value converted]] + mbb_sales[[#This Row],[shipping cost]] - mbb_sales[[#This Row],[discount]]-mbb_sales[[#This Row],[card processing fees]]</f>
        <v>33.199999999999996</v>
      </c>
    </row>
    <row r="134" spans="7:24" x14ac:dyDescent="0.3">
      <c r="G134" s="17">
        <v>44601</v>
      </c>
      <c r="H134" s="7">
        <f>YEAR(mbb_sales[[#This Row],[date of sale]])</f>
        <v>2022</v>
      </c>
      <c r="I134">
        <f>MONTH(mbb_sales[[#This Row],[date of sale]])</f>
        <v>2</v>
      </c>
      <c r="J134" t="str" cm="1">
        <f t="array" ref="J1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4">
        <v>2374182467</v>
      </c>
      <c r="L134">
        <v>1</v>
      </c>
      <c r="M134">
        <v>35136</v>
      </c>
      <c r="N134" t="s">
        <v>1</v>
      </c>
      <c r="O134" s="10" t="s">
        <v>71</v>
      </c>
      <c r="P134">
        <f>SEARCH(",", mbb_sales[[#This Row],[order value]])</f>
        <v>3</v>
      </c>
      <c r="Q134" t="str">
        <f>LEFT(mbb_sales[[#This Row],[order value]], mbb_sales[[#This Row],[search for ","]]-1)</f>
        <v>34</v>
      </c>
      <c r="R134" s="10">
        <f>RIGHT(mbb_sales[[#This Row],[order value]]) / 10</f>
        <v>0.9</v>
      </c>
      <c r="S134" s="1">
        <f>mbb_sales[[#This Row],[whole order value]] + mbb_sales[[#This Row],[fraction order value]]</f>
        <v>34.9</v>
      </c>
      <c r="U134" s="1">
        <v>0</v>
      </c>
      <c r="V134" s="1">
        <v>0</v>
      </c>
      <c r="W134" s="1">
        <v>1.7</v>
      </c>
      <c r="X134" s="1">
        <f>mbb_sales[[#This Row],[order value converted]] + mbb_sales[[#This Row],[shipping cost]] - mbb_sales[[#This Row],[discount]]-mbb_sales[[#This Row],[card processing fees]]</f>
        <v>33.199999999999996</v>
      </c>
    </row>
    <row r="135" spans="7:24" x14ac:dyDescent="0.3">
      <c r="G135" s="17">
        <v>44601</v>
      </c>
      <c r="H135" s="7">
        <f>YEAR(mbb_sales[[#This Row],[date of sale]])</f>
        <v>2022</v>
      </c>
      <c r="I135">
        <f>MONTH(mbb_sales[[#This Row],[date of sale]])</f>
        <v>2</v>
      </c>
      <c r="J135" t="str" cm="1">
        <f t="array" ref="J1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5">
        <v>2374037801</v>
      </c>
      <c r="L135">
        <v>1</v>
      </c>
      <c r="M135">
        <v>86360</v>
      </c>
      <c r="N135" t="s">
        <v>1</v>
      </c>
      <c r="O135" s="10" t="s">
        <v>71</v>
      </c>
      <c r="P135">
        <f>SEARCH(",", mbb_sales[[#This Row],[order value]])</f>
        <v>3</v>
      </c>
      <c r="Q135" t="str">
        <f>LEFT(mbb_sales[[#This Row],[order value]], mbb_sales[[#This Row],[search for ","]]-1)</f>
        <v>34</v>
      </c>
      <c r="R135" s="10">
        <f>RIGHT(mbb_sales[[#This Row],[order value]]) / 10</f>
        <v>0.9</v>
      </c>
      <c r="S135" s="1">
        <f>mbb_sales[[#This Row],[whole order value]] + mbb_sales[[#This Row],[fraction order value]]</f>
        <v>34.9</v>
      </c>
      <c r="U135" s="1">
        <v>0</v>
      </c>
      <c r="V135" s="1">
        <v>0</v>
      </c>
      <c r="W135" s="1">
        <v>1.7</v>
      </c>
      <c r="X135" s="1">
        <f>mbb_sales[[#This Row],[order value converted]] + mbb_sales[[#This Row],[shipping cost]] - mbb_sales[[#This Row],[discount]]-mbb_sales[[#This Row],[card processing fees]]</f>
        <v>33.199999999999996</v>
      </c>
    </row>
    <row r="136" spans="7:24" x14ac:dyDescent="0.3">
      <c r="G136" s="17">
        <v>44601</v>
      </c>
      <c r="H136" s="7">
        <f>YEAR(mbb_sales[[#This Row],[date of sale]])</f>
        <v>2022</v>
      </c>
      <c r="I136">
        <f>MONTH(mbb_sales[[#This Row],[date of sale]])</f>
        <v>2</v>
      </c>
      <c r="J136" t="str" cm="1">
        <f t="array" ref="J1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6">
        <v>2375250598</v>
      </c>
      <c r="L136">
        <v>1</v>
      </c>
      <c r="M136">
        <v>74200</v>
      </c>
      <c r="N136" t="s">
        <v>1</v>
      </c>
      <c r="O136" s="10" t="s">
        <v>71</v>
      </c>
      <c r="P136">
        <f>SEARCH(",", mbb_sales[[#This Row],[order value]])</f>
        <v>3</v>
      </c>
      <c r="Q136" t="str">
        <f>LEFT(mbb_sales[[#This Row],[order value]], mbb_sales[[#This Row],[search for ","]]-1)</f>
        <v>34</v>
      </c>
      <c r="R136" s="10">
        <f>RIGHT(mbb_sales[[#This Row],[order value]]) / 10</f>
        <v>0.9</v>
      </c>
      <c r="S136" s="1">
        <f>mbb_sales[[#This Row],[whole order value]] + mbb_sales[[#This Row],[fraction order value]]</f>
        <v>34.9</v>
      </c>
      <c r="U136" s="1">
        <v>0</v>
      </c>
      <c r="V136" s="1">
        <v>0</v>
      </c>
      <c r="W136" s="1">
        <v>1.7</v>
      </c>
      <c r="X136" s="1">
        <f>mbb_sales[[#This Row],[order value converted]] + mbb_sales[[#This Row],[shipping cost]] - mbb_sales[[#This Row],[discount]]-mbb_sales[[#This Row],[card processing fees]]</f>
        <v>33.199999999999996</v>
      </c>
    </row>
    <row r="137" spans="7:24" x14ac:dyDescent="0.3">
      <c r="G137" s="17">
        <v>44601</v>
      </c>
      <c r="H137" s="7">
        <f>YEAR(mbb_sales[[#This Row],[date of sale]])</f>
        <v>2022</v>
      </c>
      <c r="I137">
        <f>MONTH(mbb_sales[[#This Row],[date of sale]])</f>
        <v>2</v>
      </c>
      <c r="J137" t="str" cm="1">
        <f t="array" ref="J1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7">
        <v>2373813685</v>
      </c>
      <c r="L137">
        <v>1</v>
      </c>
      <c r="M137">
        <v>31500</v>
      </c>
      <c r="N137" t="s">
        <v>1</v>
      </c>
      <c r="O137" s="10" t="s">
        <v>71</v>
      </c>
      <c r="P137">
        <f>SEARCH(",", mbb_sales[[#This Row],[order value]])</f>
        <v>3</v>
      </c>
      <c r="Q137" t="str">
        <f>LEFT(mbb_sales[[#This Row],[order value]], mbb_sales[[#This Row],[search for ","]]-1)</f>
        <v>34</v>
      </c>
      <c r="R137" s="10">
        <f>RIGHT(mbb_sales[[#This Row],[order value]]) / 10</f>
        <v>0.9</v>
      </c>
      <c r="S137" s="1">
        <f>mbb_sales[[#This Row],[whole order value]] + mbb_sales[[#This Row],[fraction order value]]</f>
        <v>34.9</v>
      </c>
      <c r="U137" s="1">
        <v>0</v>
      </c>
      <c r="V137" s="1">
        <v>0</v>
      </c>
      <c r="W137" s="1">
        <v>1.7</v>
      </c>
      <c r="X137" s="1">
        <f>mbb_sales[[#This Row],[order value converted]] + mbb_sales[[#This Row],[shipping cost]] - mbb_sales[[#This Row],[discount]]-mbb_sales[[#This Row],[card processing fees]]</f>
        <v>33.199999999999996</v>
      </c>
    </row>
    <row r="138" spans="7:24" x14ac:dyDescent="0.3">
      <c r="G138" s="17">
        <v>44601</v>
      </c>
      <c r="H138" s="7">
        <f>YEAR(mbb_sales[[#This Row],[date of sale]])</f>
        <v>2022</v>
      </c>
      <c r="I138">
        <f>MONTH(mbb_sales[[#This Row],[date of sale]])</f>
        <v>2</v>
      </c>
      <c r="J138" t="str" cm="1">
        <f t="array" ref="J1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8">
        <v>2375423388</v>
      </c>
      <c r="L138">
        <v>1</v>
      </c>
      <c r="M138">
        <v>1150</v>
      </c>
      <c r="N138" t="s">
        <v>12</v>
      </c>
      <c r="O138" s="10" t="s">
        <v>51</v>
      </c>
      <c r="P138">
        <f>SEARCH(",", mbb_sales[[#This Row],[order value]])</f>
        <v>3</v>
      </c>
      <c r="Q138" t="str">
        <f>LEFT(mbb_sales[[#This Row],[order value]], mbb_sales[[#This Row],[search for ","]]-1)</f>
        <v>29</v>
      </c>
      <c r="R138" s="10">
        <f>RIGHT(mbb_sales[[#This Row],[order value]]) / 10</f>
        <v>0.9</v>
      </c>
      <c r="S138" s="1">
        <f>mbb_sales[[#This Row],[whole order value]] + mbb_sales[[#This Row],[fraction order value]]</f>
        <v>29.9</v>
      </c>
      <c r="U138" s="1">
        <v>0</v>
      </c>
      <c r="V138" s="1">
        <v>6</v>
      </c>
      <c r="W138" s="1">
        <v>1.74</v>
      </c>
      <c r="X138" s="1">
        <f>mbb_sales[[#This Row],[order value converted]] + mbb_sales[[#This Row],[shipping cost]] - mbb_sales[[#This Row],[discount]]-mbb_sales[[#This Row],[card processing fees]]</f>
        <v>34.159999999999997</v>
      </c>
    </row>
    <row r="139" spans="7:24" x14ac:dyDescent="0.3">
      <c r="G139" s="17">
        <v>44601</v>
      </c>
      <c r="H139" s="7">
        <f>YEAR(mbb_sales[[#This Row],[date of sale]])</f>
        <v>2022</v>
      </c>
      <c r="I139">
        <f>MONTH(mbb_sales[[#This Row],[date of sale]])</f>
        <v>2</v>
      </c>
      <c r="J139" t="str" cm="1">
        <f t="array" ref="J1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39">
        <v>2374299579</v>
      </c>
      <c r="L139">
        <v>2</v>
      </c>
      <c r="M139">
        <v>2310</v>
      </c>
      <c r="N139" t="s">
        <v>1</v>
      </c>
      <c r="O139" s="10" t="s">
        <v>58</v>
      </c>
      <c r="P139">
        <f>SEARCH(",", mbb_sales[[#This Row],[order value]])</f>
        <v>3</v>
      </c>
      <c r="Q139" t="str">
        <f>LEFT(mbb_sales[[#This Row],[order value]], mbb_sales[[#This Row],[search for ","]]-1)</f>
        <v>54</v>
      </c>
      <c r="R139" s="10">
        <f>RIGHT(mbb_sales[[#This Row],[order value]]) / 10</f>
        <v>0.8</v>
      </c>
      <c r="S139" s="1">
        <f>mbb_sales[[#This Row],[whole order value]] + mbb_sales[[#This Row],[fraction order value]]</f>
        <v>54.8</v>
      </c>
      <c r="U139" s="1">
        <v>0</v>
      </c>
      <c r="V139" s="1">
        <v>0</v>
      </c>
      <c r="W139" s="1">
        <v>2.4900000000000002</v>
      </c>
      <c r="X139" s="1">
        <f>mbb_sales[[#This Row],[order value converted]] + mbb_sales[[#This Row],[shipping cost]] - mbb_sales[[#This Row],[discount]]-mbb_sales[[#This Row],[card processing fees]]</f>
        <v>52.309999999999995</v>
      </c>
    </row>
    <row r="140" spans="7:24" x14ac:dyDescent="0.3">
      <c r="G140" s="17">
        <v>44601</v>
      </c>
      <c r="H140" s="7">
        <f>YEAR(mbb_sales[[#This Row],[date of sale]])</f>
        <v>2022</v>
      </c>
      <c r="I140">
        <f>MONTH(mbb_sales[[#This Row],[date of sale]])</f>
        <v>2</v>
      </c>
      <c r="J140" t="str" cm="1">
        <f t="array" ref="J1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0">
        <v>2373866583</v>
      </c>
      <c r="L140">
        <v>3</v>
      </c>
      <c r="M140">
        <v>92700</v>
      </c>
      <c r="N140" t="s">
        <v>1</v>
      </c>
      <c r="O140" s="10" t="s">
        <v>123</v>
      </c>
      <c r="P140">
        <f>SEARCH(",", mbb_sales[[#This Row],[order value]])</f>
        <v>3</v>
      </c>
      <c r="Q140" t="str">
        <f>LEFT(mbb_sales[[#This Row],[order value]], mbb_sales[[#This Row],[search for ","]]-1)</f>
        <v>99</v>
      </c>
      <c r="R140" s="10">
        <f>RIGHT(mbb_sales[[#This Row],[order value]]) / 10</f>
        <v>0.7</v>
      </c>
      <c r="S140" s="1">
        <f>mbb_sales[[#This Row],[whole order value]] + mbb_sales[[#This Row],[fraction order value]]</f>
        <v>99.7</v>
      </c>
      <c r="U140" s="1">
        <v>0</v>
      </c>
      <c r="V140" s="1">
        <v>0</v>
      </c>
      <c r="W140" s="1">
        <v>4.29</v>
      </c>
      <c r="X140" s="1">
        <f>mbb_sales[[#This Row],[order value converted]] + mbb_sales[[#This Row],[shipping cost]] - mbb_sales[[#This Row],[discount]]-mbb_sales[[#This Row],[card processing fees]]</f>
        <v>95.41</v>
      </c>
    </row>
    <row r="141" spans="7:24" x14ac:dyDescent="0.3">
      <c r="G141" s="17">
        <v>44600</v>
      </c>
      <c r="H141" s="7">
        <f>YEAR(mbb_sales[[#This Row],[date of sale]])</f>
        <v>2022</v>
      </c>
      <c r="I141">
        <f>MONTH(mbb_sales[[#This Row],[date of sale]])</f>
        <v>2</v>
      </c>
      <c r="J141" t="str" cm="1">
        <f t="array" ref="J1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1">
        <v>2372625083</v>
      </c>
      <c r="L141">
        <v>1</v>
      </c>
      <c r="M141">
        <v>93150</v>
      </c>
      <c r="N141" t="s">
        <v>1</v>
      </c>
      <c r="O141" s="10" t="s">
        <v>28</v>
      </c>
      <c r="P141">
        <f>SEARCH(",", mbb_sales[[#This Row],[order value]])</f>
        <v>3</v>
      </c>
      <c r="Q141" t="str">
        <f>LEFT(mbb_sales[[#This Row],[order value]], mbb_sales[[#This Row],[search for ","]]-1)</f>
        <v>25</v>
      </c>
      <c r="R141" s="10">
        <f>RIGHT(mbb_sales[[#This Row],[order value]]) / 10</f>
        <v>0.9</v>
      </c>
      <c r="S141" s="1">
        <f>mbb_sales[[#This Row],[whole order value]] + mbb_sales[[#This Row],[fraction order value]]</f>
        <v>25.9</v>
      </c>
      <c r="U141" s="1">
        <v>0</v>
      </c>
      <c r="V141" s="1">
        <v>0</v>
      </c>
      <c r="W141" s="1">
        <v>1.34</v>
      </c>
      <c r="X141" s="1">
        <f>mbb_sales[[#This Row],[order value converted]] + mbb_sales[[#This Row],[shipping cost]] - mbb_sales[[#This Row],[discount]]-mbb_sales[[#This Row],[card processing fees]]</f>
        <v>24.56</v>
      </c>
    </row>
    <row r="142" spans="7:24" x14ac:dyDescent="0.3">
      <c r="G142" s="17">
        <v>44600</v>
      </c>
      <c r="H142" s="7">
        <f>YEAR(mbb_sales[[#This Row],[date of sale]])</f>
        <v>2022</v>
      </c>
      <c r="I142">
        <f>MONTH(mbb_sales[[#This Row],[date of sale]])</f>
        <v>2</v>
      </c>
      <c r="J142" t="str" cm="1">
        <f t="array" ref="J1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2">
        <v>2373261035</v>
      </c>
      <c r="L142">
        <v>1</v>
      </c>
      <c r="M142">
        <v>69007</v>
      </c>
      <c r="N142" t="s">
        <v>1</v>
      </c>
      <c r="O142" s="10" t="s">
        <v>43</v>
      </c>
      <c r="P142">
        <f>SEARCH(",", mbb_sales[[#This Row],[order value]])</f>
        <v>3</v>
      </c>
      <c r="Q142" t="str">
        <f>LEFT(mbb_sales[[#This Row],[order value]], mbb_sales[[#This Row],[search for ","]]-1)</f>
        <v>28</v>
      </c>
      <c r="R142" s="10">
        <f>RIGHT(mbb_sales[[#This Row],[order value]]) / 10</f>
        <v>0.9</v>
      </c>
      <c r="S142" s="1">
        <f>mbb_sales[[#This Row],[whole order value]] + mbb_sales[[#This Row],[fraction order value]]</f>
        <v>28.9</v>
      </c>
      <c r="U142" s="1">
        <v>0</v>
      </c>
      <c r="V142" s="1">
        <v>0</v>
      </c>
      <c r="W142" s="1">
        <v>1.46</v>
      </c>
      <c r="X142" s="1">
        <f>mbb_sales[[#This Row],[order value converted]] + mbb_sales[[#This Row],[shipping cost]] - mbb_sales[[#This Row],[discount]]-mbb_sales[[#This Row],[card processing fees]]</f>
        <v>27.439999999999998</v>
      </c>
    </row>
    <row r="143" spans="7:24" x14ac:dyDescent="0.3">
      <c r="G143" s="17">
        <v>44600</v>
      </c>
      <c r="H143" s="7">
        <f>YEAR(mbb_sales[[#This Row],[date of sale]])</f>
        <v>2022</v>
      </c>
      <c r="I143">
        <f>MONTH(mbb_sales[[#This Row],[date of sale]])</f>
        <v>2</v>
      </c>
      <c r="J143" t="str" cm="1">
        <f t="array" ref="J1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3">
        <v>2374281262</v>
      </c>
      <c r="L143">
        <v>1</v>
      </c>
      <c r="M143">
        <v>31860</v>
      </c>
      <c r="N143" t="s">
        <v>1</v>
      </c>
      <c r="O143" s="10" t="s">
        <v>51</v>
      </c>
      <c r="P143">
        <f>SEARCH(",", mbb_sales[[#This Row],[order value]])</f>
        <v>3</v>
      </c>
      <c r="Q143" t="str">
        <f>LEFT(mbb_sales[[#This Row],[order value]], mbb_sales[[#This Row],[search for ","]]-1)</f>
        <v>29</v>
      </c>
      <c r="R143" s="10">
        <f>RIGHT(mbb_sales[[#This Row],[order value]]) / 10</f>
        <v>0.9</v>
      </c>
      <c r="S143" s="1">
        <f>mbb_sales[[#This Row],[whole order value]] + mbb_sales[[#This Row],[fraction order value]]</f>
        <v>29.9</v>
      </c>
      <c r="U143" s="1">
        <v>0</v>
      </c>
      <c r="V143" s="1">
        <v>0</v>
      </c>
      <c r="W143" s="1">
        <v>1.5</v>
      </c>
      <c r="X143" s="1">
        <f>mbb_sales[[#This Row],[order value converted]] + mbb_sales[[#This Row],[shipping cost]] - mbb_sales[[#This Row],[discount]]-mbb_sales[[#This Row],[card processing fees]]</f>
        <v>28.4</v>
      </c>
    </row>
    <row r="144" spans="7:24" x14ac:dyDescent="0.3">
      <c r="G144" s="17">
        <v>44600</v>
      </c>
      <c r="H144" s="7">
        <f>YEAR(mbb_sales[[#This Row],[date of sale]])</f>
        <v>2022</v>
      </c>
      <c r="I144">
        <f>MONTH(mbb_sales[[#This Row],[date of sale]])</f>
        <v>2</v>
      </c>
      <c r="J144" t="str" cm="1">
        <f t="array" ref="J1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4">
        <v>2373085967</v>
      </c>
      <c r="L144">
        <v>1</v>
      </c>
      <c r="M144">
        <v>57550</v>
      </c>
      <c r="N144" t="s">
        <v>1</v>
      </c>
      <c r="O144" s="10" t="s">
        <v>92</v>
      </c>
      <c r="P144">
        <f>SEARCH(",", mbb_sales[[#This Row],[order value]])</f>
        <v>3</v>
      </c>
      <c r="Q144" t="str">
        <f>LEFT(mbb_sales[[#This Row],[order value]], mbb_sales[[#This Row],[search for ","]]-1)</f>
        <v>33</v>
      </c>
      <c r="R144" s="10">
        <f>RIGHT(mbb_sales[[#This Row],[order value]]) / 10</f>
        <v>0.9</v>
      </c>
      <c r="S144" s="1">
        <f>mbb_sales[[#This Row],[whole order value]] + mbb_sales[[#This Row],[fraction order value]]</f>
        <v>33.9</v>
      </c>
      <c r="U144" s="1">
        <v>0</v>
      </c>
      <c r="V144" s="1">
        <v>0</v>
      </c>
      <c r="W144" s="1">
        <v>1.66</v>
      </c>
      <c r="X144" s="1">
        <f>mbb_sales[[#This Row],[order value converted]] + mbb_sales[[#This Row],[shipping cost]] - mbb_sales[[#This Row],[discount]]-mbb_sales[[#This Row],[card processing fees]]</f>
        <v>32.24</v>
      </c>
    </row>
    <row r="145" spans="7:24" x14ac:dyDescent="0.3">
      <c r="G145" s="17">
        <v>44600</v>
      </c>
      <c r="H145" s="7">
        <f>YEAR(mbb_sales[[#This Row],[date of sale]])</f>
        <v>2022</v>
      </c>
      <c r="I145">
        <f>MONTH(mbb_sales[[#This Row],[date of sale]])</f>
        <v>2</v>
      </c>
      <c r="J145" t="str" cm="1">
        <f t="array" ref="J1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5">
        <v>2374634142</v>
      </c>
      <c r="L145">
        <v>1</v>
      </c>
      <c r="M145">
        <v>42100</v>
      </c>
      <c r="N145" t="s">
        <v>1</v>
      </c>
      <c r="O145" s="10" t="s">
        <v>71</v>
      </c>
      <c r="P145">
        <f>SEARCH(",", mbb_sales[[#This Row],[order value]])</f>
        <v>3</v>
      </c>
      <c r="Q145" t="str">
        <f>LEFT(mbb_sales[[#This Row],[order value]], mbb_sales[[#This Row],[search for ","]]-1)</f>
        <v>34</v>
      </c>
      <c r="R145" s="10">
        <f>RIGHT(mbb_sales[[#This Row],[order value]]) / 10</f>
        <v>0.9</v>
      </c>
      <c r="S145" s="1">
        <f>mbb_sales[[#This Row],[whole order value]] + mbb_sales[[#This Row],[fraction order value]]</f>
        <v>34.9</v>
      </c>
      <c r="U145" s="1">
        <v>0</v>
      </c>
      <c r="V145" s="1">
        <v>0</v>
      </c>
      <c r="W145" s="1">
        <v>1.7</v>
      </c>
      <c r="X145" s="1">
        <f>mbb_sales[[#This Row],[order value converted]] + mbb_sales[[#This Row],[shipping cost]] - mbb_sales[[#This Row],[discount]]-mbb_sales[[#This Row],[card processing fees]]</f>
        <v>33.199999999999996</v>
      </c>
    </row>
    <row r="146" spans="7:24" x14ac:dyDescent="0.3">
      <c r="G146" s="17">
        <v>44600</v>
      </c>
      <c r="H146" s="7">
        <f>YEAR(mbb_sales[[#This Row],[date of sale]])</f>
        <v>2022</v>
      </c>
      <c r="I146">
        <f>MONTH(mbb_sales[[#This Row],[date of sale]])</f>
        <v>2</v>
      </c>
      <c r="J146" t="str" cm="1">
        <f t="array" ref="J1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6">
        <v>2373085969</v>
      </c>
      <c r="L146">
        <v>1</v>
      </c>
      <c r="M146">
        <v>34920</v>
      </c>
      <c r="N146" t="s">
        <v>1</v>
      </c>
      <c r="O146" s="10" t="s">
        <v>71</v>
      </c>
      <c r="P146">
        <f>SEARCH(",", mbb_sales[[#This Row],[order value]])</f>
        <v>3</v>
      </c>
      <c r="Q146" t="str">
        <f>LEFT(mbb_sales[[#This Row],[order value]], mbb_sales[[#This Row],[search for ","]]-1)</f>
        <v>34</v>
      </c>
      <c r="R146" s="10">
        <f>RIGHT(mbb_sales[[#This Row],[order value]]) / 10</f>
        <v>0.9</v>
      </c>
      <c r="S146" s="1">
        <f>mbb_sales[[#This Row],[whole order value]] + mbb_sales[[#This Row],[fraction order value]]</f>
        <v>34.9</v>
      </c>
      <c r="U146" s="1">
        <v>0</v>
      </c>
      <c r="V146" s="1">
        <v>0</v>
      </c>
      <c r="W146" s="1">
        <v>1.7</v>
      </c>
      <c r="X146" s="1">
        <f>mbb_sales[[#This Row],[order value converted]] + mbb_sales[[#This Row],[shipping cost]] - mbb_sales[[#This Row],[discount]]-mbb_sales[[#This Row],[card processing fees]]</f>
        <v>33.199999999999996</v>
      </c>
    </row>
    <row r="147" spans="7:24" x14ac:dyDescent="0.3">
      <c r="G147" s="17">
        <v>44600</v>
      </c>
      <c r="H147" s="7">
        <f>YEAR(mbb_sales[[#This Row],[date of sale]])</f>
        <v>2022</v>
      </c>
      <c r="I147">
        <f>MONTH(mbb_sales[[#This Row],[date of sale]])</f>
        <v>2</v>
      </c>
      <c r="J147" t="str" cm="1">
        <f t="array" ref="J1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7">
        <v>2374274720</v>
      </c>
      <c r="L147">
        <v>1</v>
      </c>
      <c r="M147">
        <v>35000</v>
      </c>
      <c r="N147" t="s">
        <v>1</v>
      </c>
      <c r="O147" s="10" t="s">
        <v>71</v>
      </c>
      <c r="P147">
        <f>SEARCH(",", mbb_sales[[#This Row],[order value]])</f>
        <v>3</v>
      </c>
      <c r="Q147" t="str">
        <f>LEFT(mbb_sales[[#This Row],[order value]], mbb_sales[[#This Row],[search for ","]]-1)</f>
        <v>34</v>
      </c>
      <c r="R147" s="10">
        <f>RIGHT(mbb_sales[[#This Row],[order value]]) / 10</f>
        <v>0.9</v>
      </c>
      <c r="S147" s="1">
        <f>mbb_sales[[#This Row],[whole order value]] + mbb_sales[[#This Row],[fraction order value]]</f>
        <v>34.9</v>
      </c>
      <c r="U147" s="1">
        <v>0</v>
      </c>
      <c r="V147" s="1">
        <v>0</v>
      </c>
      <c r="W147" s="1">
        <v>1.7</v>
      </c>
      <c r="X147" s="1">
        <f>mbb_sales[[#This Row],[order value converted]] + mbb_sales[[#This Row],[shipping cost]] - mbb_sales[[#This Row],[discount]]-mbb_sales[[#This Row],[card processing fees]]</f>
        <v>33.199999999999996</v>
      </c>
    </row>
    <row r="148" spans="7:24" x14ac:dyDescent="0.3">
      <c r="G148" s="17">
        <v>44600</v>
      </c>
      <c r="H148" s="7">
        <f>YEAR(mbb_sales[[#This Row],[date of sale]])</f>
        <v>2022</v>
      </c>
      <c r="I148">
        <f>MONTH(mbb_sales[[#This Row],[date of sale]])</f>
        <v>2</v>
      </c>
      <c r="J148" t="str" cm="1">
        <f t="array" ref="J1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8">
        <v>2372961709</v>
      </c>
      <c r="L148">
        <v>1</v>
      </c>
      <c r="M148">
        <v>92140</v>
      </c>
      <c r="N148" t="s">
        <v>1</v>
      </c>
      <c r="O148" s="10" t="s">
        <v>71</v>
      </c>
      <c r="P148">
        <f>SEARCH(",", mbb_sales[[#This Row],[order value]])</f>
        <v>3</v>
      </c>
      <c r="Q148" t="str">
        <f>LEFT(mbb_sales[[#This Row],[order value]], mbb_sales[[#This Row],[search for ","]]-1)</f>
        <v>34</v>
      </c>
      <c r="R148" s="10">
        <f>RIGHT(mbb_sales[[#This Row],[order value]]) / 10</f>
        <v>0.9</v>
      </c>
      <c r="S148" s="1">
        <f>mbb_sales[[#This Row],[whole order value]] + mbb_sales[[#This Row],[fraction order value]]</f>
        <v>34.9</v>
      </c>
      <c r="U148" s="1">
        <v>0</v>
      </c>
      <c r="V148" s="1">
        <v>0</v>
      </c>
      <c r="W148" s="1">
        <v>1.7</v>
      </c>
      <c r="X148" s="1">
        <f>mbb_sales[[#This Row],[order value converted]] + mbb_sales[[#This Row],[shipping cost]] - mbb_sales[[#This Row],[discount]]-mbb_sales[[#This Row],[card processing fees]]</f>
        <v>33.199999999999996</v>
      </c>
    </row>
    <row r="149" spans="7:24" x14ac:dyDescent="0.3">
      <c r="G149" s="17">
        <v>44600</v>
      </c>
      <c r="H149" s="7">
        <f>YEAR(mbb_sales[[#This Row],[date of sale]])</f>
        <v>2022</v>
      </c>
      <c r="I149">
        <f>MONTH(mbb_sales[[#This Row],[date of sale]])</f>
        <v>2</v>
      </c>
      <c r="J149" t="str" cm="1">
        <f t="array" ref="J1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49">
        <v>2374160936</v>
      </c>
      <c r="L149">
        <v>1</v>
      </c>
      <c r="M149">
        <v>95490</v>
      </c>
      <c r="N149" t="s">
        <v>1</v>
      </c>
      <c r="O149" s="10" t="s">
        <v>71</v>
      </c>
      <c r="P149">
        <f>SEARCH(",", mbb_sales[[#This Row],[order value]])</f>
        <v>3</v>
      </c>
      <c r="Q149" t="str">
        <f>LEFT(mbb_sales[[#This Row],[order value]], mbb_sales[[#This Row],[search for ","]]-1)</f>
        <v>34</v>
      </c>
      <c r="R149" s="10">
        <f>RIGHT(mbb_sales[[#This Row],[order value]]) / 10</f>
        <v>0.9</v>
      </c>
      <c r="S149" s="1">
        <f>mbb_sales[[#This Row],[whole order value]] + mbb_sales[[#This Row],[fraction order value]]</f>
        <v>34.9</v>
      </c>
      <c r="U149" s="1">
        <v>0</v>
      </c>
      <c r="V149" s="1">
        <v>0</v>
      </c>
      <c r="W149" s="1">
        <v>1.7</v>
      </c>
      <c r="X149" s="1">
        <f>mbb_sales[[#This Row],[order value converted]] + mbb_sales[[#This Row],[shipping cost]] - mbb_sales[[#This Row],[discount]]-mbb_sales[[#This Row],[card processing fees]]</f>
        <v>33.199999999999996</v>
      </c>
    </row>
    <row r="150" spans="7:24" x14ac:dyDescent="0.3">
      <c r="G150" s="17">
        <v>44600</v>
      </c>
      <c r="H150" s="7">
        <f>YEAR(mbb_sales[[#This Row],[date of sale]])</f>
        <v>2022</v>
      </c>
      <c r="I150">
        <f>MONTH(mbb_sales[[#This Row],[date of sale]])</f>
        <v>2</v>
      </c>
      <c r="J150" t="str" cm="1">
        <f t="array" ref="J1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0">
        <v>2374111690</v>
      </c>
      <c r="L150">
        <v>1</v>
      </c>
      <c r="M150">
        <v>45640</v>
      </c>
      <c r="N150" t="s">
        <v>1</v>
      </c>
      <c r="O150" s="10" t="s">
        <v>71</v>
      </c>
      <c r="P150">
        <f>SEARCH(",", mbb_sales[[#This Row],[order value]])</f>
        <v>3</v>
      </c>
      <c r="Q150" t="str">
        <f>LEFT(mbb_sales[[#This Row],[order value]], mbb_sales[[#This Row],[search for ","]]-1)</f>
        <v>34</v>
      </c>
      <c r="R150" s="10">
        <f>RIGHT(mbb_sales[[#This Row],[order value]]) / 10</f>
        <v>0.9</v>
      </c>
      <c r="S150" s="1">
        <f>mbb_sales[[#This Row],[whole order value]] + mbb_sales[[#This Row],[fraction order value]]</f>
        <v>34.9</v>
      </c>
      <c r="U150" s="1">
        <v>0</v>
      </c>
      <c r="V150" s="1">
        <v>0</v>
      </c>
      <c r="W150" s="1">
        <v>1.7</v>
      </c>
      <c r="X150" s="1">
        <f>mbb_sales[[#This Row],[order value converted]] + mbb_sales[[#This Row],[shipping cost]] - mbb_sales[[#This Row],[discount]]-mbb_sales[[#This Row],[card processing fees]]</f>
        <v>33.199999999999996</v>
      </c>
    </row>
    <row r="151" spans="7:24" x14ac:dyDescent="0.3">
      <c r="G151" s="17">
        <v>44600</v>
      </c>
      <c r="H151" s="7">
        <f>YEAR(mbb_sales[[#This Row],[date of sale]])</f>
        <v>2022</v>
      </c>
      <c r="I151">
        <f>MONTH(mbb_sales[[#This Row],[date of sale]])</f>
        <v>2</v>
      </c>
      <c r="J151" t="str" cm="1">
        <f t="array" ref="J1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1">
        <v>2374624414</v>
      </c>
      <c r="L151">
        <v>2</v>
      </c>
      <c r="M151">
        <v>75008</v>
      </c>
      <c r="N151" t="s">
        <v>1</v>
      </c>
      <c r="O151" s="10" t="s">
        <v>62</v>
      </c>
      <c r="P151">
        <f>SEARCH(",", mbb_sales[[#This Row],[order value]])</f>
        <v>3</v>
      </c>
      <c r="Q151" t="str">
        <f>LEFT(mbb_sales[[#This Row],[order value]], mbb_sales[[#This Row],[search for ","]]-1)</f>
        <v>56</v>
      </c>
      <c r="R151" s="10">
        <f>RIGHT(mbb_sales[[#This Row],[order value]]) / 10</f>
        <v>0.8</v>
      </c>
      <c r="S151" s="1">
        <f>mbb_sales[[#This Row],[whole order value]] + mbb_sales[[#This Row],[fraction order value]]</f>
        <v>56.8</v>
      </c>
      <c r="U151" s="1">
        <v>0</v>
      </c>
      <c r="V151" s="1">
        <v>0</v>
      </c>
      <c r="W151" s="1">
        <v>2.57</v>
      </c>
      <c r="X151" s="1">
        <f>mbb_sales[[#This Row],[order value converted]] + mbb_sales[[#This Row],[shipping cost]] - mbb_sales[[#This Row],[discount]]-mbb_sales[[#This Row],[card processing fees]]</f>
        <v>54.23</v>
      </c>
    </row>
    <row r="152" spans="7:24" x14ac:dyDescent="0.3">
      <c r="G152" s="17">
        <v>44600</v>
      </c>
      <c r="H152" s="7">
        <f>YEAR(mbb_sales[[#This Row],[date of sale]])</f>
        <v>2022</v>
      </c>
      <c r="I152">
        <f>MONTH(mbb_sales[[#This Row],[date of sale]])</f>
        <v>2</v>
      </c>
      <c r="J152" t="str" cm="1">
        <f t="array" ref="J1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2">
        <v>2373345623</v>
      </c>
      <c r="L152">
        <v>2</v>
      </c>
      <c r="M152">
        <v>62232</v>
      </c>
      <c r="N152" t="s">
        <v>1</v>
      </c>
      <c r="O152" s="10" t="s">
        <v>62</v>
      </c>
      <c r="P152">
        <f>SEARCH(",", mbb_sales[[#This Row],[order value]])</f>
        <v>3</v>
      </c>
      <c r="Q152" t="str">
        <f>LEFT(mbb_sales[[#This Row],[order value]], mbb_sales[[#This Row],[search for ","]]-1)</f>
        <v>56</v>
      </c>
      <c r="R152" s="10">
        <f>RIGHT(mbb_sales[[#This Row],[order value]]) / 10</f>
        <v>0.8</v>
      </c>
      <c r="S152" s="1">
        <f>mbb_sales[[#This Row],[whole order value]] + mbb_sales[[#This Row],[fraction order value]]</f>
        <v>56.8</v>
      </c>
      <c r="U152" s="1">
        <v>0</v>
      </c>
      <c r="V152" s="1">
        <v>0</v>
      </c>
      <c r="W152" s="1">
        <v>2.57</v>
      </c>
      <c r="X152" s="1">
        <f>mbb_sales[[#This Row],[order value converted]] + mbb_sales[[#This Row],[shipping cost]] - mbb_sales[[#This Row],[discount]]-mbb_sales[[#This Row],[card processing fees]]</f>
        <v>54.23</v>
      </c>
    </row>
    <row r="153" spans="7:24" x14ac:dyDescent="0.3">
      <c r="G153" s="17">
        <v>44600</v>
      </c>
      <c r="H153" s="7">
        <f>YEAR(mbb_sales[[#This Row],[date of sale]])</f>
        <v>2022</v>
      </c>
      <c r="I153">
        <f>MONTH(mbb_sales[[#This Row],[date of sale]])</f>
        <v>2</v>
      </c>
      <c r="J153" t="str" cm="1">
        <f t="array" ref="J1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3">
        <v>2374760102</v>
      </c>
      <c r="L153">
        <v>2</v>
      </c>
      <c r="M153">
        <v>94200</v>
      </c>
      <c r="N153" t="s">
        <v>1</v>
      </c>
      <c r="O153" s="10" t="s">
        <v>73</v>
      </c>
      <c r="P153">
        <f>SEARCH(",", mbb_sales[[#This Row],[order value]])</f>
        <v>3</v>
      </c>
      <c r="Q153" t="str">
        <f>LEFT(mbb_sales[[#This Row],[order value]], mbb_sales[[#This Row],[search for ","]]-1)</f>
        <v>58</v>
      </c>
      <c r="R153" s="10">
        <f>RIGHT(mbb_sales[[#This Row],[order value]]) / 10</f>
        <v>0.8</v>
      </c>
      <c r="S153" s="1">
        <f>mbb_sales[[#This Row],[whole order value]] + mbb_sales[[#This Row],[fraction order value]]</f>
        <v>58.8</v>
      </c>
      <c r="U153" s="1">
        <v>0</v>
      </c>
      <c r="V153" s="1">
        <v>0</v>
      </c>
      <c r="W153" s="1">
        <v>2.65</v>
      </c>
      <c r="X153" s="1">
        <f>mbb_sales[[#This Row],[order value converted]] + mbb_sales[[#This Row],[shipping cost]] - mbb_sales[[#This Row],[discount]]-mbb_sales[[#This Row],[card processing fees]]</f>
        <v>56.15</v>
      </c>
    </row>
    <row r="154" spans="7:24" x14ac:dyDescent="0.3">
      <c r="G154" s="17">
        <v>44600</v>
      </c>
      <c r="H154" s="7">
        <f>YEAR(mbb_sales[[#This Row],[date of sale]])</f>
        <v>2022</v>
      </c>
      <c r="I154">
        <f>MONTH(mbb_sales[[#This Row],[date of sale]])</f>
        <v>2</v>
      </c>
      <c r="J154" t="str" cm="1">
        <f t="array" ref="J1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4">
        <v>2374055352</v>
      </c>
      <c r="L154">
        <v>2</v>
      </c>
      <c r="M154">
        <v>62219</v>
      </c>
      <c r="N154" t="s">
        <v>1</v>
      </c>
      <c r="O154" s="10" t="s">
        <v>96</v>
      </c>
      <c r="P154">
        <f>SEARCH(",", mbb_sales[[#This Row],[order value]])</f>
        <v>3</v>
      </c>
      <c r="Q154" t="str">
        <f>LEFT(mbb_sales[[#This Row],[order value]], mbb_sales[[#This Row],[search for ","]]-1)</f>
        <v>66</v>
      </c>
      <c r="R154" s="10">
        <f>RIGHT(mbb_sales[[#This Row],[order value]]) / 10</f>
        <v>0.8</v>
      </c>
      <c r="S154" s="1">
        <f>mbb_sales[[#This Row],[whole order value]] + mbb_sales[[#This Row],[fraction order value]]</f>
        <v>66.8</v>
      </c>
      <c r="U154" s="1">
        <v>0</v>
      </c>
      <c r="V154" s="1">
        <v>0</v>
      </c>
      <c r="W154" s="1">
        <v>2.97</v>
      </c>
      <c r="X154" s="1">
        <f>mbb_sales[[#This Row],[order value converted]] + mbb_sales[[#This Row],[shipping cost]] - mbb_sales[[#This Row],[discount]]-mbb_sales[[#This Row],[card processing fees]]</f>
        <v>63.83</v>
      </c>
    </row>
    <row r="155" spans="7:24" x14ac:dyDescent="0.3">
      <c r="G155" s="17">
        <v>44599</v>
      </c>
      <c r="H155" s="7">
        <f>YEAR(mbb_sales[[#This Row],[date of sale]])</f>
        <v>2022</v>
      </c>
      <c r="I155">
        <f>MONTH(mbb_sales[[#This Row],[date of sale]])</f>
        <v>2</v>
      </c>
      <c r="J155" t="str" cm="1">
        <f t="array" ref="J1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5">
        <v>2372126091</v>
      </c>
      <c r="L155">
        <v>1</v>
      </c>
      <c r="M155">
        <v>77380</v>
      </c>
      <c r="N155" t="s">
        <v>1</v>
      </c>
      <c r="O155" s="10" t="s">
        <v>43</v>
      </c>
      <c r="P155">
        <f>SEARCH(",", mbb_sales[[#This Row],[order value]])</f>
        <v>3</v>
      </c>
      <c r="Q155" t="str">
        <f>LEFT(mbb_sales[[#This Row],[order value]], mbb_sales[[#This Row],[search for ","]]-1)</f>
        <v>28</v>
      </c>
      <c r="R155" s="10">
        <f>RIGHT(mbb_sales[[#This Row],[order value]]) / 10</f>
        <v>0.9</v>
      </c>
      <c r="S155" s="1">
        <f>mbb_sales[[#This Row],[whole order value]] + mbb_sales[[#This Row],[fraction order value]]</f>
        <v>28.9</v>
      </c>
      <c r="U155" s="1">
        <v>0</v>
      </c>
      <c r="V155" s="1">
        <v>0</v>
      </c>
      <c r="W155" s="1">
        <v>1.46</v>
      </c>
      <c r="X155" s="1">
        <f>mbb_sales[[#This Row],[order value converted]] + mbb_sales[[#This Row],[shipping cost]] - mbb_sales[[#This Row],[discount]]-mbb_sales[[#This Row],[card processing fees]]</f>
        <v>27.439999999999998</v>
      </c>
    </row>
    <row r="156" spans="7:24" x14ac:dyDescent="0.3">
      <c r="G156" s="17">
        <v>44599</v>
      </c>
      <c r="H156" s="7">
        <f>YEAR(mbb_sales[[#This Row],[date of sale]])</f>
        <v>2022</v>
      </c>
      <c r="I156">
        <f>MONTH(mbb_sales[[#This Row],[date of sale]])</f>
        <v>2</v>
      </c>
      <c r="J156" t="str" cm="1">
        <f t="array" ref="J1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6">
        <v>2372785606</v>
      </c>
      <c r="L156">
        <v>1</v>
      </c>
      <c r="M156">
        <v>69400</v>
      </c>
      <c r="N156" t="s">
        <v>1</v>
      </c>
      <c r="O156" s="10" t="s">
        <v>51</v>
      </c>
      <c r="P156">
        <f>SEARCH(",", mbb_sales[[#This Row],[order value]])</f>
        <v>3</v>
      </c>
      <c r="Q156" t="str">
        <f>LEFT(mbb_sales[[#This Row],[order value]], mbb_sales[[#This Row],[search for ","]]-1)</f>
        <v>29</v>
      </c>
      <c r="R156" s="10">
        <f>RIGHT(mbb_sales[[#This Row],[order value]]) / 10</f>
        <v>0.9</v>
      </c>
      <c r="S156" s="1">
        <f>mbb_sales[[#This Row],[whole order value]] + mbb_sales[[#This Row],[fraction order value]]</f>
        <v>29.9</v>
      </c>
      <c r="U156" s="1">
        <v>0</v>
      </c>
      <c r="V156" s="1">
        <v>0</v>
      </c>
      <c r="W156" s="1">
        <v>1.5</v>
      </c>
      <c r="X156" s="1">
        <f>mbb_sales[[#This Row],[order value converted]] + mbb_sales[[#This Row],[shipping cost]] - mbb_sales[[#This Row],[discount]]-mbb_sales[[#This Row],[card processing fees]]</f>
        <v>28.4</v>
      </c>
    </row>
    <row r="157" spans="7:24" x14ac:dyDescent="0.3">
      <c r="G157" s="17">
        <v>44599</v>
      </c>
      <c r="H157" s="7">
        <f>YEAR(mbb_sales[[#This Row],[date of sale]])</f>
        <v>2022</v>
      </c>
      <c r="I157">
        <f>MONTH(mbb_sales[[#This Row],[date of sale]])</f>
        <v>2</v>
      </c>
      <c r="J157" t="str" cm="1">
        <f t="array" ref="J1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7">
        <v>2371995231</v>
      </c>
      <c r="L157">
        <v>1</v>
      </c>
      <c r="M157">
        <v>92140</v>
      </c>
      <c r="N157" t="s">
        <v>1</v>
      </c>
      <c r="O157" s="10" t="s">
        <v>72</v>
      </c>
      <c r="P157">
        <f>SEARCH(",", mbb_sales[[#This Row],[order value]])</f>
        <v>3</v>
      </c>
      <c r="Q157" t="str">
        <f>LEFT(mbb_sales[[#This Row],[order value]], mbb_sales[[#This Row],[search for ","]]-1)</f>
        <v>32</v>
      </c>
      <c r="R157" s="10">
        <f>RIGHT(mbb_sales[[#This Row],[order value]]) / 10</f>
        <v>0.9</v>
      </c>
      <c r="S157" s="1">
        <f>mbb_sales[[#This Row],[whole order value]] + mbb_sales[[#This Row],[fraction order value]]</f>
        <v>32.9</v>
      </c>
      <c r="U157" s="1">
        <v>0</v>
      </c>
      <c r="V157" s="1">
        <v>0</v>
      </c>
      <c r="W157" s="1">
        <v>1.62</v>
      </c>
      <c r="X157" s="1">
        <f>mbb_sales[[#This Row],[order value converted]] + mbb_sales[[#This Row],[shipping cost]] - mbb_sales[[#This Row],[discount]]-mbb_sales[[#This Row],[card processing fees]]</f>
        <v>31.279999999999998</v>
      </c>
    </row>
    <row r="158" spans="7:24" x14ac:dyDescent="0.3">
      <c r="G158" s="17">
        <v>44599</v>
      </c>
      <c r="H158" s="7">
        <f>YEAR(mbb_sales[[#This Row],[date of sale]])</f>
        <v>2022</v>
      </c>
      <c r="I158">
        <f>MONTH(mbb_sales[[#This Row],[date of sale]])</f>
        <v>2</v>
      </c>
      <c r="J158" t="str" cm="1">
        <f t="array" ref="J1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8">
        <v>2371481279</v>
      </c>
      <c r="L158">
        <v>1</v>
      </c>
      <c r="M158">
        <v>68520</v>
      </c>
      <c r="N158" t="s">
        <v>1</v>
      </c>
      <c r="O158" s="10" t="s">
        <v>71</v>
      </c>
      <c r="P158">
        <f>SEARCH(",", mbb_sales[[#This Row],[order value]])</f>
        <v>3</v>
      </c>
      <c r="Q158" t="str">
        <f>LEFT(mbb_sales[[#This Row],[order value]], mbb_sales[[#This Row],[search for ","]]-1)</f>
        <v>34</v>
      </c>
      <c r="R158" s="10">
        <f>RIGHT(mbb_sales[[#This Row],[order value]]) / 10</f>
        <v>0.9</v>
      </c>
      <c r="S158" s="1">
        <f>mbb_sales[[#This Row],[whole order value]] + mbb_sales[[#This Row],[fraction order value]]</f>
        <v>34.9</v>
      </c>
      <c r="U158" s="1">
        <v>0</v>
      </c>
      <c r="V158" s="1">
        <v>0</v>
      </c>
      <c r="W158" s="1">
        <v>1.7</v>
      </c>
      <c r="X158" s="1">
        <f>mbb_sales[[#This Row],[order value converted]] + mbb_sales[[#This Row],[shipping cost]] - mbb_sales[[#This Row],[discount]]-mbb_sales[[#This Row],[card processing fees]]</f>
        <v>33.199999999999996</v>
      </c>
    </row>
    <row r="159" spans="7:24" x14ac:dyDescent="0.3">
      <c r="G159" s="17">
        <v>44589</v>
      </c>
      <c r="H159" s="7">
        <f>YEAR(mbb_sales[[#This Row],[date of sale]])</f>
        <v>2022</v>
      </c>
      <c r="I159">
        <f>MONTH(mbb_sales[[#This Row],[date of sale]])</f>
        <v>1</v>
      </c>
      <c r="J159" t="str" cm="1">
        <f t="array" ref="J1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59">
        <v>2360014114</v>
      </c>
      <c r="L159">
        <v>2</v>
      </c>
      <c r="M159">
        <v>34070</v>
      </c>
      <c r="N159" t="s">
        <v>1</v>
      </c>
      <c r="O159" s="10" t="s">
        <v>26</v>
      </c>
      <c r="P159">
        <f>SEARCH(",", mbb_sales[[#This Row],[order value]])</f>
        <v>3</v>
      </c>
      <c r="Q159" t="str">
        <f>LEFT(mbb_sales[[#This Row],[order value]], mbb_sales[[#This Row],[search for ","]]-1)</f>
        <v>47</v>
      </c>
      <c r="R159" s="10">
        <f>RIGHT(mbb_sales[[#This Row],[order value]]) / 10</f>
        <v>0.8</v>
      </c>
      <c r="S159" s="1">
        <f>mbb_sales[[#This Row],[whole order value]] + mbb_sales[[#This Row],[fraction order value]]</f>
        <v>47.8</v>
      </c>
      <c r="U159" s="1">
        <v>0</v>
      </c>
      <c r="V159" s="1">
        <v>0</v>
      </c>
      <c r="W159" s="1">
        <v>2.21</v>
      </c>
      <c r="X159" s="1">
        <f>mbb_sales[[#This Row],[order value converted]] + mbb_sales[[#This Row],[shipping cost]] - mbb_sales[[#This Row],[discount]]-mbb_sales[[#This Row],[card processing fees]]</f>
        <v>45.589999999999996</v>
      </c>
    </row>
    <row r="160" spans="7:24" x14ac:dyDescent="0.3">
      <c r="G160" s="17">
        <v>44588</v>
      </c>
      <c r="H160" s="7">
        <f>YEAR(mbb_sales[[#This Row],[date of sale]])</f>
        <v>2022</v>
      </c>
      <c r="I160">
        <f>MONTH(mbb_sales[[#This Row],[date of sale]])</f>
        <v>1</v>
      </c>
      <c r="J160" t="str" cm="1">
        <f t="array" ref="J1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0">
        <v>2359225174</v>
      </c>
      <c r="L160">
        <v>1</v>
      </c>
      <c r="M160">
        <v>16510</v>
      </c>
      <c r="N160" t="s">
        <v>1</v>
      </c>
      <c r="O160" s="10" t="s">
        <v>43</v>
      </c>
      <c r="P160">
        <f>SEARCH(",", mbb_sales[[#This Row],[order value]])</f>
        <v>3</v>
      </c>
      <c r="Q160" t="str">
        <f>LEFT(mbb_sales[[#This Row],[order value]], mbb_sales[[#This Row],[search for ","]]-1)</f>
        <v>28</v>
      </c>
      <c r="R160" s="10">
        <f>RIGHT(mbb_sales[[#This Row],[order value]]) / 10</f>
        <v>0.9</v>
      </c>
      <c r="S160" s="1">
        <f>mbb_sales[[#This Row],[whole order value]] + mbb_sales[[#This Row],[fraction order value]]</f>
        <v>28.9</v>
      </c>
      <c r="U160" s="1">
        <v>0</v>
      </c>
      <c r="V160" s="1">
        <v>0</v>
      </c>
      <c r="W160" s="1">
        <v>1.46</v>
      </c>
      <c r="X160" s="1">
        <f>mbb_sales[[#This Row],[order value converted]] + mbb_sales[[#This Row],[shipping cost]] - mbb_sales[[#This Row],[discount]]-mbb_sales[[#This Row],[card processing fees]]</f>
        <v>27.439999999999998</v>
      </c>
    </row>
    <row r="161" spans="7:24" x14ac:dyDescent="0.3">
      <c r="G161" s="17">
        <v>44587</v>
      </c>
      <c r="H161" s="7">
        <f>YEAR(mbb_sales[[#This Row],[date of sale]])</f>
        <v>2022</v>
      </c>
      <c r="I161">
        <f>MONTH(mbb_sales[[#This Row],[date of sale]])</f>
        <v>1</v>
      </c>
      <c r="J161" t="str" cm="1">
        <f t="array" ref="J1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1">
        <v>2357728210</v>
      </c>
      <c r="L161">
        <v>1</v>
      </c>
      <c r="M161">
        <v>76690</v>
      </c>
      <c r="N161" t="s">
        <v>1</v>
      </c>
      <c r="O161" s="10" t="s">
        <v>51</v>
      </c>
      <c r="P161">
        <f>SEARCH(",", mbb_sales[[#This Row],[order value]])</f>
        <v>3</v>
      </c>
      <c r="Q161" t="str">
        <f>LEFT(mbb_sales[[#This Row],[order value]], mbb_sales[[#This Row],[search for ","]]-1)</f>
        <v>29</v>
      </c>
      <c r="R161" s="10">
        <f>RIGHT(mbb_sales[[#This Row],[order value]]) / 10</f>
        <v>0.9</v>
      </c>
      <c r="S161" s="1">
        <f>mbb_sales[[#This Row],[whole order value]] + mbb_sales[[#This Row],[fraction order value]]</f>
        <v>29.9</v>
      </c>
      <c r="U161" s="1">
        <v>0</v>
      </c>
      <c r="V161" s="1">
        <v>0</v>
      </c>
      <c r="W161" s="1">
        <v>1.5</v>
      </c>
      <c r="X161" s="1">
        <f>mbb_sales[[#This Row],[order value converted]] + mbb_sales[[#This Row],[shipping cost]] - mbb_sales[[#This Row],[discount]]-mbb_sales[[#This Row],[card processing fees]]</f>
        <v>28.4</v>
      </c>
    </row>
    <row r="162" spans="7:24" x14ac:dyDescent="0.3">
      <c r="G162" s="17">
        <v>44587</v>
      </c>
      <c r="H162" s="7">
        <f>YEAR(mbb_sales[[#This Row],[date of sale]])</f>
        <v>2022</v>
      </c>
      <c r="I162">
        <f>MONTH(mbb_sales[[#This Row],[date of sale]])</f>
        <v>1</v>
      </c>
      <c r="J162" t="str" cm="1">
        <f t="array" ref="J1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2">
        <v>2358258543</v>
      </c>
      <c r="L162">
        <v>1</v>
      </c>
      <c r="M162">
        <v>46301</v>
      </c>
      <c r="N162" t="s">
        <v>47</v>
      </c>
      <c r="O162" s="10" t="s">
        <v>51</v>
      </c>
      <c r="P162">
        <f>SEARCH(",", mbb_sales[[#This Row],[order value]])</f>
        <v>3</v>
      </c>
      <c r="Q162" t="str">
        <f>LEFT(mbb_sales[[#This Row],[order value]], mbb_sales[[#This Row],[search for ","]]-1)</f>
        <v>29</v>
      </c>
      <c r="R162" s="10">
        <f>RIGHT(mbb_sales[[#This Row],[order value]]) / 10</f>
        <v>0.9</v>
      </c>
      <c r="S162" s="1">
        <f>mbb_sales[[#This Row],[whole order value]] + mbb_sales[[#This Row],[fraction order value]]</f>
        <v>29.9</v>
      </c>
      <c r="U162" s="1">
        <v>0</v>
      </c>
      <c r="V162" s="1">
        <v>6</v>
      </c>
      <c r="W162" s="1">
        <v>1.84</v>
      </c>
      <c r="X162" s="1">
        <f>mbb_sales[[#This Row],[order value converted]] + mbb_sales[[#This Row],[shipping cost]] - mbb_sales[[#This Row],[discount]]-mbb_sales[[#This Row],[card processing fees]]</f>
        <v>34.059999999999995</v>
      </c>
    </row>
    <row r="163" spans="7:24" x14ac:dyDescent="0.3">
      <c r="G163" s="17">
        <v>44586</v>
      </c>
      <c r="H163" s="7">
        <f>YEAR(mbb_sales[[#This Row],[date of sale]])</f>
        <v>2022</v>
      </c>
      <c r="I163">
        <f>MONTH(mbb_sales[[#This Row],[date of sale]])</f>
        <v>1</v>
      </c>
      <c r="J163" t="str" cm="1">
        <f t="array" ref="J1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3">
        <v>2356944753</v>
      </c>
      <c r="L163">
        <v>3</v>
      </c>
      <c r="M163">
        <v>75010</v>
      </c>
      <c r="N163" t="s">
        <v>1</v>
      </c>
      <c r="O163" s="10" t="s">
        <v>74</v>
      </c>
      <c r="P163">
        <f>SEARCH(",", mbb_sales[[#This Row],[order value]])</f>
        <v>3</v>
      </c>
      <c r="Q163" t="str">
        <f>LEFT(mbb_sales[[#This Row],[order value]], mbb_sales[[#This Row],[search for ","]]-1)</f>
        <v>85</v>
      </c>
      <c r="R163" s="10">
        <f>RIGHT(mbb_sales[[#This Row],[order value]]) / 10</f>
        <v>0.7</v>
      </c>
      <c r="S163" s="1">
        <f>mbb_sales[[#This Row],[whole order value]] + mbb_sales[[#This Row],[fraction order value]]</f>
        <v>85.7</v>
      </c>
      <c r="U163" s="1">
        <v>0</v>
      </c>
      <c r="V163" s="1">
        <v>0</v>
      </c>
      <c r="W163" s="1">
        <v>3.73</v>
      </c>
      <c r="X163" s="1">
        <f>mbb_sales[[#This Row],[order value converted]] + mbb_sales[[#This Row],[shipping cost]] - mbb_sales[[#This Row],[discount]]-mbb_sales[[#This Row],[card processing fees]]</f>
        <v>81.97</v>
      </c>
    </row>
    <row r="164" spans="7:24" x14ac:dyDescent="0.3">
      <c r="G164" s="17">
        <v>44585</v>
      </c>
      <c r="H164" s="7">
        <f>YEAR(mbb_sales[[#This Row],[date of sale]])</f>
        <v>2022</v>
      </c>
      <c r="I164">
        <f>MONTH(mbb_sales[[#This Row],[date of sale]])</f>
        <v>1</v>
      </c>
      <c r="J164" t="str" cm="1">
        <f t="array" ref="J1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4">
        <v>2355941550</v>
      </c>
      <c r="L164">
        <v>1</v>
      </c>
      <c r="M164">
        <v>82400</v>
      </c>
      <c r="N164" t="s">
        <v>1</v>
      </c>
      <c r="O164" s="10" t="s">
        <v>56</v>
      </c>
      <c r="P164">
        <f>SEARCH(",", mbb_sales[[#This Row],[order value]])</f>
        <v>3</v>
      </c>
      <c r="Q164" t="str">
        <f>LEFT(mbb_sales[[#This Row],[order value]], mbb_sales[[#This Row],[search for ","]]-1)</f>
        <v>27</v>
      </c>
      <c r="R164" s="10">
        <f>RIGHT(mbb_sales[[#This Row],[order value]]) / 10</f>
        <v>0.9</v>
      </c>
      <c r="S164" s="1">
        <f>mbb_sales[[#This Row],[whole order value]] + mbb_sales[[#This Row],[fraction order value]]</f>
        <v>27.9</v>
      </c>
      <c r="U164" s="1">
        <v>0</v>
      </c>
      <c r="V164" s="1">
        <v>0</v>
      </c>
      <c r="W164" s="1">
        <v>1.42</v>
      </c>
      <c r="X164" s="1">
        <f>mbb_sales[[#This Row],[order value converted]] + mbb_sales[[#This Row],[shipping cost]] - mbb_sales[[#This Row],[discount]]-mbb_sales[[#This Row],[card processing fees]]</f>
        <v>26.479999999999997</v>
      </c>
    </row>
    <row r="165" spans="7:24" x14ac:dyDescent="0.3">
      <c r="G165" s="17">
        <v>44585</v>
      </c>
      <c r="H165" s="7">
        <f>YEAR(mbb_sales[[#This Row],[date of sale]])</f>
        <v>2022</v>
      </c>
      <c r="I165">
        <f>MONTH(mbb_sales[[#This Row],[date of sale]])</f>
        <v>1</v>
      </c>
      <c r="J165" t="str" cm="1">
        <f t="array" ref="J1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5">
        <v>2355435702</v>
      </c>
      <c r="L165">
        <v>1</v>
      </c>
      <c r="M165">
        <v>13127</v>
      </c>
      <c r="N165" t="s">
        <v>1</v>
      </c>
      <c r="O165" s="10" t="s">
        <v>43</v>
      </c>
      <c r="P165">
        <f>SEARCH(",", mbb_sales[[#This Row],[order value]])</f>
        <v>3</v>
      </c>
      <c r="Q165" t="str">
        <f>LEFT(mbb_sales[[#This Row],[order value]], mbb_sales[[#This Row],[search for ","]]-1)</f>
        <v>28</v>
      </c>
      <c r="R165" s="10">
        <f>RIGHT(mbb_sales[[#This Row],[order value]]) / 10</f>
        <v>0.9</v>
      </c>
      <c r="S165" s="1">
        <f>mbb_sales[[#This Row],[whole order value]] + mbb_sales[[#This Row],[fraction order value]]</f>
        <v>28.9</v>
      </c>
      <c r="U165" s="1">
        <v>0</v>
      </c>
      <c r="V165" s="1">
        <v>0</v>
      </c>
      <c r="W165" s="1">
        <v>1.46</v>
      </c>
      <c r="X165" s="1">
        <f>mbb_sales[[#This Row],[order value converted]] + mbb_sales[[#This Row],[shipping cost]] - mbb_sales[[#This Row],[discount]]-mbb_sales[[#This Row],[card processing fees]]</f>
        <v>27.439999999999998</v>
      </c>
    </row>
    <row r="166" spans="7:24" x14ac:dyDescent="0.3">
      <c r="G166" s="17">
        <v>44585</v>
      </c>
      <c r="H166" s="7">
        <f>YEAR(mbb_sales[[#This Row],[date of sale]])</f>
        <v>2022</v>
      </c>
      <c r="I166">
        <f>MONTH(mbb_sales[[#This Row],[date of sale]])</f>
        <v>1</v>
      </c>
      <c r="J166" t="str" cm="1">
        <f t="array" ref="J1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6">
        <v>2356454994</v>
      </c>
      <c r="L166">
        <v>3</v>
      </c>
      <c r="M166">
        <v>75012</v>
      </c>
      <c r="N166" t="s">
        <v>1</v>
      </c>
      <c r="O166" s="10" t="s">
        <v>122</v>
      </c>
      <c r="P166">
        <f>SEARCH(",", mbb_sales[[#This Row],[order value]])</f>
        <v>3</v>
      </c>
      <c r="Q166" t="str">
        <f>LEFT(mbb_sales[[#This Row],[order value]], mbb_sales[[#This Row],[search for ","]]-1)</f>
        <v>94</v>
      </c>
      <c r="R166" s="10">
        <f>RIGHT(mbb_sales[[#This Row],[order value]]) / 10</f>
        <v>0.7</v>
      </c>
      <c r="S166" s="1">
        <f>mbb_sales[[#This Row],[whole order value]] + mbb_sales[[#This Row],[fraction order value]]</f>
        <v>94.7</v>
      </c>
      <c r="U166" s="1">
        <v>0</v>
      </c>
      <c r="V166" s="1">
        <v>0</v>
      </c>
      <c r="W166" s="1">
        <v>4.09</v>
      </c>
      <c r="X166" s="1">
        <f>mbb_sales[[#This Row],[order value converted]] + mbb_sales[[#This Row],[shipping cost]] - mbb_sales[[#This Row],[discount]]-mbb_sales[[#This Row],[card processing fees]]</f>
        <v>90.61</v>
      </c>
    </row>
    <row r="167" spans="7:24" x14ac:dyDescent="0.3">
      <c r="G167" s="17">
        <v>44584</v>
      </c>
      <c r="H167" s="7">
        <f>YEAR(mbb_sales[[#This Row],[date of sale]])</f>
        <v>2022</v>
      </c>
      <c r="I167">
        <f>MONTH(mbb_sales[[#This Row],[date of sale]])</f>
        <v>1</v>
      </c>
      <c r="J167" t="str" cm="1">
        <f t="array" ref="J1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7">
        <v>2354710670</v>
      </c>
      <c r="L167">
        <v>1</v>
      </c>
      <c r="M167">
        <v>2148</v>
      </c>
      <c r="N167" t="s">
        <v>47</v>
      </c>
      <c r="O167" s="10" t="s">
        <v>14</v>
      </c>
      <c r="P167">
        <f>SEARCH(",", mbb_sales[[#This Row],[order value]])</f>
        <v>3</v>
      </c>
      <c r="Q167" t="str">
        <f>LEFT(mbb_sales[[#This Row],[order value]], mbb_sales[[#This Row],[search for ","]]-1)</f>
        <v>23</v>
      </c>
      <c r="R167" s="10">
        <f>RIGHT(mbb_sales[[#This Row],[order value]]) / 10</f>
        <v>0.9</v>
      </c>
      <c r="S167" s="1">
        <f>mbb_sales[[#This Row],[whole order value]] + mbb_sales[[#This Row],[fraction order value]]</f>
        <v>23.9</v>
      </c>
      <c r="U167" s="1">
        <v>0</v>
      </c>
      <c r="V167" s="1">
        <v>6</v>
      </c>
      <c r="W167" s="1">
        <v>1.56</v>
      </c>
      <c r="X167" s="1">
        <f>mbb_sales[[#This Row],[order value converted]] + mbb_sales[[#This Row],[shipping cost]] - mbb_sales[[#This Row],[discount]]-mbb_sales[[#This Row],[card processing fees]]</f>
        <v>28.34</v>
      </c>
    </row>
    <row r="168" spans="7:24" x14ac:dyDescent="0.3">
      <c r="G168" s="17">
        <v>44584</v>
      </c>
      <c r="H168" s="7">
        <f>YEAR(mbb_sales[[#This Row],[date of sale]])</f>
        <v>2022</v>
      </c>
      <c r="I168">
        <f>MONTH(mbb_sales[[#This Row],[date of sale]])</f>
        <v>1</v>
      </c>
      <c r="J168" t="str" cm="1">
        <f t="array" ref="J1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8">
        <v>2355073895</v>
      </c>
      <c r="L168">
        <v>1</v>
      </c>
      <c r="M168">
        <v>13010</v>
      </c>
      <c r="N168" t="s">
        <v>1</v>
      </c>
      <c r="O168" s="10" t="s">
        <v>71</v>
      </c>
      <c r="P168">
        <f>SEARCH(",", mbb_sales[[#This Row],[order value]])</f>
        <v>3</v>
      </c>
      <c r="Q168" t="str">
        <f>LEFT(mbb_sales[[#This Row],[order value]], mbb_sales[[#This Row],[search for ","]]-1)</f>
        <v>34</v>
      </c>
      <c r="R168" s="10">
        <f>RIGHT(mbb_sales[[#This Row],[order value]]) / 10</f>
        <v>0.9</v>
      </c>
      <c r="S168" s="1">
        <f>mbb_sales[[#This Row],[whole order value]] + mbb_sales[[#This Row],[fraction order value]]</f>
        <v>34.9</v>
      </c>
      <c r="U168" s="1">
        <v>0</v>
      </c>
      <c r="V168" s="1">
        <v>0</v>
      </c>
      <c r="W168" s="1">
        <v>1.7</v>
      </c>
      <c r="X168" s="1">
        <f>mbb_sales[[#This Row],[order value converted]] + mbb_sales[[#This Row],[shipping cost]] - mbb_sales[[#This Row],[discount]]-mbb_sales[[#This Row],[card processing fees]]</f>
        <v>33.199999999999996</v>
      </c>
    </row>
    <row r="169" spans="7:24" x14ac:dyDescent="0.3">
      <c r="G169" s="17">
        <v>44584</v>
      </c>
      <c r="H169" s="7">
        <f>YEAR(mbb_sales[[#This Row],[date of sale]])</f>
        <v>2022</v>
      </c>
      <c r="I169">
        <f>MONTH(mbb_sales[[#This Row],[date of sale]])</f>
        <v>1</v>
      </c>
      <c r="J169" t="str" cm="1">
        <f t="array" ref="J1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69">
        <v>2354713211</v>
      </c>
      <c r="L169">
        <v>1</v>
      </c>
      <c r="M169">
        <v>75018</v>
      </c>
      <c r="N169" t="s">
        <v>1</v>
      </c>
      <c r="O169" s="10" t="s">
        <v>71</v>
      </c>
      <c r="P169">
        <f>SEARCH(",", mbb_sales[[#This Row],[order value]])</f>
        <v>3</v>
      </c>
      <c r="Q169" t="str">
        <f>LEFT(mbb_sales[[#This Row],[order value]], mbb_sales[[#This Row],[search for ","]]-1)</f>
        <v>34</v>
      </c>
      <c r="R169" s="10">
        <f>RIGHT(mbb_sales[[#This Row],[order value]]) / 10</f>
        <v>0.9</v>
      </c>
      <c r="S169" s="1">
        <f>mbb_sales[[#This Row],[whole order value]] + mbb_sales[[#This Row],[fraction order value]]</f>
        <v>34.9</v>
      </c>
      <c r="U169" s="1">
        <v>0</v>
      </c>
      <c r="V169" s="1">
        <v>0</v>
      </c>
      <c r="W169" s="1">
        <v>1.7</v>
      </c>
      <c r="X169" s="1">
        <f>mbb_sales[[#This Row],[order value converted]] + mbb_sales[[#This Row],[shipping cost]] - mbb_sales[[#This Row],[discount]]-mbb_sales[[#This Row],[card processing fees]]</f>
        <v>33.199999999999996</v>
      </c>
    </row>
    <row r="170" spans="7:24" x14ac:dyDescent="0.3">
      <c r="G170" s="17">
        <v>44584</v>
      </c>
      <c r="H170" s="7">
        <f>YEAR(mbb_sales[[#This Row],[date of sale]])</f>
        <v>2022</v>
      </c>
      <c r="I170">
        <f>MONTH(mbb_sales[[#This Row],[date of sale]])</f>
        <v>1</v>
      </c>
      <c r="J170" t="str" cm="1">
        <f t="array" ref="J1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0">
        <v>2354293402</v>
      </c>
      <c r="L170">
        <v>2</v>
      </c>
      <c r="M170">
        <v>75018</v>
      </c>
      <c r="N170" t="s">
        <v>1</v>
      </c>
      <c r="O170" s="10" t="s">
        <v>69</v>
      </c>
      <c r="P170">
        <f>SEARCH(",", mbb_sales[[#This Row],[order value]])</f>
        <v>3</v>
      </c>
      <c r="Q170" t="str">
        <f>LEFT(mbb_sales[[#This Row],[order value]], mbb_sales[[#This Row],[search for ","]]-1)</f>
        <v>57</v>
      </c>
      <c r="R170" s="10">
        <f>RIGHT(mbb_sales[[#This Row],[order value]]) / 10</f>
        <v>0.8</v>
      </c>
      <c r="S170" s="1">
        <f>mbb_sales[[#This Row],[whole order value]] + mbb_sales[[#This Row],[fraction order value]]</f>
        <v>57.8</v>
      </c>
      <c r="U170" s="1">
        <v>0</v>
      </c>
      <c r="V170" s="1">
        <v>0</v>
      </c>
      <c r="W170" s="1">
        <v>2.61</v>
      </c>
      <c r="X170" s="1">
        <f>mbb_sales[[#This Row],[order value converted]] + mbb_sales[[#This Row],[shipping cost]] - mbb_sales[[#This Row],[discount]]-mbb_sales[[#This Row],[card processing fees]]</f>
        <v>55.19</v>
      </c>
    </row>
    <row r="171" spans="7:24" x14ac:dyDescent="0.3">
      <c r="G171" s="17">
        <v>44584</v>
      </c>
      <c r="H171" s="7">
        <f>YEAR(mbb_sales[[#This Row],[date of sale]])</f>
        <v>2022</v>
      </c>
      <c r="I171">
        <f>MONTH(mbb_sales[[#This Row],[date of sale]])</f>
        <v>1</v>
      </c>
      <c r="J171" t="str" cm="1">
        <f t="array" ref="J1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1">
        <v>2354716403</v>
      </c>
      <c r="L171">
        <v>2</v>
      </c>
      <c r="M171">
        <v>77396</v>
      </c>
      <c r="N171" t="s">
        <v>47</v>
      </c>
      <c r="O171" s="10" t="s">
        <v>62</v>
      </c>
      <c r="P171">
        <f>SEARCH(",", mbb_sales[[#This Row],[order value]])</f>
        <v>3</v>
      </c>
      <c r="Q171" t="str">
        <f>LEFT(mbb_sales[[#This Row],[order value]], mbb_sales[[#This Row],[search for ","]]-1)</f>
        <v>56</v>
      </c>
      <c r="R171" s="10">
        <f>RIGHT(mbb_sales[[#This Row],[order value]]) / 10</f>
        <v>0.8</v>
      </c>
      <c r="S171" s="1">
        <f>mbb_sales[[#This Row],[whole order value]] + mbb_sales[[#This Row],[fraction order value]]</f>
        <v>56.8</v>
      </c>
      <c r="U171" s="1">
        <v>0</v>
      </c>
      <c r="V171" s="1">
        <v>6</v>
      </c>
      <c r="W171" s="1">
        <v>2.99</v>
      </c>
      <c r="X171" s="1">
        <f>mbb_sales[[#This Row],[order value converted]] + mbb_sales[[#This Row],[shipping cost]] - mbb_sales[[#This Row],[discount]]-mbb_sales[[#This Row],[card processing fees]]</f>
        <v>59.809999999999995</v>
      </c>
    </row>
    <row r="172" spans="7:24" x14ac:dyDescent="0.3">
      <c r="G172" s="17">
        <v>44584</v>
      </c>
      <c r="H172" s="7">
        <f>YEAR(mbb_sales[[#This Row],[date of sale]])</f>
        <v>2022</v>
      </c>
      <c r="I172">
        <f>MONTH(mbb_sales[[#This Row],[date of sale]])</f>
        <v>1</v>
      </c>
      <c r="J172" t="str" cm="1">
        <f t="array" ref="J1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2">
        <v>2354919404</v>
      </c>
      <c r="L172">
        <v>2</v>
      </c>
      <c r="M172">
        <v>1470</v>
      </c>
      <c r="N172" t="s">
        <v>12</v>
      </c>
      <c r="O172" s="10" t="s">
        <v>75</v>
      </c>
      <c r="P172">
        <f>SEARCH(",", mbb_sales[[#This Row],[order value]])</f>
        <v>3</v>
      </c>
      <c r="Q172" t="str">
        <f>LEFT(mbb_sales[[#This Row],[order value]], mbb_sales[[#This Row],[search for ","]]-1)</f>
        <v>60</v>
      </c>
      <c r="R172" s="10">
        <f>RIGHT(mbb_sales[[#This Row],[order value]]) / 10</f>
        <v>0.8</v>
      </c>
      <c r="S172" s="1">
        <f>mbb_sales[[#This Row],[whole order value]] + mbb_sales[[#This Row],[fraction order value]]</f>
        <v>60.8</v>
      </c>
      <c r="U172" s="1">
        <v>0</v>
      </c>
      <c r="V172" s="1">
        <v>6</v>
      </c>
      <c r="W172" s="1">
        <v>2.97</v>
      </c>
      <c r="X172" s="1">
        <f>mbb_sales[[#This Row],[order value converted]] + mbb_sales[[#This Row],[shipping cost]] - mbb_sales[[#This Row],[discount]]-mbb_sales[[#This Row],[card processing fees]]</f>
        <v>63.83</v>
      </c>
    </row>
    <row r="173" spans="7:24" x14ac:dyDescent="0.3">
      <c r="G173" s="17">
        <v>44584</v>
      </c>
      <c r="H173" s="7">
        <f>YEAR(mbb_sales[[#This Row],[date of sale]])</f>
        <v>2022</v>
      </c>
      <c r="I173">
        <f>MONTH(mbb_sales[[#This Row],[date of sale]])</f>
        <v>1</v>
      </c>
      <c r="J173" t="str" cm="1">
        <f t="array" ref="J1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3">
        <v>2354407774</v>
      </c>
      <c r="L173">
        <v>2</v>
      </c>
      <c r="M173">
        <v>72440</v>
      </c>
      <c r="N173" t="s">
        <v>1</v>
      </c>
      <c r="O173" s="10" t="s">
        <v>96</v>
      </c>
      <c r="P173">
        <f>SEARCH(",", mbb_sales[[#This Row],[order value]])</f>
        <v>3</v>
      </c>
      <c r="Q173" t="str">
        <f>LEFT(mbb_sales[[#This Row],[order value]], mbb_sales[[#This Row],[search for ","]]-1)</f>
        <v>66</v>
      </c>
      <c r="R173" s="10">
        <f>RIGHT(mbb_sales[[#This Row],[order value]]) / 10</f>
        <v>0.8</v>
      </c>
      <c r="S173" s="1">
        <f>mbb_sales[[#This Row],[whole order value]] + mbb_sales[[#This Row],[fraction order value]]</f>
        <v>66.8</v>
      </c>
      <c r="U173" s="1">
        <v>0</v>
      </c>
      <c r="V173" s="1">
        <v>0</v>
      </c>
      <c r="W173" s="1">
        <v>2.97</v>
      </c>
      <c r="X173" s="1">
        <f>mbb_sales[[#This Row],[order value converted]] + mbb_sales[[#This Row],[shipping cost]] - mbb_sales[[#This Row],[discount]]-mbb_sales[[#This Row],[card processing fees]]</f>
        <v>63.83</v>
      </c>
    </row>
    <row r="174" spans="7:24" x14ac:dyDescent="0.3">
      <c r="G174" s="17">
        <v>44584</v>
      </c>
      <c r="H174" s="7">
        <f>YEAR(mbb_sales[[#This Row],[date of sale]])</f>
        <v>2022</v>
      </c>
      <c r="I174">
        <f>MONTH(mbb_sales[[#This Row],[date of sale]])</f>
        <v>1</v>
      </c>
      <c r="J174" t="str" cm="1">
        <f t="array" ref="J1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4">
        <v>2354383224</v>
      </c>
      <c r="L174">
        <v>3</v>
      </c>
      <c r="M174">
        <v>75011</v>
      </c>
      <c r="N174" t="s">
        <v>1</v>
      </c>
      <c r="O174" s="10" t="s">
        <v>121</v>
      </c>
      <c r="P174">
        <f>SEARCH(",", mbb_sales[[#This Row],[order value]])</f>
        <v>3</v>
      </c>
      <c r="Q174" t="str">
        <f>LEFT(mbb_sales[[#This Row],[order value]], mbb_sales[[#This Row],[search for ","]]-1)</f>
        <v>88</v>
      </c>
      <c r="R174" s="10">
        <f>RIGHT(mbb_sales[[#This Row],[order value]]) / 10</f>
        <v>0.7</v>
      </c>
      <c r="S174" s="1">
        <f>mbb_sales[[#This Row],[whole order value]] + mbb_sales[[#This Row],[fraction order value]]</f>
        <v>88.7</v>
      </c>
      <c r="U174" s="1">
        <v>0</v>
      </c>
      <c r="V174" s="1">
        <v>0</v>
      </c>
      <c r="W174" s="1">
        <v>3.85</v>
      </c>
      <c r="X174" s="1">
        <f>mbb_sales[[#This Row],[order value converted]] + mbb_sales[[#This Row],[shipping cost]] - mbb_sales[[#This Row],[discount]]-mbb_sales[[#This Row],[card processing fees]]</f>
        <v>84.850000000000009</v>
      </c>
    </row>
    <row r="175" spans="7:24" x14ac:dyDescent="0.3">
      <c r="G175" s="17">
        <v>44583</v>
      </c>
      <c r="H175" s="7">
        <f>YEAR(mbb_sales[[#This Row],[date of sale]])</f>
        <v>2022</v>
      </c>
      <c r="I175">
        <f>MONTH(mbb_sales[[#This Row],[date of sale]])</f>
        <v>1</v>
      </c>
      <c r="J175" t="str" cm="1">
        <f t="array" ref="J1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5">
        <v>2353160984</v>
      </c>
      <c r="L175">
        <v>1</v>
      </c>
      <c r="M175">
        <v>44860</v>
      </c>
      <c r="N175" t="s">
        <v>1</v>
      </c>
      <c r="O175" s="10" t="s">
        <v>56</v>
      </c>
      <c r="P175">
        <f>SEARCH(",", mbb_sales[[#This Row],[order value]])</f>
        <v>3</v>
      </c>
      <c r="Q175" t="str">
        <f>LEFT(mbb_sales[[#This Row],[order value]], mbb_sales[[#This Row],[search for ","]]-1)</f>
        <v>27</v>
      </c>
      <c r="R175" s="10">
        <f>RIGHT(mbb_sales[[#This Row],[order value]]) / 10</f>
        <v>0.9</v>
      </c>
      <c r="S175" s="1">
        <f>mbb_sales[[#This Row],[whole order value]] + mbb_sales[[#This Row],[fraction order value]]</f>
        <v>27.9</v>
      </c>
      <c r="U175" s="1">
        <v>0</v>
      </c>
      <c r="V175" s="1">
        <v>0</v>
      </c>
      <c r="W175" s="1">
        <v>1.42</v>
      </c>
      <c r="X175" s="1">
        <f>mbb_sales[[#This Row],[order value converted]] + mbb_sales[[#This Row],[shipping cost]] - mbb_sales[[#This Row],[discount]]-mbb_sales[[#This Row],[card processing fees]]</f>
        <v>26.479999999999997</v>
      </c>
    </row>
    <row r="176" spans="7:24" x14ac:dyDescent="0.3">
      <c r="G176" s="17">
        <v>44583</v>
      </c>
      <c r="H176" s="7">
        <f>YEAR(mbb_sales[[#This Row],[date of sale]])</f>
        <v>2022</v>
      </c>
      <c r="I176">
        <f>MONTH(mbb_sales[[#This Row],[date of sale]])</f>
        <v>1</v>
      </c>
      <c r="J176" t="str" cm="1">
        <f t="array" ref="J1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6">
        <v>2353970987</v>
      </c>
      <c r="L176">
        <v>1</v>
      </c>
      <c r="M176">
        <v>62700</v>
      </c>
      <c r="N176" t="s">
        <v>1</v>
      </c>
      <c r="O176" s="10" t="s">
        <v>43</v>
      </c>
      <c r="P176">
        <f>SEARCH(",", mbb_sales[[#This Row],[order value]])</f>
        <v>3</v>
      </c>
      <c r="Q176" t="str">
        <f>LEFT(mbb_sales[[#This Row],[order value]], mbb_sales[[#This Row],[search for ","]]-1)</f>
        <v>28</v>
      </c>
      <c r="R176" s="10">
        <f>RIGHT(mbb_sales[[#This Row],[order value]]) / 10</f>
        <v>0.9</v>
      </c>
      <c r="S176" s="1">
        <f>mbb_sales[[#This Row],[whole order value]] + mbb_sales[[#This Row],[fraction order value]]</f>
        <v>28.9</v>
      </c>
      <c r="U176" s="1">
        <v>0</v>
      </c>
      <c r="V176" s="1">
        <v>0</v>
      </c>
      <c r="W176" s="1">
        <v>1.46</v>
      </c>
      <c r="X176" s="1">
        <f>mbb_sales[[#This Row],[order value converted]] + mbb_sales[[#This Row],[shipping cost]] - mbb_sales[[#This Row],[discount]]-mbb_sales[[#This Row],[card processing fees]]</f>
        <v>27.439999999999998</v>
      </c>
    </row>
    <row r="177" spans="7:24" x14ac:dyDescent="0.3">
      <c r="G177" s="17">
        <v>44583</v>
      </c>
      <c r="H177" s="7">
        <f>YEAR(mbb_sales[[#This Row],[date of sale]])</f>
        <v>2022</v>
      </c>
      <c r="I177">
        <f>MONTH(mbb_sales[[#This Row],[date of sale]])</f>
        <v>1</v>
      </c>
      <c r="J177" t="str" cm="1">
        <f t="array" ref="J1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7">
        <v>2353936907</v>
      </c>
      <c r="L177">
        <v>1</v>
      </c>
      <c r="M177">
        <v>21000</v>
      </c>
      <c r="N177" t="s">
        <v>1</v>
      </c>
      <c r="O177" s="10" t="s">
        <v>51</v>
      </c>
      <c r="P177">
        <f>SEARCH(",", mbb_sales[[#This Row],[order value]])</f>
        <v>3</v>
      </c>
      <c r="Q177" t="str">
        <f>LEFT(mbb_sales[[#This Row],[order value]], mbb_sales[[#This Row],[search for ","]]-1)</f>
        <v>29</v>
      </c>
      <c r="R177" s="10">
        <f>RIGHT(mbb_sales[[#This Row],[order value]]) / 10</f>
        <v>0.9</v>
      </c>
      <c r="S177" s="1">
        <f>mbb_sales[[#This Row],[whole order value]] + mbb_sales[[#This Row],[fraction order value]]</f>
        <v>29.9</v>
      </c>
      <c r="U177" s="1">
        <v>0</v>
      </c>
      <c r="V177" s="1">
        <v>0</v>
      </c>
      <c r="W177" s="1">
        <v>1.5</v>
      </c>
      <c r="X177" s="1">
        <f>mbb_sales[[#This Row],[order value converted]] + mbb_sales[[#This Row],[shipping cost]] - mbb_sales[[#This Row],[discount]]-mbb_sales[[#This Row],[card processing fees]]</f>
        <v>28.4</v>
      </c>
    </row>
    <row r="178" spans="7:24" x14ac:dyDescent="0.3">
      <c r="G178" s="17">
        <v>44583</v>
      </c>
      <c r="H178" s="7">
        <f>YEAR(mbb_sales[[#This Row],[date of sale]])</f>
        <v>2022</v>
      </c>
      <c r="I178">
        <f>MONTH(mbb_sales[[#This Row],[date of sale]])</f>
        <v>1</v>
      </c>
      <c r="J178" t="str" cm="1">
        <f t="array" ref="J1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8">
        <v>2352982632</v>
      </c>
      <c r="L178">
        <v>1</v>
      </c>
      <c r="M178">
        <v>74200</v>
      </c>
      <c r="N178" t="s">
        <v>1</v>
      </c>
      <c r="O178" s="10" t="s">
        <v>51</v>
      </c>
      <c r="P178">
        <f>SEARCH(",", mbb_sales[[#This Row],[order value]])</f>
        <v>3</v>
      </c>
      <c r="Q178" t="str">
        <f>LEFT(mbb_sales[[#This Row],[order value]], mbb_sales[[#This Row],[search for ","]]-1)</f>
        <v>29</v>
      </c>
      <c r="R178" s="10">
        <f>RIGHT(mbb_sales[[#This Row],[order value]]) / 10</f>
        <v>0.9</v>
      </c>
      <c r="S178" s="1">
        <f>mbb_sales[[#This Row],[whole order value]] + mbb_sales[[#This Row],[fraction order value]]</f>
        <v>29.9</v>
      </c>
      <c r="U178" s="1">
        <v>0</v>
      </c>
      <c r="V178" s="1">
        <v>0</v>
      </c>
      <c r="W178" s="1">
        <v>1.5</v>
      </c>
      <c r="X178" s="1">
        <f>mbb_sales[[#This Row],[order value converted]] + mbb_sales[[#This Row],[shipping cost]] - mbb_sales[[#This Row],[discount]]-mbb_sales[[#This Row],[card processing fees]]</f>
        <v>28.4</v>
      </c>
    </row>
    <row r="179" spans="7:24" x14ac:dyDescent="0.3">
      <c r="G179" s="17">
        <v>44583</v>
      </c>
      <c r="H179" s="7">
        <f>YEAR(mbb_sales[[#This Row],[date of sale]])</f>
        <v>2022</v>
      </c>
      <c r="I179">
        <f>MONTH(mbb_sales[[#This Row],[date of sale]])</f>
        <v>1</v>
      </c>
      <c r="J179" t="str" cm="1">
        <f t="array" ref="J1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79">
        <v>2352821284</v>
      </c>
      <c r="L179">
        <v>1</v>
      </c>
      <c r="M179">
        <v>87507</v>
      </c>
      <c r="N179" t="s">
        <v>47</v>
      </c>
      <c r="O179" s="10" t="s">
        <v>10</v>
      </c>
      <c r="P179">
        <f>SEARCH(",", mbb_sales[[#This Row],[order value]])</f>
        <v>3</v>
      </c>
      <c r="Q179" t="str">
        <f>LEFT(mbb_sales[[#This Row],[order value]], mbb_sales[[#This Row],[search for ","]]-1)</f>
        <v>24</v>
      </c>
      <c r="R179" s="10">
        <f>RIGHT(mbb_sales[[#This Row],[order value]]) / 10</f>
        <v>0.9</v>
      </c>
      <c r="S179" s="1">
        <f>mbb_sales[[#This Row],[whole order value]] + mbb_sales[[#This Row],[fraction order value]]</f>
        <v>24.9</v>
      </c>
      <c r="U179" s="1">
        <v>0</v>
      </c>
      <c r="V179" s="1">
        <v>6</v>
      </c>
      <c r="W179" s="1">
        <v>1.64</v>
      </c>
      <c r="X179" s="1">
        <f>mbb_sales[[#This Row],[order value converted]] + mbb_sales[[#This Row],[shipping cost]] - mbb_sales[[#This Row],[discount]]-mbb_sales[[#This Row],[card processing fees]]</f>
        <v>29.259999999999998</v>
      </c>
    </row>
    <row r="180" spans="7:24" x14ac:dyDescent="0.3">
      <c r="G180" s="17">
        <v>44583</v>
      </c>
      <c r="H180" s="7">
        <f>YEAR(mbb_sales[[#This Row],[date of sale]])</f>
        <v>2022</v>
      </c>
      <c r="I180">
        <f>MONTH(mbb_sales[[#This Row],[date of sale]])</f>
        <v>1</v>
      </c>
      <c r="J180" t="str" cm="1">
        <f t="array" ref="J1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0">
        <v>2353299068</v>
      </c>
      <c r="L180">
        <v>1</v>
      </c>
      <c r="M180">
        <v>21700</v>
      </c>
      <c r="N180" t="s">
        <v>1</v>
      </c>
      <c r="O180" s="10" t="s">
        <v>71</v>
      </c>
      <c r="P180">
        <f>SEARCH(",", mbb_sales[[#This Row],[order value]])</f>
        <v>3</v>
      </c>
      <c r="Q180" t="str">
        <f>LEFT(mbb_sales[[#This Row],[order value]], mbb_sales[[#This Row],[search for ","]]-1)</f>
        <v>34</v>
      </c>
      <c r="R180" s="10">
        <f>RIGHT(mbb_sales[[#This Row],[order value]]) / 10</f>
        <v>0.9</v>
      </c>
      <c r="S180" s="1">
        <f>mbb_sales[[#This Row],[whole order value]] + mbb_sales[[#This Row],[fraction order value]]</f>
        <v>34.9</v>
      </c>
      <c r="U180" s="1">
        <v>0</v>
      </c>
      <c r="V180" s="1">
        <v>0</v>
      </c>
      <c r="W180" s="1">
        <v>1.7</v>
      </c>
      <c r="X180" s="1">
        <f>mbb_sales[[#This Row],[order value converted]] + mbb_sales[[#This Row],[shipping cost]] - mbb_sales[[#This Row],[discount]]-mbb_sales[[#This Row],[card processing fees]]</f>
        <v>33.199999999999996</v>
      </c>
    </row>
    <row r="181" spans="7:24" x14ac:dyDescent="0.3">
      <c r="G181" s="17">
        <v>44583</v>
      </c>
      <c r="H181" s="7">
        <f>YEAR(mbb_sales[[#This Row],[date of sale]])</f>
        <v>2022</v>
      </c>
      <c r="I181">
        <f>MONTH(mbb_sales[[#This Row],[date of sale]])</f>
        <v>1</v>
      </c>
      <c r="J181" t="str" cm="1">
        <f t="array" ref="J1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1">
        <v>2353908003</v>
      </c>
      <c r="L181">
        <v>1</v>
      </c>
      <c r="M181">
        <v>44100</v>
      </c>
      <c r="N181" t="s">
        <v>1</v>
      </c>
      <c r="O181" s="10" t="s">
        <v>71</v>
      </c>
      <c r="P181">
        <f>SEARCH(",", mbb_sales[[#This Row],[order value]])</f>
        <v>3</v>
      </c>
      <c r="Q181" t="str">
        <f>LEFT(mbb_sales[[#This Row],[order value]], mbb_sales[[#This Row],[search for ","]]-1)</f>
        <v>34</v>
      </c>
      <c r="R181" s="10">
        <f>RIGHT(mbb_sales[[#This Row],[order value]]) / 10</f>
        <v>0.9</v>
      </c>
      <c r="S181" s="1">
        <f>mbb_sales[[#This Row],[whole order value]] + mbb_sales[[#This Row],[fraction order value]]</f>
        <v>34.9</v>
      </c>
      <c r="U181" s="1">
        <v>0</v>
      </c>
      <c r="V181" s="1">
        <v>0</v>
      </c>
      <c r="W181" s="1">
        <v>1.7</v>
      </c>
      <c r="X181" s="1">
        <f>mbb_sales[[#This Row],[order value converted]] + mbb_sales[[#This Row],[shipping cost]] - mbb_sales[[#This Row],[discount]]-mbb_sales[[#This Row],[card processing fees]]</f>
        <v>33.199999999999996</v>
      </c>
    </row>
    <row r="182" spans="7:24" x14ac:dyDescent="0.3">
      <c r="G182" s="17">
        <v>44583</v>
      </c>
      <c r="H182" s="7">
        <f>YEAR(mbb_sales[[#This Row],[date of sale]])</f>
        <v>2022</v>
      </c>
      <c r="I182">
        <f>MONTH(mbb_sales[[#This Row],[date of sale]])</f>
        <v>1</v>
      </c>
      <c r="J182" t="str" cm="1">
        <f t="array" ref="J1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2">
        <v>2353200804</v>
      </c>
      <c r="L182">
        <v>1</v>
      </c>
      <c r="M182">
        <v>33200</v>
      </c>
      <c r="N182" t="s">
        <v>1</v>
      </c>
      <c r="O182" s="10" t="s">
        <v>71</v>
      </c>
      <c r="P182">
        <f>SEARCH(",", mbb_sales[[#This Row],[order value]])</f>
        <v>3</v>
      </c>
      <c r="Q182" t="str">
        <f>LEFT(mbb_sales[[#This Row],[order value]], mbb_sales[[#This Row],[search for ","]]-1)</f>
        <v>34</v>
      </c>
      <c r="R182" s="10">
        <f>RIGHT(mbb_sales[[#This Row],[order value]]) / 10</f>
        <v>0.9</v>
      </c>
      <c r="S182" s="1">
        <f>mbb_sales[[#This Row],[whole order value]] + mbb_sales[[#This Row],[fraction order value]]</f>
        <v>34.9</v>
      </c>
      <c r="U182" s="1">
        <v>0</v>
      </c>
      <c r="V182" s="1">
        <v>0</v>
      </c>
      <c r="W182" s="1">
        <v>1.7</v>
      </c>
      <c r="X182" s="1">
        <f>mbb_sales[[#This Row],[order value converted]] + mbb_sales[[#This Row],[shipping cost]] - mbb_sales[[#This Row],[discount]]-mbb_sales[[#This Row],[card processing fees]]</f>
        <v>33.199999999999996</v>
      </c>
    </row>
    <row r="183" spans="7:24" x14ac:dyDescent="0.3">
      <c r="G183" s="17">
        <v>44583</v>
      </c>
      <c r="H183" s="7">
        <f>YEAR(mbb_sales[[#This Row],[date of sale]])</f>
        <v>2022</v>
      </c>
      <c r="I183">
        <f>MONTH(mbb_sales[[#This Row],[date of sale]])</f>
        <v>1</v>
      </c>
      <c r="J183" t="str" cm="1">
        <f t="array" ref="J1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3">
        <v>2353906793</v>
      </c>
      <c r="L183">
        <v>1</v>
      </c>
      <c r="M183">
        <v>92604</v>
      </c>
      <c r="N183" t="s">
        <v>47</v>
      </c>
      <c r="O183" s="10" t="s">
        <v>51</v>
      </c>
      <c r="P183">
        <f>SEARCH(",", mbb_sales[[#This Row],[order value]])</f>
        <v>3</v>
      </c>
      <c r="Q183" t="str">
        <f>LEFT(mbb_sales[[#This Row],[order value]], mbb_sales[[#This Row],[search for ","]]-1)</f>
        <v>29</v>
      </c>
      <c r="R183" s="10">
        <f>RIGHT(mbb_sales[[#This Row],[order value]]) / 10</f>
        <v>0.9</v>
      </c>
      <c r="S183" s="1">
        <f>mbb_sales[[#This Row],[whole order value]] + mbb_sales[[#This Row],[fraction order value]]</f>
        <v>29.9</v>
      </c>
      <c r="U183" s="1">
        <v>0</v>
      </c>
      <c r="V183" s="1">
        <v>6</v>
      </c>
      <c r="W183" s="1">
        <v>1.83</v>
      </c>
      <c r="X183" s="1">
        <f>mbb_sales[[#This Row],[order value converted]] + mbb_sales[[#This Row],[shipping cost]] - mbb_sales[[#This Row],[discount]]-mbb_sales[[#This Row],[card processing fees]]</f>
        <v>34.07</v>
      </c>
    </row>
    <row r="184" spans="7:24" x14ac:dyDescent="0.3">
      <c r="G184" s="17">
        <v>44583</v>
      </c>
      <c r="H184" s="7">
        <f>YEAR(mbb_sales[[#This Row],[date of sale]])</f>
        <v>2022</v>
      </c>
      <c r="I184">
        <f>MONTH(mbb_sales[[#This Row],[date of sale]])</f>
        <v>1</v>
      </c>
      <c r="J184" t="str" cm="1">
        <f t="array" ref="J1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4">
        <v>2353120592</v>
      </c>
      <c r="L184">
        <v>2</v>
      </c>
      <c r="M184">
        <v>69230</v>
      </c>
      <c r="N184" t="s">
        <v>1</v>
      </c>
      <c r="O184" s="10" t="s">
        <v>75</v>
      </c>
      <c r="P184">
        <f>SEARCH(",", mbb_sales[[#This Row],[order value]])</f>
        <v>3</v>
      </c>
      <c r="Q184" t="str">
        <f>LEFT(mbb_sales[[#This Row],[order value]], mbb_sales[[#This Row],[search for ","]]-1)</f>
        <v>60</v>
      </c>
      <c r="R184" s="10">
        <f>RIGHT(mbb_sales[[#This Row],[order value]]) / 10</f>
        <v>0.8</v>
      </c>
      <c r="S184" s="1">
        <f>mbb_sales[[#This Row],[whole order value]] + mbb_sales[[#This Row],[fraction order value]]</f>
        <v>60.8</v>
      </c>
      <c r="U184" s="1">
        <v>0</v>
      </c>
      <c r="V184" s="1">
        <v>0</v>
      </c>
      <c r="W184" s="1">
        <v>2.73</v>
      </c>
      <c r="X184" s="1">
        <f>mbb_sales[[#This Row],[order value converted]] + mbb_sales[[#This Row],[shipping cost]] - mbb_sales[[#This Row],[discount]]-mbb_sales[[#This Row],[card processing fees]]</f>
        <v>58.07</v>
      </c>
    </row>
    <row r="185" spans="7:24" x14ac:dyDescent="0.3">
      <c r="G185" s="17">
        <v>44583</v>
      </c>
      <c r="H185" s="7">
        <f>YEAR(mbb_sales[[#This Row],[date of sale]])</f>
        <v>2022</v>
      </c>
      <c r="I185">
        <f>MONTH(mbb_sales[[#This Row],[date of sale]])</f>
        <v>1</v>
      </c>
      <c r="J185" t="str" cm="1">
        <f t="array" ref="J1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5">
        <v>2353274896</v>
      </c>
      <c r="L185">
        <v>3</v>
      </c>
      <c r="M185">
        <v>1210</v>
      </c>
      <c r="N185" t="s">
        <v>1</v>
      </c>
      <c r="O185" s="10" t="s">
        <v>74</v>
      </c>
      <c r="P185">
        <f>SEARCH(",", mbb_sales[[#This Row],[order value]])</f>
        <v>3</v>
      </c>
      <c r="Q185" t="str">
        <f>LEFT(mbb_sales[[#This Row],[order value]], mbb_sales[[#This Row],[search for ","]]-1)</f>
        <v>85</v>
      </c>
      <c r="R185" s="10">
        <f>RIGHT(mbb_sales[[#This Row],[order value]]) / 10</f>
        <v>0.7</v>
      </c>
      <c r="S185" s="1">
        <f>mbb_sales[[#This Row],[whole order value]] + mbb_sales[[#This Row],[fraction order value]]</f>
        <v>85.7</v>
      </c>
      <c r="U185" s="1">
        <v>0</v>
      </c>
      <c r="V185" s="1">
        <v>0</v>
      </c>
      <c r="W185" s="1">
        <v>3.73</v>
      </c>
      <c r="X185" s="1">
        <f>mbb_sales[[#This Row],[order value converted]] + mbb_sales[[#This Row],[shipping cost]] - mbb_sales[[#This Row],[discount]]-mbb_sales[[#This Row],[card processing fees]]</f>
        <v>81.97</v>
      </c>
    </row>
    <row r="186" spans="7:24" x14ac:dyDescent="0.3">
      <c r="G186" s="17">
        <v>44583</v>
      </c>
      <c r="H186" s="7">
        <f>YEAR(mbb_sales[[#This Row],[date of sale]])</f>
        <v>2022</v>
      </c>
      <c r="I186">
        <f>MONTH(mbb_sales[[#This Row],[date of sale]])</f>
        <v>1</v>
      </c>
      <c r="J186" t="str" cm="1">
        <f t="array" ref="J1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6">
        <v>2352999712</v>
      </c>
      <c r="L186">
        <v>3</v>
      </c>
      <c r="M186">
        <v>83000</v>
      </c>
      <c r="N186" t="s">
        <v>1</v>
      </c>
      <c r="O186" s="10" t="s">
        <v>113</v>
      </c>
      <c r="P186">
        <f>SEARCH(",", mbb_sales[[#This Row],[order value]])</f>
        <v>3</v>
      </c>
      <c r="Q186" t="str">
        <f>LEFT(mbb_sales[[#This Row],[order value]], mbb_sales[[#This Row],[search for ","]]-1)</f>
        <v>86</v>
      </c>
      <c r="R186" s="10">
        <f>RIGHT(mbb_sales[[#This Row],[order value]]) / 10</f>
        <v>0.7</v>
      </c>
      <c r="S186" s="1">
        <f>mbb_sales[[#This Row],[whole order value]] + mbb_sales[[#This Row],[fraction order value]]</f>
        <v>86.7</v>
      </c>
      <c r="U186" s="1">
        <v>0</v>
      </c>
      <c r="V186" s="1">
        <v>0</v>
      </c>
      <c r="W186" s="1">
        <v>3.77</v>
      </c>
      <c r="X186" s="1">
        <f>mbb_sales[[#This Row],[order value converted]] + mbb_sales[[#This Row],[shipping cost]] - mbb_sales[[#This Row],[discount]]-mbb_sales[[#This Row],[card processing fees]]</f>
        <v>82.93</v>
      </c>
    </row>
    <row r="187" spans="7:24" x14ac:dyDescent="0.3">
      <c r="G187" s="17">
        <v>44583</v>
      </c>
      <c r="H187" s="7">
        <f>YEAR(mbb_sales[[#This Row],[date of sale]])</f>
        <v>2022</v>
      </c>
      <c r="I187">
        <f>MONTH(mbb_sales[[#This Row],[date of sale]])</f>
        <v>1</v>
      </c>
      <c r="J187" t="str" cm="1">
        <f t="array" ref="J1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7">
        <v>2353619701</v>
      </c>
      <c r="L187">
        <v>4</v>
      </c>
      <c r="M187">
        <v>1136</v>
      </c>
      <c r="N187" t="s">
        <v>50</v>
      </c>
      <c r="O187" s="10" t="s">
        <v>120</v>
      </c>
      <c r="P187">
        <f>SEARCH(",", mbb_sales[[#This Row],[order value]])</f>
        <v>4</v>
      </c>
      <c r="Q187" t="str">
        <f>LEFT(mbb_sales[[#This Row],[order value]], mbb_sales[[#This Row],[search for ","]]-1)</f>
        <v>123</v>
      </c>
      <c r="R187" s="10">
        <f>RIGHT(mbb_sales[[#This Row],[order value]]) / 10</f>
        <v>0.6</v>
      </c>
      <c r="S187" s="1">
        <f>mbb_sales[[#This Row],[whole order value]] + mbb_sales[[#This Row],[fraction order value]]</f>
        <v>123.6</v>
      </c>
      <c r="U187" s="1">
        <v>0</v>
      </c>
      <c r="V187" s="1">
        <v>6</v>
      </c>
      <c r="W187" s="1">
        <v>5.48</v>
      </c>
      <c r="X187" s="1">
        <f>mbb_sales[[#This Row],[order value converted]] + mbb_sales[[#This Row],[shipping cost]] - mbb_sales[[#This Row],[discount]]-mbb_sales[[#This Row],[card processing fees]]</f>
        <v>124.11999999999999</v>
      </c>
    </row>
    <row r="188" spans="7:24" x14ac:dyDescent="0.3">
      <c r="G188" s="17">
        <v>44582</v>
      </c>
      <c r="H188" s="7">
        <f>YEAR(mbb_sales[[#This Row],[date of sale]])</f>
        <v>2022</v>
      </c>
      <c r="I188">
        <f>MONTH(mbb_sales[[#This Row],[date of sale]])</f>
        <v>1</v>
      </c>
      <c r="J188" t="str" cm="1">
        <f t="array" ref="J1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8">
        <v>2352767173</v>
      </c>
      <c r="L188">
        <v>2</v>
      </c>
      <c r="M188" t="s">
        <v>117</v>
      </c>
      <c r="N188" t="s">
        <v>1</v>
      </c>
      <c r="O188" s="10" t="s">
        <v>62</v>
      </c>
      <c r="P188">
        <f>SEARCH(",", mbb_sales[[#This Row],[order value]])</f>
        <v>3</v>
      </c>
      <c r="Q188" t="str">
        <f>LEFT(mbb_sales[[#This Row],[order value]], mbb_sales[[#This Row],[search for ","]]-1)</f>
        <v>56</v>
      </c>
      <c r="R188" s="10">
        <f>RIGHT(mbb_sales[[#This Row],[order value]]) / 10</f>
        <v>0.8</v>
      </c>
      <c r="S188" s="1">
        <f>mbb_sales[[#This Row],[whole order value]] + mbb_sales[[#This Row],[fraction order value]]</f>
        <v>56.8</v>
      </c>
      <c r="U188" s="1">
        <v>0</v>
      </c>
      <c r="V188" s="1">
        <v>0</v>
      </c>
      <c r="W188" s="1">
        <v>2.57</v>
      </c>
      <c r="X188" s="1">
        <f>mbb_sales[[#This Row],[order value converted]] + mbb_sales[[#This Row],[shipping cost]] - mbb_sales[[#This Row],[discount]]-mbb_sales[[#This Row],[card processing fees]]</f>
        <v>54.23</v>
      </c>
    </row>
    <row r="189" spans="7:24" x14ac:dyDescent="0.3">
      <c r="G189" s="17">
        <v>44582</v>
      </c>
      <c r="H189" s="7">
        <f>YEAR(mbb_sales[[#This Row],[date of sale]])</f>
        <v>2022</v>
      </c>
      <c r="I189">
        <f>MONTH(mbb_sales[[#This Row],[date of sale]])</f>
        <v>1</v>
      </c>
      <c r="J189" t="str" cm="1">
        <f t="array" ref="J1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89">
        <v>2352433624</v>
      </c>
      <c r="L189">
        <v>3</v>
      </c>
      <c r="M189">
        <v>93130</v>
      </c>
      <c r="N189" t="s">
        <v>1</v>
      </c>
      <c r="O189" s="10" t="s">
        <v>49</v>
      </c>
      <c r="P189">
        <f>SEARCH(",", mbb_sales[[#This Row],[order value]])</f>
        <v>3</v>
      </c>
      <c r="Q189" t="str">
        <f>LEFT(mbb_sales[[#This Row],[order value]], mbb_sales[[#This Row],[search for ","]]-1)</f>
        <v>75</v>
      </c>
      <c r="R189" s="10">
        <f>RIGHT(mbb_sales[[#This Row],[order value]]) / 10</f>
        <v>0.7</v>
      </c>
      <c r="S189" s="1">
        <f>mbb_sales[[#This Row],[whole order value]] + mbb_sales[[#This Row],[fraction order value]]</f>
        <v>75.7</v>
      </c>
      <c r="U189" s="1">
        <v>0</v>
      </c>
      <c r="V189" s="1">
        <v>0</v>
      </c>
      <c r="W189" s="1">
        <v>3.33</v>
      </c>
      <c r="X189" s="1">
        <f>mbb_sales[[#This Row],[order value converted]] + mbb_sales[[#This Row],[shipping cost]] - mbb_sales[[#This Row],[discount]]-mbb_sales[[#This Row],[card processing fees]]</f>
        <v>72.37</v>
      </c>
    </row>
    <row r="190" spans="7:24" x14ac:dyDescent="0.3">
      <c r="G190" s="17">
        <v>44582</v>
      </c>
      <c r="H190" s="7">
        <f>YEAR(mbb_sales[[#This Row],[date of sale]])</f>
        <v>2022</v>
      </c>
      <c r="I190">
        <f>MONTH(mbb_sales[[#This Row],[date of sale]])</f>
        <v>1</v>
      </c>
      <c r="J190" t="str" cm="1">
        <f t="array" ref="J1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0">
        <v>2352457088</v>
      </c>
      <c r="L190">
        <v>7</v>
      </c>
      <c r="M190">
        <v>33600</v>
      </c>
      <c r="N190" t="s">
        <v>1</v>
      </c>
      <c r="O190" s="10" t="s">
        <v>119</v>
      </c>
      <c r="P190">
        <f>SEARCH(",", mbb_sales[[#This Row],[order value]])</f>
        <v>4</v>
      </c>
      <c r="Q190" t="str">
        <f>LEFT(mbb_sales[[#This Row],[order value]], mbb_sales[[#This Row],[search for ","]]-1)</f>
        <v>196</v>
      </c>
      <c r="R190" s="10">
        <f>RIGHT(mbb_sales[[#This Row],[order value]]) / 10</f>
        <v>0.3</v>
      </c>
      <c r="S190" s="1">
        <f>mbb_sales[[#This Row],[whole order value]] + mbb_sales[[#This Row],[fraction order value]]</f>
        <v>196.3</v>
      </c>
      <c r="U190" s="1">
        <v>0</v>
      </c>
      <c r="V190" s="1">
        <v>0</v>
      </c>
      <c r="W190" s="1">
        <v>8.15</v>
      </c>
      <c r="X190" s="1">
        <f>mbb_sales[[#This Row],[order value converted]] + mbb_sales[[#This Row],[shipping cost]] - mbb_sales[[#This Row],[discount]]-mbb_sales[[#This Row],[card processing fees]]</f>
        <v>188.15</v>
      </c>
    </row>
    <row r="191" spans="7:24" x14ac:dyDescent="0.3">
      <c r="G191" s="17">
        <v>44581</v>
      </c>
      <c r="H191" s="7">
        <f>YEAR(mbb_sales[[#This Row],[date of sale]])</f>
        <v>2022</v>
      </c>
      <c r="I191">
        <f>MONTH(mbb_sales[[#This Row],[date of sale]])</f>
        <v>1</v>
      </c>
      <c r="J191" t="str" cm="1">
        <f t="array" ref="J1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1">
        <v>2351031458</v>
      </c>
      <c r="L191">
        <v>1</v>
      </c>
      <c r="M191">
        <v>27100</v>
      </c>
      <c r="N191" t="s">
        <v>1</v>
      </c>
      <c r="O191" s="10" t="s">
        <v>56</v>
      </c>
      <c r="P191">
        <f>SEARCH(",", mbb_sales[[#This Row],[order value]])</f>
        <v>3</v>
      </c>
      <c r="Q191" t="str">
        <f>LEFT(mbb_sales[[#This Row],[order value]], mbb_sales[[#This Row],[search for ","]]-1)</f>
        <v>27</v>
      </c>
      <c r="R191" s="10">
        <f>RIGHT(mbb_sales[[#This Row],[order value]]) / 10</f>
        <v>0.9</v>
      </c>
      <c r="S191" s="1">
        <f>mbb_sales[[#This Row],[whole order value]] + mbb_sales[[#This Row],[fraction order value]]</f>
        <v>27.9</v>
      </c>
      <c r="U191" s="1">
        <v>0</v>
      </c>
      <c r="V191" s="1">
        <v>0</v>
      </c>
      <c r="W191" s="1">
        <v>1.42</v>
      </c>
      <c r="X191" s="1">
        <f>mbb_sales[[#This Row],[order value converted]] + mbb_sales[[#This Row],[shipping cost]] - mbb_sales[[#This Row],[discount]]-mbb_sales[[#This Row],[card processing fees]]</f>
        <v>26.479999999999997</v>
      </c>
    </row>
    <row r="192" spans="7:24" x14ac:dyDescent="0.3">
      <c r="G192" s="17">
        <v>44581</v>
      </c>
      <c r="H192" s="7">
        <f>YEAR(mbb_sales[[#This Row],[date of sale]])</f>
        <v>2022</v>
      </c>
      <c r="I192">
        <f>MONTH(mbb_sales[[#This Row],[date of sale]])</f>
        <v>1</v>
      </c>
      <c r="J192" t="str" cm="1">
        <f t="array" ref="J1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2">
        <v>2351066622</v>
      </c>
      <c r="L192">
        <v>1</v>
      </c>
      <c r="M192">
        <v>21490</v>
      </c>
      <c r="N192" t="s">
        <v>1</v>
      </c>
      <c r="O192" s="10" t="s">
        <v>71</v>
      </c>
      <c r="P192">
        <f>SEARCH(",", mbb_sales[[#This Row],[order value]])</f>
        <v>3</v>
      </c>
      <c r="Q192" t="str">
        <f>LEFT(mbb_sales[[#This Row],[order value]], mbb_sales[[#This Row],[search for ","]]-1)</f>
        <v>34</v>
      </c>
      <c r="R192" s="10">
        <f>RIGHT(mbb_sales[[#This Row],[order value]]) / 10</f>
        <v>0.9</v>
      </c>
      <c r="S192" s="1">
        <f>mbb_sales[[#This Row],[whole order value]] + mbb_sales[[#This Row],[fraction order value]]</f>
        <v>34.9</v>
      </c>
      <c r="U192" s="1">
        <v>0</v>
      </c>
      <c r="V192" s="1">
        <v>0</v>
      </c>
      <c r="W192" s="1">
        <v>1.7</v>
      </c>
      <c r="X192" s="1">
        <f>mbb_sales[[#This Row],[order value converted]] + mbb_sales[[#This Row],[shipping cost]] - mbb_sales[[#This Row],[discount]]-mbb_sales[[#This Row],[card processing fees]]</f>
        <v>33.199999999999996</v>
      </c>
    </row>
    <row r="193" spans="7:24" x14ac:dyDescent="0.3">
      <c r="G193" s="17">
        <v>44580</v>
      </c>
      <c r="H193" s="7">
        <f>YEAR(mbb_sales[[#This Row],[date of sale]])</f>
        <v>2022</v>
      </c>
      <c r="I193">
        <f>MONTH(mbb_sales[[#This Row],[date of sale]])</f>
        <v>1</v>
      </c>
      <c r="J193" t="str" cm="1">
        <f t="array" ref="J1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3">
        <v>2350653483</v>
      </c>
      <c r="L193">
        <v>4</v>
      </c>
      <c r="M193">
        <v>74310</v>
      </c>
      <c r="N193" t="s">
        <v>1</v>
      </c>
      <c r="O193" s="10" t="s">
        <v>118</v>
      </c>
      <c r="P193">
        <f>SEARCH(",", mbb_sales[[#This Row],[order value]])</f>
        <v>4</v>
      </c>
      <c r="Q193" t="str">
        <f>LEFT(mbb_sales[[#This Row],[order value]], mbb_sales[[#This Row],[search for ","]]-1)</f>
        <v>125</v>
      </c>
      <c r="R193" s="10">
        <f>RIGHT(mbb_sales[[#This Row],[order value]]) / 10</f>
        <v>0.6</v>
      </c>
      <c r="S193" s="1">
        <f>mbb_sales[[#This Row],[whole order value]] + mbb_sales[[#This Row],[fraction order value]]</f>
        <v>125.6</v>
      </c>
      <c r="U193" s="1">
        <v>0</v>
      </c>
      <c r="V193" s="1">
        <v>0</v>
      </c>
      <c r="W193" s="1">
        <v>5.32</v>
      </c>
      <c r="X193" s="1">
        <f>mbb_sales[[#This Row],[order value converted]] + mbb_sales[[#This Row],[shipping cost]] - mbb_sales[[#This Row],[discount]]-mbb_sales[[#This Row],[card processing fees]]</f>
        <v>120.28</v>
      </c>
    </row>
    <row r="194" spans="7:24" x14ac:dyDescent="0.3">
      <c r="G194" s="17">
        <v>44579</v>
      </c>
      <c r="H194" s="7">
        <f>YEAR(mbb_sales[[#This Row],[date of sale]])</f>
        <v>2022</v>
      </c>
      <c r="I194">
        <f>MONTH(mbb_sales[[#This Row],[date of sale]])</f>
        <v>1</v>
      </c>
      <c r="J194" t="str" cm="1">
        <f t="array" ref="J1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4">
        <v>2348796446</v>
      </c>
      <c r="L194">
        <v>1</v>
      </c>
      <c r="M194">
        <v>69540</v>
      </c>
      <c r="N194" t="s">
        <v>1</v>
      </c>
      <c r="O194" s="10" t="s">
        <v>43</v>
      </c>
      <c r="P194">
        <f>SEARCH(",", mbb_sales[[#This Row],[order value]])</f>
        <v>3</v>
      </c>
      <c r="Q194" t="str">
        <f>LEFT(mbb_sales[[#This Row],[order value]], mbb_sales[[#This Row],[search for ","]]-1)</f>
        <v>28</v>
      </c>
      <c r="R194" s="10">
        <f>RIGHT(mbb_sales[[#This Row],[order value]]) / 10</f>
        <v>0.9</v>
      </c>
      <c r="S194" s="1">
        <f>mbb_sales[[#This Row],[whole order value]] + mbb_sales[[#This Row],[fraction order value]]</f>
        <v>28.9</v>
      </c>
      <c r="U194" s="1">
        <v>0</v>
      </c>
      <c r="V194" s="1">
        <v>0</v>
      </c>
      <c r="W194" s="1">
        <v>1.46</v>
      </c>
      <c r="X194" s="1">
        <f>mbb_sales[[#This Row],[order value converted]] + mbb_sales[[#This Row],[shipping cost]] - mbb_sales[[#This Row],[discount]]-mbb_sales[[#This Row],[card processing fees]]</f>
        <v>27.439999999999998</v>
      </c>
    </row>
    <row r="195" spans="7:24" x14ac:dyDescent="0.3">
      <c r="G195" s="17">
        <v>44579</v>
      </c>
      <c r="H195" s="7">
        <f>YEAR(mbb_sales[[#This Row],[date of sale]])</f>
        <v>2022</v>
      </c>
      <c r="I195">
        <f>MONTH(mbb_sales[[#This Row],[date of sale]])</f>
        <v>1</v>
      </c>
      <c r="J195" t="str" cm="1">
        <f t="array" ref="J1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5">
        <v>2349939357</v>
      </c>
      <c r="L195">
        <v>1</v>
      </c>
      <c r="M195">
        <v>62223</v>
      </c>
      <c r="N195" t="s">
        <v>1</v>
      </c>
      <c r="O195" s="10" t="s">
        <v>51</v>
      </c>
      <c r="P195">
        <f>SEARCH(",", mbb_sales[[#This Row],[order value]])</f>
        <v>3</v>
      </c>
      <c r="Q195" t="str">
        <f>LEFT(mbb_sales[[#This Row],[order value]], mbb_sales[[#This Row],[search for ","]]-1)</f>
        <v>29</v>
      </c>
      <c r="R195" s="10">
        <f>RIGHT(mbb_sales[[#This Row],[order value]]) / 10</f>
        <v>0.9</v>
      </c>
      <c r="S195" s="1">
        <f>mbb_sales[[#This Row],[whole order value]] + mbb_sales[[#This Row],[fraction order value]]</f>
        <v>29.9</v>
      </c>
      <c r="U195" s="1">
        <v>0</v>
      </c>
      <c r="V195" s="1">
        <v>0</v>
      </c>
      <c r="W195" s="1">
        <v>1.5</v>
      </c>
      <c r="X195" s="1">
        <f>mbb_sales[[#This Row],[order value converted]] + mbb_sales[[#This Row],[shipping cost]] - mbb_sales[[#This Row],[discount]]-mbb_sales[[#This Row],[card processing fees]]</f>
        <v>28.4</v>
      </c>
    </row>
    <row r="196" spans="7:24" x14ac:dyDescent="0.3">
      <c r="G196" s="17">
        <v>44579</v>
      </c>
      <c r="H196" s="7">
        <f>YEAR(mbb_sales[[#This Row],[date of sale]])</f>
        <v>2022</v>
      </c>
      <c r="I196">
        <f>MONTH(mbb_sales[[#This Row],[date of sale]])</f>
        <v>1</v>
      </c>
      <c r="J196" t="str" cm="1">
        <f t="array" ref="J1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6">
        <v>2350024951</v>
      </c>
      <c r="L196">
        <v>1</v>
      </c>
      <c r="M196">
        <v>65190</v>
      </c>
      <c r="N196" t="s">
        <v>1</v>
      </c>
      <c r="O196" s="10" t="s">
        <v>71</v>
      </c>
      <c r="P196">
        <f>SEARCH(",", mbb_sales[[#This Row],[order value]])</f>
        <v>3</v>
      </c>
      <c r="Q196" t="str">
        <f>LEFT(mbb_sales[[#This Row],[order value]], mbb_sales[[#This Row],[search for ","]]-1)</f>
        <v>34</v>
      </c>
      <c r="R196" s="10">
        <f>RIGHT(mbb_sales[[#This Row],[order value]]) / 10</f>
        <v>0.9</v>
      </c>
      <c r="S196" s="1">
        <f>mbb_sales[[#This Row],[whole order value]] + mbb_sales[[#This Row],[fraction order value]]</f>
        <v>34.9</v>
      </c>
      <c r="U196" s="1">
        <v>0</v>
      </c>
      <c r="V196" s="1">
        <v>0</v>
      </c>
      <c r="W196" s="1">
        <v>1.7</v>
      </c>
      <c r="X196" s="1">
        <f>mbb_sales[[#This Row],[order value converted]] + mbb_sales[[#This Row],[shipping cost]] - mbb_sales[[#This Row],[discount]]-mbb_sales[[#This Row],[card processing fees]]</f>
        <v>33.199999999999996</v>
      </c>
    </row>
    <row r="197" spans="7:24" x14ac:dyDescent="0.3">
      <c r="G197" s="17">
        <v>44579</v>
      </c>
      <c r="H197" s="7">
        <f>YEAR(mbb_sales[[#This Row],[date of sale]])</f>
        <v>2022</v>
      </c>
      <c r="I197">
        <f>MONTH(mbb_sales[[#This Row],[date of sale]])</f>
        <v>1</v>
      </c>
      <c r="J197" t="str" cm="1">
        <f t="array" ref="J1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7">
        <v>2348778940</v>
      </c>
      <c r="L197">
        <v>1</v>
      </c>
      <c r="M197">
        <v>31600</v>
      </c>
      <c r="N197" t="s">
        <v>1</v>
      </c>
      <c r="O197" s="10" t="s">
        <v>71</v>
      </c>
      <c r="P197">
        <f>SEARCH(",", mbb_sales[[#This Row],[order value]])</f>
        <v>3</v>
      </c>
      <c r="Q197" t="str">
        <f>LEFT(mbb_sales[[#This Row],[order value]], mbb_sales[[#This Row],[search for ","]]-1)</f>
        <v>34</v>
      </c>
      <c r="R197" s="10">
        <f>RIGHT(mbb_sales[[#This Row],[order value]]) / 10</f>
        <v>0.9</v>
      </c>
      <c r="S197" s="1">
        <f>mbb_sales[[#This Row],[whole order value]] + mbb_sales[[#This Row],[fraction order value]]</f>
        <v>34.9</v>
      </c>
      <c r="U197" s="1">
        <v>0</v>
      </c>
      <c r="V197" s="1">
        <v>0</v>
      </c>
      <c r="W197" s="1">
        <v>1.7</v>
      </c>
      <c r="X197" s="1">
        <f>mbb_sales[[#This Row],[order value converted]] + mbb_sales[[#This Row],[shipping cost]] - mbb_sales[[#This Row],[discount]]-mbb_sales[[#This Row],[card processing fees]]</f>
        <v>33.199999999999996</v>
      </c>
    </row>
    <row r="198" spans="7:24" x14ac:dyDescent="0.3">
      <c r="G198" s="17">
        <v>44579</v>
      </c>
      <c r="H198" s="7">
        <f>YEAR(mbb_sales[[#This Row],[date of sale]])</f>
        <v>2022</v>
      </c>
      <c r="I198">
        <f>MONTH(mbb_sales[[#This Row],[date of sale]])</f>
        <v>1</v>
      </c>
      <c r="J198" t="str" cm="1">
        <f t="array" ref="J1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8">
        <v>2348827062</v>
      </c>
      <c r="L198">
        <v>3</v>
      </c>
      <c r="M198">
        <v>92400</v>
      </c>
      <c r="N198" t="s">
        <v>1</v>
      </c>
      <c r="O198" s="10" t="s">
        <v>46</v>
      </c>
      <c r="P198">
        <f>SEARCH(",", mbb_sales[[#This Row],[order value]])</f>
        <v>3</v>
      </c>
      <c r="Q198" t="str">
        <f>LEFT(mbb_sales[[#This Row],[order value]], mbb_sales[[#This Row],[search for ","]]-1)</f>
        <v>80</v>
      </c>
      <c r="R198" s="10">
        <f>RIGHT(mbb_sales[[#This Row],[order value]]) / 10</f>
        <v>0.7</v>
      </c>
      <c r="S198" s="1">
        <f>mbb_sales[[#This Row],[whole order value]] + mbb_sales[[#This Row],[fraction order value]]</f>
        <v>80.7</v>
      </c>
      <c r="U198" s="1">
        <v>0</v>
      </c>
      <c r="V198" s="1">
        <v>0</v>
      </c>
      <c r="W198" s="1">
        <v>3.53</v>
      </c>
      <c r="X198" s="1">
        <f>mbb_sales[[#This Row],[order value converted]] + mbb_sales[[#This Row],[shipping cost]] - mbb_sales[[#This Row],[discount]]-mbb_sales[[#This Row],[card processing fees]]</f>
        <v>77.17</v>
      </c>
    </row>
    <row r="199" spans="7:24" x14ac:dyDescent="0.3">
      <c r="G199" s="17">
        <v>44578</v>
      </c>
      <c r="H199" s="7">
        <f>YEAR(mbb_sales[[#This Row],[date of sale]])</f>
        <v>2022</v>
      </c>
      <c r="I199">
        <f>MONTH(mbb_sales[[#This Row],[date of sale]])</f>
        <v>1</v>
      </c>
      <c r="J199" t="str" cm="1">
        <f t="array" ref="J1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99">
        <v>2348624335</v>
      </c>
      <c r="L199">
        <v>1</v>
      </c>
      <c r="M199">
        <v>80210</v>
      </c>
      <c r="N199" t="s">
        <v>1</v>
      </c>
      <c r="O199" s="10" t="s">
        <v>56</v>
      </c>
      <c r="P199">
        <f>SEARCH(",", mbb_sales[[#This Row],[order value]])</f>
        <v>3</v>
      </c>
      <c r="Q199" t="str">
        <f>LEFT(mbb_sales[[#This Row],[order value]], mbb_sales[[#This Row],[search for ","]]-1)</f>
        <v>27</v>
      </c>
      <c r="R199" s="10">
        <f>RIGHT(mbb_sales[[#This Row],[order value]]) / 10</f>
        <v>0.9</v>
      </c>
      <c r="S199" s="1">
        <f>mbb_sales[[#This Row],[whole order value]] + mbb_sales[[#This Row],[fraction order value]]</f>
        <v>27.9</v>
      </c>
      <c r="U199" s="1">
        <v>0</v>
      </c>
      <c r="V199" s="1">
        <v>0</v>
      </c>
      <c r="W199" s="1">
        <v>1.42</v>
      </c>
      <c r="X199" s="1">
        <f>mbb_sales[[#This Row],[order value converted]] + mbb_sales[[#This Row],[shipping cost]] - mbb_sales[[#This Row],[discount]]-mbb_sales[[#This Row],[card processing fees]]</f>
        <v>26.479999999999997</v>
      </c>
    </row>
    <row r="200" spans="7:24" x14ac:dyDescent="0.3">
      <c r="G200" s="17">
        <v>44578</v>
      </c>
      <c r="H200" s="7">
        <f>YEAR(mbb_sales[[#This Row],[date of sale]])</f>
        <v>2022</v>
      </c>
      <c r="I200">
        <f>MONTH(mbb_sales[[#This Row],[date of sale]])</f>
        <v>1</v>
      </c>
      <c r="J200" t="str" cm="1">
        <f t="array" ref="J2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0">
        <v>2347215552</v>
      </c>
      <c r="L200">
        <v>1</v>
      </c>
      <c r="M200">
        <v>74520</v>
      </c>
      <c r="N200" t="s">
        <v>1</v>
      </c>
      <c r="O200" s="10" t="s">
        <v>43</v>
      </c>
      <c r="P200">
        <f>SEARCH(",", mbb_sales[[#This Row],[order value]])</f>
        <v>3</v>
      </c>
      <c r="Q200" t="str">
        <f>LEFT(mbb_sales[[#This Row],[order value]], mbb_sales[[#This Row],[search for ","]]-1)</f>
        <v>28</v>
      </c>
      <c r="R200" s="10">
        <f>RIGHT(mbb_sales[[#This Row],[order value]]) / 10</f>
        <v>0.9</v>
      </c>
      <c r="S200" s="1">
        <f>mbb_sales[[#This Row],[whole order value]] + mbb_sales[[#This Row],[fraction order value]]</f>
        <v>28.9</v>
      </c>
      <c r="U200" s="1">
        <v>0</v>
      </c>
      <c r="V200" s="1">
        <v>0</v>
      </c>
      <c r="W200" s="1">
        <v>1.46</v>
      </c>
      <c r="X200" s="1">
        <f>mbb_sales[[#This Row],[order value converted]] + mbb_sales[[#This Row],[shipping cost]] - mbb_sales[[#This Row],[discount]]-mbb_sales[[#This Row],[card processing fees]]</f>
        <v>27.439999999999998</v>
      </c>
    </row>
    <row r="201" spans="7:24" x14ac:dyDescent="0.3">
      <c r="G201" s="17">
        <v>44577</v>
      </c>
      <c r="H201" s="7">
        <f>YEAR(mbb_sales[[#This Row],[date of sale]])</f>
        <v>2022</v>
      </c>
      <c r="I201">
        <f>MONTH(mbb_sales[[#This Row],[date of sale]])</f>
        <v>1</v>
      </c>
      <c r="J201" t="str" cm="1">
        <f t="array" ref="J2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1">
        <v>2346078198</v>
      </c>
      <c r="L201">
        <v>1</v>
      </c>
      <c r="M201">
        <v>93310</v>
      </c>
      <c r="N201" t="s">
        <v>1</v>
      </c>
      <c r="O201" s="10" t="s">
        <v>14</v>
      </c>
      <c r="P201">
        <f>SEARCH(",", mbb_sales[[#This Row],[order value]])</f>
        <v>3</v>
      </c>
      <c r="Q201" t="str">
        <f>LEFT(mbb_sales[[#This Row],[order value]], mbb_sales[[#This Row],[search for ","]]-1)</f>
        <v>23</v>
      </c>
      <c r="R201" s="10">
        <f>RIGHT(mbb_sales[[#This Row],[order value]]) / 10</f>
        <v>0.9</v>
      </c>
      <c r="S201" s="1">
        <f>mbb_sales[[#This Row],[whole order value]] + mbb_sales[[#This Row],[fraction order value]]</f>
        <v>23.9</v>
      </c>
      <c r="U201" s="1">
        <v>0</v>
      </c>
      <c r="V201" s="1">
        <v>0</v>
      </c>
      <c r="W201" s="1">
        <v>1.26</v>
      </c>
      <c r="X201" s="1">
        <f>mbb_sales[[#This Row],[order value converted]] + mbb_sales[[#This Row],[shipping cost]] - mbb_sales[[#This Row],[discount]]-mbb_sales[[#This Row],[card processing fees]]</f>
        <v>22.639999999999997</v>
      </c>
    </row>
    <row r="202" spans="7:24" x14ac:dyDescent="0.3">
      <c r="G202" s="17">
        <v>44577</v>
      </c>
      <c r="H202" s="7">
        <f>YEAR(mbb_sales[[#This Row],[date of sale]])</f>
        <v>2022</v>
      </c>
      <c r="I202">
        <f>MONTH(mbb_sales[[#This Row],[date of sale]])</f>
        <v>1</v>
      </c>
      <c r="J202" t="str" cm="1">
        <f t="array" ref="J2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2">
        <v>2347185883</v>
      </c>
      <c r="L202">
        <v>1</v>
      </c>
      <c r="M202">
        <v>62170</v>
      </c>
      <c r="N202" t="s">
        <v>1</v>
      </c>
      <c r="O202" s="10" t="s">
        <v>14</v>
      </c>
      <c r="P202">
        <f>SEARCH(",", mbb_sales[[#This Row],[order value]])</f>
        <v>3</v>
      </c>
      <c r="Q202" t="str">
        <f>LEFT(mbb_sales[[#This Row],[order value]], mbb_sales[[#This Row],[search for ","]]-1)</f>
        <v>23</v>
      </c>
      <c r="R202" s="10">
        <f>RIGHT(mbb_sales[[#This Row],[order value]]) / 10</f>
        <v>0.9</v>
      </c>
      <c r="S202" s="1">
        <f>mbb_sales[[#This Row],[whole order value]] + mbb_sales[[#This Row],[fraction order value]]</f>
        <v>23.9</v>
      </c>
      <c r="U202" s="1">
        <v>0</v>
      </c>
      <c r="V202" s="1">
        <v>0</v>
      </c>
      <c r="W202" s="1">
        <v>1.26</v>
      </c>
      <c r="X202" s="1">
        <f>mbb_sales[[#This Row],[order value converted]] + mbb_sales[[#This Row],[shipping cost]] - mbb_sales[[#This Row],[discount]]-mbb_sales[[#This Row],[card processing fees]]</f>
        <v>22.639999999999997</v>
      </c>
    </row>
    <row r="203" spans="7:24" x14ac:dyDescent="0.3">
      <c r="G203" s="17">
        <v>44577</v>
      </c>
      <c r="H203" s="7">
        <f>YEAR(mbb_sales[[#This Row],[date of sale]])</f>
        <v>2022</v>
      </c>
      <c r="I203">
        <f>MONTH(mbb_sales[[#This Row],[date of sale]])</f>
        <v>1</v>
      </c>
      <c r="J203" t="str" cm="1">
        <f t="array" ref="J2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3">
        <v>2346789182</v>
      </c>
      <c r="L203">
        <v>1</v>
      </c>
      <c r="M203">
        <v>7470</v>
      </c>
      <c r="N203" t="s">
        <v>47</v>
      </c>
      <c r="O203" s="10" t="s">
        <v>51</v>
      </c>
      <c r="P203">
        <f>SEARCH(",", mbb_sales[[#This Row],[order value]])</f>
        <v>3</v>
      </c>
      <c r="Q203" t="str">
        <f>LEFT(mbb_sales[[#This Row],[order value]], mbb_sales[[#This Row],[search for ","]]-1)</f>
        <v>29</v>
      </c>
      <c r="R203" s="10">
        <f>RIGHT(mbb_sales[[#This Row],[order value]]) / 10</f>
        <v>0.9</v>
      </c>
      <c r="S203" s="1">
        <f>mbb_sales[[#This Row],[whole order value]] + mbb_sales[[#This Row],[fraction order value]]</f>
        <v>29.9</v>
      </c>
      <c r="U203" s="1">
        <v>0</v>
      </c>
      <c r="V203" s="1">
        <v>6</v>
      </c>
      <c r="W203" s="1">
        <v>1.83</v>
      </c>
      <c r="X203" s="1">
        <f>mbb_sales[[#This Row],[order value converted]] + mbb_sales[[#This Row],[shipping cost]] - mbb_sales[[#This Row],[discount]]-mbb_sales[[#This Row],[card processing fees]]</f>
        <v>34.07</v>
      </c>
    </row>
    <row r="204" spans="7:24" x14ac:dyDescent="0.3">
      <c r="G204" s="17">
        <v>44577</v>
      </c>
      <c r="H204" s="7">
        <f>YEAR(mbb_sales[[#This Row],[date of sale]])</f>
        <v>2022</v>
      </c>
      <c r="I204">
        <f>MONTH(mbb_sales[[#This Row],[date of sale]])</f>
        <v>1</v>
      </c>
      <c r="J204" t="str" cm="1">
        <f t="array" ref="J2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4">
        <v>2346978670</v>
      </c>
      <c r="L204">
        <v>1</v>
      </c>
      <c r="M204">
        <v>19143</v>
      </c>
      <c r="N204" t="s">
        <v>47</v>
      </c>
      <c r="O204" s="10" t="s">
        <v>51</v>
      </c>
      <c r="P204">
        <f>SEARCH(",", mbb_sales[[#This Row],[order value]])</f>
        <v>3</v>
      </c>
      <c r="Q204" t="str">
        <f>LEFT(mbb_sales[[#This Row],[order value]], mbb_sales[[#This Row],[search for ","]]-1)</f>
        <v>29</v>
      </c>
      <c r="R204" s="10">
        <f>RIGHT(mbb_sales[[#This Row],[order value]]) / 10</f>
        <v>0.9</v>
      </c>
      <c r="S204" s="1">
        <f>mbb_sales[[#This Row],[whole order value]] + mbb_sales[[#This Row],[fraction order value]]</f>
        <v>29.9</v>
      </c>
      <c r="U204" s="1">
        <v>0</v>
      </c>
      <c r="V204" s="1">
        <v>6</v>
      </c>
      <c r="W204" s="1">
        <v>1.82</v>
      </c>
      <c r="X204" s="1">
        <f>mbb_sales[[#This Row],[order value converted]] + mbb_sales[[#This Row],[shipping cost]] - mbb_sales[[#This Row],[discount]]-mbb_sales[[#This Row],[card processing fees]]</f>
        <v>34.08</v>
      </c>
    </row>
    <row r="205" spans="7:24" x14ac:dyDescent="0.3">
      <c r="G205" s="17">
        <v>44577</v>
      </c>
      <c r="H205" s="7">
        <f>YEAR(mbb_sales[[#This Row],[date of sale]])</f>
        <v>2022</v>
      </c>
      <c r="I205">
        <f>MONTH(mbb_sales[[#This Row],[date of sale]])</f>
        <v>1</v>
      </c>
      <c r="J205" t="str" cm="1">
        <f t="array" ref="J2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5">
        <v>2347422955</v>
      </c>
      <c r="L205">
        <v>1</v>
      </c>
      <c r="M205">
        <v>7700</v>
      </c>
      <c r="N205" t="s">
        <v>12</v>
      </c>
      <c r="O205" s="10" t="s">
        <v>51</v>
      </c>
      <c r="P205">
        <f>SEARCH(",", mbb_sales[[#This Row],[order value]])</f>
        <v>3</v>
      </c>
      <c r="Q205" t="str">
        <f>LEFT(mbb_sales[[#This Row],[order value]], mbb_sales[[#This Row],[search for ","]]-1)</f>
        <v>29</v>
      </c>
      <c r="R205" s="10">
        <f>RIGHT(mbb_sales[[#This Row],[order value]]) / 10</f>
        <v>0.9</v>
      </c>
      <c r="S205" s="1">
        <f>mbb_sales[[#This Row],[whole order value]] + mbb_sales[[#This Row],[fraction order value]]</f>
        <v>29.9</v>
      </c>
      <c r="U205" s="1">
        <v>0</v>
      </c>
      <c r="V205" s="1">
        <v>6</v>
      </c>
      <c r="W205" s="1">
        <v>1.74</v>
      </c>
      <c r="X205" s="1">
        <f>mbb_sales[[#This Row],[order value converted]] + mbb_sales[[#This Row],[shipping cost]] - mbb_sales[[#This Row],[discount]]-mbb_sales[[#This Row],[card processing fees]]</f>
        <v>34.159999999999997</v>
      </c>
    </row>
    <row r="206" spans="7:24" x14ac:dyDescent="0.3">
      <c r="G206" s="17">
        <v>44577</v>
      </c>
      <c r="H206" s="7">
        <f>YEAR(mbb_sales[[#This Row],[date of sale]])</f>
        <v>2022</v>
      </c>
      <c r="I206">
        <f>MONTH(mbb_sales[[#This Row],[date of sale]])</f>
        <v>1</v>
      </c>
      <c r="J206" t="str" cm="1">
        <f t="array" ref="J2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6">
        <v>2346540110</v>
      </c>
      <c r="L206">
        <v>2</v>
      </c>
      <c r="M206">
        <v>92140</v>
      </c>
      <c r="N206" t="s">
        <v>1</v>
      </c>
      <c r="O206" s="10" t="s">
        <v>62</v>
      </c>
      <c r="P206">
        <f>SEARCH(",", mbb_sales[[#This Row],[order value]])</f>
        <v>3</v>
      </c>
      <c r="Q206" t="str">
        <f>LEFT(mbb_sales[[#This Row],[order value]], mbb_sales[[#This Row],[search for ","]]-1)</f>
        <v>56</v>
      </c>
      <c r="R206" s="10">
        <f>RIGHT(mbb_sales[[#This Row],[order value]]) / 10</f>
        <v>0.8</v>
      </c>
      <c r="S206" s="1">
        <f>mbb_sales[[#This Row],[whole order value]] + mbb_sales[[#This Row],[fraction order value]]</f>
        <v>56.8</v>
      </c>
      <c r="U206" s="1">
        <v>0</v>
      </c>
      <c r="V206" s="1">
        <v>0</v>
      </c>
      <c r="W206" s="1">
        <v>2.57</v>
      </c>
      <c r="X206" s="1">
        <f>mbb_sales[[#This Row],[order value converted]] + mbb_sales[[#This Row],[shipping cost]] - mbb_sales[[#This Row],[discount]]-mbb_sales[[#This Row],[card processing fees]]</f>
        <v>54.23</v>
      </c>
    </row>
    <row r="207" spans="7:24" x14ac:dyDescent="0.3">
      <c r="G207" s="17">
        <v>44577</v>
      </c>
      <c r="H207" s="7">
        <f>YEAR(mbb_sales[[#This Row],[date of sale]])</f>
        <v>2022</v>
      </c>
      <c r="I207">
        <f>MONTH(mbb_sales[[#This Row],[date of sale]])</f>
        <v>1</v>
      </c>
      <c r="J207" t="str" cm="1">
        <f t="array" ref="J2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7">
        <v>2346354590</v>
      </c>
      <c r="L207">
        <v>2</v>
      </c>
      <c r="M207">
        <v>2120</v>
      </c>
      <c r="N207" t="s">
        <v>1</v>
      </c>
      <c r="O207" s="10" t="s">
        <v>62</v>
      </c>
      <c r="P207">
        <f>SEARCH(",", mbb_sales[[#This Row],[order value]])</f>
        <v>3</v>
      </c>
      <c r="Q207" t="str">
        <f>LEFT(mbb_sales[[#This Row],[order value]], mbb_sales[[#This Row],[search for ","]]-1)</f>
        <v>56</v>
      </c>
      <c r="R207" s="10">
        <f>RIGHT(mbb_sales[[#This Row],[order value]]) / 10</f>
        <v>0.8</v>
      </c>
      <c r="S207" s="1">
        <f>mbb_sales[[#This Row],[whole order value]] + mbb_sales[[#This Row],[fraction order value]]</f>
        <v>56.8</v>
      </c>
      <c r="U207" s="1">
        <v>0</v>
      </c>
      <c r="V207" s="1">
        <v>0</v>
      </c>
      <c r="W207" s="1">
        <v>2.57</v>
      </c>
      <c r="X207" s="1">
        <f>mbb_sales[[#This Row],[order value converted]] + mbb_sales[[#This Row],[shipping cost]] - mbb_sales[[#This Row],[discount]]-mbb_sales[[#This Row],[card processing fees]]</f>
        <v>54.23</v>
      </c>
    </row>
    <row r="208" spans="7:24" x14ac:dyDescent="0.3">
      <c r="G208" s="17">
        <v>44577</v>
      </c>
      <c r="H208" s="7">
        <f>YEAR(mbb_sales[[#This Row],[date of sale]])</f>
        <v>2022</v>
      </c>
      <c r="I208">
        <f>MONTH(mbb_sales[[#This Row],[date of sale]])</f>
        <v>1</v>
      </c>
      <c r="J208" t="str" cm="1">
        <f t="array" ref="J2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8">
        <v>2347441439</v>
      </c>
      <c r="L208">
        <v>2</v>
      </c>
      <c r="M208">
        <v>55356</v>
      </c>
      <c r="N208" t="s">
        <v>47</v>
      </c>
      <c r="O208" s="10" t="s">
        <v>73</v>
      </c>
      <c r="P208">
        <f>SEARCH(",", mbb_sales[[#This Row],[order value]])</f>
        <v>3</v>
      </c>
      <c r="Q208" t="str">
        <f>LEFT(mbb_sales[[#This Row],[order value]], mbb_sales[[#This Row],[search for ","]]-1)</f>
        <v>58</v>
      </c>
      <c r="R208" s="10">
        <f>RIGHT(mbb_sales[[#This Row],[order value]]) / 10</f>
        <v>0.8</v>
      </c>
      <c r="S208" s="1">
        <f>mbb_sales[[#This Row],[whole order value]] + mbb_sales[[#This Row],[fraction order value]]</f>
        <v>58.8</v>
      </c>
      <c r="U208" s="1">
        <v>0</v>
      </c>
      <c r="V208" s="1">
        <v>6</v>
      </c>
      <c r="W208" s="1">
        <v>3.09</v>
      </c>
      <c r="X208" s="1">
        <f>mbb_sales[[#This Row],[order value converted]] + mbb_sales[[#This Row],[shipping cost]] - mbb_sales[[#This Row],[discount]]-mbb_sales[[#This Row],[card processing fees]]</f>
        <v>61.709999999999994</v>
      </c>
    </row>
    <row r="209" spans="7:24" x14ac:dyDescent="0.3">
      <c r="G209" s="17">
        <v>44576</v>
      </c>
      <c r="H209" s="7">
        <f>YEAR(mbb_sales[[#This Row],[date of sale]])</f>
        <v>2022</v>
      </c>
      <c r="I209">
        <f>MONTH(mbb_sales[[#This Row],[date of sale]])</f>
        <v>1</v>
      </c>
      <c r="J209" t="str" cm="1">
        <f t="array" ref="J2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09">
        <v>2346577257</v>
      </c>
      <c r="L209">
        <v>1</v>
      </c>
      <c r="M209">
        <v>85800</v>
      </c>
      <c r="N209" t="s">
        <v>1</v>
      </c>
      <c r="O209" s="10" t="s">
        <v>14</v>
      </c>
      <c r="P209">
        <f>SEARCH(",", mbb_sales[[#This Row],[order value]])</f>
        <v>3</v>
      </c>
      <c r="Q209" t="str">
        <f>LEFT(mbb_sales[[#This Row],[order value]], mbb_sales[[#This Row],[search for ","]]-1)</f>
        <v>23</v>
      </c>
      <c r="R209" s="10">
        <f>RIGHT(mbb_sales[[#This Row],[order value]]) / 10</f>
        <v>0.9</v>
      </c>
      <c r="S209" s="1">
        <f>mbb_sales[[#This Row],[whole order value]] + mbb_sales[[#This Row],[fraction order value]]</f>
        <v>23.9</v>
      </c>
      <c r="U209" s="1">
        <v>0</v>
      </c>
      <c r="V209" s="1">
        <v>0</v>
      </c>
      <c r="W209" s="1">
        <v>1.26</v>
      </c>
      <c r="X209" s="1">
        <f>mbb_sales[[#This Row],[order value converted]] + mbb_sales[[#This Row],[shipping cost]] - mbb_sales[[#This Row],[discount]]-mbb_sales[[#This Row],[card processing fees]]</f>
        <v>22.639999999999997</v>
      </c>
    </row>
    <row r="210" spans="7:24" x14ac:dyDescent="0.3">
      <c r="G210" s="17">
        <v>44576</v>
      </c>
      <c r="H210" s="7">
        <f>YEAR(mbb_sales[[#This Row],[date of sale]])</f>
        <v>2022</v>
      </c>
      <c r="I210">
        <f>MONTH(mbb_sales[[#This Row],[date of sale]])</f>
        <v>1</v>
      </c>
      <c r="J210" t="str" cm="1">
        <f t="array" ref="J2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0">
        <v>2346645751</v>
      </c>
      <c r="L210">
        <v>1</v>
      </c>
      <c r="M210">
        <v>49610</v>
      </c>
      <c r="N210" t="s">
        <v>1</v>
      </c>
      <c r="O210" s="10" t="s">
        <v>51</v>
      </c>
      <c r="P210">
        <f>SEARCH(",", mbb_sales[[#This Row],[order value]])</f>
        <v>3</v>
      </c>
      <c r="Q210" t="str">
        <f>LEFT(mbb_sales[[#This Row],[order value]], mbb_sales[[#This Row],[search for ","]]-1)</f>
        <v>29</v>
      </c>
      <c r="R210" s="10">
        <f>RIGHT(mbb_sales[[#This Row],[order value]]) / 10</f>
        <v>0.9</v>
      </c>
      <c r="S210" s="1">
        <f>mbb_sales[[#This Row],[whole order value]] + mbb_sales[[#This Row],[fraction order value]]</f>
        <v>29.9</v>
      </c>
      <c r="U210" s="1">
        <v>0</v>
      </c>
      <c r="V210" s="1">
        <v>0</v>
      </c>
      <c r="W210" s="1">
        <v>1.5</v>
      </c>
      <c r="X210" s="1">
        <f>mbb_sales[[#This Row],[order value converted]] + mbb_sales[[#This Row],[shipping cost]] - mbb_sales[[#This Row],[discount]]-mbb_sales[[#This Row],[card processing fees]]</f>
        <v>28.4</v>
      </c>
    </row>
    <row r="211" spans="7:24" x14ac:dyDescent="0.3">
      <c r="G211" s="17">
        <v>44576</v>
      </c>
      <c r="H211" s="7">
        <f>YEAR(mbb_sales[[#This Row],[date of sale]])</f>
        <v>2022</v>
      </c>
      <c r="I211">
        <f>MONTH(mbb_sales[[#This Row],[date of sale]])</f>
        <v>1</v>
      </c>
      <c r="J211" t="str" cm="1">
        <f t="array" ref="J2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1">
        <v>2345273518</v>
      </c>
      <c r="L211">
        <v>1</v>
      </c>
      <c r="M211">
        <v>67100</v>
      </c>
      <c r="N211" t="s">
        <v>1</v>
      </c>
      <c r="O211" s="10" t="s">
        <v>51</v>
      </c>
      <c r="P211">
        <f>SEARCH(",", mbb_sales[[#This Row],[order value]])</f>
        <v>3</v>
      </c>
      <c r="Q211" t="str">
        <f>LEFT(mbb_sales[[#This Row],[order value]], mbb_sales[[#This Row],[search for ","]]-1)</f>
        <v>29</v>
      </c>
      <c r="R211" s="10">
        <f>RIGHT(mbb_sales[[#This Row],[order value]]) / 10</f>
        <v>0.9</v>
      </c>
      <c r="S211" s="1">
        <f>mbb_sales[[#This Row],[whole order value]] + mbb_sales[[#This Row],[fraction order value]]</f>
        <v>29.9</v>
      </c>
      <c r="U211" s="1">
        <v>0</v>
      </c>
      <c r="V211" s="1">
        <v>0</v>
      </c>
      <c r="W211" s="1">
        <v>1.5</v>
      </c>
      <c r="X211" s="1">
        <f>mbb_sales[[#This Row],[order value converted]] + mbb_sales[[#This Row],[shipping cost]] - mbb_sales[[#This Row],[discount]]-mbb_sales[[#This Row],[card processing fees]]</f>
        <v>28.4</v>
      </c>
    </row>
    <row r="212" spans="7:24" x14ac:dyDescent="0.3">
      <c r="G212" s="17">
        <v>44576</v>
      </c>
      <c r="H212" s="7">
        <f>YEAR(mbb_sales[[#This Row],[date of sale]])</f>
        <v>2022</v>
      </c>
      <c r="I212">
        <f>MONTH(mbb_sales[[#This Row],[date of sale]])</f>
        <v>1</v>
      </c>
      <c r="J212" t="str" cm="1">
        <f t="array" ref="J2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2">
        <v>2346114001</v>
      </c>
      <c r="L212">
        <v>1</v>
      </c>
      <c r="M212">
        <v>60025</v>
      </c>
      <c r="N212" t="s">
        <v>47</v>
      </c>
      <c r="O212" s="10" t="s">
        <v>9</v>
      </c>
      <c r="P212">
        <f>SEARCH(",", mbb_sales[[#This Row],[order value]])</f>
        <v>3</v>
      </c>
      <c r="Q212" t="str">
        <f>LEFT(mbb_sales[[#This Row],[order value]], mbb_sales[[#This Row],[search for ","]]-1)</f>
        <v>26</v>
      </c>
      <c r="R212" s="10">
        <f>RIGHT(mbb_sales[[#This Row],[order value]]) / 10</f>
        <v>0.9</v>
      </c>
      <c r="S212" s="1">
        <f>mbb_sales[[#This Row],[whole order value]] + mbb_sales[[#This Row],[fraction order value]]</f>
        <v>26.9</v>
      </c>
      <c r="U212" s="1">
        <v>0</v>
      </c>
      <c r="V212" s="1">
        <v>6</v>
      </c>
      <c r="W212" s="1">
        <v>1.74</v>
      </c>
      <c r="X212" s="1">
        <f>mbb_sales[[#This Row],[order value converted]] + mbb_sales[[#This Row],[shipping cost]] - mbb_sales[[#This Row],[discount]]-mbb_sales[[#This Row],[card processing fees]]</f>
        <v>31.16</v>
      </c>
    </row>
    <row r="213" spans="7:24" x14ac:dyDescent="0.3">
      <c r="G213" s="17">
        <v>44576</v>
      </c>
      <c r="H213" s="7">
        <f>YEAR(mbb_sales[[#This Row],[date of sale]])</f>
        <v>2022</v>
      </c>
      <c r="I213">
        <f>MONTH(mbb_sales[[#This Row],[date of sale]])</f>
        <v>1</v>
      </c>
      <c r="J213" t="str" cm="1">
        <f t="array" ref="J2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3">
        <v>2346813607</v>
      </c>
      <c r="L213">
        <v>1</v>
      </c>
      <c r="M213">
        <v>10021</v>
      </c>
      <c r="N213" t="s">
        <v>47</v>
      </c>
      <c r="O213" s="10" t="s">
        <v>51</v>
      </c>
      <c r="P213">
        <f>SEARCH(",", mbb_sales[[#This Row],[order value]])</f>
        <v>3</v>
      </c>
      <c r="Q213" t="str">
        <f>LEFT(mbb_sales[[#This Row],[order value]], mbb_sales[[#This Row],[search for ","]]-1)</f>
        <v>29</v>
      </c>
      <c r="R213" s="10">
        <f>RIGHT(mbb_sales[[#This Row],[order value]]) / 10</f>
        <v>0.9</v>
      </c>
      <c r="S213" s="1">
        <f>mbb_sales[[#This Row],[whole order value]] + mbb_sales[[#This Row],[fraction order value]]</f>
        <v>29.9</v>
      </c>
      <c r="U213" s="1">
        <v>0</v>
      </c>
      <c r="V213" s="1">
        <v>6</v>
      </c>
      <c r="W213" s="1">
        <v>1.86</v>
      </c>
      <c r="X213" s="1">
        <f>mbb_sales[[#This Row],[order value converted]] + mbb_sales[[#This Row],[shipping cost]] - mbb_sales[[#This Row],[discount]]-mbb_sales[[#This Row],[card processing fees]]</f>
        <v>34.04</v>
      </c>
    </row>
    <row r="214" spans="7:24" x14ac:dyDescent="0.3">
      <c r="G214" s="17">
        <v>44575</v>
      </c>
      <c r="H214" s="7">
        <f>YEAR(mbb_sales[[#This Row],[date of sale]])</f>
        <v>2022</v>
      </c>
      <c r="I214">
        <f>MONTH(mbb_sales[[#This Row],[date of sale]])</f>
        <v>1</v>
      </c>
      <c r="J214" t="str" cm="1">
        <f t="array" ref="J2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4">
        <v>2344081304</v>
      </c>
      <c r="L214">
        <v>1</v>
      </c>
      <c r="M214">
        <v>59790</v>
      </c>
      <c r="N214" t="s">
        <v>1</v>
      </c>
      <c r="O214" s="10" t="s">
        <v>56</v>
      </c>
      <c r="P214">
        <f>SEARCH(",", mbb_sales[[#This Row],[order value]])</f>
        <v>3</v>
      </c>
      <c r="Q214" t="str">
        <f>LEFT(mbb_sales[[#This Row],[order value]], mbb_sales[[#This Row],[search for ","]]-1)</f>
        <v>27</v>
      </c>
      <c r="R214" s="10">
        <f>RIGHT(mbb_sales[[#This Row],[order value]]) / 10</f>
        <v>0.9</v>
      </c>
      <c r="S214" s="1">
        <f>mbb_sales[[#This Row],[whole order value]] + mbb_sales[[#This Row],[fraction order value]]</f>
        <v>27.9</v>
      </c>
      <c r="U214" s="1">
        <v>0</v>
      </c>
      <c r="V214" s="1">
        <v>0</v>
      </c>
      <c r="W214" s="1">
        <v>1.42</v>
      </c>
      <c r="X214" s="1">
        <f>mbb_sales[[#This Row],[order value converted]] + mbb_sales[[#This Row],[shipping cost]] - mbb_sales[[#This Row],[discount]]-mbb_sales[[#This Row],[card processing fees]]</f>
        <v>26.479999999999997</v>
      </c>
    </row>
    <row r="215" spans="7:24" x14ac:dyDescent="0.3">
      <c r="G215" s="17">
        <v>44575</v>
      </c>
      <c r="H215" s="7">
        <f>YEAR(mbb_sales[[#This Row],[date of sale]])</f>
        <v>2022</v>
      </c>
      <c r="I215">
        <f>MONTH(mbb_sales[[#This Row],[date of sale]])</f>
        <v>1</v>
      </c>
      <c r="J215" t="str" cm="1">
        <f t="array" ref="J2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5">
        <v>2344225348</v>
      </c>
      <c r="L215">
        <v>1</v>
      </c>
      <c r="M215">
        <v>67100</v>
      </c>
      <c r="N215" t="s">
        <v>1</v>
      </c>
      <c r="O215" s="10" t="s">
        <v>51</v>
      </c>
      <c r="P215">
        <f>SEARCH(",", mbb_sales[[#This Row],[order value]])</f>
        <v>3</v>
      </c>
      <c r="Q215" t="str">
        <f>LEFT(mbb_sales[[#This Row],[order value]], mbb_sales[[#This Row],[search for ","]]-1)</f>
        <v>29</v>
      </c>
      <c r="R215" s="10">
        <f>RIGHT(mbb_sales[[#This Row],[order value]]) / 10</f>
        <v>0.9</v>
      </c>
      <c r="S215" s="1">
        <f>mbb_sales[[#This Row],[whole order value]] + mbb_sales[[#This Row],[fraction order value]]</f>
        <v>29.9</v>
      </c>
      <c r="U215" s="1">
        <v>0</v>
      </c>
      <c r="V215" s="1">
        <v>0</v>
      </c>
      <c r="W215" s="1">
        <v>1.5</v>
      </c>
      <c r="X215" s="1">
        <f>mbb_sales[[#This Row],[order value converted]] + mbb_sales[[#This Row],[shipping cost]] - mbb_sales[[#This Row],[discount]]-mbb_sales[[#This Row],[card processing fees]]</f>
        <v>28.4</v>
      </c>
    </row>
    <row r="216" spans="7:24" x14ac:dyDescent="0.3">
      <c r="G216" s="17">
        <v>44575</v>
      </c>
      <c r="H216" s="7">
        <f>YEAR(mbb_sales[[#This Row],[date of sale]])</f>
        <v>2022</v>
      </c>
      <c r="I216">
        <f>MONTH(mbb_sales[[#This Row],[date of sale]])</f>
        <v>1</v>
      </c>
      <c r="J216" t="str" cm="1">
        <f t="array" ref="J2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6">
        <v>2344349418</v>
      </c>
      <c r="L216">
        <v>1</v>
      </c>
      <c r="M216">
        <v>6000</v>
      </c>
      <c r="N216" t="s">
        <v>1</v>
      </c>
      <c r="O216" s="10" t="s">
        <v>92</v>
      </c>
      <c r="P216">
        <f>SEARCH(",", mbb_sales[[#This Row],[order value]])</f>
        <v>3</v>
      </c>
      <c r="Q216" t="str">
        <f>LEFT(mbb_sales[[#This Row],[order value]], mbb_sales[[#This Row],[search for ","]]-1)</f>
        <v>33</v>
      </c>
      <c r="R216" s="10">
        <f>RIGHT(mbb_sales[[#This Row],[order value]]) / 10</f>
        <v>0.9</v>
      </c>
      <c r="S216" s="1">
        <f>mbb_sales[[#This Row],[whole order value]] + mbb_sales[[#This Row],[fraction order value]]</f>
        <v>33.9</v>
      </c>
      <c r="U216" s="1">
        <v>0</v>
      </c>
      <c r="V216" s="1">
        <v>0</v>
      </c>
      <c r="W216" s="1">
        <v>1.66</v>
      </c>
      <c r="X216" s="1">
        <f>mbb_sales[[#This Row],[order value converted]] + mbb_sales[[#This Row],[shipping cost]] - mbb_sales[[#This Row],[discount]]-mbb_sales[[#This Row],[card processing fees]]</f>
        <v>32.24</v>
      </c>
    </row>
    <row r="217" spans="7:24" x14ac:dyDescent="0.3">
      <c r="G217" s="17">
        <v>44575</v>
      </c>
      <c r="H217" s="7">
        <f>YEAR(mbb_sales[[#This Row],[date of sale]])</f>
        <v>2022</v>
      </c>
      <c r="I217">
        <f>MONTH(mbb_sales[[#This Row],[date of sale]])</f>
        <v>1</v>
      </c>
      <c r="J217" t="str" cm="1">
        <f t="array" ref="J2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7">
        <v>2344467392</v>
      </c>
      <c r="L217">
        <v>1</v>
      </c>
      <c r="M217">
        <v>69003</v>
      </c>
      <c r="N217" t="s">
        <v>1</v>
      </c>
      <c r="O217" s="10" t="s">
        <v>71</v>
      </c>
      <c r="P217">
        <f>SEARCH(",", mbb_sales[[#This Row],[order value]])</f>
        <v>3</v>
      </c>
      <c r="Q217" t="str">
        <f>LEFT(mbb_sales[[#This Row],[order value]], mbb_sales[[#This Row],[search for ","]]-1)</f>
        <v>34</v>
      </c>
      <c r="R217" s="10">
        <f>RIGHT(mbb_sales[[#This Row],[order value]]) / 10</f>
        <v>0.9</v>
      </c>
      <c r="S217" s="1">
        <f>mbb_sales[[#This Row],[whole order value]] + mbb_sales[[#This Row],[fraction order value]]</f>
        <v>34.9</v>
      </c>
      <c r="U217" s="1">
        <v>0</v>
      </c>
      <c r="V217" s="1">
        <v>0</v>
      </c>
      <c r="W217" s="1">
        <v>1.7</v>
      </c>
      <c r="X217" s="1">
        <f>mbb_sales[[#This Row],[order value converted]] + mbb_sales[[#This Row],[shipping cost]] - mbb_sales[[#This Row],[discount]]-mbb_sales[[#This Row],[card processing fees]]</f>
        <v>33.199999999999996</v>
      </c>
    </row>
    <row r="218" spans="7:24" x14ac:dyDescent="0.3">
      <c r="G218" s="17">
        <v>44575</v>
      </c>
      <c r="H218" s="7">
        <f>YEAR(mbb_sales[[#This Row],[date of sale]])</f>
        <v>2022</v>
      </c>
      <c r="I218">
        <f>MONTH(mbb_sales[[#This Row],[date of sale]])</f>
        <v>1</v>
      </c>
      <c r="J218" t="str" cm="1">
        <f t="array" ref="J2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8">
        <v>2344556616</v>
      </c>
      <c r="L218">
        <v>1</v>
      </c>
      <c r="M218">
        <v>98606</v>
      </c>
      <c r="N218" t="s">
        <v>47</v>
      </c>
      <c r="O218" s="10" t="s">
        <v>51</v>
      </c>
      <c r="P218">
        <f>SEARCH(",", mbb_sales[[#This Row],[order value]])</f>
        <v>3</v>
      </c>
      <c r="Q218" t="str">
        <f>LEFT(mbb_sales[[#This Row],[order value]], mbb_sales[[#This Row],[search for ","]]-1)</f>
        <v>29</v>
      </c>
      <c r="R218" s="10">
        <f>RIGHT(mbb_sales[[#This Row],[order value]]) / 10</f>
        <v>0.9</v>
      </c>
      <c r="S218" s="1">
        <f>mbb_sales[[#This Row],[whole order value]] + mbb_sales[[#This Row],[fraction order value]]</f>
        <v>29.9</v>
      </c>
      <c r="U218" s="1">
        <v>0</v>
      </c>
      <c r="V218" s="1">
        <v>6</v>
      </c>
      <c r="W218" s="1">
        <v>1.85</v>
      </c>
      <c r="X218" s="1">
        <f>mbb_sales[[#This Row],[order value converted]] + mbb_sales[[#This Row],[shipping cost]] - mbb_sales[[#This Row],[discount]]-mbb_sales[[#This Row],[card processing fees]]</f>
        <v>34.049999999999997</v>
      </c>
    </row>
    <row r="219" spans="7:24" x14ac:dyDescent="0.3">
      <c r="G219" s="17">
        <v>44574</v>
      </c>
      <c r="H219" s="7">
        <f>YEAR(mbb_sales[[#This Row],[date of sale]])</f>
        <v>2022</v>
      </c>
      <c r="I219">
        <f>MONTH(mbb_sales[[#This Row],[date of sale]])</f>
        <v>1</v>
      </c>
      <c r="J219" t="str" cm="1">
        <f t="array" ref="J2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19">
        <v>2343675164</v>
      </c>
      <c r="L219">
        <v>1</v>
      </c>
      <c r="M219">
        <v>77720</v>
      </c>
      <c r="N219" t="s">
        <v>1</v>
      </c>
      <c r="O219" s="10" t="s">
        <v>14</v>
      </c>
      <c r="P219">
        <f>SEARCH(",", mbb_sales[[#This Row],[order value]])</f>
        <v>3</v>
      </c>
      <c r="Q219" t="str">
        <f>LEFT(mbb_sales[[#This Row],[order value]], mbb_sales[[#This Row],[search for ","]]-1)</f>
        <v>23</v>
      </c>
      <c r="R219" s="10">
        <f>RIGHT(mbb_sales[[#This Row],[order value]]) / 10</f>
        <v>0.9</v>
      </c>
      <c r="S219" s="1">
        <f>mbb_sales[[#This Row],[whole order value]] + mbb_sales[[#This Row],[fraction order value]]</f>
        <v>23.9</v>
      </c>
      <c r="U219" s="1">
        <v>0</v>
      </c>
      <c r="V219" s="1">
        <v>0</v>
      </c>
      <c r="W219" s="1">
        <v>1.26</v>
      </c>
      <c r="X219" s="1">
        <f>mbb_sales[[#This Row],[order value converted]] + mbb_sales[[#This Row],[shipping cost]] - mbb_sales[[#This Row],[discount]]-mbb_sales[[#This Row],[card processing fees]]</f>
        <v>22.639999999999997</v>
      </c>
    </row>
    <row r="220" spans="7:24" x14ac:dyDescent="0.3">
      <c r="G220" s="17">
        <v>44574</v>
      </c>
      <c r="H220" s="7">
        <f>YEAR(mbb_sales[[#This Row],[date of sale]])</f>
        <v>2022</v>
      </c>
      <c r="I220">
        <f>MONTH(mbb_sales[[#This Row],[date of sale]])</f>
        <v>1</v>
      </c>
      <c r="J220" t="str" cm="1">
        <f t="array" ref="J2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0">
        <v>2343410788</v>
      </c>
      <c r="L220">
        <v>1</v>
      </c>
      <c r="M220">
        <v>35520</v>
      </c>
      <c r="N220" t="s">
        <v>1</v>
      </c>
      <c r="O220" s="10" t="s">
        <v>14</v>
      </c>
      <c r="P220">
        <f>SEARCH(",", mbb_sales[[#This Row],[order value]])</f>
        <v>3</v>
      </c>
      <c r="Q220" t="str">
        <f>LEFT(mbb_sales[[#This Row],[order value]], mbb_sales[[#This Row],[search for ","]]-1)</f>
        <v>23</v>
      </c>
      <c r="R220" s="10">
        <f>RIGHT(mbb_sales[[#This Row],[order value]]) / 10</f>
        <v>0.9</v>
      </c>
      <c r="S220" s="1">
        <f>mbb_sales[[#This Row],[whole order value]] + mbb_sales[[#This Row],[fraction order value]]</f>
        <v>23.9</v>
      </c>
      <c r="U220" s="1">
        <v>0</v>
      </c>
      <c r="V220" s="1">
        <v>0</v>
      </c>
      <c r="W220" s="1">
        <v>1.26</v>
      </c>
      <c r="X220" s="1">
        <f>mbb_sales[[#This Row],[order value converted]] + mbb_sales[[#This Row],[shipping cost]] - mbb_sales[[#This Row],[discount]]-mbb_sales[[#This Row],[card processing fees]]</f>
        <v>22.639999999999997</v>
      </c>
    </row>
    <row r="221" spans="7:24" x14ac:dyDescent="0.3">
      <c r="G221" s="17">
        <v>44573</v>
      </c>
      <c r="H221" s="7">
        <f>YEAR(mbb_sales[[#This Row],[date of sale]])</f>
        <v>2022</v>
      </c>
      <c r="I221">
        <f>MONTH(mbb_sales[[#This Row],[date of sale]])</f>
        <v>1</v>
      </c>
      <c r="J221" t="str" cm="1">
        <f t="array" ref="J2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1">
        <v>2342868979</v>
      </c>
      <c r="L221">
        <v>1</v>
      </c>
      <c r="M221">
        <v>21000</v>
      </c>
      <c r="N221" t="s">
        <v>1</v>
      </c>
      <c r="O221" s="10" t="s">
        <v>51</v>
      </c>
      <c r="P221">
        <f>SEARCH(",", mbb_sales[[#This Row],[order value]])</f>
        <v>3</v>
      </c>
      <c r="Q221" t="str">
        <f>LEFT(mbb_sales[[#This Row],[order value]], mbb_sales[[#This Row],[search for ","]]-1)</f>
        <v>29</v>
      </c>
      <c r="R221" s="10">
        <f>RIGHT(mbb_sales[[#This Row],[order value]]) / 10</f>
        <v>0.9</v>
      </c>
      <c r="S221" s="1">
        <f>mbb_sales[[#This Row],[whole order value]] + mbb_sales[[#This Row],[fraction order value]]</f>
        <v>29.9</v>
      </c>
      <c r="U221" s="1">
        <v>0</v>
      </c>
      <c r="V221" s="1">
        <v>0</v>
      </c>
      <c r="W221" s="1">
        <v>1.5</v>
      </c>
      <c r="X221" s="1">
        <f>mbb_sales[[#This Row],[order value converted]] + mbb_sales[[#This Row],[shipping cost]] - mbb_sales[[#This Row],[discount]]-mbb_sales[[#This Row],[card processing fees]]</f>
        <v>28.4</v>
      </c>
    </row>
    <row r="222" spans="7:24" x14ac:dyDescent="0.3">
      <c r="G222" s="17">
        <v>44573</v>
      </c>
      <c r="H222" s="7">
        <f>YEAR(mbb_sales[[#This Row],[date of sale]])</f>
        <v>2022</v>
      </c>
      <c r="I222">
        <f>MONTH(mbb_sales[[#This Row],[date of sale]])</f>
        <v>1</v>
      </c>
      <c r="J222" t="str" cm="1">
        <f t="array" ref="J2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2">
        <v>2343169103</v>
      </c>
      <c r="L222">
        <v>2</v>
      </c>
      <c r="M222">
        <v>21000</v>
      </c>
      <c r="N222" t="s">
        <v>1</v>
      </c>
      <c r="O222" s="10" t="s">
        <v>69</v>
      </c>
      <c r="P222">
        <f>SEARCH(",", mbb_sales[[#This Row],[order value]])</f>
        <v>3</v>
      </c>
      <c r="Q222" t="str">
        <f>LEFT(mbb_sales[[#This Row],[order value]], mbb_sales[[#This Row],[search for ","]]-1)</f>
        <v>57</v>
      </c>
      <c r="R222" s="10">
        <f>RIGHT(mbb_sales[[#This Row],[order value]]) / 10</f>
        <v>0.8</v>
      </c>
      <c r="S222" s="1">
        <f>mbb_sales[[#This Row],[whole order value]] + mbb_sales[[#This Row],[fraction order value]]</f>
        <v>57.8</v>
      </c>
      <c r="U222" s="1">
        <v>0</v>
      </c>
      <c r="V222" s="1">
        <v>0</v>
      </c>
      <c r="W222" s="1">
        <v>2.61</v>
      </c>
      <c r="X222" s="1">
        <f>mbb_sales[[#This Row],[order value converted]] + mbb_sales[[#This Row],[shipping cost]] - mbb_sales[[#This Row],[discount]]-mbb_sales[[#This Row],[card processing fees]]</f>
        <v>55.19</v>
      </c>
    </row>
    <row r="223" spans="7:24" x14ac:dyDescent="0.3">
      <c r="G223" s="17">
        <v>44572</v>
      </c>
      <c r="H223" s="7">
        <f>YEAR(mbb_sales[[#This Row],[date of sale]])</f>
        <v>2022</v>
      </c>
      <c r="I223">
        <f>MONTH(mbb_sales[[#This Row],[date of sale]])</f>
        <v>1</v>
      </c>
      <c r="J223" t="str" cm="1">
        <f t="array" ref="J2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3">
        <v>2342306575</v>
      </c>
      <c r="L223">
        <v>1</v>
      </c>
      <c r="M223">
        <v>95060</v>
      </c>
      <c r="N223" t="s">
        <v>47</v>
      </c>
      <c r="O223" s="10" t="s">
        <v>13</v>
      </c>
      <c r="P223">
        <f>SEARCH(",", mbb_sales[[#This Row],[order value]])</f>
        <v>3</v>
      </c>
      <c r="Q223" t="str">
        <f>LEFT(mbb_sales[[#This Row],[order value]], mbb_sales[[#This Row],[search for ","]]-1)</f>
        <v>22</v>
      </c>
      <c r="R223" s="10">
        <f>RIGHT(mbb_sales[[#This Row],[order value]]) / 10</f>
        <v>0.9</v>
      </c>
      <c r="S223" s="1">
        <f>mbb_sales[[#This Row],[whole order value]] + mbb_sales[[#This Row],[fraction order value]]</f>
        <v>22.9</v>
      </c>
      <c r="U223" s="1">
        <v>0</v>
      </c>
      <c r="V223" s="1">
        <v>6</v>
      </c>
      <c r="W223" s="1">
        <v>1.54</v>
      </c>
      <c r="X223" s="1">
        <f>mbb_sales[[#This Row],[order value converted]] + mbb_sales[[#This Row],[shipping cost]] - mbb_sales[[#This Row],[discount]]-mbb_sales[[#This Row],[card processing fees]]</f>
        <v>27.36</v>
      </c>
    </row>
    <row r="224" spans="7:24" x14ac:dyDescent="0.3">
      <c r="G224" s="17">
        <v>44572</v>
      </c>
      <c r="H224" s="7">
        <f>YEAR(mbb_sales[[#This Row],[date of sale]])</f>
        <v>2022</v>
      </c>
      <c r="I224">
        <f>MONTH(mbb_sales[[#This Row],[date of sale]])</f>
        <v>1</v>
      </c>
      <c r="J224" t="str" cm="1">
        <f t="array" ref="J2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4">
        <v>2340917106</v>
      </c>
      <c r="L224">
        <v>1</v>
      </c>
      <c r="M224">
        <v>17570</v>
      </c>
      <c r="N224" t="s">
        <v>1</v>
      </c>
      <c r="O224" s="10" t="s">
        <v>71</v>
      </c>
      <c r="P224">
        <f>SEARCH(",", mbb_sales[[#This Row],[order value]])</f>
        <v>3</v>
      </c>
      <c r="Q224" t="str">
        <f>LEFT(mbb_sales[[#This Row],[order value]], mbb_sales[[#This Row],[search for ","]]-1)</f>
        <v>34</v>
      </c>
      <c r="R224" s="10">
        <f>RIGHT(mbb_sales[[#This Row],[order value]]) / 10</f>
        <v>0.9</v>
      </c>
      <c r="S224" s="1">
        <f>mbb_sales[[#This Row],[whole order value]] + mbb_sales[[#This Row],[fraction order value]]</f>
        <v>34.9</v>
      </c>
      <c r="U224" s="1">
        <v>0</v>
      </c>
      <c r="V224" s="1">
        <v>0</v>
      </c>
      <c r="W224" s="1">
        <v>1.7</v>
      </c>
      <c r="X224" s="1">
        <f>mbb_sales[[#This Row],[order value converted]] + mbb_sales[[#This Row],[shipping cost]] - mbb_sales[[#This Row],[discount]]-mbb_sales[[#This Row],[card processing fees]]</f>
        <v>33.199999999999996</v>
      </c>
    </row>
    <row r="225" spans="7:24" x14ac:dyDescent="0.3">
      <c r="G225" s="17">
        <v>44572</v>
      </c>
      <c r="H225" s="7">
        <f>YEAR(mbb_sales[[#This Row],[date of sale]])</f>
        <v>2022</v>
      </c>
      <c r="I225">
        <f>MONTH(mbb_sales[[#This Row],[date of sale]])</f>
        <v>1</v>
      </c>
      <c r="J225" t="str" cm="1">
        <f t="array" ref="J2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5">
        <v>2340946554</v>
      </c>
      <c r="L225">
        <v>3</v>
      </c>
      <c r="M225" t="s">
        <v>117</v>
      </c>
      <c r="N225" t="s">
        <v>1</v>
      </c>
      <c r="O225" s="10" t="s">
        <v>61</v>
      </c>
      <c r="P225">
        <f>SEARCH(",", mbb_sales[[#This Row],[order value]])</f>
        <v>3</v>
      </c>
      <c r="Q225" t="str">
        <f>LEFT(mbb_sales[[#This Row],[order value]], mbb_sales[[#This Row],[search for ","]]-1)</f>
        <v>81</v>
      </c>
      <c r="R225" s="10">
        <f>RIGHT(mbb_sales[[#This Row],[order value]]) / 10</f>
        <v>0.7</v>
      </c>
      <c r="S225" s="1">
        <f>mbb_sales[[#This Row],[whole order value]] + mbb_sales[[#This Row],[fraction order value]]</f>
        <v>81.7</v>
      </c>
      <c r="U225" s="1">
        <v>0</v>
      </c>
      <c r="V225" s="1">
        <v>0</v>
      </c>
      <c r="W225" s="1">
        <v>3.57</v>
      </c>
      <c r="X225" s="1">
        <f>mbb_sales[[#This Row],[order value converted]] + mbb_sales[[#This Row],[shipping cost]] - mbb_sales[[#This Row],[discount]]-mbb_sales[[#This Row],[card processing fees]]</f>
        <v>78.13000000000001</v>
      </c>
    </row>
    <row r="226" spans="7:24" x14ac:dyDescent="0.3">
      <c r="G226" s="17">
        <v>44571</v>
      </c>
      <c r="H226" s="7">
        <f>YEAR(mbb_sales[[#This Row],[date of sale]])</f>
        <v>2022</v>
      </c>
      <c r="I226">
        <f>MONTH(mbb_sales[[#This Row],[date of sale]])</f>
        <v>1</v>
      </c>
      <c r="J226" t="str" cm="1">
        <f t="array" ref="J2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6">
        <v>2340956411</v>
      </c>
      <c r="L226">
        <v>1</v>
      </c>
      <c r="M226">
        <v>13450</v>
      </c>
      <c r="N226" t="s">
        <v>1</v>
      </c>
      <c r="O226" s="10" t="s">
        <v>9</v>
      </c>
      <c r="P226">
        <f>SEARCH(",", mbb_sales[[#This Row],[order value]])</f>
        <v>3</v>
      </c>
      <c r="Q226" t="str">
        <f>LEFT(mbb_sales[[#This Row],[order value]], mbb_sales[[#This Row],[search for ","]]-1)</f>
        <v>26</v>
      </c>
      <c r="R226" s="10">
        <f>RIGHT(mbb_sales[[#This Row],[order value]]) / 10</f>
        <v>0.9</v>
      </c>
      <c r="S226" s="1">
        <f>mbb_sales[[#This Row],[whole order value]] + mbb_sales[[#This Row],[fraction order value]]</f>
        <v>26.9</v>
      </c>
      <c r="U226" s="1">
        <v>0</v>
      </c>
      <c r="V226" s="1">
        <v>0</v>
      </c>
      <c r="W226" s="1">
        <v>1.38</v>
      </c>
      <c r="X226" s="1">
        <f>mbb_sales[[#This Row],[order value converted]] + mbb_sales[[#This Row],[shipping cost]] - mbb_sales[[#This Row],[discount]]-mbb_sales[[#This Row],[card processing fees]]</f>
        <v>25.52</v>
      </c>
    </row>
    <row r="227" spans="7:24" x14ac:dyDescent="0.3">
      <c r="G227" s="17">
        <v>44571</v>
      </c>
      <c r="H227" s="7">
        <f>YEAR(mbb_sales[[#This Row],[date of sale]])</f>
        <v>2022</v>
      </c>
      <c r="I227">
        <f>MONTH(mbb_sales[[#This Row],[date of sale]])</f>
        <v>1</v>
      </c>
      <c r="J227" t="str" cm="1">
        <f t="array" ref="J2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7">
        <v>2340817190</v>
      </c>
      <c r="L227">
        <v>1</v>
      </c>
      <c r="M227">
        <v>14304</v>
      </c>
      <c r="N227" t="s">
        <v>47</v>
      </c>
      <c r="O227" s="10" t="s">
        <v>28</v>
      </c>
      <c r="P227">
        <f>SEARCH(",", mbb_sales[[#This Row],[order value]])</f>
        <v>3</v>
      </c>
      <c r="Q227" t="str">
        <f>LEFT(mbb_sales[[#This Row],[order value]], mbb_sales[[#This Row],[search for ","]]-1)</f>
        <v>25</v>
      </c>
      <c r="R227" s="10">
        <f>RIGHT(mbb_sales[[#This Row],[order value]]) / 10</f>
        <v>0.9</v>
      </c>
      <c r="S227" s="1">
        <f>mbb_sales[[#This Row],[whole order value]] + mbb_sales[[#This Row],[fraction order value]]</f>
        <v>25.9</v>
      </c>
      <c r="U227" s="1">
        <v>0</v>
      </c>
      <c r="V227" s="1">
        <v>6</v>
      </c>
      <c r="W227" s="1">
        <v>1.68</v>
      </c>
      <c r="X227" s="1">
        <f>mbb_sales[[#This Row],[order value converted]] + mbb_sales[[#This Row],[shipping cost]] - mbb_sales[[#This Row],[discount]]-mbb_sales[[#This Row],[card processing fees]]</f>
        <v>30.22</v>
      </c>
    </row>
    <row r="228" spans="7:24" x14ac:dyDescent="0.3">
      <c r="G228" s="17">
        <v>44571</v>
      </c>
      <c r="H228" s="7">
        <f>YEAR(mbb_sales[[#This Row],[date of sale]])</f>
        <v>2022</v>
      </c>
      <c r="I228">
        <f>MONTH(mbb_sales[[#This Row],[date of sale]])</f>
        <v>1</v>
      </c>
      <c r="J228" t="str" cm="1">
        <f t="array" ref="J2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8">
        <v>2340332086</v>
      </c>
      <c r="L228">
        <v>1</v>
      </c>
      <c r="M228">
        <v>11250</v>
      </c>
      <c r="N228" t="s">
        <v>1</v>
      </c>
      <c r="O228" s="10" t="s">
        <v>71</v>
      </c>
      <c r="P228">
        <f>SEARCH(",", mbb_sales[[#This Row],[order value]])</f>
        <v>3</v>
      </c>
      <c r="Q228" t="str">
        <f>LEFT(mbb_sales[[#This Row],[order value]], mbb_sales[[#This Row],[search for ","]]-1)</f>
        <v>34</v>
      </c>
      <c r="R228" s="10">
        <f>RIGHT(mbb_sales[[#This Row],[order value]]) / 10</f>
        <v>0.9</v>
      </c>
      <c r="S228" s="1">
        <f>mbb_sales[[#This Row],[whole order value]] + mbb_sales[[#This Row],[fraction order value]]</f>
        <v>34.9</v>
      </c>
      <c r="U228" s="1">
        <v>0</v>
      </c>
      <c r="V228" s="1">
        <v>0</v>
      </c>
      <c r="W228" s="1">
        <v>1.7</v>
      </c>
      <c r="X228" s="1">
        <f>mbb_sales[[#This Row],[order value converted]] + mbb_sales[[#This Row],[shipping cost]] - mbb_sales[[#This Row],[discount]]-mbb_sales[[#This Row],[card processing fees]]</f>
        <v>33.199999999999996</v>
      </c>
    </row>
    <row r="229" spans="7:24" x14ac:dyDescent="0.3">
      <c r="G229" s="17">
        <v>44571</v>
      </c>
      <c r="H229" s="7">
        <f>YEAR(mbb_sales[[#This Row],[date of sale]])</f>
        <v>2022</v>
      </c>
      <c r="I229">
        <f>MONTH(mbb_sales[[#This Row],[date of sale]])</f>
        <v>1</v>
      </c>
      <c r="J229" t="str" cm="1">
        <f t="array" ref="J2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29">
        <v>2340726184</v>
      </c>
      <c r="L229">
        <v>1</v>
      </c>
      <c r="M229">
        <v>78006</v>
      </c>
      <c r="N229" t="s">
        <v>47</v>
      </c>
      <c r="O229" s="10" t="s">
        <v>51</v>
      </c>
      <c r="P229">
        <f>SEARCH(",", mbb_sales[[#This Row],[order value]])</f>
        <v>3</v>
      </c>
      <c r="Q229" t="str">
        <f>LEFT(mbb_sales[[#This Row],[order value]], mbb_sales[[#This Row],[search for ","]]-1)</f>
        <v>29</v>
      </c>
      <c r="R229" s="10">
        <f>RIGHT(mbb_sales[[#This Row],[order value]]) / 10</f>
        <v>0.9</v>
      </c>
      <c r="S229" s="1">
        <f>mbb_sales[[#This Row],[whole order value]] + mbb_sales[[#This Row],[fraction order value]]</f>
        <v>29.9</v>
      </c>
      <c r="U229" s="1">
        <v>0</v>
      </c>
      <c r="V229" s="1">
        <v>6</v>
      </c>
      <c r="W229" s="1">
        <v>1.85</v>
      </c>
      <c r="X229" s="1">
        <f>mbb_sales[[#This Row],[order value converted]] + mbb_sales[[#This Row],[shipping cost]] - mbb_sales[[#This Row],[discount]]-mbb_sales[[#This Row],[card processing fees]]</f>
        <v>34.049999999999997</v>
      </c>
    </row>
    <row r="230" spans="7:24" x14ac:dyDescent="0.3">
      <c r="G230" s="17">
        <v>44571</v>
      </c>
      <c r="H230" s="7">
        <f>YEAR(mbb_sales[[#This Row],[date of sale]])</f>
        <v>2022</v>
      </c>
      <c r="I230">
        <f>MONTH(mbb_sales[[#This Row],[date of sale]])</f>
        <v>1</v>
      </c>
      <c r="J230" t="str" cm="1">
        <f t="array" ref="J2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0">
        <v>2340641967</v>
      </c>
      <c r="L230">
        <v>3</v>
      </c>
      <c r="M230">
        <v>82000</v>
      </c>
      <c r="N230" t="s">
        <v>1</v>
      </c>
      <c r="O230" s="10" t="s">
        <v>99</v>
      </c>
      <c r="P230">
        <f>SEARCH(",", mbb_sales[[#This Row],[order value]])</f>
        <v>3</v>
      </c>
      <c r="Q230" t="str">
        <f>LEFT(mbb_sales[[#This Row],[order value]], mbb_sales[[#This Row],[search for ","]]-1)</f>
        <v>92</v>
      </c>
      <c r="R230" s="10">
        <f>RIGHT(mbb_sales[[#This Row],[order value]]) / 10</f>
        <v>0.7</v>
      </c>
      <c r="S230" s="1">
        <f>mbb_sales[[#This Row],[whole order value]] + mbb_sales[[#This Row],[fraction order value]]</f>
        <v>92.7</v>
      </c>
      <c r="U230" s="1">
        <v>0</v>
      </c>
      <c r="V230" s="1">
        <v>0</v>
      </c>
      <c r="W230" s="1">
        <v>4.01</v>
      </c>
      <c r="X230" s="1">
        <f>mbb_sales[[#This Row],[order value converted]] + mbb_sales[[#This Row],[shipping cost]] - mbb_sales[[#This Row],[discount]]-mbb_sales[[#This Row],[card processing fees]]</f>
        <v>88.69</v>
      </c>
    </row>
    <row r="231" spans="7:24" x14ac:dyDescent="0.3">
      <c r="G231" s="17">
        <v>44570</v>
      </c>
      <c r="H231" s="7">
        <f>YEAR(mbb_sales[[#This Row],[date of sale]])</f>
        <v>2022</v>
      </c>
      <c r="I231">
        <f>MONTH(mbb_sales[[#This Row],[date of sale]])</f>
        <v>1</v>
      </c>
      <c r="J231" t="str" cm="1">
        <f t="array" ref="J2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1">
        <v>2339475091</v>
      </c>
      <c r="L231">
        <v>1</v>
      </c>
      <c r="M231">
        <v>20851</v>
      </c>
      <c r="N231" t="s">
        <v>47</v>
      </c>
      <c r="O231" s="10" t="s">
        <v>51</v>
      </c>
      <c r="P231">
        <f>SEARCH(",", mbb_sales[[#This Row],[order value]])</f>
        <v>3</v>
      </c>
      <c r="Q231" t="str">
        <f>LEFT(mbb_sales[[#This Row],[order value]], mbb_sales[[#This Row],[search for ","]]-1)</f>
        <v>29</v>
      </c>
      <c r="R231" s="10">
        <f>RIGHT(mbb_sales[[#This Row],[order value]]) / 10</f>
        <v>0.9</v>
      </c>
      <c r="S231" s="1">
        <f>mbb_sales[[#This Row],[whole order value]] + mbb_sales[[#This Row],[fraction order value]]</f>
        <v>29.9</v>
      </c>
      <c r="U231" s="1">
        <v>0</v>
      </c>
      <c r="V231" s="1">
        <v>6</v>
      </c>
      <c r="W231" s="1">
        <v>1.81</v>
      </c>
      <c r="X231" s="1">
        <f>mbb_sales[[#This Row],[order value converted]] + mbb_sales[[#This Row],[shipping cost]] - mbb_sales[[#This Row],[discount]]-mbb_sales[[#This Row],[card processing fees]]</f>
        <v>34.089999999999996</v>
      </c>
    </row>
    <row r="232" spans="7:24" x14ac:dyDescent="0.3">
      <c r="G232" s="17">
        <v>44569</v>
      </c>
      <c r="H232" s="7">
        <f>YEAR(mbb_sales[[#This Row],[date of sale]])</f>
        <v>2022</v>
      </c>
      <c r="I232">
        <f>MONTH(mbb_sales[[#This Row],[date of sale]])</f>
        <v>1</v>
      </c>
      <c r="J232" t="str" cm="1">
        <f t="array" ref="J2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2">
        <v>2338301793</v>
      </c>
      <c r="L232">
        <v>1</v>
      </c>
      <c r="M232">
        <v>69580</v>
      </c>
      <c r="N232" t="s">
        <v>1</v>
      </c>
      <c r="O232" s="10" t="s">
        <v>43</v>
      </c>
      <c r="P232">
        <f>SEARCH(",", mbb_sales[[#This Row],[order value]])</f>
        <v>3</v>
      </c>
      <c r="Q232" t="str">
        <f>LEFT(mbb_sales[[#This Row],[order value]], mbb_sales[[#This Row],[search for ","]]-1)</f>
        <v>28</v>
      </c>
      <c r="R232" s="10">
        <f>RIGHT(mbb_sales[[#This Row],[order value]]) / 10</f>
        <v>0.9</v>
      </c>
      <c r="S232" s="1">
        <f>mbb_sales[[#This Row],[whole order value]] + mbb_sales[[#This Row],[fraction order value]]</f>
        <v>28.9</v>
      </c>
      <c r="U232" s="1">
        <v>0</v>
      </c>
      <c r="V232" s="1">
        <v>0</v>
      </c>
      <c r="W232" s="1">
        <v>1.46</v>
      </c>
      <c r="X232" s="1">
        <f>mbb_sales[[#This Row],[order value converted]] + mbb_sales[[#This Row],[shipping cost]] - mbb_sales[[#This Row],[discount]]-mbb_sales[[#This Row],[card processing fees]]</f>
        <v>27.439999999999998</v>
      </c>
    </row>
    <row r="233" spans="7:24" x14ac:dyDescent="0.3">
      <c r="G233" s="17">
        <v>44569</v>
      </c>
      <c r="H233" s="7">
        <f>YEAR(mbb_sales[[#This Row],[date of sale]])</f>
        <v>2022</v>
      </c>
      <c r="I233">
        <f>MONTH(mbb_sales[[#This Row],[date of sale]])</f>
        <v>1</v>
      </c>
      <c r="J233" t="str" cm="1">
        <f t="array" ref="J2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3">
        <v>2337814451</v>
      </c>
      <c r="L233">
        <v>1</v>
      </c>
      <c r="M233">
        <v>1210</v>
      </c>
      <c r="N233" t="s">
        <v>1</v>
      </c>
      <c r="O233" s="10" t="s">
        <v>51</v>
      </c>
      <c r="P233">
        <f>SEARCH(",", mbb_sales[[#This Row],[order value]])</f>
        <v>3</v>
      </c>
      <c r="Q233" t="str">
        <f>LEFT(mbb_sales[[#This Row],[order value]], mbb_sales[[#This Row],[search for ","]]-1)</f>
        <v>29</v>
      </c>
      <c r="R233" s="10">
        <f>RIGHT(mbb_sales[[#This Row],[order value]]) / 10</f>
        <v>0.9</v>
      </c>
      <c r="S233" s="1">
        <f>mbb_sales[[#This Row],[whole order value]] + mbb_sales[[#This Row],[fraction order value]]</f>
        <v>29.9</v>
      </c>
      <c r="U233" s="1">
        <v>0</v>
      </c>
      <c r="V233" s="1">
        <v>0</v>
      </c>
      <c r="W233" s="1">
        <v>1.5</v>
      </c>
      <c r="X233" s="1">
        <f>mbb_sales[[#This Row],[order value converted]] + mbb_sales[[#This Row],[shipping cost]] - mbb_sales[[#This Row],[discount]]-mbb_sales[[#This Row],[card processing fees]]</f>
        <v>28.4</v>
      </c>
    </row>
    <row r="234" spans="7:24" x14ac:dyDescent="0.3">
      <c r="G234" s="17">
        <v>44569</v>
      </c>
      <c r="H234" s="7">
        <f>YEAR(mbb_sales[[#This Row],[date of sale]])</f>
        <v>2022</v>
      </c>
      <c r="I234">
        <f>MONTH(mbb_sales[[#This Row],[date of sale]])</f>
        <v>1</v>
      </c>
      <c r="J234" t="str" cm="1">
        <f t="array" ref="J2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4">
        <v>2338155090</v>
      </c>
      <c r="L234">
        <v>1</v>
      </c>
      <c r="M234">
        <v>78100</v>
      </c>
      <c r="N234" t="s">
        <v>1</v>
      </c>
      <c r="O234" s="10" t="s">
        <v>71</v>
      </c>
      <c r="P234">
        <f>SEARCH(",", mbb_sales[[#This Row],[order value]])</f>
        <v>3</v>
      </c>
      <c r="Q234" t="str">
        <f>LEFT(mbb_sales[[#This Row],[order value]], mbb_sales[[#This Row],[search for ","]]-1)</f>
        <v>34</v>
      </c>
      <c r="R234" s="10">
        <f>RIGHT(mbb_sales[[#This Row],[order value]]) / 10</f>
        <v>0.9</v>
      </c>
      <c r="S234" s="1">
        <f>mbb_sales[[#This Row],[whole order value]] + mbb_sales[[#This Row],[fraction order value]]</f>
        <v>34.9</v>
      </c>
      <c r="U234" s="1">
        <v>0</v>
      </c>
      <c r="V234" s="1">
        <v>0</v>
      </c>
      <c r="W234" s="1">
        <v>1.7</v>
      </c>
      <c r="X234" s="1">
        <f>mbb_sales[[#This Row],[order value converted]] + mbb_sales[[#This Row],[shipping cost]] - mbb_sales[[#This Row],[discount]]-mbb_sales[[#This Row],[card processing fees]]</f>
        <v>33.199999999999996</v>
      </c>
    </row>
    <row r="235" spans="7:24" x14ac:dyDescent="0.3">
      <c r="G235" s="17">
        <v>44569</v>
      </c>
      <c r="H235" s="7">
        <f>YEAR(mbb_sales[[#This Row],[date of sale]])</f>
        <v>2022</v>
      </c>
      <c r="I235">
        <f>MONTH(mbb_sales[[#This Row],[date of sale]])</f>
        <v>1</v>
      </c>
      <c r="J235" t="str" cm="1">
        <f t="array" ref="J2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5">
        <v>2338105994</v>
      </c>
      <c r="L235">
        <v>1</v>
      </c>
      <c r="M235">
        <v>72500</v>
      </c>
      <c r="N235" t="s">
        <v>1</v>
      </c>
      <c r="O235" s="10" t="s">
        <v>71</v>
      </c>
      <c r="P235">
        <f>SEARCH(",", mbb_sales[[#This Row],[order value]])</f>
        <v>3</v>
      </c>
      <c r="Q235" t="str">
        <f>LEFT(mbb_sales[[#This Row],[order value]], mbb_sales[[#This Row],[search for ","]]-1)</f>
        <v>34</v>
      </c>
      <c r="R235" s="10">
        <f>RIGHT(mbb_sales[[#This Row],[order value]]) / 10</f>
        <v>0.9</v>
      </c>
      <c r="S235" s="1">
        <f>mbb_sales[[#This Row],[whole order value]] + mbb_sales[[#This Row],[fraction order value]]</f>
        <v>34.9</v>
      </c>
      <c r="U235" s="1">
        <v>0</v>
      </c>
      <c r="V235" s="1">
        <v>0</v>
      </c>
      <c r="W235" s="1">
        <v>1.7</v>
      </c>
      <c r="X235" s="1">
        <f>mbb_sales[[#This Row],[order value converted]] + mbb_sales[[#This Row],[shipping cost]] - mbb_sales[[#This Row],[discount]]-mbb_sales[[#This Row],[card processing fees]]</f>
        <v>33.199999999999996</v>
      </c>
    </row>
    <row r="236" spans="7:24" x14ac:dyDescent="0.3">
      <c r="G236" s="17">
        <v>44569</v>
      </c>
      <c r="H236" s="7">
        <f>YEAR(mbb_sales[[#This Row],[date of sale]])</f>
        <v>2022</v>
      </c>
      <c r="I236">
        <f>MONTH(mbb_sales[[#This Row],[date of sale]])</f>
        <v>1</v>
      </c>
      <c r="J236" t="str" cm="1">
        <f t="array" ref="J2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6">
        <v>2338010826</v>
      </c>
      <c r="L236">
        <v>1</v>
      </c>
      <c r="M236">
        <v>33000</v>
      </c>
      <c r="N236" t="s">
        <v>1</v>
      </c>
      <c r="O236" s="10" t="s">
        <v>71</v>
      </c>
      <c r="P236">
        <f>SEARCH(",", mbb_sales[[#This Row],[order value]])</f>
        <v>3</v>
      </c>
      <c r="Q236" t="str">
        <f>LEFT(mbb_sales[[#This Row],[order value]], mbb_sales[[#This Row],[search for ","]]-1)</f>
        <v>34</v>
      </c>
      <c r="R236" s="10">
        <f>RIGHT(mbb_sales[[#This Row],[order value]]) / 10</f>
        <v>0.9</v>
      </c>
      <c r="S236" s="1">
        <f>mbb_sales[[#This Row],[whole order value]] + mbb_sales[[#This Row],[fraction order value]]</f>
        <v>34.9</v>
      </c>
      <c r="U236" s="1">
        <v>0</v>
      </c>
      <c r="V236" s="1">
        <v>0</v>
      </c>
      <c r="W236" s="1">
        <v>1.7</v>
      </c>
      <c r="X236" s="1">
        <f>mbb_sales[[#This Row],[order value converted]] + mbb_sales[[#This Row],[shipping cost]] - mbb_sales[[#This Row],[discount]]-mbb_sales[[#This Row],[card processing fees]]</f>
        <v>33.199999999999996</v>
      </c>
    </row>
    <row r="237" spans="7:24" x14ac:dyDescent="0.3">
      <c r="G237" s="17">
        <v>44569</v>
      </c>
      <c r="H237" s="7">
        <f>YEAR(mbb_sales[[#This Row],[date of sale]])</f>
        <v>2022</v>
      </c>
      <c r="I237">
        <f>MONTH(mbb_sales[[#This Row],[date of sale]])</f>
        <v>1</v>
      </c>
      <c r="J237" t="str" cm="1">
        <f t="array" ref="J2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7">
        <v>2337715087</v>
      </c>
      <c r="L237">
        <v>1</v>
      </c>
      <c r="M237">
        <v>69003</v>
      </c>
      <c r="N237" t="s">
        <v>1</v>
      </c>
      <c r="O237" s="10" t="s">
        <v>71</v>
      </c>
      <c r="P237">
        <f>SEARCH(",", mbb_sales[[#This Row],[order value]])</f>
        <v>3</v>
      </c>
      <c r="Q237" t="str">
        <f>LEFT(mbb_sales[[#This Row],[order value]], mbb_sales[[#This Row],[search for ","]]-1)</f>
        <v>34</v>
      </c>
      <c r="R237" s="10">
        <f>RIGHT(mbb_sales[[#This Row],[order value]]) / 10</f>
        <v>0.9</v>
      </c>
      <c r="S237" s="1">
        <f>mbb_sales[[#This Row],[whole order value]] + mbb_sales[[#This Row],[fraction order value]]</f>
        <v>34.9</v>
      </c>
      <c r="U237" s="1">
        <v>0</v>
      </c>
      <c r="V237" s="1">
        <v>0</v>
      </c>
      <c r="W237" s="1">
        <v>1.7</v>
      </c>
      <c r="X237" s="1">
        <f>mbb_sales[[#This Row],[order value converted]] + mbb_sales[[#This Row],[shipping cost]] - mbb_sales[[#This Row],[discount]]-mbb_sales[[#This Row],[card processing fees]]</f>
        <v>33.199999999999996</v>
      </c>
    </row>
    <row r="238" spans="7:24" x14ac:dyDescent="0.3">
      <c r="G238" s="17">
        <v>44569</v>
      </c>
      <c r="H238" s="7">
        <f>YEAR(mbb_sales[[#This Row],[date of sale]])</f>
        <v>2022</v>
      </c>
      <c r="I238">
        <f>MONTH(mbb_sales[[#This Row],[date of sale]])</f>
        <v>1</v>
      </c>
      <c r="J238" t="str" cm="1">
        <f t="array" ref="J2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8">
        <v>2338242758</v>
      </c>
      <c r="L238">
        <v>3</v>
      </c>
      <c r="M238">
        <v>7202</v>
      </c>
      <c r="N238" t="s">
        <v>47</v>
      </c>
      <c r="O238" s="10" t="s">
        <v>116</v>
      </c>
      <c r="P238">
        <f>SEARCH(",", mbb_sales[[#This Row],[order value]])</f>
        <v>3</v>
      </c>
      <c r="Q238" t="str">
        <f>LEFT(mbb_sales[[#This Row],[order value]], mbb_sales[[#This Row],[search for ","]]-1)</f>
        <v>77</v>
      </c>
      <c r="R238" s="10">
        <f>RIGHT(mbb_sales[[#This Row],[order value]]) / 10</f>
        <v>0.7</v>
      </c>
      <c r="S238" s="1">
        <f>mbb_sales[[#This Row],[whole order value]] + mbb_sales[[#This Row],[fraction order value]]</f>
        <v>77.7</v>
      </c>
      <c r="U238" s="1">
        <v>0</v>
      </c>
      <c r="V238" s="1">
        <v>6</v>
      </c>
      <c r="W238" s="1">
        <v>3.87</v>
      </c>
      <c r="X238" s="1">
        <f>mbb_sales[[#This Row],[order value converted]] + mbb_sales[[#This Row],[shipping cost]] - mbb_sales[[#This Row],[discount]]-mbb_sales[[#This Row],[card processing fees]]</f>
        <v>79.83</v>
      </c>
    </row>
    <row r="239" spans="7:24" x14ac:dyDescent="0.3">
      <c r="G239" s="17">
        <v>44569</v>
      </c>
      <c r="H239" s="7">
        <f>YEAR(mbb_sales[[#This Row],[date of sale]])</f>
        <v>2022</v>
      </c>
      <c r="I239">
        <f>MONTH(mbb_sales[[#This Row],[date of sale]])</f>
        <v>1</v>
      </c>
      <c r="J239" t="str" cm="1">
        <f t="array" ref="J2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39">
        <v>2337914285</v>
      </c>
      <c r="L239">
        <v>3</v>
      </c>
      <c r="M239">
        <v>21000</v>
      </c>
      <c r="N239" t="s">
        <v>1</v>
      </c>
      <c r="O239" s="10" t="s">
        <v>115</v>
      </c>
      <c r="P239">
        <f>SEARCH(",", mbb_sales[[#This Row],[order value]])</f>
        <v>3</v>
      </c>
      <c r="Q239" t="str">
        <f>LEFT(mbb_sales[[#This Row],[order value]], mbb_sales[[#This Row],[search for ","]]-1)</f>
        <v>89</v>
      </c>
      <c r="R239" s="10">
        <f>RIGHT(mbb_sales[[#This Row],[order value]]) / 10</f>
        <v>0.7</v>
      </c>
      <c r="S239" s="1">
        <f>mbb_sales[[#This Row],[whole order value]] + mbb_sales[[#This Row],[fraction order value]]</f>
        <v>89.7</v>
      </c>
      <c r="U239" s="1">
        <v>0</v>
      </c>
      <c r="V239" s="1">
        <v>0</v>
      </c>
      <c r="W239" s="1">
        <v>3.89</v>
      </c>
      <c r="X239" s="1">
        <f>mbb_sales[[#This Row],[order value converted]] + mbb_sales[[#This Row],[shipping cost]] - mbb_sales[[#This Row],[discount]]-mbb_sales[[#This Row],[card processing fees]]</f>
        <v>85.81</v>
      </c>
    </row>
    <row r="240" spans="7:24" x14ac:dyDescent="0.3">
      <c r="G240" s="17">
        <v>44568</v>
      </c>
      <c r="H240" s="7">
        <f>YEAR(mbb_sales[[#This Row],[date of sale]])</f>
        <v>2022</v>
      </c>
      <c r="I240">
        <f>MONTH(mbb_sales[[#This Row],[date of sale]])</f>
        <v>1</v>
      </c>
      <c r="J240" t="str" cm="1">
        <f t="array" ref="J2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0">
        <v>2336754154</v>
      </c>
      <c r="L240">
        <v>1</v>
      </c>
      <c r="M240">
        <v>59139</v>
      </c>
      <c r="N240" t="s">
        <v>1</v>
      </c>
      <c r="O240" s="10" t="s">
        <v>9</v>
      </c>
      <c r="P240">
        <f>SEARCH(",", mbb_sales[[#This Row],[order value]])</f>
        <v>3</v>
      </c>
      <c r="Q240" t="str">
        <f>LEFT(mbb_sales[[#This Row],[order value]], mbb_sales[[#This Row],[search for ","]]-1)</f>
        <v>26</v>
      </c>
      <c r="R240" s="10">
        <f>RIGHT(mbb_sales[[#This Row],[order value]]) / 10</f>
        <v>0.9</v>
      </c>
      <c r="S240" s="1">
        <f>mbb_sales[[#This Row],[whole order value]] + mbb_sales[[#This Row],[fraction order value]]</f>
        <v>26.9</v>
      </c>
      <c r="U240" s="1">
        <v>0</v>
      </c>
      <c r="V240" s="1">
        <v>0</v>
      </c>
      <c r="W240" s="1">
        <v>1.38</v>
      </c>
      <c r="X240" s="1">
        <f>mbb_sales[[#This Row],[order value converted]] + mbb_sales[[#This Row],[shipping cost]] - mbb_sales[[#This Row],[discount]]-mbb_sales[[#This Row],[card processing fees]]</f>
        <v>25.52</v>
      </c>
    </row>
    <row r="241" spans="7:24" x14ac:dyDescent="0.3">
      <c r="G241" s="17">
        <v>44568</v>
      </c>
      <c r="H241" s="7">
        <f>YEAR(mbb_sales[[#This Row],[date of sale]])</f>
        <v>2022</v>
      </c>
      <c r="I241">
        <f>MONTH(mbb_sales[[#This Row],[date of sale]])</f>
        <v>1</v>
      </c>
      <c r="J241" t="str" cm="1">
        <f t="array" ref="J2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1">
        <v>2337044544</v>
      </c>
      <c r="L241">
        <v>1</v>
      </c>
      <c r="M241">
        <v>69008</v>
      </c>
      <c r="N241" t="s">
        <v>1</v>
      </c>
      <c r="O241" s="10" t="s">
        <v>56</v>
      </c>
      <c r="P241">
        <f>SEARCH(",", mbb_sales[[#This Row],[order value]])</f>
        <v>3</v>
      </c>
      <c r="Q241" t="str">
        <f>LEFT(mbb_sales[[#This Row],[order value]], mbb_sales[[#This Row],[search for ","]]-1)</f>
        <v>27</v>
      </c>
      <c r="R241" s="10">
        <f>RIGHT(mbb_sales[[#This Row],[order value]]) / 10</f>
        <v>0.9</v>
      </c>
      <c r="S241" s="1">
        <f>mbb_sales[[#This Row],[whole order value]] + mbb_sales[[#This Row],[fraction order value]]</f>
        <v>27.9</v>
      </c>
      <c r="U241" s="1">
        <v>0</v>
      </c>
      <c r="V241" s="1">
        <v>0</v>
      </c>
      <c r="W241" s="1">
        <v>1.42</v>
      </c>
      <c r="X241" s="1">
        <f>mbb_sales[[#This Row],[order value converted]] + mbb_sales[[#This Row],[shipping cost]] - mbb_sales[[#This Row],[discount]]-mbb_sales[[#This Row],[card processing fees]]</f>
        <v>26.479999999999997</v>
      </c>
    </row>
    <row r="242" spans="7:24" x14ac:dyDescent="0.3">
      <c r="G242" s="17">
        <v>44568</v>
      </c>
      <c r="H242" s="7">
        <f>YEAR(mbb_sales[[#This Row],[date of sale]])</f>
        <v>2022</v>
      </c>
      <c r="I242">
        <f>MONTH(mbb_sales[[#This Row],[date of sale]])</f>
        <v>1</v>
      </c>
      <c r="J242" t="str" cm="1">
        <f t="array" ref="J2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2">
        <v>2337035945</v>
      </c>
      <c r="L242">
        <v>1</v>
      </c>
      <c r="M242">
        <v>92150</v>
      </c>
      <c r="N242" t="s">
        <v>1</v>
      </c>
      <c r="O242" s="10" t="s">
        <v>43</v>
      </c>
      <c r="P242">
        <f>SEARCH(",", mbb_sales[[#This Row],[order value]])</f>
        <v>3</v>
      </c>
      <c r="Q242" t="str">
        <f>LEFT(mbb_sales[[#This Row],[order value]], mbb_sales[[#This Row],[search for ","]]-1)</f>
        <v>28</v>
      </c>
      <c r="R242" s="10">
        <f>RIGHT(mbb_sales[[#This Row],[order value]]) / 10</f>
        <v>0.9</v>
      </c>
      <c r="S242" s="1">
        <f>mbb_sales[[#This Row],[whole order value]] + mbb_sales[[#This Row],[fraction order value]]</f>
        <v>28.9</v>
      </c>
      <c r="U242" s="1">
        <v>0</v>
      </c>
      <c r="V242" s="1">
        <v>0</v>
      </c>
      <c r="W242" s="1">
        <v>1.46</v>
      </c>
      <c r="X242" s="1">
        <f>mbb_sales[[#This Row],[order value converted]] + mbb_sales[[#This Row],[shipping cost]] - mbb_sales[[#This Row],[discount]]-mbb_sales[[#This Row],[card processing fees]]</f>
        <v>27.439999999999998</v>
      </c>
    </row>
    <row r="243" spans="7:24" x14ac:dyDescent="0.3">
      <c r="G243" s="17">
        <v>44568</v>
      </c>
      <c r="H243" s="7">
        <f>YEAR(mbb_sales[[#This Row],[date of sale]])</f>
        <v>2022</v>
      </c>
      <c r="I243">
        <f>MONTH(mbb_sales[[#This Row],[date of sale]])</f>
        <v>1</v>
      </c>
      <c r="J243" t="str" cm="1">
        <f t="array" ref="J2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3">
        <v>2337037297</v>
      </c>
      <c r="L243">
        <v>1</v>
      </c>
      <c r="M243">
        <v>75012</v>
      </c>
      <c r="N243" t="s">
        <v>1</v>
      </c>
      <c r="O243" s="10" t="s">
        <v>71</v>
      </c>
      <c r="P243">
        <f>SEARCH(",", mbb_sales[[#This Row],[order value]])</f>
        <v>3</v>
      </c>
      <c r="Q243" t="str">
        <f>LEFT(mbb_sales[[#This Row],[order value]], mbb_sales[[#This Row],[search for ","]]-1)</f>
        <v>34</v>
      </c>
      <c r="R243" s="10">
        <f>RIGHT(mbb_sales[[#This Row],[order value]]) / 10</f>
        <v>0.9</v>
      </c>
      <c r="S243" s="1">
        <f>mbb_sales[[#This Row],[whole order value]] + mbb_sales[[#This Row],[fraction order value]]</f>
        <v>34.9</v>
      </c>
      <c r="U243" s="1">
        <v>0</v>
      </c>
      <c r="V243" s="1">
        <v>0</v>
      </c>
      <c r="W243" s="1">
        <v>1.7</v>
      </c>
      <c r="X243" s="1">
        <f>mbb_sales[[#This Row],[order value converted]] + mbb_sales[[#This Row],[shipping cost]] - mbb_sales[[#This Row],[discount]]-mbb_sales[[#This Row],[card processing fees]]</f>
        <v>33.199999999999996</v>
      </c>
    </row>
    <row r="244" spans="7:24" x14ac:dyDescent="0.3">
      <c r="G244" s="17">
        <v>44568</v>
      </c>
      <c r="H244" s="7">
        <f>YEAR(mbb_sales[[#This Row],[date of sale]])</f>
        <v>2022</v>
      </c>
      <c r="I244">
        <f>MONTH(mbb_sales[[#This Row],[date of sale]])</f>
        <v>1</v>
      </c>
      <c r="J244" t="str" cm="1">
        <f t="array" ref="J2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4">
        <v>2337001149</v>
      </c>
      <c r="L244">
        <v>1</v>
      </c>
      <c r="M244">
        <v>30220</v>
      </c>
      <c r="N244" t="s">
        <v>1</v>
      </c>
      <c r="O244" s="10" t="s">
        <v>71</v>
      </c>
      <c r="P244">
        <f>SEARCH(",", mbb_sales[[#This Row],[order value]])</f>
        <v>3</v>
      </c>
      <c r="Q244" t="str">
        <f>LEFT(mbb_sales[[#This Row],[order value]], mbb_sales[[#This Row],[search for ","]]-1)</f>
        <v>34</v>
      </c>
      <c r="R244" s="10">
        <f>RIGHT(mbb_sales[[#This Row],[order value]]) / 10</f>
        <v>0.9</v>
      </c>
      <c r="S244" s="1">
        <f>mbb_sales[[#This Row],[whole order value]] + mbb_sales[[#This Row],[fraction order value]]</f>
        <v>34.9</v>
      </c>
      <c r="U244" s="1">
        <v>0</v>
      </c>
      <c r="V244" s="1">
        <v>0</v>
      </c>
      <c r="W244" s="1">
        <v>1.7</v>
      </c>
      <c r="X244" s="1">
        <f>mbb_sales[[#This Row],[order value converted]] + mbb_sales[[#This Row],[shipping cost]] - mbb_sales[[#This Row],[discount]]-mbb_sales[[#This Row],[card processing fees]]</f>
        <v>33.199999999999996</v>
      </c>
    </row>
    <row r="245" spans="7:24" x14ac:dyDescent="0.3">
      <c r="G245" s="17">
        <v>44568</v>
      </c>
      <c r="H245" s="7">
        <f>YEAR(mbb_sales[[#This Row],[date of sale]])</f>
        <v>2022</v>
      </c>
      <c r="I245">
        <f>MONTH(mbb_sales[[#This Row],[date of sale]])</f>
        <v>1</v>
      </c>
      <c r="J245" t="str" cm="1">
        <f t="array" ref="J2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5">
        <v>2337074611</v>
      </c>
      <c r="L245">
        <v>1</v>
      </c>
      <c r="M245">
        <v>1228</v>
      </c>
      <c r="N245" t="s">
        <v>50</v>
      </c>
      <c r="O245" s="10" t="s">
        <v>92</v>
      </c>
      <c r="P245">
        <f>SEARCH(",", mbb_sales[[#This Row],[order value]])</f>
        <v>3</v>
      </c>
      <c r="Q245" t="str">
        <f>LEFT(mbb_sales[[#This Row],[order value]], mbb_sales[[#This Row],[search for ","]]-1)</f>
        <v>33</v>
      </c>
      <c r="R245" s="10">
        <f>RIGHT(mbb_sales[[#This Row],[order value]]) / 10</f>
        <v>0.9</v>
      </c>
      <c r="S245" s="1">
        <f>mbb_sales[[#This Row],[whole order value]] + mbb_sales[[#This Row],[fraction order value]]</f>
        <v>33.9</v>
      </c>
      <c r="U245" s="1">
        <v>0</v>
      </c>
      <c r="V245" s="1">
        <v>6</v>
      </c>
      <c r="W245" s="1">
        <v>1.9</v>
      </c>
      <c r="X245" s="1">
        <f>mbb_sales[[#This Row],[order value converted]] + mbb_sales[[#This Row],[shipping cost]] - mbb_sales[[#This Row],[discount]]-mbb_sales[[#This Row],[card processing fees]]</f>
        <v>38</v>
      </c>
    </row>
    <row r="246" spans="7:24" x14ac:dyDescent="0.3">
      <c r="G246" s="17">
        <v>44568</v>
      </c>
      <c r="H246" s="7">
        <f>YEAR(mbb_sales[[#This Row],[date of sale]])</f>
        <v>2022</v>
      </c>
      <c r="I246">
        <f>MONTH(mbb_sales[[#This Row],[date of sale]])</f>
        <v>1</v>
      </c>
      <c r="J246" t="str" cm="1">
        <f t="array" ref="J2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6">
        <v>2337000296</v>
      </c>
      <c r="L246">
        <v>2</v>
      </c>
      <c r="M246">
        <v>72190</v>
      </c>
      <c r="N246" t="s">
        <v>1</v>
      </c>
      <c r="O246" s="10" t="s">
        <v>48</v>
      </c>
      <c r="P246">
        <f>SEARCH(",", mbb_sales[[#This Row],[order value]])</f>
        <v>3</v>
      </c>
      <c r="Q246" t="str">
        <f>LEFT(mbb_sales[[#This Row],[order value]], mbb_sales[[#This Row],[search for ","]]-1)</f>
        <v>52</v>
      </c>
      <c r="R246" s="10">
        <f>RIGHT(mbb_sales[[#This Row],[order value]]) / 10</f>
        <v>0.8</v>
      </c>
      <c r="S246" s="1">
        <f>mbb_sales[[#This Row],[whole order value]] + mbb_sales[[#This Row],[fraction order value]]</f>
        <v>52.8</v>
      </c>
      <c r="U246" s="1">
        <v>0</v>
      </c>
      <c r="V246" s="1">
        <v>0</v>
      </c>
      <c r="W246" s="1">
        <v>2.41</v>
      </c>
      <c r="X246" s="1">
        <f>mbb_sales[[#This Row],[order value converted]] + mbb_sales[[#This Row],[shipping cost]] - mbb_sales[[#This Row],[discount]]-mbb_sales[[#This Row],[card processing fees]]</f>
        <v>50.39</v>
      </c>
    </row>
    <row r="247" spans="7:24" x14ac:dyDescent="0.3">
      <c r="G247" s="17">
        <v>44568</v>
      </c>
      <c r="H247" s="7">
        <f>YEAR(mbb_sales[[#This Row],[date of sale]])</f>
        <v>2022</v>
      </c>
      <c r="I247">
        <f>MONTH(mbb_sales[[#This Row],[date of sale]])</f>
        <v>1</v>
      </c>
      <c r="J247" t="str" cm="1">
        <f t="array" ref="J2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7">
        <v>2337094092</v>
      </c>
      <c r="L247">
        <v>2</v>
      </c>
      <c r="M247">
        <v>92120</v>
      </c>
      <c r="N247" t="s">
        <v>1</v>
      </c>
      <c r="O247" s="10" t="s">
        <v>52</v>
      </c>
      <c r="P247">
        <f>SEARCH(",", mbb_sales[[#This Row],[order value]])</f>
        <v>3</v>
      </c>
      <c r="Q247" t="str">
        <f>LEFT(mbb_sales[[#This Row],[order value]], mbb_sales[[#This Row],[search for ","]]-1)</f>
        <v>53</v>
      </c>
      <c r="R247" s="10">
        <f>RIGHT(mbb_sales[[#This Row],[order value]]) / 10</f>
        <v>0.8</v>
      </c>
      <c r="S247" s="1">
        <f>mbb_sales[[#This Row],[whole order value]] + mbb_sales[[#This Row],[fraction order value]]</f>
        <v>53.8</v>
      </c>
      <c r="U247" s="1">
        <v>0</v>
      </c>
      <c r="V247" s="1">
        <v>0</v>
      </c>
      <c r="W247" s="1">
        <v>2.4500000000000002</v>
      </c>
      <c r="X247" s="1">
        <f>mbb_sales[[#This Row],[order value converted]] + mbb_sales[[#This Row],[shipping cost]] - mbb_sales[[#This Row],[discount]]-mbb_sales[[#This Row],[card processing fees]]</f>
        <v>51.349999999999994</v>
      </c>
    </row>
    <row r="248" spans="7:24" x14ac:dyDescent="0.3">
      <c r="G248" s="17">
        <v>44568</v>
      </c>
      <c r="H248" s="7">
        <f>YEAR(mbb_sales[[#This Row],[date of sale]])</f>
        <v>2022</v>
      </c>
      <c r="I248">
        <f>MONTH(mbb_sales[[#This Row],[date of sale]])</f>
        <v>1</v>
      </c>
      <c r="J248" t="str" cm="1">
        <f t="array" ref="J2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8">
        <v>2337244857</v>
      </c>
      <c r="L248">
        <v>2</v>
      </c>
      <c r="M248">
        <v>75011</v>
      </c>
      <c r="N248" t="s">
        <v>1</v>
      </c>
      <c r="O248" s="10" t="s">
        <v>73</v>
      </c>
      <c r="P248">
        <f>SEARCH(",", mbb_sales[[#This Row],[order value]])</f>
        <v>3</v>
      </c>
      <c r="Q248" t="str">
        <f>LEFT(mbb_sales[[#This Row],[order value]], mbb_sales[[#This Row],[search for ","]]-1)</f>
        <v>58</v>
      </c>
      <c r="R248" s="10">
        <f>RIGHT(mbb_sales[[#This Row],[order value]]) / 10</f>
        <v>0.8</v>
      </c>
      <c r="S248" s="1">
        <f>mbb_sales[[#This Row],[whole order value]] + mbb_sales[[#This Row],[fraction order value]]</f>
        <v>58.8</v>
      </c>
      <c r="U248" s="1">
        <v>0</v>
      </c>
      <c r="V248" s="1">
        <v>0</v>
      </c>
      <c r="W248" s="1">
        <v>2.65</v>
      </c>
      <c r="X248" s="1">
        <f>mbb_sales[[#This Row],[order value converted]] + mbb_sales[[#This Row],[shipping cost]] - mbb_sales[[#This Row],[discount]]-mbb_sales[[#This Row],[card processing fees]]</f>
        <v>56.15</v>
      </c>
    </row>
    <row r="249" spans="7:24" x14ac:dyDescent="0.3">
      <c r="G249" s="17">
        <v>44568</v>
      </c>
      <c r="H249" s="7">
        <f>YEAR(mbb_sales[[#This Row],[date of sale]])</f>
        <v>2022</v>
      </c>
      <c r="I249">
        <f>MONTH(mbb_sales[[#This Row],[date of sale]])</f>
        <v>1</v>
      </c>
      <c r="J249" t="str" cm="1">
        <f t="array" ref="J2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49">
        <v>2337008221</v>
      </c>
      <c r="L249">
        <v>2</v>
      </c>
      <c r="M249">
        <v>34790</v>
      </c>
      <c r="N249" t="s">
        <v>1</v>
      </c>
      <c r="O249" s="10" t="s">
        <v>82</v>
      </c>
      <c r="P249">
        <f>SEARCH(",", mbb_sales[[#This Row],[order value]])</f>
        <v>3</v>
      </c>
      <c r="Q249" t="str">
        <f>LEFT(mbb_sales[[#This Row],[order value]], mbb_sales[[#This Row],[search for ","]]-1)</f>
        <v>61</v>
      </c>
      <c r="R249" s="10">
        <f>RIGHT(mbb_sales[[#This Row],[order value]]) / 10</f>
        <v>0.8</v>
      </c>
      <c r="S249" s="1">
        <f>mbb_sales[[#This Row],[whole order value]] + mbb_sales[[#This Row],[fraction order value]]</f>
        <v>61.8</v>
      </c>
      <c r="U249" s="1">
        <v>0</v>
      </c>
      <c r="V249" s="1">
        <v>0</v>
      </c>
      <c r="W249" s="1">
        <v>2.77</v>
      </c>
      <c r="X249" s="1">
        <f>mbb_sales[[#This Row],[order value converted]] + mbb_sales[[#This Row],[shipping cost]] - mbb_sales[[#This Row],[discount]]-mbb_sales[[#This Row],[card processing fees]]</f>
        <v>59.029999999999994</v>
      </c>
    </row>
    <row r="250" spans="7:24" x14ac:dyDescent="0.3">
      <c r="G250" s="17">
        <v>44568</v>
      </c>
      <c r="H250" s="7">
        <f>YEAR(mbb_sales[[#This Row],[date of sale]])</f>
        <v>2022</v>
      </c>
      <c r="I250">
        <f>MONTH(mbb_sales[[#This Row],[date of sale]])</f>
        <v>1</v>
      </c>
      <c r="J250" t="str" cm="1">
        <f t="array" ref="J2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0">
        <v>2336976293</v>
      </c>
      <c r="L250">
        <v>2</v>
      </c>
      <c r="M250">
        <v>85770</v>
      </c>
      <c r="N250" t="s">
        <v>1</v>
      </c>
      <c r="O250" s="10" t="s">
        <v>114</v>
      </c>
      <c r="P250">
        <f>SEARCH(",", mbb_sales[[#This Row],[order value]])</f>
        <v>3</v>
      </c>
      <c r="Q250" t="str">
        <f>LEFT(mbb_sales[[#This Row],[order value]], mbb_sales[[#This Row],[search for ","]]-1)</f>
        <v>63</v>
      </c>
      <c r="R250" s="10">
        <f>RIGHT(mbb_sales[[#This Row],[order value]]) / 10</f>
        <v>0.8</v>
      </c>
      <c r="S250" s="1">
        <f>mbb_sales[[#This Row],[whole order value]] + mbb_sales[[#This Row],[fraction order value]]</f>
        <v>63.8</v>
      </c>
      <c r="U250" s="1">
        <v>0</v>
      </c>
      <c r="V250" s="1">
        <v>0</v>
      </c>
      <c r="W250" s="1">
        <v>2.85</v>
      </c>
      <c r="X250" s="1">
        <f>mbb_sales[[#This Row],[order value converted]] + mbb_sales[[#This Row],[shipping cost]] - mbb_sales[[#This Row],[discount]]-mbb_sales[[#This Row],[card processing fees]]</f>
        <v>60.949999999999996</v>
      </c>
    </row>
    <row r="251" spans="7:24" x14ac:dyDescent="0.3">
      <c r="G251" s="17">
        <v>44568</v>
      </c>
      <c r="H251" s="7">
        <f>YEAR(mbb_sales[[#This Row],[date of sale]])</f>
        <v>2022</v>
      </c>
      <c r="I251">
        <f>MONTH(mbb_sales[[#This Row],[date of sale]])</f>
        <v>1</v>
      </c>
      <c r="J251" t="str" cm="1">
        <f t="array" ref="J2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1">
        <v>2337558572</v>
      </c>
      <c r="L251">
        <v>2</v>
      </c>
      <c r="M251">
        <v>44130</v>
      </c>
      <c r="N251" t="s">
        <v>1</v>
      </c>
      <c r="O251" s="10" t="s">
        <v>98</v>
      </c>
      <c r="P251">
        <f>SEARCH(",", mbb_sales[[#This Row],[order value]])</f>
        <v>3</v>
      </c>
      <c r="Q251" t="str">
        <f>LEFT(mbb_sales[[#This Row],[order value]], mbb_sales[[#This Row],[search for ","]]-1)</f>
        <v>64</v>
      </c>
      <c r="R251" s="10">
        <f>RIGHT(mbb_sales[[#This Row],[order value]]) / 10</f>
        <v>0.8</v>
      </c>
      <c r="S251" s="1">
        <f>mbb_sales[[#This Row],[whole order value]] + mbb_sales[[#This Row],[fraction order value]]</f>
        <v>64.8</v>
      </c>
      <c r="U251" s="1">
        <v>0</v>
      </c>
      <c r="V251" s="1">
        <v>0</v>
      </c>
      <c r="W251" s="1">
        <v>2.89</v>
      </c>
      <c r="X251" s="1">
        <f>mbb_sales[[#This Row],[order value converted]] + mbb_sales[[#This Row],[shipping cost]] - mbb_sales[[#This Row],[discount]]-mbb_sales[[#This Row],[card processing fees]]</f>
        <v>61.91</v>
      </c>
    </row>
    <row r="252" spans="7:24" x14ac:dyDescent="0.3">
      <c r="G252" s="17">
        <v>44568</v>
      </c>
      <c r="H252" s="7">
        <f>YEAR(mbb_sales[[#This Row],[date of sale]])</f>
        <v>2022</v>
      </c>
      <c r="I252">
        <f>MONTH(mbb_sales[[#This Row],[date of sale]])</f>
        <v>1</v>
      </c>
      <c r="J252" t="str" cm="1">
        <f t="array" ref="J2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2">
        <v>2337357421</v>
      </c>
      <c r="L252">
        <v>2</v>
      </c>
      <c r="M252">
        <v>98101</v>
      </c>
      <c r="N252" t="s">
        <v>47</v>
      </c>
      <c r="O252" s="10" t="s">
        <v>98</v>
      </c>
      <c r="P252">
        <f>SEARCH(",", mbb_sales[[#This Row],[order value]])</f>
        <v>3</v>
      </c>
      <c r="Q252" t="str">
        <f>LEFT(mbb_sales[[#This Row],[order value]], mbb_sales[[#This Row],[search for ","]]-1)</f>
        <v>64</v>
      </c>
      <c r="R252" s="10">
        <f>RIGHT(mbb_sales[[#This Row],[order value]]) / 10</f>
        <v>0.8</v>
      </c>
      <c r="S252" s="1">
        <f>mbb_sales[[#This Row],[whole order value]] + mbb_sales[[#This Row],[fraction order value]]</f>
        <v>64.8</v>
      </c>
      <c r="U252" s="1">
        <v>0</v>
      </c>
      <c r="V252" s="1">
        <v>6</v>
      </c>
      <c r="W252" s="1">
        <v>3.42</v>
      </c>
      <c r="X252" s="1">
        <f>mbb_sales[[#This Row],[order value converted]] + mbb_sales[[#This Row],[shipping cost]] - mbb_sales[[#This Row],[discount]]-mbb_sales[[#This Row],[card processing fees]]</f>
        <v>67.38</v>
      </c>
    </row>
    <row r="253" spans="7:24" x14ac:dyDescent="0.3">
      <c r="G253" s="17">
        <v>44568</v>
      </c>
      <c r="H253" s="7">
        <f>YEAR(mbb_sales[[#This Row],[date of sale]])</f>
        <v>2022</v>
      </c>
      <c r="I253">
        <f>MONTH(mbb_sales[[#This Row],[date of sale]])</f>
        <v>1</v>
      </c>
      <c r="J253" t="str" cm="1">
        <f t="array" ref="J2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3">
        <v>2337222447</v>
      </c>
      <c r="L253">
        <v>3</v>
      </c>
      <c r="M253">
        <v>78759</v>
      </c>
      <c r="N253" t="s">
        <v>47</v>
      </c>
      <c r="O253" s="10" t="s">
        <v>113</v>
      </c>
      <c r="P253">
        <f>SEARCH(",", mbb_sales[[#This Row],[order value]])</f>
        <v>3</v>
      </c>
      <c r="Q253" t="str">
        <f>LEFT(mbb_sales[[#This Row],[order value]], mbb_sales[[#This Row],[search for ","]]-1)</f>
        <v>86</v>
      </c>
      <c r="R253" s="10">
        <f>RIGHT(mbb_sales[[#This Row],[order value]]) / 10</f>
        <v>0.7</v>
      </c>
      <c r="S253" s="1">
        <f>mbb_sales[[#This Row],[whole order value]] + mbb_sales[[#This Row],[fraction order value]]</f>
        <v>86.7</v>
      </c>
      <c r="U253" s="1">
        <v>0</v>
      </c>
      <c r="V253" s="1">
        <v>6</v>
      </c>
      <c r="W253" s="1">
        <v>4.3099999999999996</v>
      </c>
      <c r="X253" s="1">
        <f>mbb_sales[[#This Row],[order value converted]] + mbb_sales[[#This Row],[shipping cost]] - mbb_sales[[#This Row],[discount]]-mbb_sales[[#This Row],[card processing fees]]</f>
        <v>88.39</v>
      </c>
    </row>
    <row r="254" spans="7:24" x14ac:dyDescent="0.3">
      <c r="G254" s="17">
        <v>44567</v>
      </c>
      <c r="H254" s="7">
        <f>YEAR(mbb_sales[[#This Row],[date of sale]])</f>
        <v>2022</v>
      </c>
      <c r="I254">
        <f>MONTH(mbb_sales[[#This Row],[date of sale]])</f>
        <v>1</v>
      </c>
      <c r="J254" t="str" cm="1">
        <f t="array" ref="J2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4">
        <v>2336365157</v>
      </c>
      <c r="L254">
        <v>1</v>
      </c>
      <c r="M254">
        <v>85213</v>
      </c>
      <c r="N254" t="s">
        <v>47</v>
      </c>
      <c r="O254" s="10" t="s">
        <v>10</v>
      </c>
      <c r="P254">
        <f>SEARCH(",", mbb_sales[[#This Row],[order value]])</f>
        <v>3</v>
      </c>
      <c r="Q254" t="str">
        <f>LEFT(mbb_sales[[#This Row],[order value]], mbb_sales[[#This Row],[search for ","]]-1)</f>
        <v>24</v>
      </c>
      <c r="R254" s="10">
        <f>RIGHT(mbb_sales[[#This Row],[order value]]) / 10</f>
        <v>0.9</v>
      </c>
      <c r="S254" s="1">
        <f>mbb_sales[[#This Row],[whole order value]] + mbb_sales[[#This Row],[fraction order value]]</f>
        <v>24.9</v>
      </c>
      <c r="U254" s="1">
        <v>0</v>
      </c>
      <c r="V254" s="1">
        <v>6</v>
      </c>
      <c r="W254" s="1">
        <v>1.62</v>
      </c>
      <c r="X254" s="1">
        <f>mbb_sales[[#This Row],[order value converted]] + mbb_sales[[#This Row],[shipping cost]] - mbb_sales[[#This Row],[discount]]-mbb_sales[[#This Row],[card processing fees]]</f>
        <v>29.279999999999998</v>
      </c>
    </row>
    <row r="255" spans="7:24" x14ac:dyDescent="0.3">
      <c r="G255" s="17">
        <v>44567</v>
      </c>
      <c r="H255" s="7">
        <f>YEAR(mbb_sales[[#This Row],[date of sale]])</f>
        <v>2022</v>
      </c>
      <c r="I255">
        <f>MONTH(mbb_sales[[#This Row],[date of sale]])</f>
        <v>1</v>
      </c>
      <c r="J255" t="str" cm="1">
        <f t="array" ref="J2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5">
        <v>2335331701</v>
      </c>
      <c r="L255">
        <v>2</v>
      </c>
      <c r="M255">
        <v>29910</v>
      </c>
      <c r="N255" t="s">
        <v>47</v>
      </c>
      <c r="O255" s="10" t="s">
        <v>41</v>
      </c>
      <c r="P255">
        <f>SEARCH(",", mbb_sales[[#This Row],[order value]])</f>
        <v>3</v>
      </c>
      <c r="Q255" t="str">
        <f>LEFT(mbb_sales[[#This Row],[order value]], mbb_sales[[#This Row],[search for ","]]-1)</f>
        <v>51</v>
      </c>
      <c r="R255" s="10">
        <f>RIGHT(mbb_sales[[#This Row],[order value]]) / 10</f>
        <v>0.8</v>
      </c>
      <c r="S255" s="1">
        <f>mbb_sales[[#This Row],[whole order value]] + mbb_sales[[#This Row],[fraction order value]]</f>
        <v>51.8</v>
      </c>
      <c r="U255" s="1">
        <v>0</v>
      </c>
      <c r="V255" s="1">
        <v>6</v>
      </c>
      <c r="W255" s="1">
        <v>2.75</v>
      </c>
      <c r="X255" s="1">
        <f>mbb_sales[[#This Row],[order value converted]] + mbb_sales[[#This Row],[shipping cost]] - mbb_sales[[#This Row],[discount]]-mbb_sales[[#This Row],[card processing fees]]</f>
        <v>55.05</v>
      </c>
    </row>
    <row r="256" spans="7:24" x14ac:dyDescent="0.3">
      <c r="G256" s="17">
        <v>44567</v>
      </c>
      <c r="H256" s="7">
        <f>YEAR(mbb_sales[[#This Row],[date of sale]])</f>
        <v>2022</v>
      </c>
      <c r="I256">
        <f>MONTH(mbb_sales[[#This Row],[date of sale]])</f>
        <v>1</v>
      </c>
      <c r="J256" t="str" cm="1">
        <f t="array" ref="J2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6">
        <v>2335419924</v>
      </c>
      <c r="L256">
        <v>2</v>
      </c>
      <c r="M256" t="s">
        <v>112</v>
      </c>
      <c r="N256" t="s">
        <v>111</v>
      </c>
      <c r="O256" s="10" t="s">
        <v>58</v>
      </c>
      <c r="P256">
        <f>SEARCH(",", mbb_sales[[#This Row],[order value]])</f>
        <v>3</v>
      </c>
      <c r="Q256" t="str">
        <f>LEFT(mbb_sales[[#This Row],[order value]], mbb_sales[[#This Row],[search for ","]]-1)</f>
        <v>54</v>
      </c>
      <c r="R256" s="10">
        <f>RIGHT(mbb_sales[[#This Row],[order value]]) / 10</f>
        <v>0.8</v>
      </c>
      <c r="S256" s="1">
        <f>mbb_sales[[#This Row],[whole order value]] + mbb_sales[[#This Row],[fraction order value]]</f>
        <v>54.8</v>
      </c>
      <c r="U256" s="1">
        <v>0</v>
      </c>
      <c r="V256" s="1">
        <v>6</v>
      </c>
      <c r="W256" s="1">
        <v>2.73</v>
      </c>
      <c r="X256" s="1">
        <f>mbb_sales[[#This Row],[order value converted]] + mbb_sales[[#This Row],[shipping cost]] - mbb_sales[[#This Row],[discount]]-mbb_sales[[#This Row],[card processing fees]]</f>
        <v>58.07</v>
      </c>
    </row>
    <row r="257" spans="7:24" x14ac:dyDescent="0.3">
      <c r="G257" s="17">
        <v>44566</v>
      </c>
      <c r="H257" s="7">
        <f>YEAR(mbb_sales[[#This Row],[date of sale]])</f>
        <v>2022</v>
      </c>
      <c r="I257">
        <f>MONTH(mbb_sales[[#This Row],[date of sale]])</f>
        <v>1</v>
      </c>
      <c r="J257" t="str" cm="1">
        <f t="array" ref="J2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7">
        <v>2334659250</v>
      </c>
      <c r="L257">
        <v>1</v>
      </c>
      <c r="M257">
        <v>35200</v>
      </c>
      <c r="N257" t="s">
        <v>1</v>
      </c>
      <c r="O257" s="10" t="s">
        <v>92</v>
      </c>
      <c r="P257">
        <f>SEARCH(",", mbb_sales[[#This Row],[order value]])</f>
        <v>3</v>
      </c>
      <c r="Q257" t="str">
        <f>LEFT(mbb_sales[[#This Row],[order value]], mbb_sales[[#This Row],[search for ","]]-1)</f>
        <v>33</v>
      </c>
      <c r="R257" s="10">
        <f>RIGHT(mbb_sales[[#This Row],[order value]]) / 10</f>
        <v>0.9</v>
      </c>
      <c r="S257" s="1">
        <f>mbb_sales[[#This Row],[whole order value]] + mbb_sales[[#This Row],[fraction order value]]</f>
        <v>33.9</v>
      </c>
      <c r="T257" t="s">
        <v>110</v>
      </c>
      <c r="U257" s="1">
        <v>25.9</v>
      </c>
      <c r="V257" s="1">
        <v>0</v>
      </c>
      <c r="W257" s="1">
        <v>0.62</v>
      </c>
      <c r="X257" s="1">
        <f>mbb_sales[[#This Row],[order value converted]] + mbb_sales[[#This Row],[shipping cost]] - mbb_sales[[#This Row],[discount]]-mbb_sales[[#This Row],[card processing fees]]</f>
        <v>7.38</v>
      </c>
    </row>
    <row r="258" spans="7:24" x14ac:dyDescent="0.3">
      <c r="G258" s="17">
        <v>44566</v>
      </c>
      <c r="H258" s="7">
        <f>YEAR(mbb_sales[[#This Row],[date of sale]])</f>
        <v>2022</v>
      </c>
      <c r="I258">
        <f>MONTH(mbb_sales[[#This Row],[date of sale]])</f>
        <v>1</v>
      </c>
      <c r="J258" t="str" cm="1">
        <f t="array" ref="J2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8">
        <v>2334525726</v>
      </c>
      <c r="L258">
        <v>2</v>
      </c>
      <c r="M258">
        <v>28911</v>
      </c>
      <c r="N258" t="s">
        <v>102</v>
      </c>
      <c r="O258" s="10" t="s">
        <v>69</v>
      </c>
      <c r="P258">
        <f>SEARCH(",", mbb_sales[[#This Row],[order value]])</f>
        <v>3</v>
      </c>
      <c r="Q258" t="str">
        <f>LEFT(mbb_sales[[#This Row],[order value]], mbb_sales[[#This Row],[search for ","]]-1)</f>
        <v>57</v>
      </c>
      <c r="R258" s="10">
        <f>RIGHT(mbb_sales[[#This Row],[order value]]) / 10</f>
        <v>0.8</v>
      </c>
      <c r="S258" s="1">
        <f>mbb_sales[[#This Row],[whole order value]] + mbb_sales[[#This Row],[fraction order value]]</f>
        <v>57.8</v>
      </c>
      <c r="U258" s="1">
        <v>0</v>
      </c>
      <c r="V258" s="1">
        <v>6</v>
      </c>
      <c r="W258" s="1">
        <v>2.85</v>
      </c>
      <c r="X258" s="1">
        <f>mbb_sales[[#This Row],[order value converted]] + mbb_sales[[#This Row],[shipping cost]] - mbb_sales[[#This Row],[discount]]-mbb_sales[[#This Row],[card processing fees]]</f>
        <v>60.949999999999996</v>
      </c>
    </row>
    <row r="259" spans="7:24" x14ac:dyDescent="0.3">
      <c r="G259" s="17">
        <v>44565</v>
      </c>
      <c r="H259" s="7">
        <f>YEAR(mbb_sales[[#This Row],[date of sale]])</f>
        <v>2022</v>
      </c>
      <c r="I259">
        <f>MONTH(mbb_sales[[#This Row],[date of sale]])</f>
        <v>1</v>
      </c>
      <c r="J259" t="str" cm="1">
        <f t="array" ref="J2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59">
        <v>2333260447</v>
      </c>
      <c r="L259">
        <v>1</v>
      </c>
      <c r="M259">
        <v>40130</v>
      </c>
      <c r="N259" t="s">
        <v>1</v>
      </c>
      <c r="O259" s="10" t="s">
        <v>51</v>
      </c>
      <c r="P259">
        <f>SEARCH(",", mbb_sales[[#This Row],[order value]])</f>
        <v>3</v>
      </c>
      <c r="Q259" t="str">
        <f>LEFT(mbb_sales[[#This Row],[order value]], mbb_sales[[#This Row],[search for ","]]-1)</f>
        <v>29</v>
      </c>
      <c r="R259" s="10">
        <f>RIGHT(mbb_sales[[#This Row],[order value]]) / 10</f>
        <v>0.9</v>
      </c>
      <c r="S259" s="1">
        <f>mbb_sales[[#This Row],[whole order value]] + mbb_sales[[#This Row],[fraction order value]]</f>
        <v>29.9</v>
      </c>
      <c r="U259" s="1">
        <v>0</v>
      </c>
      <c r="V259" s="1">
        <v>0</v>
      </c>
      <c r="W259" s="1">
        <v>1.5</v>
      </c>
      <c r="X259" s="1">
        <f>mbb_sales[[#This Row],[order value converted]] + mbb_sales[[#This Row],[shipping cost]] - mbb_sales[[#This Row],[discount]]-mbb_sales[[#This Row],[card processing fees]]</f>
        <v>28.4</v>
      </c>
    </row>
    <row r="260" spans="7:24" x14ac:dyDescent="0.3">
      <c r="G260" s="17">
        <v>44565</v>
      </c>
      <c r="H260" s="7">
        <f>YEAR(mbb_sales[[#This Row],[date of sale]])</f>
        <v>2022</v>
      </c>
      <c r="I260">
        <f>MONTH(mbb_sales[[#This Row],[date of sale]])</f>
        <v>1</v>
      </c>
      <c r="J260" t="str" cm="1">
        <f t="array" ref="J2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0">
        <v>2333150107</v>
      </c>
      <c r="L260">
        <v>1</v>
      </c>
      <c r="M260">
        <v>31000</v>
      </c>
      <c r="N260" t="s">
        <v>1</v>
      </c>
      <c r="O260" s="10" t="s">
        <v>71</v>
      </c>
      <c r="P260">
        <f>SEARCH(",", mbb_sales[[#This Row],[order value]])</f>
        <v>3</v>
      </c>
      <c r="Q260" t="str">
        <f>LEFT(mbb_sales[[#This Row],[order value]], mbb_sales[[#This Row],[search for ","]]-1)</f>
        <v>34</v>
      </c>
      <c r="R260" s="10">
        <f>RIGHT(mbb_sales[[#This Row],[order value]]) / 10</f>
        <v>0.9</v>
      </c>
      <c r="S260" s="1">
        <f>mbb_sales[[#This Row],[whole order value]] + mbb_sales[[#This Row],[fraction order value]]</f>
        <v>34.9</v>
      </c>
      <c r="U260" s="1">
        <v>0</v>
      </c>
      <c r="V260" s="1">
        <v>0</v>
      </c>
      <c r="W260" s="1">
        <v>1.7</v>
      </c>
      <c r="X260" s="1">
        <f>mbb_sales[[#This Row],[order value converted]] + mbb_sales[[#This Row],[shipping cost]] - mbb_sales[[#This Row],[discount]]-mbb_sales[[#This Row],[card processing fees]]</f>
        <v>33.199999999999996</v>
      </c>
    </row>
    <row r="261" spans="7:24" x14ac:dyDescent="0.3">
      <c r="G261" s="17">
        <v>44565</v>
      </c>
      <c r="H261" s="7">
        <f>YEAR(mbb_sales[[#This Row],[date of sale]])</f>
        <v>2022</v>
      </c>
      <c r="I261">
        <f>MONTH(mbb_sales[[#This Row],[date of sale]])</f>
        <v>1</v>
      </c>
      <c r="J261" t="str" cm="1">
        <f t="array" ref="J2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1">
        <v>2333710568</v>
      </c>
      <c r="L261">
        <v>2</v>
      </c>
      <c r="M261">
        <v>98902</v>
      </c>
      <c r="N261" t="s">
        <v>47</v>
      </c>
      <c r="O261" s="10" t="s">
        <v>82</v>
      </c>
      <c r="P261">
        <f>SEARCH(",", mbb_sales[[#This Row],[order value]])</f>
        <v>3</v>
      </c>
      <c r="Q261" t="str">
        <f>LEFT(mbb_sales[[#This Row],[order value]], mbb_sales[[#This Row],[search for ","]]-1)</f>
        <v>61</v>
      </c>
      <c r="R261" s="10">
        <f>RIGHT(mbb_sales[[#This Row],[order value]]) / 10</f>
        <v>0.8</v>
      </c>
      <c r="S261" s="1">
        <f>mbb_sales[[#This Row],[whole order value]] + mbb_sales[[#This Row],[fraction order value]]</f>
        <v>61.8</v>
      </c>
      <c r="U261" s="1">
        <v>0</v>
      </c>
      <c r="V261" s="1">
        <v>6</v>
      </c>
      <c r="W261" s="1">
        <v>3.24</v>
      </c>
      <c r="X261" s="1">
        <f>mbb_sales[[#This Row],[order value converted]] + mbb_sales[[#This Row],[shipping cost]] - mbb_sales[[#This Row],[discount]]-mbb_sales[[#This Row],[card processing fees]]</f>
        <v>64.56</v>
      </c>
    </row>
    <row r="262" spans="7:24" x14ac:dyDescent="0.3">
      <c r="G262" s="17">
        <v>44564</v>
      </c>
      <c r="H262" s="7">
        <f>YEAR(mbb_sales[[#This Row],[date of sale]])</f>
        <v>2022</v>
      </c>
      <c r="I262">
        <f>MONTH(mbb_sales[[#This Row],[date of sale]])</f>
        <v>1</v>
      </c>
      <c r="J262" t="str" cm="1">
        <f t="array" ref="J2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2">
        <v>2332502236</v>
      </c>
      <c r="L262">
        <v>1</v>
      </c>
      <c r="M262">
        <v>30082</v>
      </c>
      <c r="N262" t="s">
        <v>47</v>
      </c>
      <c r="O262" s="10" t="s">
        <v>56</v>
      </c>
      <c r="P262">
        <f>SEARCH(",", mbb_sales[[#This Row],[order value]])</f>
        <v>3</v>
      </c>
      <c r="Q262" t="str">
        <f>LEFT(mbb_sales[[#This Row],[order value]], mbb_sales[[#This Row],[search for ","]]-1)</f>
        <v>27</v>
      </c>
      <c r="R262" s="10">
        <f>RIGHT(mbb_sales[[#This Row],[order value]]) / 10</f>
        <v>0.9</v>
      </c>
      <c r="S262" s="1">
        <f>mbb_sales[[#This Row],[whole order value]] + mbb_sales[[#This Row],[fraction order value]]</f>
        <v>27.9</v>
      </c>
      <c r="U262" s="1">
        <v>0</v>
      </c>
      <c r="V262" s="1">
        <v>6</v>
      </c>
      <c r="W262" s="1">
        <v>1.74</v>
      </c>
      <c r="X262" s="1">
        <f>mbb_sales[[#This Row],[order value converted]] + mbb_sales[[#This Row],[shipping cost]] - mbb_sales[[#This Row],[discount]]-mbb_sales[[#This Row],[card processing fees]]</f>
        <v>32.159999999999997</v>
      </c>
    </row>
    <row r="263" spans="7:24" x14ac:dyDescent="0.3">
      <c r="G263" s="17">
        <v>44564</v>
      </c>
      <c r="H263" s="7">
        <f>YEAR(mbb_sales[[#This Row],[date of sale]])</f>
        <v>2022</v>
      </c>
      <c r="I263">
        <f>MONTH(mbb_sales[[#This Row],[date of sale]])</f>
        <v>1</v>
      </c>
      <c r="J263" t="str" cm="1">
        <f t="array" ref="J2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3">
        <v>2332774095</v>
      </c>
      <c r="L263">
        <v>1</v>
      </c>
      <c r="M263">
        <v>2169</v>
      </c>
      <c r="N263" t="s">
        <v>47</v>
      </c>
      <c r="O263" s="10" t="s">
        <v>43</v>
      </c>
      <c r="P263">
        <f>SEARCH(",", mbb_sales[[#This Row],[order value]])</f>
        <v>3</v>
      </c>
      <c r="Q263" t="str">
        <f>LEFT(mbb_sales[[#This Row],[order value]], mbb_sales[[#This Row],[search for ","]]-1)</f>
        <v>28</v>
      </c>
      <c r="R263" s="10">
        <f>RIGHT(mbb_sales[[#This Row],[order value]]) / 10</f>
        <v>0.9</v>
      </c>
      <c r="S263" s="1">
        <f>mbb_sales[[#This Row],[whole order value]] + mbb_sales[[#This Row],[fraction order value]]</f>
        <v>28.9</v>
      </c>
      <c r="U263" s="1">
        <v>0</v>
      </c>
      <c r="V263" s="1">
        <v>6</v>
      </c>
      <c r="W263" s="1">
        <v>1.77</v>
      </c>
      <c r="X263" s="1">
        <f>mbb_sales[[#This Row],[order value converted]] + mbb_sales[[#This Row],[shipping cost]] - mbb_sales[[#This Row],[discount]]-mbb_sales[[#This Row],[card processing fees]]</f>
        <v>33.129999999999995</v>
      </c>
    </row>
    <row r="264" spans="7:24" x14ac:dyDescent="0.3">
      <c r="G264" s="17">
        <v>44564</v>
      </c>
      <c r="H264" s="7">
        <f>YEAR(mbb_sales[[#This Row],[date of sale]])</f>
        <v>2022</v>
      </c>
      <c r="I264">
        <f>MONTH(mbb_sales[[#This Row],[date of sale]])</f>
        <v>1</v>
      </c>
      <c r="J264" t="str" cm="1">
        <f t="array" ref="J2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4">
        <v>2332117979</v>
      </c>
      <c r="L264">
        <v>1</v>
      </c>
      <c r="M264" t="s">
        <v>109</v>
      </c>
      <c r="N264" t="s">
        <v>47</v>
      </c>
      <c r="O264" s="10" t="s">
        <v>51</v>
      </c>
      <c r="P264">
        <f>SEARCH(",", mbb_sales[[#This Row],[order value]])</f>
        <v>3</v>
      </c>
      <c r="Q264" t="str">
        <f>LEFT(mbb_sales[[#This Row],[order value]], mbb_sales[[#This Row],[search for ","]]-1)</f>
        <v>29</v>
      </c>
      <c r="R264" s="10">
        <f>RIGHT(mbb_sales[[#This Row],[order value]]) / 10</f>
        <v>0.9</v>
      </c>
      <c r="S264" s="1">
        <f>mbb_sales[[#This Row],[whole order value]] + mbb_sales[[#This Row],[fraction order value]]</f>
        <v>29.9</v>
      </c>
      <c r="U264" s="1">
        <v>0</v>
      </c>
      <c r="V264" s="1">
        <v>6</v>
      </c>
      <c r="W264" s="1">
        <v>1.86</v>
      </c>
      <c r="X264" s="1">
        <f>mbb_sales[[#This Row],[order value converted]] + mbb_sales[[#This Row],[shipping cost]] - mbb_sales[[#This Row],[discount]]-mbb_sales[[#This Row],[card processing fees]]</f>
        <v>34.04</v>
      </c>
    </row>
    <row r="265" spans="7:24" x14ac:dyDescent="0.3">
      <c r="G265" s="17">
        <v>44564</v>
      </c>
      <c r="H265" s="7">
        <f>YEAR(mbb_sales[[#This Row],[date of sale]])</f>
        <v>2022</v>
      </c>
      <c r="I265">
        <f>MONTH(mbb_sales[[#This Row],[date of sale]])</f>
        <v>1</v>
      </c>
      <c r="J265" t="str" cm="1">
        <f t="array" ref="J2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5">
        <v>2332263392</v>
      </c>
      <c r="L265">
        <v>1</v>
      </c>
      <c r="M265">
        <v>80123</v>
      </c>
      <c r="N265" t="s">
        <v>47</v>
      </c>
      <c r="O265" s="10" t="s">
        <v>71</v>
      </c>
      <c r="P265">
        <f>SEARCH(",", mbb_sales[[#This Row],[order value]])</f>
        <v>3</v>
      </c>
      <c r="Q265" t="str">
        <f>LEFT(mbb_sales[[#This Row],[order value]], mbb_sales[[#This Row],[search for ","]]-1)</f>
        <v>34</v>
      </c>
      <c r="R265" s="10">
        <f>RIGHT(mbb_sales[[#This Row],[order value]]) / 10</f>
        <v>0.9</v>
      </c>
      <c r="S265" s="1">
        <f>mbb_sales[[#This Row],[whole order value]] + mbb_sales[[#This Row],[fraction order value]]</f>
        <v>34.9</v>
      </c>
      <c r="U265" s="1">
        <v>0</v>
      </c>
      <c r="V265" s="1">
        <v>6</v>
      </c>
      <c r="W265" s="1">
        <v>2.02</v>
      </c>
      <c r="X265" s="1">
        <f>mbb_sales[[#This Row],[order value converted]] + mbb_sales[[#This Row],[shipping cost]] - mbb_sales[[#This Row],[discount]]-mbb_sales[[#This Row],[card processing fees]]</f>
        <v>38.879999999999995</v>
      </c>
    </row>
    <row r="266" spans="7:24" x14ac:dyDescent="0.3">
      <c r="G266" s="17">
        <v>44563</v>
      </c>
      <c r="H266" s="7">
        <f>YEAR(mbb_sales[[#This Row],[date of sale]])</f>
        <v>2022</v>
      </c>
      <c r="I266">
        <f>MONTH(mbb_sales[[#This Row],[date of sale]])</f>
        <v>1</v>
      </c>
      <c r="J266" t="str" cm="1">
        <f t="array" ref="J2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6">
        <v>2330953871</v>
      </c>
      <c r="L266">
        <v>1</v>
      </c>
      <c r="M266">
        <v>59160</v>
      </c>
      <c r="N266" t="s">
        <v>1</v>
      </c>
      <c r="O266" s="10" t="s">
        <v>71</v>
      </c>
      <c r="P266">
        <f>SEARCH(",", mbb_sales[[#This Row],[order value]])</f>
        <v>3</v>
      </c>
      <c r="Q266" t="str">
        <f>LEFT(mbb_sales[[#This Row],[order value]], mbb_sales[[#This Row],[search for ","]]-1)</f>
        <v>34</v>
      </c>
      <c r="R266" s="10">
        <f>RIGHT(mbb_sales[[#This Row],[order value]]) / 10</f>
        <v>0.9</v>
      </c>
      <c r="S266" s="1">
        <f>mbb_sales[[#This Row],[whole order value]] + mbb_sales[[#This Row],[fraction order value]]</f>
        <v>34.9</v>
      </c>
      <c r="U266" s="1">
        <v>0</v>
      </c>
      <c r="V266" s="1">
        <v>0</v>
      </c>
      <c r="W266" s="1">
        <v>1.7</v>
      </c>
      <c r="X266" s="1">
        <f>mbb_sales[[#This Row],[order value converted]] + mbb_sales[[#This Row],[shipping cost]] - mbb_sales[[#This Row],[discount]]-mbb_sales[[#This Row],[card processing fees]]</f>
        <v>33.199999999999996</v>
      </c>
    </row>
    <row r="267" spans="7:24" x14ac:dyDescent="0.3">
      <c r="G267" s="17">
        <v>44562</v>
      </c>
      <c r="H267" s="7">
        <f>YEAR(mbb_sales[[#This Row],[date of sale]])</f>
        <v>2022</v>
      </c>
      <c r="I267">
        <f>MONTH(mbb_sales[[#This Row],[date of sale]])</f>
        <v>1</v>
      </c>
      <c r="J267" t="str" cm="1">
        <f t="array" ref="J2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7">
        <v>2331060658</v>
      </c>
      <c r="L267">
        <v>1</v>
      </c>
      <c r="M267">
        <v>2445</v>
      </c>
      <c r="N267" t="s">
        <v>47</v>
      </c>
      <c r="O267" s="10" t="s">
        <v>14</v>
      </c>
      <c r="P267">
        <f>SEARCH(",", mbb_sales[[#This Row],[order value]])</f>
        <v>3</v>
      </c>
      <c r="Q267" t="str">
        <f>LEFT(mbb_sales[[#This Row],[order value]], mbb_sales[[#This Row],[search for ","]]-1)</f>
        <v>23</v>
      </c>
      <c r="R267" s="10">
        <f>RIGHT(mbb_sales[[#This Row],[order value]]) / 10</f>
        <v>0.9</v>
      </c>
      <c r="S267" s="1">
        <f>mbb_sales[[#This Row],[whole order value]] + mbb_sales[[#This Row],[fraction order value]]</f>
        <v>23.9</v>
      </c>
      <c r="U267" s="1">
        <v>0</v>
      </c>
      <c r="V267" s="1">
        <v>6</v>
      </c>
      <c r="W267" s="1">
        <v>1.56</v>
      </c>
      <c r="X267" s="1">
        <f>mbb_sales[[#This Row],[order value converted]] + mbb_sales[[#This Row],[shipping cost]] - mbb_sales[[#This Row],[discount]]-mbb_sales[[#This Row],[card processing fees]]</f>
        <v>28.34</v>
      </c>
    </row>
    <row r="268" spans="7:24" x14ac:dyDescent="0.3">
      <c r="G268" s="17">
        <v>44562</v>
      </c>
      <c r="H268" s="7">
        <f>YEAR(mbb_sales[[#This Row],[date of sale]])</f>
        <v>2022</v>
      </c>
      <c r="I268">
        <f>MONTH(mbb_sales[[#This Row],[date of sale]])</f>
        <v>1</v>
      </c>
      <c r="J268" t="str" cm="1">
        <f t="array" ref="J2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8">
        <v>2330961562</v>
      </c>
      <c r="L268">
        <v>1</v>
      </c>
      <c r="M268">
        <v>11206</v>
      </c>
      <c r="N268" t="s">
        <v>47</v>
      </c>
      <c r="O268" s="10" t="s">
        <v>28</v>
      </c>
      <c r="P268">
        <f>SEARCH(",", mbb_sales[[#This Row],[order value]])</f>
        <v>3</v>
      </c>
      <c r="Q268" t="str">
        <f>LEFT(mbb_sales[[#This Row],[order value]], mbb_sales[[#This Row],[search for ","]]-1)</f>
        <v>25</v>
      </c>
      <c r="R268" s="10">
        <f>RIGHT(mbb_sales[[#This Row],[order value]]) / 10</f>
        <v>0.9</v>
      </c>
      <c r="S268" s="1">
        <f>mbb_sales[[#This Row],[whole order value]] + mbb_sales[[#This Row],[fraction order value]]</f>
        <v>25.9</v>
      </c>
      <c r="U268" s="1">
        <v>0</v>
      </c>
      <c r="V268" s="1">
        <v>6</v>
      </c>
      <c r="W268" s="1">
        <v>1.69</v>
      </c>
      <c r="X268" s="1">
        <f>mbb_sales[[#This Row],[order value converted]] + mbb_sales[[#This Row],[shipping cost]] - mbb_sales[[#This Row],[discount]]-mbb_sales[[#This Row],[card processing fees]]</f>
        <v>30.209999999999997</v>
      </c>
    </row>
    <row r="269" spans="7:24" x14ac:dyDescent="0.3">
      <c r="G269" s="17">
        <v>44562</v>
      </c>
      <c r="H269" s="7">
        <f>YEAR(mbb_sales[[#This Row],[date of sale]])</f>
        <v>2022</v>
      </c>
      <c r="I269">
        <f>MONTH(mbb_sales[[#This Row],[date of sale]])</f>
        <v>1</v>
      </c>
      <c r="J269" t="str" cm="1">
        <f t="array" ref="J2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69">
        <v>2331147560</v>
      </c>
      <c r="L269">
        <v>1</v>
      </c>
      <c r="M269">
        <v>94605</v>
      </c>
      <c r="N269" t="s">
        <v>47</v>
      </c>
      <c r="O269" s="10" t="s">
        <v>51</v>
      </c>
      <c r="P269">
        <f>SEARCH(",", mbb_sales[[#This Row],[order value]])</f>
        <v>3</v>
      </c>
      <c r="Q269" t="str">
        <f>LEFT(mbb_sales[[#This Row],[order value]], mbb_sales[[#This Row],[search for ","]]-1)</f>
        <v>29</v>
      </c>
      <c r="R269" s="10">
        <f>RIGHT(mbb_sales[[#This Row],[order value]]) / 10</f>
        <v>0.9</v>
      </c>
      <c r="S269" s="1">
        <f>mbb_sales[[#This Row],[whole order value]] + mbb_sales[[#This Row],[fraction order value]]</f>
        <v>29.9</v>
      </c>
      <c r="U269" s="1">
        <v>0</v>
      </c>
      <c r="V269" s="1">
        <v>6</v>
      </c>
      <c r="W269" s="1">
        <v>1.86</v>
      </c>
      <c r="X269" s="1">
        <f>mbb_sales[[#This Row],[order value converted]] + mbb_sales[[#This Row],[shipping cost]] - mbb_sales[[#This Row],[discount]]-mbb_sales[[#This Row],[card processing fees]]</f>
        <v>34.04</v>
      </c>
    </row>
    <row r="270" spans="7:24" x14ac:dyDescent="0.3">
      <c r="G270" s="17">
        <v>44562</v>
      </c>
      <c r="H270" s="7">
        <f>YEAR(mbb_sales[[#This Row],[date of sale]])</f>
        <v>2022</v>
      </c>
      <c r="I270">
        <f>MONTH(mbb_sales[[#This Row],[date of sale]])</f>
        <v>1</v>
      </c>
      <c r="J270" t="str" cm="1">
        <f t="array" ref="J2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0">
        <v>2329773149</v>
      </c>
      <c r="L270">
        <v>2</v>
      </c>
      <c r="M270">
        <v>28110</v>
      </c>
      <c r="N270" t="s">
        <v>47</v>
      </c>
      <c r="O270" s="10" t="s">
        <v>41</v>
      </c>
      <c r="P270">
        <f>SEARCH(",", mbb_sales[[#This Row],[order value]])</f>
        <v>3</v>
      </c>
      <c r="Q270" t="str">
        <f>LEFT(mbb_sales[[#This Row],[order value]], mbb_sales[[#This Row],[search for ","]]-1)</f>
        <v>51</v>
      </c>
      <c r="R270" s="10">
        <f>RIGHT(mbb_sales[[#This Row],[order value]]) / 10</f>
        <v>0.8</v>
      </c>
      <c r="S270" s="1">
        <f>mbb_sales[[#This Row],[whole order value]] + mbb_sales[[#This Row],[fraction order value]]</f>
        <v>51.8</v>
      </c>
      <c r="U270" s="1">
        <v>0</v>
      </c>
      <c r="V270" s="1">
        <v>6</v>
      </c>
      <c r="W270" s="1">
        <v>2.77</v>
      </c>
      <c r="X270" s="1">
        <f>mbb_sales[[#This Row],[order value converted]] + mbb_sales[[#This Row],[shipping cost]] - mbb_sales[[#This Row],[discount]]-mbb_sales[[#This Row],[card processing fees]]</f>
        <v>55.029999999999994</v>
      </c>
    </row>
    <row r="271" spans="7:24" x14ac:dyDescent="0.3">
      <c r="G271" s="17">
        <v>44561</v>
      </c>
      <c r="H271" s="7">
        <f>YEAR(mbb_sales[[#This Row],[date of sale]])</f>
        <v>2021</v>
      </c>
      <c r="I271">
        <f>MONTH(mbb_sales[[#This Row],[date of sale]])</f>
        <v>12</v>
      </c>
      <c r="J271" t="str" cm="1">
        <f t="array" ref="J2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1">
        <v>2329386758</v>
      </c>
      <c r="L271">
        <v>1</v>
      </c>
      <c r="M271">
        <v>92131</v>
      </c>
      <c r="N271" t="s">
        <v>47</v>
      </c>
      <c r="O271" s="10" t="s">
        <v>14</v>
      </c>
      <c r="P271">
        <f>SEARCH(",", mbb_sales[[#This Row],[order value]])</f>
        <v>3</v>
      </c>
      <c r="Q271" t="str">
        <f>LEFT(mbb_sales[[#This Row],[order value]], mbb_sales[[#This Row],[search for ","]]-1)</f>
        <v>23</v>
      </c>
      <c r="R271" s="10">
        <f>RIGHT(mbb_sales[[#This Row],[order value]]) / 10</f>
        <v>0.9</v>
      </c>
      <c r="S271" s="1">
        <f>mbb_sales[[#This Row],[whole order value]] + mbb_sales[[#This Row],[fraction order value]]</f>
        <v>23.9</v>
      </c>
      <c r="U271" s="1">
        <v>0</v>
      </c>
      <c r="V271" s="1">
        <v>6</v>
      </c>
      <c r="W271" s="1">
        <v>1.57</v>
      </c>
      <c r="X271" s="1">
        <f>mbb_sales[[#This Row],[order value converted]] + mbb_sales[[#This Row],[shipping cost]] - mbb_sales[[#This Row],[discount]]-mbb_sales[[#This Row],[card processing fees]]</f>
        <v>28.33</v>
      </c>
    </row>
    <row r="272" spans="7:24" x14ac:dyDescent="0.3">
      <c r="G272" s="17">
        <v>44561</v>
      </c>
      <c r="H272" s="7">
        <f>YEAR(mbb_sales[[#This Row],[date of sale]])</f>
        <v>2021</v>
      </c>
      <c r="I272">
        <f>MONTH(mbb_sales[[#This Row],[date of sale]])</f>
        <v>12</v>
      </c>
      <c r="J272" t="str" cm="1">
        <f t="array" ref="J2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2">
        <v>2329293090</v>
      </c>
      <c r="L272">
        <v>4</v>
      </c>
      <c r="M272">
        <v>1830</v>
      </c>
      <c r="N272" t="s">
        <v>12</v>
      </c>
      <c r="O272" s="10" t="s">
        <v>79</v>
      </c>
      <c r="P272">
        <f>SEARCH(",", mbb_sales[[#This Row],[order value]])</f>
        <v>4</v>
      </c>
      <c r="Q272" t="str">
        <f>LEFT(mbb_sales[[#This Row],[order value]], mbb_sales[[#This Row],[search for ","]]-1)</f>
        <v>112</v>
      </c>
      <c r="R272" s="10">
        <f>RIGHT(mbb_sales[[#This Row],[order value]]) / 10</f>
        <v>0.6</v>
      </c>
      <c r="S272" s="1">
        <f>mbb_sales[[#This Row],[whole order value]] + mbb_sales[[#This Row],[fraction order value]]</f>
        <v>112.6</v>
      </c>
      <c r="U272" s="1">
        <v>0</v>
      </c>
      <c r="V272" s="1">
        <v>5</v>
      </c>
      <c r="W272" s="1">
        <v>5</v>
      </c>
      <c r="X272" s="1">
        <f>mbb_sales[[#This Row],[order value converted]] + mbb_sales[[#This Row],[shipping cost]] - mbb_sales[[#This Row],[discount]]-mbb_sales[[#This Row],[card processing fees]]</f>
        <v>112.6</v>
      </c>
    </row>
    <row r="273" spans="7:24" x14ac:dyDescent="0.3">
      <c r="G273" s="17">
        <v>44560</v>
      </c>
      <c r="H273" s="7">
        <f>YEAR(mbb_sales[[#This Row],[date of sale]])</f>
        <v>2021</v>
      </c>
      <c r="I273">
        <f>MONTH(mbb_sales[[#This Row],[date of sale]])</f>
        <v>12</v>
      </c>
      <c r="J273" t="str" cm="1">
        <f t="array" ref="J2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3">
        <v>2328869660</v>
      </c>
      <c r="L273">
        <v>1</v>
      </c>
      <c r="M273" t="s">
        <v>108</v>
      </c>
      <c r="N273" t="s">
        <v>47</v>
      </c>
      <c r="O273" s="10" t="s">
        <v>51</v>
      </c>
      <c r="P273">
        <f>SEARCH(",", mbb_sales[[#This Row],[order value]])</f>
        <v>3</v>
      </c>
      <c r="Q273" t="str">
        <f>LEFT(mbb_sales[[#This Row],[order value]], mbb_sales[[#This Row],[search for ","]]-1)</f>
        <v>29</v>
      </c>
      <c r="R273" s="10">
        <f>RIGHT(mbb_sales[[#This Row],[order value]]) / 10</f>
        <v>0.9</v>
      </c>
      <c r="S273" s="1">
        <f>mbb_sales[[#This Row],[whole order value]] + mbb_sales[[#This Row],[fraction order value]]</f>
        <v>29.9</v>
      </c>
      <c r="U273" s="1">
        <v>0</v>
      </c>
      <c r="V273" s="1">
        <v>6</v>
      </c>
      <c r="W273" s="1">
        <v>1.85</v>
      </c>
      <c r="X273" s="1">
        <f>mbb_sales[[#This Row],[order value converted]] + mbb_sales[[#This Row],[shipping cost]] - mbb_sales[[#This Row],[discount]]-mbb_sales[[#This Row],[card processing fees]]</f>
        <v>34.049999999999997</v>
      </c>
    </row>
    <row r="274" spans="7:24" x14ac:dyDescent="0.3">
      <c r="G274" s="17">
        <v>44560</v>
      </c>
      <c r="H274" s="7">
        <f>YEAR(mbb_sales[[#This Row],[date of sale]])</f>
        <v>2021</v>
      </c>
      <c r="I274">
        <f>MONTH(mbb_sales[[#This Row],[date of sale]])</f>
        <v>12</v>
      </c>
      <c r="J274" t="str" cm="1">
        <f t="array" ref="J2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4">
        <v>2328252181</v>
      </c>
      <c r="L274">
        <v>2</v>
      </c>
      <c r="M274" t="s">
        <v>107</v>
      </c>
      <c r="N274" t="s">
        <v>47</v>
      </c>
      <c r="O274" s="10" t="s">
        <v>37</v>
      </c>
      <c r="P274">
        <f>SEARCH(",", mbb_sales[[#This Row],[order value]])</f>
        <v>3</v>
      </c>
      <c r="Q274" t="str">
        <f>LEFT(mbb_sales[[#This Row],[order value]], mbb_sales[[#This Row],[search for ","]]-1)</f>
        <v>49</v>
      </c>
      <c r="R274" s="10">
        <f>RIGHT(mbb_sales[[#This Row],[order value]]) / 10</f>
        <v>0.8</v>
      </c>
      <c r="S274" s="1">
        <f>mbb_sales[[#This Row],[whole order value]] + mbb_sales[[#This Row],[fraction order value]]</f>
        <v>49.8</v>
      </c>
      <c r="U274" s="1">
        <v>0</v>
      </c>
      <c r="V274" s="1">
        <v>6</v>
      </c>
      <c r="W274" s="1">
        <v>2.69</v>
      </c>
      <c r="X274" s="1">
        <f>mbb_sales[[#This Row],[order value converted]] + mbb_sales[[#This Row],[shipping cost]] - mbb_sales[[#This Row],[discount]]-mbb_sales[[#This Row],[card processing fees]]</f>
        <v>53.11</v>
      </c>
    </row>
    <row r="275" spans="7:24" x14ac:dyDescent="0.3">
      <c r="G275" s="17">
        <v>44560</v>
      </c>
      <c r="H275" s="7">
        <f>YEAR(mbb_sales[[#This Row],[date of sale]])</f>
        <v>2021</v>
      </c>
      <c r="I275">
        <f>MONTH(mbb_sales[[#This Row],[date of sale]])</f>
        <v>12</v>
      </c>
      <c r="J275" t="str" cm="1">
        <f t="array" ref="J2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5">
        <v>2328240316</v>
      </c>
      <c r="L275">
        <v>4</v>
      </c>
      <c r="M275">
        <v>3138</v>
      </c>
      <c r="N275" t="s">
        <v>106</v>
      </c>
      <c r="O275" s="10" t="s">
        <v>105</v>
      </c>
      <c r="P275">
        <f>SEARCH(",", mbb_sales[[#This Row],[order value]])</f>
        <v>4</v>
      </c>
      <c r="Q275" t="str">
        <f>LEFT(mbb_sales[[#This Row],[order value]], mbb_sales[[#This Row],[search for ","]]-1)</f>
        <v>111</v>
      </c>
      <c r="R275" s="10">
        <f>RIGHT(mbb_sales[[#This Row],[order value]]) / 10</f>
        <v>0.6</v>
      </c>
      <c r="S275" s="1">
        <f>mbb_sales[[#This Row],[whole order value]] + mbb_sales[[#This Row],[fraction order value]]</f>
        <v>111.6</v>
      </c>
      <c r="U275" s="1">
        <v>0</v>
      </c>
      <c r="V275" s="1">
        <v>5</v>
      </c>
      <c r="W275" s="1">
        <v>5.43</v>
      </c>
      <c r="X275" s="1">
        <f>mbb_sales[[#This Row],[order value converted]] + mbb_sales[[#This Row],[shipping cost]] - mbb_sales[[#This Row],[discount]]-mbb_sales[[#This Row],[card processing fees]]</f>
        <v>111.16999999999999</v>
      </c>
    </row>
    <row r="276" spans="7:24" x14ac:dyDescent="0.3">
      <c r="G276" s="17">
        <v>44559</v>
      </c>
      <c r="H276" s="7">
        <f>YEAR(mbb_sales[[#This Row],[date of sale]])</f>
        <v>2021</v>
      </c>
      <c r="I276">
        <f>MONTH(mbb_sales[[#This Row],[date of sale]])</f>
        <v>12</v>
      </c>
      <c r="J276" t="str" cm="1">
        <f t="array" ref="J2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6">
        <v>2328045936</v>
      </c>
      <c r="L276">
        <v>3</v>
      </c>
      <c r="M276">
        <v>19355</v>
      </c>
      <c r="N276" t="s">
        <v>47</v>
      </c>
      <c r="O276" s="10" t="s">
        <v>74</v>
      </c>
      <c r="P276">
        <f>SEARCH(",", mbb_sales[[#This Row],[order value]])</f>
        <v>3</v>
      </c>
      <c r="Q276" t="str">
        <f>LEFT(mbb_sales[[#This Row],[order value]], mbb_sales[[#This Row],[search for ","]]-1)</f>
        <v>85</v>
      </c>
      <c r="R276" s="10">
        <f>RIGHT(mbb_sales[[#This Row],[order value]]) / 10</f>
        <v>0.7</v>
      </c>
      <c r="S276" s="1">
        <f>mbb_sales[[#This Row],[whole order value]] + mbb_sales[[#This Row],[fraction order value]]</f>
        <v>85.7</v>
      </c>
      <c r="U276" s="1">
        <v>0</v>
      </c>
      <c r="V276" s="1">
        <v>6</v>
      </c>
      <c r="W276" s="1">
        <v>4.1900000000000004</v>
      </c>
      <c r="X276" s="1">
        <f>mbb_sales[[#This Row],[order value converted]] + mbb_sales[[#This Row],[shipping cost]] - mbb_sales[[#This Row],[discount]]-mbb_sales[[#This Row],[card processing fees]]</f>
        <v>87.51</v>
      </c>
    </row>
    <row r="277" spans="7:24" x14ac:dyDescent="0.3">
      <c r="G277" s="17">
        <v>44557</v>
      </c>
      <c r="H277" s="7">
        <f>YEAR(mbb_sales[[#This Row],[date of sale]])</f>
        <v>2021</v>
      </c>
      <c r="I277">
        <f>MONTH(mbb_sales[[#This Row],[date of sale]])</f>
        <v>12</v>
      </c>
      <c r="J277" t="str" cm="1">
        <f t="array" ref="J2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7">
        <v>2325361906</v>
      </c>
      <c r="L277">
        <v>1</v>
      </c>
      <c r="M277">
        <v>40130</v>
      </c>
      <c r="N277" t="s">
        <v>1</v>
      </c>
      <c r="O277" s="10" t="s">
        <v>51</v>
      </c>
      <c r="P277">
        <f>SEARCH(",", mbb_sales[[#This Row],[order value]])</f>
        <v>3</v>
      </c>
      <c r="Q277" t="str">
        <f>LEFT(mbb_sales[[#This Row],[order value]], mbb_sales[[#This Row],[search for ","]]-1)</f>
        <v>29</v>
      </c>
      <c r="R277" s="10">
        <f>RIGHT(mbb_sales[[#This Row],[order value]]) / 10</f>
        <v>0.9</v>
      </c>
      <c r="S277" s="1">
        <f>mbb_sales[[#This Row],[whole order value]] + mbb_sales[[#This Row],[fraction order value]]</f>
        <v>29.9</v>
      </c>
      <c r="U277" s="1">
        <v>0</v>
      </c>
      <c r="V277" s="1">
        <v>0</v>
      </c>
      <c r="W277" s="1">
        <v>1.5</v>
      </c>
      <c r="X277" s="1">
        <f>mbb_sales[[#This Row],[order value converted]] + mbb_sales[[#This Row],[shipping cost]] - mbb_sales[[#This Row],[discount]]-mbb_sales[[#This Row],[card processing fees]]</f>
        <v>28.4</v>
      </c>
    </row>
    <row r="278" spans="7:24" x14ac:dyDescent="0.3">
      <c r="G278" s="17">
        <v>44557</v>
      </c>
      <c r="H278" s="7">
        <f>YEAR(mbb_sales[[#This Row],[date of sale]])</f>
        <v>2021</v>
      </c>
      <c r="I278">
        <f>MONTH(mbb_sales[[#This Row],[date of sale]])</f>
        <v>12</v>
      </c>
      <c r="J278" t="str" cm="1">
        <f t="array" ref="J2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8">
        <v>2325002639</v>
      </c>
      <c r="L278">
        <v>1</v>
      </c>
      <c r="M278">
        <v>90064</v>
      </c>
      <c r="N278" t="s">
        <v>47</v>
      </c>
      <c r="O278" s="10" t="s">
        <v>71</v>
      </c>
      <c r="P278">
        <f>SEARCH(",", mbb_sales[[#This Row],[order value]])</f>
        <v>3</v>
      </c>
      <c r="Q278" t="str">
        <f>LEFT(mbb_sales[[#This Row],[order value]], mbb_sales[[#This Row],[search for ","]]-1)</f>
        <v>34</v>
      </c>
      <c r="R278" s="10">
        <f>RIGHT(mbb_sales[[#This Row],[order value]]) / 10</f>
        <v>0.9</v>
      </c>
      <c r="S278" s="1">
        <f>mbb_sales[[#This Row],[whole order value]] + mbb_sales[[#This Row],[fraction order value]]</f>
        <v>34.9</v>
      </c>
      <c r="U278" s="1">
        <v>0</v>
      </c>
      <c r="V278" s="1">
        <v>6</v>
      </c>
      <c r="W278" s="1">
        <v>2.0699999999999998</v>
      </c>
      <c r="X278" s="1">
        <f>mbb_sales[[#This Row],[order value converted]] + mbb_sales[[#This Row],[shipping cost]] - mbb_sales[[#This Row],[discount]]-mbb_sales[[#This Row],[card processing fees]]</f>
        <v>38.83</v>
      </c>
    </row>
    <row r="279" spans="7:24" x14ac:dyDescent="0.3">
      <c r="G279" s="17">
        <v>44557</v>
      </c>
      <c r="H279" s="7">
        <f>YEAR(mbb_sales[[#This Row],[date of sale]])</f>
        <v>2021</v>
      </c>
      <c r="I279">
        <f>MONTH(mbb_sales[[#This Row],[date of sale]])</f>
        <v>12</v>
      </c>
      <c r="J279" t="str" cm="1">
        <f t="array" ref="J2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79">
        <v>2324409637</v>
      </c>
      <c r="L279">
        <v>2</v>
      </c>
      <c r="M279">
        <v>78130</v>
      </c>
      <c r="N279" t="s">
        <v>47</v>
      </c>
      <c r="O279" s="10" t="s">
        <v>41</v>
      </c>
      <c r="P279">
        <f>SEARCH(",", mbb_sales[[#This Row],[order value]])</f>
        <v>3</v>
      </c>
      <c r="Q279" t="str">
        <f>LEFT(mbb_sales[[#This Row],[order value]], mbb_sales[[#This Row],[search for ","]]-1)</f>
        <v>51</v>
      </c>
      <c r="R279" s="10">
        <f>RIGHT(mbb_sales[[#This Row],[order value]]) / 10</f>
        <v>0.8</v>
      </c>
      <c r="S279" s="1">
        <f>mbb_sales[[#This Row],[whole order value]] + mbb_sales[[#This Row],[fraction order value]]</f>
        <v>51.8</v>
      </c>
      <c r="U279" s="1">
        <v>0</v>
      </c>
      <c r="V279" s="1">
        <v>6</v>
      </c>
      <c r="W279" s="1">
        <v>2.8</v>
      </c>
      <c r="X279" s="1">
        <f>mbb_sales[[#This Row],[order value converted]] + mbb_sales[[#This Row],[shipping cost]] - mbb_sales[[#This Row],[discount]]-mbb_sales[[#This Row],[card processing fees]]</f>
        <v>55</v>
      </c>
    </row>
    <row r="280" spans="7:24" x14ac:dyDescent="0.3">
      <c r="G280" s="17">
        <v>44556</v>
      </c>
      <c r="H280" s="7">
        <f>YEAR(mbb_sales[[#This Row],[date of sale]])</f>
        <v>2021</v>
      </c>
      <c r="I280">
        <f>MONTH(mbb_sales[[#This Row],[date of sale]])</f>
        <v>12</v>
      </c>
      <c r="J280" t="str" cm="1">
        <f t="array" ref="J2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0">
        <v>2324169432</v>
      </c>
      <c r="L280">
        <v>1</v>
      </c>
      <c r="M280">
        <v>77018</v>
      </c>
      <c r="N280" t="s">
        <v>47</v>
      </c>
      <c r="O280" s="10" t="s">
        <v>13</v>
      </c>
      <c r="P280">
        <f>SEARCH(",", mbb_sales[[#This Row],[order value]])</f>
        <v>3</v>
      </c>
      <c r="Q280" t="str">
        <f>LEFT(mbb_sales[[#This Row],[order value]], mbb_sales[[#This Row],[search for ","]]-1)</f>
        <v>22</v>
      </c>
      <c r="R280" s="10">
        <f>RIGHT(mbb_sales[[#This Row],[order value]]) / 10</f>
        <v>0.9</v>
      </c>
      <c r="S280" s="1">
        <f>mbb_sales[[#This Row],[whole order value]] + mbb_sales[[#This Row],[fraction order value]]</f>
        <v>22.9</v>
      </c>
      <c r="U280" s="1">
        <v>0</v>
      </c>
      <c r="V280" s="1">
        <v>6</v>
      </c>
      <c r="W280" s="1">
        <v>1.55</v>
      </c>
      <c r="X280" s="1">
        <f>mbb_sales[[#This Row],[order value converted]] + mbb_sales[[#This Row],[shipping cost]] - mbb_sales[[#This Row],[discount]]-mbb_sales[[#This Row],[card processing fees]]</f>
        <v>27.349999999999998</v>
      </c>
    </row>
    <row r="281" spans="7:24" x14ac:dyDescent="0.3">
      <c r="G281" s="17">
        <v>44556</v>
      </c>
      <c r="H281" s="7">
        <f>YEAR(mbb_sales[[#This Row],[date of sale]])</f>
        <v>2021</v>
      </c>
      <c r="I281">
        <f>MONTH(mbb_sales[[#This Row],[date of sale]])</f>
        <v>12</v>
      </c>
      <c r="J281" t="str" cm="1">
        <f t="array" ref="J2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1">
        <v>2324259916</v>
      </c>
      <c r="L281">
        <v>1</v>
      </c>
      <c r="M281">
        <v>59200</v>
      </c>
      <c r="N281" t="s">
        <v>1</v>
      </c>
      <c r="O281" s="10" t="s">
        <v>51</v>
      </c>
      <c r="P281">
        <f>SEARCH(",", mbb_sales[[#This Row],[order value]])</f>
        <v>3</v>
      </c>
      <c r="Q281" t="str">
        <f>LEFT(mbb_sales[[#This Row],[order value]], mbb_sales[[#This Row],[search for ","]]-1)</f>
        <v>29</v>
      </c>
      <c r="R281" s="10">
        <f>RIGHT(mbb_sales[[#This Row],[order value]]) / 10</f>
        <v>0.9</v>
      </c>
      <c r="S281" s="1">
        <f>mbb_sales[[#This Row],[whole order value]] + mbb_sales[[#This Row],[fraction order value]]</f>
        <v>29.9</v>
      </c>
      <c r="U281" s="1">
        <v>0</v>
      </c>
      <c r="V281" s="1">
        <v>0</v>
      </c>
      <c r="W281" s="1">
        <v>1.5</v>
      </c>
      <c r="X281" s="1">
        <f>mbb_sales[[#This Row],[order value converted]] + mbb_sales[[#This Row],[shipping cost]] - mbb_sales[[#This Row],[discount]]-mbb_sales[[#This Row],[card processing fees]]</f>
        <v>28.4</v>
      </c>
    </row>
    <row r="282" spans="7:24" x14ac:dyDescent="0.3">
      <c r="G282" s="17">
        <v>44556</v>
      </c>
      <c r="H282" s="7">
        <f>YEAR(mbb_sales[[#This Row],[date of sale]])</f>
        <v>2021</v>
      </c>
      <c r="I282">
        <f>MONTH(mbb_sales[[#This Row],[date of sale]])</f>
        <v>12</v>
      </c>
      <c r="J282" t="str" cm="1">
        <f t="array" ref="J2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2">
        <v>2324534688</v>
      </c>
      <c r="L282">
        <v>1</v>
      </c>
      <c r="M282">
        <v>75087</v>
      </c>
      <c r="N282" t="s">
        <v>47</v>
      </c>
      <c r="O282" s="10" t="s">
        <v>51</v>
      </c>
      <c r="P282">
        <f>SEARCH(",", mbb_sales[[#This Row],[order value]])</f>
        <v>3</v>
      </c>
      <c r="Q282" t="str">
        <f>LEFT(mbb_sales[[#This Row],[order value]], mbb_sales[[#This Row],[search for ","]]-1)</f>
        <v>29</v>
      </c>
      <c r="R282" s="10">
        <f>RIGHT(mbb_sales[[#This Row],[order value]]) / 10</f>
        <v>0.9</v>
      </c>
      <c r="S282" s="1">
        <f>mbb_sales[[#This Row],[whole order value]] + mbb_sales[[#This Row],[fraction order value]]</f>
        <v>29.9</v>
      </c>
      <c r="U282" s="1">
        <v>0</v>
      </c>
      <c r="V282" s="1">
        <v>6</v>
      </c>
      <c r="W282" s="1">
        <v>1.85</v>
      </c>
      <c r="X282" s="1">
        <f>mbb_sales[[#This Row],[order value converted]] + mbb_sales[[#This Row],[shipping cost]] - mbb_sales[[#This Row],[discount]]-mbb_sales[[#This Row],[card processing fees]]</f>
        <v>34.049999999999997</v>
      </c>
    </row>
    <row r="283" spans="7:24" x14ac:dyDescent="0.3">
      <c r="G283" s="17">
        <v>44556</v>
      </c>
      <c r="H283" s="7">
        <f>YEAR(mbb_sales[[#This Row],[date of sale]])</f>
        <v>2021</v>
      </c>
      <c r="I283">
        <f>MONTH(mbb_sales[[#This Row],[date of sale]])</f>
        <v>12</v>
      </c>
      <c r="J283" t="str" cm="1">
        <f t="array" ref="J2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3">
        <v>2323308177</v>
      </c>
      <c r="L283">
        <v>2</v>
      </c>
      <c r="M283">
        <v>33740</v>
      </c>
      <c r="N283" t="s">
        <v>1</v>
      </c>
      <c r="O283" s="10" t="s">
        <v>85</v>
      </c>
      <c r="P283">
        <f>SEARCH(",", mbb_sales[[#This Row],[order value]])</f>
        <v>3</v>
      </c>
      <c r="Q283" t="str">
        <f>LEFT(mbb_sales[[#This Row],[order value]], mbb_sales[[#This Row],[search for ","]]-1)</f>
        <v>62</v>
      </c>
      <c r="R283" s="10">
        <f>RIGHT(mbb_sales[[#This Row],[order value]]) / 10</f>
        <v>0.8</v>
      </c>
      <c r="S283" s="1">
        <f>mbb_sales[[#This Row],[whole order value]] + mbb_sales[[#This Row],[fraction order value]]</f>
        <v>62.8</v>
      </c>
      <c r="U283" s="1">
        <v>0</v>
      </c>
      <c r="V283" s="1">
        <v>0</v>
      </c>
      <c r="W283" s="1">
        <v>2.81</v>
      </c>
      <c r="X283" s="1">
        <f>mbb_sales[[#This Row],[order value converted]] + mbb_sales[[#This Row],[shipping cost]] - mbb_sales[[#This Row],[discount]]-mbb_sales[[#This Row],[card processing fees]]</f>
        <v>59.989999999999995</v>
      </c>
    </row>
    <row r="284" spans="7:24" x14ac:dyDescent="0.3">
      <c r="G284" s="17">
        <v>44556</v>
      </c>
      <c r="H284" s="7">
        <f>YEAR(mbb_sales[[#This Row],[date of sale]])</f>
        <v>2021</v>
      </c>
      <c r="I284">
        <f>MONTH(mbb_sales[[#This Row],[date of sale]])</f>
        <v>12</v>
      </c>
      <c r="J284" t="str" cm="1">
        <f t="array" ref="J2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4">
        <v>2323961717</v>
      </c>
      <c r="L284">
        <v>2</v>
      </c>
      <c r="M284">
        <v>94588</v>
      </c>
      <c r="N284" t="s">
        <v>47</v>
      </c>
      <c r="O284" s="10" t="s">
        <v>98</v>
      </c>
      <c r="P284">
        <f>SEARCH(",", mbb_sales[[#This Row],[order value]])</f>
        <v>3</v>
      </c>
      <c r="Q284" t="str">
        <f>LEFT(mbb_sales[[#This Row],[order value]], mbb_sales[[#This Row],[search for ","]]-1)</f>
        <v>64</v>
      </c>
      <c r="R284" s="10">
        <f>RIGHT(mbb_sales[[#This Row],[order value]]) / 10</f>
        <v>0.8</v>
      </c>
      <c r="S284" s="1">
        <f>mbb_sales[[#This Row],[whole order value]] + mbb_sales[[#This Row],[fraction order value]]</f>
        <v>64.8</v>
      </c>
      <c r="U284" s="1">
        <v>0</v>
      </c>
      <c r="V284" s="1">
        <v>6</v>
      </c>
      <c r="W284" s="1">
        <v>3.4</v>
      </c>
      <c r="X284" s="1">
        <f>mbb_sales[[#This Row],[order value converted]] + mbb_sales[[#This Row],[shipping cost]] - mbb_sales[[#This Row],[discount]]-mbb_sales[[#This Row],[card processing fees]]</f>
        <v>67.399999999999991</v>
      </c>
    </row>
    <row r="285" spans="7:24" x14ac:dyDescent="0.3">
      <c r="G285" s="17">
        <v>44555</v>
      </c>
      <c r="H285" s="7">
        <f>YEAR(mbb_sales[[#This Row],[date of sale]])</f>
        <v>2021</v>
      </c>
      <c r="I285">
        <f>MONTH(mbb_sales[[#This Row],[date of sale]])</f>
        <v>12</v>
      </c>
      <c r="J285" t="str" cm="1">
        <f t="array" ref="J2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5">
        <v>2322208503</v>
      </c>
      <c r="L285">
        <v>2</v>
      </c>
      <c r="M285">
        <v>60630</v>
      </c>
      <c r="N285" t="s">
        <v>47</v>
      </c>
      <c r="O285" s="10" t="s">
        <v>82</v>
      </c>
      <c r="P285">
        <f>SEARCH(",", mbb_sales[[#This Row],[order value]])</f>
        <v>3</v>
      </c>
      <c r="Q285" t="str">
        <f>LEFT(mbb_sales[[#This Row],[order value]], mbb_sales[[#This Row],[search for ","]]-1)</f>
        <v>61</v>
      </c>
      <c r="R285" s="10">
        <f>RIGHT(mbb_sales[[#This Row],[order value]]) / 10</f>
        <v>0.8</v>
      </c>
      <c r="S285" s="1">
        <f>mbb_sales[[#This Row],[whole order value]] + mbb_sales[[#This Row],[fraction order value]]</f>
        <v>61.8</v>
      </c>
      <c r="U285" s="1">
        <v>0</v>
      </c>
      <c r="V285" s="1">
        <v>6</v>
      </c>
      <c r="W285" s="1">
        <v>3.29</v>
      </c>
      <c r="X285" s="1">
        <f>mbb_sales[[#This Row],[order value converted]] + mbb_sales[[#This Row],[shipping cost]] - mbb_sales[[#This Row],[discount]]-mbb_sales[[#This Row],[card processing fees]]</f>
        <v>64.509999999999991</v>
      </c>
    </row>
    <row r="286" spans="7:24" x14ac:dyDescent="0.3">
      <c r="G286" s="17">
        <v>44554</v>
      </c>
      <c r="H286" s="7">
        <f>YEAR(mbb_sales[[#This Row],[date of sale]])</f>
        <v>2021</v>
      </c>
      <c r="I286">
        <f>MONTH(mbb_sales[[#This Row],[date of sale]])</f>
        <v>12</v>
      </c>
      <c r="J286" t="str" cm="1">
        <f t="array" ref="J2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6">
        <v>2323118538</v>
      </c>
      <c r="L286">
        <v>1</v>
      </c>
      <c r="M286">
        <v>93400</v>
      </c>
      <c r="N286" t="s">
        <v>1</v>
      </c>
      <c r="O286" s="10" t="s">
        <v>56</v>
      </c>
      <c r="P286">
        <f>SEARCH(",", mbb_sales[[#This Row],[order value]])</f>
        <v>3</v>
      </c>
      <c r="Q286" t="str">
        <f>LEFT(mbb_sales[[#This Row],[order value]], mbb_sales[[#This Row],[search for ","]]-1)</f>
        <v>27</v>
      </c>
      <c r="R286" s="10">
        <f>RIGHT(mbb_sales[[#This Row],[order value]]) / 10</f>
        <v>0.9</v>
      </c>
      <c r="S286" s="1">
        <f>mbb_sales[[#This Row],[whole order value]] + mbb_sales[[#This Row],[fraction order value]]</f>
        <v>27.9</v>
      </c>
      <c r="U286" s="1">
        <v>0</v>
      </c>
      <c r="V286" s="1">
        <v>0</v>
      </c>
      <c r="W286" s="1">
        <v>1.42</v>
      </c>
      <c r="X286" s="1">
        <f>mbb_sales[[#This Row],[order value converted]] + mbb_sales[[#This Row],[shipping cost]] - mbb_sales[[#This Row],[discount]]-mbb_sales[[#This Row],[card processing fees]]</f>
        <v>26.479999999999997</v>
      </c>
    </row>
    <row r="287" spans="7:24" x14ac:dyDescent="0.3">
      <c r="G287" s="17">
        <v>44553</v>
      </c>
      <c r="H287" s="7">
        <f>YEAR(mbb_sales[[#This Row],[date of sale]])</f>
        <v>2021</v>
      </c>
      <c r="I287">
        <f>MONTH(mbb_sales[[#This Row],[date of sale]])</f>
        <v>12</v>
      </c>
      <c r="J287" t="str" cm="1">
        <f t="array" ref="J2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7">
        <v>2321245837</v>
      </c>
      <c r="L287">
        <v>1</v>
      </c>
      <c r="M287">
        <v>57032</v>
      </c>
      <c r="N287" t="s">
        <v>47</v>
      </c>
      <c r="O287" s="10" t="s">
        <v>13</v>
      </c>
      <c r="P287">
        <f>SEARCH(",", mbb_sales[[#This Row],[order value]])</f>
        <v>3</v>
      </c>
      <c r="Q287" t="str">
        <f>LEFT(mbb_sales[[#This Row],[order value]], mbb_sales[[#This Row],[search for ","]]-1)</f>
        <v>22</v>
      </c>
      <c r="R287" s="10">
        <f>RIGHT(mbb_sales[[#This Row],[order value]]) / 10</f>
        <v>0.9</v>
      </c>
      <c r="S287" s="1">
        <f>mbb_sales[[#This Row],[whole order value]] + mbb_sales[[#This Row],[fraction order value]]</f>
        <v>22.9</v>
      </c>
      <c r="U287" s="1">
        <v>0</v>
      </c>
      <c r="V287" s="1">
        <v>6</v>
      </c>
      <c r="W287" s="1">
        <v>1.53</v>
      </c>
      <c r="X287" s="1">
        <f>mbb_sales[[#This Row],[order value converted]] + mbb_sales[[#This Row],[shipping cost]] - mbb_sales[[#This Row],[discount]]-mbb_sales[[#This Row],[card processing fees]]</f>
        <v>27.369999999999997</v>
      </c>
    </row>
    <row r="288" spans="7:24" x14ac:dyDescent="0.3">
      <c r="G288" s="17">
        <v>44553</v>
      </c>
      <c r="H288" s="7">
        <f>YEAR(mbb_sales[[#This Row],[date of sale]])</f>
        <v>2021</v>
      </c>
      <c r="I288">
        <f>MONTH(mbb_sales[[#This Row],[date of sale]])</f>
        <v>12</v>
      </c>
      <c r="J288" t="str" cm="1">
        <f t="array" ref="J2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8">
        <v>2320450037</v>
      </c>
      <c r="L288">
        <v>1</v>
      </c>
      <c r="M288">
        <v>93100</v>
      </c>
      <c r="N288" t="s">
        <v>1</v>
      </c>
      <c r="O288" s="10" t="s">
        <v>51</v>
      </c>
      <c r="P288">
        <f>SEARCH(",", mbb_sales[[#This Row],[order value]])</f>
        <v>3</v>
      </c>
      <c r="Q288" t="str">
        <f>LEFT(mbb_sales[[#This Row],[order value]], mbb_sales[[#This Row],[search for ","]]-1)</f>
        <v>29</v>
      </c>
      <c r="R288" s="10">
        <f>RIGHT(mbb_sales[[#This Row],[order value]]) / 10</f>
        <v>0.9</v>
      </c>
      <c r="S288" s="1">
        <f>mbb_sales[[#This Row],[whole order value]] + mbb_sales[[#This Row],[fraction order value]]</f>
        <v>29.9</v>
      </c>
      <c r="U288" s="1">
        <v>0</v>
      </c>
      <c r="V288" s="1">
        <v>0</v>
      </c>
      <c r="W288" s="1">
        <v>1.5</v>
      </c>
      <c r="X288" s="1">
        <f>mbb_sales[[#This Row],[order value converted]] + mbb_sales[[#This Row],[shipping cost]] - mbb_sales[[#This Row],[discount]]-mbb_sales[[#This Row],[card processing fees]]</f>
        <v>28.4</v>
      </c>
    </row>
    <row r="289" spans="7:24" x14ac:dyDescent="0.3">
      <c r="G289" s="17">
        <v>44553</v>
      </c>
      <c r="H289" s="7">
        <f>YEAR(mbb_sales[[#This Row],[date of sale]])</f>
        <v>2021</v>
      </c>
      <c r="I289">
        <f>MONTH(mbb_sales[[#This Row],[date of sale]])</f>
        <v>12</v>
      </c>
      <c r="J289" t="str" cm="1">
        <f t="array" ref="J2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89">
        <v>2321010279</v>
      </c>
      <c r="L289">
        <v>1</v>
      </c>
      <c r="M289">
        <v>27284</v>
      </c>
      <c r="N289" t="s">
        <v>47</v>
      </c>
      <c r="O289" s="10" t="s">
        <v>51</v>
      </c>
      <c r="P289">
        <f>SEARCH(",", mbb_sales[[#This Row],[order value]])</f>
        <v>3</v>
      </c>
      <c r="Q289" t="str">
        <f>LEFT(mbb_sales[[#This Row],[order value]], mbb_sales[[#This Row],[search for ","]]-1)</f>
        <v>29</v>
      </c>
      <c r="R289" s="10">
        <f>RIGHT(mbb_sales[[#This Row],[order value]]) / 10</f>
        <v>0.9</v>
      </c>
      <c r="S289" s="1">
        <f>mbb_sales[[#This Row],[whole order value]] + mbb_sales[[#This Row],[fraction order value]]</f>
        <v>29.9</v>
      </c>
      <c r="U289" s="1">
        <v>0</v>
      </c>
      <c r="V289" s="1">
        <v>6</v>
      </c>
      <c r="W289" s="1">
        <v>1.84</v>
      </c>
      <c r="X289" s="1">
        <f>mbb_sales[[#This Row],[order value converted]] + mbb_sales[[#This Row],[shipping cost]] - mbb_sales[[#This Row],[discount]]-mbb_sales[[#This Row],[card processing fees]]</f>
        <v>34.059999999999995</v>
      </c>
    </row>
    <row r="290" spans="7:24" x14ac:dyDescent="0.3">
      <c r="G290" s="17">
        <v>44553</v>
      </c>
      <c r="H290" s="7">
        <f>YEAR(mbb_sales[[#This Row],[date of sale]])</f>
        <v>2021</v>
      </c>
      <c r="I290">
        <f>MONTH(mbb_sales[[#This Row],[date of sale]])</f>
        <v>12</v>
      </c>
      <c r="J290" t="str" cm="1">
        <f t="array" ref="J2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0">
        <v>2320818493</v>
      </c>
      <c r="L290">
        <v>1</v>
      </c>
      <c r="M290">
        <v>33609</v>
      </c>
      <c r="N290" t="s">
        <v>47</v>
      </c>
      <c r="O290" s="10" t="s">
        <v>51</v>
      </c>
      <c r="P290">
        <f>SEARCH(",", mbb_sales[[#This Row],[order value]])</f>
        <v>3</v>
      </c>
      <c r="Q290" t="str">
        <f>LEFT(mbb_sales[[#This Row],[order value]], mbb_sales[[#This Row],[search for ","]]-1)</f>
        <v>29</v>
      </c>
      <c r="R290" s="10">
        <f>RIGHT(mbb_sales[[#This Row],[order value]]) / 10</f>
        <v>0.9</v>
      </c>
      <c r="S290" s="1">
        <f>mbb_sales[[#This Row],[whole order value]] + mbb_sales[[#This Row],[fraction order value]]</f>
        <v>29.9</v>
      </c>
      <c r="U290" s="1">
        <v>0</v>
      </c>
      <c r="V290" s="1">
        <v>6</v>
      </c>
      <c r="W290" s="1">
        <v>1.84</v>
      </c>
      <c r="X290" s="1">
        <f>mbb_sales[[#This Row],[order value converted]] + mbb_sales[[#This Row],[shipping cost]] - mbb_sales[[#This Row],[discount]]-mbb_sales[[#This Row],[card processing fees]]</f>
        <v>34.059999999999995</v>
      </c>
    </row>
    <row r="291" spans="7:24" x14ac:dyDescent="0.3">
      <c r="G291" s="17">
        <v>44553</v>
      </c>
      <c r="H291" s="7">
        <f>YEAR(mbb_sales[[#This Row],[date of sale]])</f>
        <v>2021</v>
      </c>
      <c r="I291">
        <f>MONTH(mbb_sales[[#This Row],[date of sale]])</f>
        <v>12</v>
      </c>
      <c r="J291" t="str" cm="1">
        <f t="array" ref="J2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1">
        <v>2322409724</v>
      </c>
      <c r="L291">
        <v>1</v>
      </c>
      <c r="M291" t="s">
        <v>104</v>
      </c>
      <c r="N291" t="s">
        <v>47</v>
      </c>
      <c r="O291" s="10" t="s">
        <v>51</v>
      </c>
      <c r="P291">
        <f>SEARCH(",", mbb_sales[[#This Row],[order value]])</f>
        <v>3</v>
      </c>
      <c r="Q291" t="str">
        <f>LEFT(mbb_sales[[#This Row],[order value]], mbb_sales[[#This Row],[search for ","]]-1)</f>
        <v>29</v>
      </c>
      <c r="R291" s="10">
        <f>RIGHT(mbb_sales[[#This Row],[order value]]) / 10</f>
        <v>0.9</v>
      </c>
      <c r="S291" s="1">
        <f>mbb_sales[[#This Row],[whole order value]] + mbb_sales[[#This Row],[fraction order value]]</f>
        <v>29.9</v>
      </c>
      <c r="U291" s="1">
        <v>0</v>
      </c>
      <c r="V291" s="1">
        <v>6</v>
      </c>
      <c r="W291" s="1">
        <v>1.83</v>
      </c>
      <c r="X291" s="1">
        <f>mbb_sales[[#This Row],[order value converted]] + mbb_sales[[#This Row],[shipping cost]] - mbb_sales[[#This Row],[discount]]-mbb_sales[[#This Row],[card processing fees]]</f>
        <v>34.07</v>
      </c>
    </row>
    <row r="292" spans="7:24" x14ac:dyDescent="0.3">
      <c r="G292" s="17">
        <v>44553</v>
      </c>
      <c r="H292" s="7">
        <f>YEAR(mbb_sales[[#This Row],[date of sale]])</f>
        <v>2021</v>
      </c>
      <c r="I292">
        <f>MONTH(mbb_sales[[#This Row],[date of sale]])</f>
        <v>12</v>
      </c>
      <c r="J292" t="str" cm="1">
        <f t="array" ref="J2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2">
        <v>2321079057</v>
      </c>
      <c r="L292">
        <v>2</v>
      </c>
      <c r="M292" t="s">
        <v>103</v>
      </c>
      <c r="N292" t="s">
        <v>47</v>
      </c>
      <c r="O292" s="10" t="s">
        <v>41</v>
      </c>
      <c r="P292">
        <f>SEARCH(",", mbb_sales[[#This Row],[order value]])</f>
        <v>3</v>
      </c>
      <c r="Q292" t="str">
        <f>LEFT(mbb_sales[[#This Row],[order value]], mbb_sales[[#This Row],[search for ","]]-1)</f>
        <v>51</v>
      </c>
      <c r="R292" s="10">
        <f>RIGHT(mbb_sales[[#This Row],[order value]]) / 10</f>
        <v>0.8</v>
      </c>
      <c r="S292" s="1">
        <f>mbb_sales[[#This Row],[whole order value]] + mbb_sales[[#This Row],[fraction order value]]</f>
        <v>51.8</v>
      </c>
      <c r="U292" s="1">
        <v>0</v>
      </c>
      <c r="V292" s="1">
        <v>6</v>
      </c>
      <c r="W292" s="1">
        <v>2.74</v>
      </c>
      <c r="X292" s="1">
        <f>mbb_sales[[#This Row],[order value converted]] + mbb_sales[[#This Row],[shipping cost]] - mbb_sales[[#This Row],[discount]]-mbb_sales[[#This Row],[card processing fees]]</f>
        <v>55.059999999999995</v>
      </c>
    </row>
    <row r="293" spans="7:24" x14ac:dyDescent="0.3">
      <c r="G293" s="17">
        <v>44553</v>
      </c>
      <c r="H293" s="7">
        <f>YEAR(mbb_sales[[#This Row],[date of sale]])</f>
        <v>2021</v>
      </c>
      <c r="I293">
        <f>MONTH(mbb_sales[[#This Row],[date of sale]])</f>
        <v>12</v>
      </c>
      <c r="J293" t="str" cm="1">
        <f t="array" ref="J2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3">
        <v>2321175271</v>
      </c>
      <c r="L293">
        <v>2</v>
      </c>
      <c r="M293">
        <v>32136</v>
      </c>
      <c r="N293" t="s">
        <v>47</v>
      </c>
      <c r="O293" s="10" t="s">
        <v>44</v>
      </c>
      <c r="P293">
        <f>SEARCH(",", mbb_sales[[#This Row],[order value]])</f>
        <v>3</v>
      </c>
      <c r="Q293" t="str">
        <f>LEFT(mbb_sales[[#This Row],[order value]], mbb_sales[[#This Row],[search for ","]]-1)</f>
        <v>55</v>
      </c>
      <c r="R293" s="10">
        <f>RIGHT(mbb_sales[[#This Row],[order value]]) / 10</f>
        <v>0.8</v>
      </c>
      <c r="S293" s="1">
        <f>mbb_sales[[#This Row],[whole order value]] + mbb_sales[[#This Row],[fraction order value]]</f>
        <v>55.8</v>
      </c>
      <c r="U293" s="1">
        <v>0</v>
      </c>
      <c r="V293" s="1">
        <v>6</v>
      </c>
      <c r="W293" s="1">
        <v>2.95</v>
      </c>
      <c r="X293" s="1">
        <f>mbb_sales[[#This Row],[order value converted]] + mbb_sales[[#This Row],[shipping cost]] - mbb_sales[[#This Row],[discount]]-mbb_sales[[#This Row],[card processing fees]]</f>
        <v>58.849999999999994</v>
      </c>
    </row>
    <row r="294" spans="7:24" x14ac:dyDescent="0.3">
      <c r="G294" s="17">
        <v>44552</v>
      </c>
      <c r="H294" s="7">
        <f>YEAR(mbb_sales[[#This Row],[date of sale]])</f>
        <v>2021</v>
      </c>
      <c r="I294">
        <f>MONTH(mbb_sales[[#This Row],[date of sale]])</f>
        <v>12</v>
      </c>
      <c r="J294" t="str" cm="1">
        <f t="array" ref="J2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4">
        <v>2321239828</v>
      </c>
      <c r="L294">
        <v>1</v>
      </c>
      <c r="M294">
        <v>75012</v>
      </c>
      <c r="N294" t="s">
        <v>1</v>
      </c>
      <c r="O294" s="10" t="s">
        <v>51</v>
      </c>
      <c r="P294">
        <f>SEARCH(",", mbb_sales[[#This Row],[order value]])</f>
        <v>3</v>
      </c>
      <c r="Q294" t="str">
        <f>LEFT(mbb_sales[[#This Row],[order value]], mbb_sales[[#This Row],[search for ","]]-1)</f>
        <v>29</v>
      </c>
      <c r="R294" s="10">
        <f>RIGHT(mbb_sales[[#This Row],[order value]]) / 10</f>
        <v>0.9</v>
      </c>
      <c r="S294" s="1">
        <f>mbb_sales[[#This Row],[whole order value]] + mbb_sales[[#This Row],[fraction order value]]</f>
        <v>29.9</v>
      </c>
      <c r="U294" s="1">
        <v>0</v>
      </c>
      <c r="V294" s="1">
        <v>0</v>
      </c>
      <c r="W294" s="1">
        <v>1.5</v>
      </c>
      <c r="X294" s="1">
        <f>mbb_sales[[#This Row],[order value converted]] + mbb_sales[[#This Row],[shipping cost]] - mbb_sales[[#This Row],[discount]]-mbb_sales[[#This Row],[card processing fees]]</f>
        <v>28.4</v>
      </c>
    </row>
    <row r="295" spans="7:24" x14ac:dyDescent="0.3">
      <c r="G295" s="17">
        <v>44552</v>
      </c>
      <c r="H295" s="7">
        <f>YEAR(mbb_sales[[#This Row],[date of sale]])</f>
        <v>2021</v>
      </c>
      <c r="I295">
        <f>MONTH(mbb_sales[[#This Row],[date of sale]])</f>
        <v>12</v>
      </c>
      <c r="J295" t="str" cm="1">
        <f t="array" ref="J2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5">
        <v>2319453043</v>
      </c>
      <c r="L295">
        <v>1</v>
      </c>
      <c r="M295">
        <v>29788</v>
      </c>
      <c r="N295" t="s">
        <v>102</v>
      </c>
      <c r="O295" s="10" t="s">
        <v>9</v>
      </c>
      <c r="P295">
        <f>SEARCH(",", mbb_sales[[#This Row],[order value]])</f>
        <v>3</v>
      </c>
      <c r="Q295" t="str">
        <f>LEFT(mbb_sales[[#This Row],[order value]], mbb_sales[[#This Row],[search for ","]]-1)</f>
        <v>26</v>
      </c>
      <c r="R295" s="10">
        <f>RIGHT(mbb_sales[[#This Row],[order value]]) / 10</f>
        <v>0.9</v>
      </c>
      <c r="S295" s="1">
        <f>mbb_sales[[#This Row],[whole order value]] + mbb_sales[[#This Row],[fraction order value]]</f>
        <v>26.9</v>
      </c>
      <c r="U295" s="1">
        <v>0</v>
      </c>
      <c r="V295" s="1">
        <v>5</v>
      </c>
      <c r="W295" s="1">
        <v>1.58</v>
      </c>
      <c r="X295" s="1">
        <f>mbb_sales[[#This Row],[order value converted]] + mbb_sales[[#This Row],[shipping cost]] - mbb_sales[[#This Row],[discount]]-mbb_sales[[#This Row],[card processing fees]]</f>
        <v>30.32</v>
      </c>
    </row>
    <row r="296" spans="7:24" x14ac:dyDescent="0.3">
      <c r="G296" s="17">
        <v>44552</v>
      </c>
      <c r="H296" s="7">
        <f>YEAR(mbb_sales[[#This Row],[date of sale]])</f>
        <v>2021</v>
      </c>
      <c r="I296">
        <f>MONTH(mbb_sales[[#This Row],[date of sale]])</f>
        <v>12</v>
      </c>
      <c r="J296" t="str" cm="1">
        <f t="array" ref="J2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6">
        <v>2319938859</v>
      </c>
      <c r="L296">
        <v>1</v>
      </c>
      <c r="M296" t="s">
        <v>101</v>
      </c>
      <c r="N296" t="s">
        <v>47</v>
      </c>
      <c r="O296" s="10" t="s">
        <v>56</v>
      </c>
      <c r="P296">
        <f>SEARCH(",", mbb_sales[[#This Row],[order value]])</f>
        <v>3</v>
      </c>
      <c r="Q296" t="str">
        <f>LEFT(mbb_sales[[#This Row],[order value]], mbb_sales[[#This Row],[search for ","]]-1)</f>
        <v>27</v>
      </c>
      <c r="R296" s="10">
        <f>RIGHT(mbb_sales[[#This Row],[order value]]) / 10</f>
        <v>0.9</v>
      </c>
      <c r="S296" s="1">
        <f>mbb_sales[[#This Row],[whole order value]] + mbb_sales[[#This Row],[fraction order value]]</f>
        <v>27.9</v>
      </c>
      <c r="U296" s="1">
        <v>0</v>
      </c>
      <c r="V296" s="1">
        <v>6</v>
      </c>
      <c r="W296" s="1">
        <v>1.78</v>
      </c>
      <c r="X296" s="1">
        <f>mbb_sales[[#This Row],[order value converted]] + mbb_sales[[#This Row],[shipping cost]] - mbb_sales[[#This Row],[discount]]-mbb_sales[[#This Row],[card processing fees]]</f>
        <v>32.119999999999997</v>
      </c>
    </row>
    <row r="297" spans="7:24" x14ac:dyDescent="0.3">
      <c r="G297" s="17">
        <v>44552</v>
      </c>
      <c r="H297" s="7">
        <f>YEAR(mbb_sales[[#This Row],[date of sale]])</f>
        <v>2021</v>
      </c>
      <c r="I297">
        <f>MONTH(mbb_sales[[#This Row],[date of sale]])</f>
        <v>12</v>
      </c>
      <c r="J297" t="str" cm="1">
        <f t="array" ref="J2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7">
        <v>2319748139</v>
      </c>
      <c r="L297">
        <v>4</v>
      </c>
      <c r="M297">
        <v>91784</v>
      </c>
      <c r="N297" t="s">
        <v>47</v>
      </c>
      <c r="O297" s="10" t="s">
        <v>100</v>
      </c>
      <c r="P297">
        <f>SEARCH(",", mbb_sales[[#This Row],[order value]])</f>
        <v>4</v>
      </c>
      <c r="Q297" t="str">
        <f>LEFT(mbb_sales[[#This Row],[order value]], mbb_sales[[#This Row],[search for ","]]-1)</f>
        <v>121</v>
      </c>
      <c r="R297" s="10">
        <f>RIGHT(mbb_sales[[#This Row],[order value]]) / 10</f>
        <v>0.6</v>
      </c>
      <c r="S297" s="1">
        <f>mbb_sales[[#This Row],[whole order value]] + mbb_sales[[#This Row],[fraction order value]]</f>
        <v>121.6</v>
      </c>
      <c r="U297" s="1">
        <v>0</v>
      </c>
      <c r="V297" s="1">
        <v>6</v>
      </c>
      <c r="W297" s="1">
        <v>5.78</v>
      </c>
      <c r="X297" s="1">
        <f>mbb_sales[[#This Row],[order value converted]] + mbb_sales[[#This Row],[shipping cost]] - mbb_sales[[#This Row],[discount]]-mbb_sales[[#This Row],[card processing fees]]</f>
        <v>121.82</v>
      </c>
    </row>
    <row r="298" spans="7:24" x14ac:dyDescent="0.3">
      <c r="G298" s="17">
        <v>44551</v>
      </c>
      <c r="H298" s="7">
        <f>YEAR(mbb_sales[[#This Row],[date of sale]])</f>
        <v>2021</v>
      </c>
      <c r="I298">
        <f>MONTH(mbb_sales[[#This Row],[date of sale]])</f>
        <v>12</v>
      </c>
      <c r="J298" t="str" cm="1">
        <f t="array" ref="J2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8">
        <v>2318549305</v>
      </c>
      <c r="L298">
        <v>1</v>
      </c>
      <c r="M298">
        <v>35200</v>
      </c>
      <c r="N298" t="s">
        <v>1</v>
      </c>
      <c r="O298" s="10" t="s">
        <v>28</v>
      </c>
      <c r="P298">
        <f>SEARCH(",", mbb_sales[[#This Row],[order value]])</f>
        <v>3</v>
      </c>
      <c r="Q298" t="str">
        <f>LEFT(mbb_sales[[#This Row],[order value]], mbb_sales[[#This Row],[search for ","]]-1)</f>
        <v>25</v>
      </c>
      <c r="R298" s="10">
        <f>RIGHT(mbb_sales[[#This Row],[order value]]) / 10</f>
        <v>0.9</v>
      </c>
      <c r="S298" s="1">
        <f>mbb_sales[[#This Row],[whole order value]] + mbb_sales[[#This Row],[fraction order value]]</f>
        <v>25.9</v>
      </c>
      <c r="U298" s="1">
        <v>0</v>
      </c>
      <c r="V298" s="1">
        <v>0</v>
      </c>
      <c r="W298" s="1">
        <v>1.34</v>
      </c>
      <c r="X298" s="1">
        <f>mbb_sales[[#This Row],[order value converted]] + mbb_sales[[#This Row],[shipping cost]] - mbb_sales[[#This Row],[discount]]-mbb_sales[[#This Row],[card processing fees]]</f>
        <v>24.56</v>
      </c>
    </row>
    <row r="299" spans="7:24" x14ac:dyDescent="0.3">
      <c r="G299" s="17">
        <v>44551</v>
      </c>
      <c r="H299" s="7">
        <f>YEAR(mbb_sales[[#This Row],[date of sale]])</f>
        <v>2021</v>
      </c>
      <c r="I299">
        <f>MONTH(mbb_sales[[#This Row],[date of sale]])</f>
        <v>12</v>
      </c>
      <c r="J299" t="str" cm="1">
        <f t="array" ref="J2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299">
        <v>2320026560</v>
      </c>
      <c r="L299">
        <v>1</v>
      </c>
      <c r="M299">
        <v>92420</v>
      </c>
      <c r="N299" t="s">
        <v>1</v>
      </c>
      <c r="O299" s="10" t="s">
        <v>9</v>
      </c>
      <c r="P299">
        <f>SEARCH(",", mbb_sales[[#This Row],[order value]])</f>
        <v>3</v>
      </c>
      <c r="Q299" t="str">
        <f>LEFT(mbb_sales[[#This Row],[order value]], mbb_sales[[#This Row],[search for ","]]-1)</f>
        <v>26</v>
      </c>
      <c r="R299" s="10">
        <f>RIGHT(mbb_sales[[#This Row],[order value]]) / 10</f>
        <v>0.9</v>
      </c>
      <c r="S299" s="1">
        <f>mbb_sales[[#This Row],[whole order value]] + mbb_sales[[#This Row],[fraction order value]]</f>
        <v>26.9</v>
      </c>
      <c r="U299" s="1">
        <v>0</v>
      </c>
      <c r="V299" s="1">
        <v>0</v>
      </c>
      <c r="W299" s="1">
        <v>1.38</v>
      </c>
      <c r="X299" s="1">
        <f>mbb_sales[[#This Row],[order value converted]] + mbb_sales[[#This Row],[shipping cost]] - mbb_sales[[#This Row],[discount]]-mbb_sales[[#This Row],[card processing fees]]</f>
        <v>25.52</v>
      </c>
    </row>
    <row r="300" spans="7:24" x14ac:dyDescent="0.3">
      <c r="G300" s="17">
        <v>44551</v>
      </c>
      <c r="H300" s="7">
        <f>YEAR(mbb_sales[[#This Row],[date of sale]])</f>
        <v>2021</v>
      </c>
      <c r="I300">
        <f>MONTH(mbb_sales[[#This Row],[date of sale]])</f>
        <v>12</v>
      </c>
      <c r="J300" t="str" cm="1">
        <f t="array" ref="J3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0">
        <v>2319022079</v>
      </c>
      <c r="L300">
        <v>1</v>
      </c>
      <c r="M300">
        <v>66300</v>
      </c>
      <c r="N300" t="s">
        <v>1</v>
      </c>
      <c r="O300" s="10" t="s">
        <v>51</v>
      </c>
      <c r="P300">
        <f>SEARCH(",", mbb_sales[[#This Row],[order value]])</f>
        <v>3</v>
      </c>
      <c r="Q300" t="str">
        <f>LEFT(mbb_sales[[#This Row],[order value]], mbb_sales[[#This Row],[search for ","]]-1)</f>
        <v>29</v>
      </c>
      <c r="R300" s="10">
        <f>RIGHT(mbb_sales[[#This Row],[order value]]) / 10</f>
        <v>0.9</v>
      </c>
      <c r="S300" s="1">
        <f>mbb_sales[[#This Row],[whole order value]] + mbb_sales[[#This Row],[fraction order value]]</f>
        <v>29.9</v>
      </c>
      <c r="U300" s="1">
        <v>0</v>
      </c>
      <c r="V300" s="1">
        <v>0</v>
      </c>
      <c r="W300" s="1">
        <v>1.5</v>
      </c>
      <c r="X300" s="1">
        <f>mbb_sales[[#This Row],[order value converted]] + mbb_sales[[#This Row],[shipping cost]] - mbb_sales[[#This Row],[discount]]-mbb_sales[[#This Row],[card processing fees]]</f>
        <v>28.4</v>
      </c>
    </row>
    <row r="301" spans="7:24" x14ac:dyDescent="0.3">
      <c r="G301" s="17">
        <v>44551</v>
      </c>
      <c r="H301" s="7">
        <f>YEAR(mbb_sales[[#This Row],[date of sale]])</f>
        <v>2021</v>
      </c>
      <c r="I301">
        <f>MONTH(mbb_sales[[#This Row],[date of sale]])</f>
        <v>12</v>
      </c>
      <c r="J301" t="str" cm="1">
        <f t="array" ref="J3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1">
        <v>2318798855</v>
      </c>
      <c r="L301">
        <v>1</v>
      </c>
      <c r="M301">
        <v>21236</v>
      </c>
      <c r="N301" t="s">
        <v>47</v>
      </c>
      <c r="O301" s="10" t="s">
        <v>43</v>
      </c>
      <c r="P301">
        <f>SEARCH(",", mbb_sales[[#This Row],[order value]])</f>
        <v>3</v>
      </c>
      <c r="Q301" t="str">
        <f>LEFT(mbb_sales[[#This Row],[order value]], mbb_sales[[#This Row],[search for ","]]-1)</f>
        <v>28</v>
      </c>
      <c r="R301" s="10">
        <f>RIGHT(mbb_sales[[#This Row],[order value]]) / 10</f>
        <v>0.9</v>
      </c>
      <c r="S301" s="1">
        <f>mbb_sales[[#This Row],[whole order value]] + mbb_sales[[#This Row],[fraction order value]]</f>
        <v>28.9</v>
      </c>
      <c r="U301" s="1">
        <v>0</v>
      </c>
      <c r="V301" s="1">
        <v>6</v>
      </c>
      <c r="W301" s="1">
        <v>1.77</v>
      </c>
      <c r="X301" s="1">
        <f>mbb_sales[[#This Row],[order value converted]] + mbb_sales[[#This Row],[shipping cost]] - mbb_sales[[#This Row],[discount]]-mbb_sales[[#This Row],[card processing fees]]</f>
        <v>33.129999999999995</v>
      </c>
    </row>
    <row r="302" spans="7:24" x14ac:dyDescent="0.3">
      <c r="G302" s="17">
        <v>44551</v>
      </c>
      <c r="H302" s="7">
        <f>YEAR(mbb_sales[[#This Row],[date of sale]])</f>
        <v>2021</v>
      </c>
      <c r="I302">
        <f>MONTH(mbb_sales[[#This Row],[date of sale]])</f>
        <v>12</v>
      </c>
      <c r="J302" t="str" cm="1">
        <f t="array" ref="J3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2">
        <v>2318466951</v>
      </c>
      <c r="L302">
        <v>1</v>
      </c>
      <c r="M302">
        <v>13013</v>
      </c>
      <c r="N302" t="s">
        <v>1</v>
      </c>
      <c r="O302" s="10" t="s">
        <v>71</v>
      </c>
      <c r="P302">
        <f>SEARCH(",", mbb_sales[[#This Row],[order value]])</f>
        <v>3</v>
      </c>
      <c r="Q302" t="str">
        <f>LEFT(mbb_sales[[#This Row],[order value]], mbb_sales[[#This Row],[search for ","]]-1)</f>
        <v>34</v>
      </c>
      <c r="R302" s="10">
        <f>RIGHT(mbb_sales[[#This Row],[order value]]) / 10</f>
        <v>0.9</v>
      </c>
      <c r="S302" s="1">
        <f>mbb_sales[[#This Row],[whole order value]] + mbb_sales[[#This Row],[fraction order value]]</f>
        <v>34.9</v>
      </c>
      <c r="U302" s="1">
        <v>0</v>
      </c>
      <c r="V302" s="1">
        <v>0</v>
      </c>
      <c r="W302" s="1">
        <v>1.7</v>
      </c>
      <c r="X302" s="1">
        <f>mbb_sales[[#This Row],[order value converted]] + mbb_sales[[#This Row],[shipping cost]] - mbb_sales[[#This Row],[discount]]-mbb_sales[[#This Row],[card processing fees]]</f>
        <v>33.199999999999996</v>
      </c>
    </row>
    <row r="303" spans="7:24" x14ac:dyDescent="0.3">
      <c r="G303" s="17">
        <v>44551</v>
      </c>
      <c r="H303" s="7">
        <f>YEAR(mbb_sales[[#This Row],[date of sale]])</f>
        <v>2021</v>
      </c>
      <c r="I303">
        <f>MONTH(mbb_sales[[#This Row],[date of sale]])</f>
        <v>12</v>
      </c>
      <c r="J303" t="str" cm="1">
        <f t="array" ref="J3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3">
        <v>2320427900</v>
      </c>
      <c r="L303">
        <v>3</v>
      </c>
      <c r="M303">
        <v>94568</v>
      </c>
      <c r="N303" t="s">
        <v>47</v>
      </c>
      <c r="O303" s="10" t="s">
        <v>99</v>
      </c>
      <c r="P303">
        <f>SEARCH(",", mbb_sales[[#This Row],[order value]])</f>
        <v>3</v>
      </c>
      <c r="Q303" t="str">
        <f>LEFT(mbb_sales[[#This Row],[order value]], mbb_sales[[#This Row],[search for ","]]-1)</f>
        <v>92</v>
      </c>
      <c r="R303" s="10">
        <f>RIGHT(mbb_sales[[#This Row],[order value]]) / 10</f>
        <v>0.7</v>
      </c>
      <c r="S303" s="1">
        <f>mbb_sales[[#This Row],[whole order value]] + mbb_sales[[#This Row],[fraction order value]]</f>
        <v>92.7</v>
      </c>
      <c r="U303" s="1">
        <v>0</v>
      </c>
      <c r="V303" s="1">
        <v>6</v>
      </c>
      <c r="W303" s="1">
        <v>4.63</v>
      </c>
      <c r="X303" s="1">
        <f>mbb_sales[[#This Row],[order value converted]] + mbb_sales[[#This Row],[shipping cost]] - mbb_sales[[#This Row],[discount]]-mbb_sales[[#This Row],[card processing fees]]</f>
        <v>94.070000000000007</v>
      </c>
    </row>
    <row r="304" spans="7:24" x14ac:dyDescent="0.3">
      <c r="G304" s="17">
        <v>44550</v>
      </c>
      <c r="H304" s="7">
        <f>YEAR(mbb_sales[[#This Row],[date of sale]])</f>
        <v>2021</v>
      </c>
      <c r="I304">
        <f>MONTH(mbb_sales[[#This Row],[date of sale]])</f>
        <v>12</v>
      </c>
      <c r="J304" t="str" cm="1">
        <f t="array" ref="J3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4">
        <v>2317709473</v>
      </c>
      <c r="L304">
        <v>1</v>
      </c>
      <c r="M304">
        <v>7040</v>
      </c>
      <c r="N304" t="s">
        <v>12</v>
      </c>
      <c r="O304" s="10" t="s">
        <v>10</v>
      </c>
      <c r="P304">
        <f>SEARCH(",", mbb_sales[[#This Row],[order value]])</f>
        <v>3</v>
      </c>
      <c r="Q304" t="str">
        <f>LEFT(mbb_sales[[#This Row],[order value]], mbb_sales[[#This Row],[search for ","]]-1)</f>
        <v>24</v>
      </c>
      <c r="R304" s="10">
        <f>RIGHT(mbb_sales[[#This Row],[order value]]) / 10</f>
        <v>0.9</v>
      </c>
      <c r="S304" s="1">
        <f>mbb_sales[[#This Row],[whole order value]] + mbb_sales[[#This Row],[fraction order value]]</f>
        <v>24.9</v>
      </c>
      <c r="U304" s="1">
        <v>0</v>
      </c>
      <c r="V304" s="1">
        <v>5</v>
      </c>
      <c r="W304" s="1">
        <v>1.5</v>
      </c>
      <c r="X304" s="1">
        <f>mbb_sales[[#This Row],[order value converted]] + mbb_sales[[#This Row],[shipping cost]] - mbb_sales[[#This Row],[discount]]-mbb_sales[[#This Row],[card processing fees]]</f>
        <v>28.4</v>
      </c>
    </row>
    <row r="305" spans="7:24" x14ac:dyDescent="0.3">
      <c r="G305" s="17">
        <v>44550</v>
      </c>
      <c r="H305" s="7">
        <f>YEAR(mbb_sales[[#This Row],[date of sale]])</f>
        <v>2021</v>
      </c>
      <c r="I305">
        <f>MONTH(mbb_sales[[#This Row],[date of sale]])</f>
        <v>12</v>
      </c>
      <c r="J305" t="str" cm="1">
        <f t="array" ref="J3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5">
        <v>2318289519</v>
      </c>
      <c r="L305">
        <v>1</v>
      </c>
      <c r="M305">
        <v>10025</v>
      </c>
      <c r="N305" t="s">
        <v>47</v>
      </c>
      <c r="O305" s="10" t="s">
        <v>43</v>
      </c>
      <c r="P305">
        <f>SEARCH(",", mbb_sales[[#This Row],[order value]])</f>
        <v>3</v>
      </c>
      <c r="Q305" t="str">
        <f>LEFT(mbb_sales[[#This Row],[order value]], mbb_sales[[#This Row],[search for ","]]-1)</f>
        <v>28</v>
      </c>
      <c r="R305" s="10">
        <f>RIGHT(mbb_sales[[#This Row],[order value]]) / 10</f>
        <v>0.9</v>
      </c>
      <c r="S305" s="1">
        <f>mbb_sales[[#This Row],[whole order value]] + mbb_sales[[#This Row],[fraction order value]]</f>
        <v>28.9</v>
      </c>
      <c r="U305" s="1">
        <v>0</v>
      </c>
      <c r="V305" s="1">
        <v>6</v>
      </c>
      <c r="W305" s="1">
        <v>1.82</v>
      </c>
      <c r="X305" s="1">
        <f>mbb_sales[[#This Row],[order value converted]] + mbb_sales[[#This Row],[shipping cost]] - mbb_sales[[#This Row],[discount]]-mbb_sales[[#This Row],[card processing fees]]</f>
        <v>33.08</v>
      </c>
    </row>
    <row r="306" spans="7:24" x14ac:dyDescent="0.3">
      <c r="G306" s="17">
        <v>44550</v>
      </c>
      <c r="H306" s="7">
        <f>YEAR(mbb_sales[[#This Row],[date of sale]])</f>
        <v>2021</v>
      </c>
      <c r="I306">
        <f>MONTH(mbb_sales[[#This Row],[date of sale]])</f>
        <v>12</v>
      </c>
      <c r="J306" t="str" cm="1">
        <f t="array" ref="J3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6">
        <v>2317701859</v>
      </c>
      <c r="L306">
        <v>1</v>
      </c>
      <c r="M306">
        <v>33125</v>
      </c>
      <c r="N306" t="s">
        <v>1</v>
      </c>
      <c r="O306" s="10" t="s">
        <v>71</v>
      </c>
      <c r="P306">
        <f>SEARCH(",", mbb_sales[[#This Row],[order value]])</f>
        <v>3</v>
      </c>
      <c r="Q306" t="str">
        <f>LEFT(mbb_sales[[#This Row],[order value]], mbb_sales[[#This Row],[search for ","]]-1)</f>
        <v>34</v>
      </c>
      <c r="R306" s="10">
        <f>RIGHT(mbb_sales[[#This Row],[order value]]) / 10</f>
        <v>0.9</v>
      </c>
      <c r="S306" s="1">
        <f>mbb_sales[[#This Row],[whole order value]] + mbb_sales[[#This Row],[fraction order value]]</f>
        <v>34.9</v>
      </c>
      <c r="U306" s="1">
        <v>0</v>
      </c>
      <c r="V306" s="1">
        <v>0</v>
      </c>
      <c r="W306" s="1">
        <v>1.7</v>
      </c>
      <c r="X306" s="1">
        <f>mbb_sales[[#This Row],[order value converted]] + mbb_sales[[#This Row],[shipping cost]] - mbb_sales[[#This Row],[discount]]-mbb_sales[[#This Row],[card processing fees]]</f>
        <v>33.199999999999996</v>
      </c>
    </row>
    <row r="307" spans="7:24" x14ac:dyDescent="0.3">
      <c r="G307" s="17">
        <v>44550</v>
      </c>
      <c r="H307" s="7">
        <f>YEAR(mbb_sales[[#This Row],[date of sale]])</f>
        <v>2021</v>
      </c>
      <c r="I307">
        <f>MONTH(mbb_sales[[#This Row],[date of sale]])</f>
        <v>12</v>
      </c>
      <c r="J307" t="str" cm="1">
        <f t="array" ref="J3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7">
        <v>2318954358</v>
      </c>
      <c r="L307">
        <v>1</v>
      </c>
      <c r="M307">
        <v>26500</v>
      </c>
      <c r="N307" t="s">
        <v>1</v>
      </c>
      <c r="O307" s="10" t="s">
        <v>71</v>
      </c>
      <c r="P307">
        <f>SEARCH(",", mbb_sales[[#This Row],[order value]])</f>
        <v>3</v>
      </c>
      <c r="Q307" t="str">
        <f>LEFT(mbb_sales[[#This Row],[order value]], mbb_sales[[#This Row],[search for ","]]-1)</f>
        <v>34</v>
      </c>
      <c r="R307" s="10">
        <f>RIGHT(mbb_sales[[#This Row],[order value]]) / 10</f>
        <v>0.9</v>
      </c>
      <c r="S307" s="1">
        <f>mbb_sales[[#This Row],[whole order value]] + mbb_sales[[#This Row],[fraction order value]]</f>
        <v>34.9</v>
      </c>
      <c r="U307" s="1">
        <v>0</v>
      </c>
      <c r="V307" s="1">
        <v>0</v>
      </c>
      <c r="W307" s="1">
        <v>1.7</v>
      </c>
      <c r="X307" s="1">
        <f>mbb_sales[[#This Row],[order value converted]] + mbb_sales[[#This Row],[shipping cost]] - mbb_sales[[#This Row],[discount]]-mbb_sales[[#This Row],[card processing fees]]</f>
        <v>33.199999999999996</v>
      </c>
    </row>
    <row r="308" spans="7:24" x14ac:dyDescent="0.3">
      <c r="G308" s="17">
        <v>44550</v>
      </c>
      <c r="H308" s="7">
        <f>YEAR(mbb_sales[[#This Row],[date of sale]])</f>
        <v>2021</v>
      </c>
      <c r="I308">
        <f>MONTH(mbb_sales[[#This Row],[date of sale]])</f>
        <v>12</v>
      </c>
      <c r="J308" t="str" cm="1">
        <f t="array" ref="J3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8">
        <v>2318928786</v>
      </c>
      <c r="L308">
        <v>1</v>
      </c>
      <c r="M308">
        <v>53000</v>
      </c>
      <c r="N308" t="s">
        <v>1</v>
      </c>
      <c r="O308" s="10" t="s">
        <v>71</v>
      </c>
      <c r="P308">
        <f>SEARCH(",", mbb_sales[[#This Row],[order value]])</f>
        <v>3</v>
      </c>
      <c r="Q308" t="str">
        <f>LEFT(mbb_sales[[#This Row],[order value]], mbb_sales[[#This Row],[search for ","]]-1)</f>
        <v>34</v>
      </c>
      <c r="R308" s="10">
        <f>RIGHT(mbb_sales[[#This Row],[order value]]) / 10</f>
        <v>0.9</v>
      </c>
      <c r="S308" s="1">
        <f>mbb_sales[[#This Row],[whole order value]] + mbb_sales[[#This Row],[fraction order value]]</f>
        <v>34.9</v>
      </c>
      <c r="U308" s="1">
        <v>0</v>
      </c>
      <c r="V308" s="1">
        <v>0</v>
      </c>
      <c r="W308" s="1">
        <v>1.7</v>
      </c>
      <c r="X308" s="1">
        <f>mbb_sales[[#This Row],[order value converted]] + mbb_sales[[#This Row],[shipping cost]] - mbb_sales[[#This Row],[discount]]-mbb_sales[[#This Row],[card processing fees]]</f>
        <v>33.199999999999996</v>
      </c>
    </row>
    <row r="309" spans="7:24" x14ac:dyDescent="0.3">
      <c r="G309" s="17">
        <v>44550</v>
      </c>
      <c r="H309" s="7">
        <f>YEAR(mbb_sales[[#This Row],[date of sale]])</f>
        <v>2021</v>
      </c>
      <c r="I309">
        <f>MONTH(mbb_sales[[#This Row],[date of sale]])</f>
        <v>12</v>
      </c>
      <c r="J309" t="str" cm="1">
        <f t="array" ref="J3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09">
        <v>2319099222</v>
      </c>
      <c r="L309">
        <v>1</v>
      </c>
      <c r="M309">
        <v>27713</v>
      </c>
      <c r="N309" t="s">
        <v>47</v>
      </c>
      <c r="O309" s="10" t="s">
        <v>51</v>
      </c>
      <c r="P309">
        <f>SEARCH(",", mbb_sales[[#This Row],[order value]])</f>
        <v>3</v>
      </c>
      <c r="Q309" t="str">
        <f>LEFT(mbb_sales[[#This Row],[order value]], mbb_sales[[#This Row],[search for ","]]-1)</f>
        <v>29</v>
      </c>
      <c r="R309" s="10">
        <f>RIGHT(mbb_sales[[#This Row],[order value]]) / 10</f>
        <v>0.9</v>
      </c>
      <c r="S309" s="1">
        <f>mbb_sales[[#This Row],[whole order value]] + mbb_sales[[#This Row],[fraction order value]]</f>
        <v>29.9</v>
      </c>
      <c r="U309" s="1">
        <v>0</v>
      </c>
      <c r="V309" s="1">
        <v>6</v>
      </c>
      <c r="W309" s="1">
        <v>1.84</v>
      </c>
      <c r="X309" s="1">
        <f>mbb_sales[[#This Row],[order value converted]] + mbb_sales[[#This Row],[shipping cost]] - mbb_sales[[#This Row],[discount]]-mbb_sales[[#This Row],[card processing fees]]</f>
        <v>34.059999999999995</v>
      </c>
    </row>
    <row r="310" spans="7:24" x14ac:dyDescent="0.3">
      <c r="G310" s="17">
        <v>44549</v>
      </c>
      <c r="H310" s="7">
        <f>YEAR(mbb_sales[[#This Row],[date of sale]])</f>
        <v>2021</v>
      </c>
      <c r="I310">
        <f>MONTH(mbb_sales[[#This Row],[date of sale]])</f>
        <v>12</v>
      </c>
      <c r="J310" t="str" cm="1">
        <f t="array" ref="J3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0">
        <v>2318170430</v>
      </c>
      <c r="L310">
        <v>1</v>
      </c>
      <c r="M310">
        <v>91700</v>
      </c>
      <c r="N310" t="s">
        <v>1</v>
      </c>
      <c r="O310" s="10" t="s">
        <v>56</v>
      </c>
      <c r="P310">
        <f>SEARCH(",", mbb_sales[[#This Row],[order value]])</f>
        <v>3</v>
      </c>
      <c r="Q310" t="str">
        <f>LEFT(mbb_sales[[#This Row],[order value]], mbb_sales[[#This Row],[search for ","]]-1)</f>
        <v>27</v>
      </c>
      <c r="R310" s="10">
        <f>RIGHT(mbb_sales[[#This Row],[order value]]) / 10</f>
        <v>0.9</v>
      </c>
      <c r="S310" s="1">
        <f>mbb_sales[[#This Row],[whole order value]] + mbb_sales[[#This Row],[fraction order value]]</f>
        <v>27.9</v>
      </c>
      <c r="U310" s="1">
        <v>0</v>
      </c>
      <c r="V310" s="1">
        <v>0</v>
      </c>
      <c r="W310" s="1">
        <v>1.42</v>
      </c>
      <c r="X310" s="1">
        <f>mbb_sales[[#This Row],[order value converted]] + mbb_sales[[#This Row],[shipping cost]] - mbb_sales[[#This Row],[discount]]-mbb_sales[[#This Row],[card processing fees]]</f>
        <v>26.479999999999997</v>
      </c>
    </row>
    <row r="311" spans="7:24" x14ac:dyDescent="0.3">
      <c r="G311" s="17">
        <v>44549</v>
      </c>
      <c r="H311" s="7">
        <f>YEAR(mbb_sales[[#This Row],[date of sale]])</f>
        <v>2021</v>
      </c>
      <c r="I311">
        <f>MONTH(mbb_sales[[#This Row],[date of sale]])</f>
        <v>12</v>
      </c>
      <c r="J311" t="str" cm="1">
        <f t="array" ref="J3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1">
        <v>2317659556</v>
      </c>
      <c r="L311">
        <v>1</v>
      </c>
      <c r="M311">
        <v>51470</v>
      </c>
      <c r="N311" t="s">
        <v>1</v>
      </c>
      <c r="O311" s="10" t="s">
        <v>56</v>
      </c>
      <c r="P311">
        <f>SEARCH(",", mbb_sales[[#This Row],[order value]])</f>
        <v>3</v>
      </c>
      <c r="Q311" t="str">
        <f>LEFT(mbb_sales[[#This Row],[order value]], mbb_sales[[#This Row],[search for ","]]-1)</f>
        <v>27</v>
      </c>
      <c r="R311" s="10">
        <f>RIGHT(mbb_sales[[#This Row],[order value]]) / 10</f>
        <v>0.9</v>
      </c>
      <c r="S311" s="1">
        <f>mbb_sales[[#This Row],[whole order value]] + mbb_sales[[#This Row],[fraction order value]]</f>
        <v>27.9</v>
      </c>
      <c r="U311" s="1">
        <v>0</v>
      </c>
      <c r="V311" s="1">
        <v>0</v>
      </c>
      <c r="W311" s="1">
        <v>1.42</v>
      </c>
      <c r="X311" s="1">
        <f>mbb_sales[[#This Row],[order value converted]] + mbb_sales[[#This Row],[shipping cost]] - mbb_sales[[#This Row],[discount]]-mbb_sales[[#This Row],[card processing fees]]</f>
        <v>26.479999999999997</v>
      </c>
    </row>
    <row r="312" spans="7:24" x14ac:dyDescent="0.3">
      <c r="G312" s="17">
        <v>44549</v>
      </c>
      <c r="H312" s="7">
        <f>YEAR(mbb_sales[[#This Row],[date of sale]])</f>
        <v>2021</v>
      </c>
      <c r="I312">
        <f>MONTH(mbb_sales[[#This Row],[date of sale]])</f>
        <v>12</v>
      </c>
      <c r="J312" t="str" cm="1">
        <f t="array" ref="J3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2">
        <v>2317777734</v>
      </c>
      <c r="L312">
        <v>2</v>
      </c>
      <c r="M312">
        <v>76230</v>
      </c>
      <c r="N312" t="s">
        <v>1</v>
      </c>
      <c r="O312" s="10" t="s">
        <v>62</v>
      </c>
      <c r="P312">
        <f>SEARCH(",", mbb_sales[[#This Row],[order value]])</f>
        <v>3</v>
      </c>
      <c r="Q312" t="str">
        <f>LEFT(mbb_sales[[#This Row],[order value]], mbb_sales[[#This Row],[search for ","]]-1)</f>
        <v>56</v>
      </c>
      <c r="R312" s="10">
        <f>RIGHT(mbb_sales[[#This Row],[order value]]) / 10</f>
        <v>0.8</v>
      </c>
      <c r="S312" s="1">
        <f>mbb_sales[[#This Row],[whole order value]] + mbb_sales[[#This Row],[fraction order value]]</f>
        <v>56.8</v>
      </c>
      <c r="U312" s="1">
        <v>0</v>
      </c>
      <c r="V312" s="1">
        <v>0</v>
      </c>
      <c r="W312" s="1">
        <v>2.57</v>
      </c>
      <c r="X312" s="1">
        <f>mbb_sales[[#This Row],[order value converted]] + mbb_sales[[#This Row],[shipping cost]] - mbb_sales[[#This Row],[discount]]-mbb_sales[[#This Row],[card processing fees]]</f>
        <v>54.23</v>
      </c>
    </row>
    <row r="313" spans="7:24" x14ac:dyDescent="0.3">
      <c r="G313" s="17">
        <v>44549</v>
      </c>
      <c r="H313" s="7">
        <f>YEAR(mbb_sales[[#This Row],[date of sale]])</f>
        <v>2021</v>
      </c>
      <c r="I313">
        <f>MONTH(mbb_sales[[#This Row],[date of sale]])</f>
        <v>12</v>
      </c>
      <c r="J313" t="str" cm="1">
        <f t="array" ref="J3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3">
        <v>2316260527</v>
      </c>
      <c r="L313">
        <v>3</v>
      </c>
      <c r="M313">
        <v>29745</v>
      </c>
      <c r="N313" t="s">
        <v>47</v>
      </c>
      <c r="O313" s="10" t="s">
        <v>95</v>
      </c>
      <c r="P313">
        <f>SEARCH(",", mbb_sales[[#This Row],[order value]])</f>
        <v>3</v>
      </c>
      <c r="Q313" t="str">
        <f>LEFT(mbb_sales[[#This Row],[order value]], mbb_sales[[#This Row],[search for ","]]-1)</f>
        <v>82</v>
      </c>
      <c r="R313" s="10">
        <f>RIGHT(mbb_sales[[#This Row],[order value]]) / 10</f>
        <v>0.7</v>
      </c>
      <c r="S313" s="1">
        <f>mbb_sales[[#This Row],[whole order value]] + mbb_sales[[#This Row],[fraction order value]]</f>
        <v>82.7</v>
      </c>
      <c r="U313" s="1">
        <v>0</v>
      </c>
      <c r="V313" s="1">
        <v>6</v>
      </c>
      <c r="W313" s="1">
        <v>4.0999999999999996</v>
      </c>
      <c r="X313" s="1">
        <f>mbb_sales[[#This Row],[order value converted]] + mbb_sales[[#This Row],[shipping cost]] - mbb_sales[[#This Row],[discount]]-mbb_sales[[#This Row],[card processing fees]]</f>
        <v>84.600000000000009</v>
      </c>
    </row>
    <row r="314" spans="7:24" x14ac:dyDescent="0.3">
      <c r="G314" s="17">
        <v>44548</v>
      </c>
      <c r="H314" s="7">
        <f>YEAR(mbb_sales[[#This Row],[date of sale]])</f>
        <v>2021</v>
      </c>
      <c r="I314">
        <f>MONTH(mbb_sales[[#This Row],[date of sale]])</f>
        <v>12</v>
      </c>
      <c r="J314" t="str" cm="1">
        <f t="array" ref="J3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4">
        <v>2316699334</v>
      </c>
      <c r="L314">
        <v>1</v>
      </c>
      <c r="M314">
        <v>35510</v>
      </c>
      <c r="N314" t="s">
        <v>1</v>
      </c>
      <c r="O314" s="10" t="s">
        <v>56</v>
      </c>
      <c r="P314">
        <f>SEARCH(",", mbb_sales[[#This Row],[order value]])</f>
        <v>3</v>
      </c>
      <c r="Q314" t="str">
        <f>LEFT(mbb_sales[[#This Row],[order value]], mbb_sales[[#This Row],[search for ","]]-1)</f>
        <v>27</v>
      </c>
      <c r="R314" s="10">
        <f>RIGHT(mbb_sales[[#This Row],[order value]]) / 10</f>
        <v>0.9</v>
      </c>
      <c r="S314" s="1">
        <f>mbb_sales[[#This Row],[whole order value]] + mbb_sales[[#This Row],[fraction order value]]</f>
        <v>27.9</v>
      </c>
      <c r="U314" s="1">
        <v>0</v>
      </c>
      <c r="V314" s="1">
        <v>0</v>
      </c>
      <c r="W314" s="1">
        <v>1.42</v>
      </c>
      <c r="X314" s="1">
        <f>mbb_sales[[#This Row],[order value converted]] + mbb_sales[[#This Row],[shipping cost]] - mbb_sales[[#This Row],[discount]]-mbb_sales[[#This Row],[card processing fees]]</f>
        <v>26.479999999999997</v>
      </c>
    </row>
    <row r="315" spans="7:24" x14ac:dyDescent="0.3">
      <c r="G315" s="17">
        <v>44548</v>
      </c>
      <c r="H315" s="7">
        <f>YEAR(mbb_sales[[#This Row],[date of sale]])</f>
        <v>2021</v>
      </c>
      <c r="I315">
        <f>MONTH(mbb_sales[[#This Row],[date of sale]])</f>
        <v>12</v>
      </c>
      <c r="J315" t="str" cm="1">
        <f t="array" ref="J3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5">
        <v>2315356327</v>
      </c>
      <c r="L315">
        <v>1</v>
      </c>
      <c r="M315">
        <v>29000</v>
      </c>
      <c r="N315" t="s">
        <v>1</v>
      </c>
      <c r="O315" s="10" t="s">
        <v>51</v>
      </c>
      <c r="P315">
        <f>SEARCH(",", mbb_sales[[#This Row],[order value]])</f>
        <v>3</v>
      </c>
      <c r="Q315" t="str">
        <f>LEFT(mbb_sales[[#This Row],[order value]], mbb_sales[[#This Row],[search for ","]]-1)</f>
        <v>29</v>
      </c>
      <c r="R315" s="10">
        <f>RIGHT(mbb_sales[[#This Row],[order value]]) / 10</f>
        <v>0.9</v>
      </c>
      <c r="S315" s="1">
        <f>mbb_sales[[#This Row],[whole order value]] + mbb_sales[[#This Row],[fraction order value]]</f>
        <v>29.9</v>
      </c>
      <c r="U315" s="1">
        <v>0</v>
      </c>
      <c r="V315" s="1">
        <v>0</v>
      </c>
      <c r="W315" s="1">
        <v>1.5</v>
      </c>
      <c r="X315" s="1">
        <f>mbb_sales[[#This Row],[order value converted]] + mbb_sales[[#This Row],[shipping cost]] - mbb_sales[[#This Row],[discount]]-mbb_sales[[#This Row],[card processing fees]]</f>
        <v>28.4</v>
      </c>
    </row>
    <row r="316" spans="7:24" x14ac:dyDescent="0.3">
      <c r="G316" s="17">
        <v>44548</v>
      </c>
      <c r="H316" s="7">
        <f>YEAR(mbb_sales[[#This Row],[date of sale]])</f>
        <v>2021</v>
      </c>
      <c r="I316">
        <f>MONTH(mbb_sales[[#This Row],[date of sale]])</f>
        <v>12</v>
      </c>
      <c r="J316" t="str" cm="1">
        <f t="array" ref="J3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6">
        <v>2316410512</v>
      </c>
      <c r="L316">
        <v>1</v>
      </c>
      <c r="M316">
        <v>31170</v>
      </c>
      <c r="N316" t="s">
        <v>1</v>
      </c>
      <c r="O316" s="10" t="s">
        <v>51</v>
      </c>
      <c r="P316">
        <f>SEARCH(",", mbb_sales[[#This Row],[order value]])</f>
        <v>3</v>
      </c>
      <c r="Q316" t="str">
        <f>LEFT(mbb_sales[[#This Row],[order value]], mbb_sales[[#This Row],[search for ","]]-1)</f>
        <v>29</v>
      </c>
      <c r="R316" s="10">
        <f>RIGHT(mbb_sales[[#This Row],[order value]]) / 10</f>
        <v>0.9</v>
      </c>
      <c r="S316" s="1">
        <f>mbb_sales[[#This Row],[whole order value]] + mbb_sales[[#This Row],[fraction order value]]</f>
        <v>29.9</v>
      </c>
      <c r="U316" s="1">
        <v>0</v>
      </c>
      <c r="V316" s="1">
        <v>0</v>
      </c>
      <c r="W316" s="1">
        <v>1.5</v>
      </c>
      <c r="X316" s="1">
        <f>mbb_sales[[#This Row],[order value converted]] + mbb_sales[[#This Row],[shipping cost]] - mbb_sales[[#This Row],[discount]]-mbb_sales[[#This Row],[card processing fees]]</f>
        <v>28.4</v>
      </c>
    </row>
    <row r="317" spans="7:24" x14ac:dyDescent="0.3">
      <c r="G317" s="17">
        <v>44548</v>
      </c>
      <c r="H317" s="7">
        <f>YEAR(mbb_sales[[#This Row],[date of sale]])</f>
        <v>2021</v>
      </c>
      <c r="I317">
        <f>MONTH(mbb_sales[[#This Row],[date of sale]])</f>
        <v>12</v>
      </c>
      <c r="J317" t="str" cm="1">
        <f t="array" ref="J3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7">
        <v>2314770963</v>
      </c>
      <c r="L317">
        <v>1</v>
      </c>
      <c r="M317">
        <v>78330</v>
      </c>
      <c r="N317" t="s">
        <v>1</v>
      </c>
      <c r="O317" s="10" t="s">
        <v>71</v>
      </c>
      <c r="P317">
        <f>SEARCH(",", mbb_sales[[#This Row],[order value]])</f>
        <v>3</v>
      </c>
      <c r="Q317" t="str">
        <f>LEFT(mbb_sales[[#This Row],[order value]], mbb_sales[[#This Row],[search for ","]]-1)</f>
        <v>34</v>
      </c>
      <c r="R317" s="10">
        <f>RIGHT(mbb_sales[[#This Row],[order value]]) / 10</f>
        <v>0.9</v>
      </c>
      <c r="S317" s="1">
        <f>mbb_sales[[#This Row],[whole order value]] + mbb_sales[[#This Row],[fraction order value]]</f>
        <v>34.9</v>
      </c>
      <c r="U317" s="1">
        <v>0</v>
      </c>
      <c r="V317" s="1">
        <v>0</v>
      </c>
      <c r="W317" s="1">
        <v>1.7</v>
      </c>
      <c r="X317" s="1">
        <f>mbb_sales[[#This Row],[order value converted]] + mbb_sales[[#This Row],[shipping cost]] - mbb_sales[[#This Row],[discount]]-mbb_sales[[#This Row],[card processing fees]]</f>
        <v>33.199999999999996</v>
      </c>
    </row>
    <row r="318" spans="7:24" x14ac:dyDescent="0.3">
      <c r="G318" s="17">
        <v>44548</v>
      </c>
      <c r="H318" s="7">
        <f>YEAR(mbb_sales[[#This Row],[date of sale]])</f>
        <v>2021</v>
      </c>
      <c r="I318">
        <f>MONTH(mbb_sales[[#This Row],[date of sale]])</f>
        <v>12</v>
      </c>
      <c r="J318" t="str" cm="1">
        <f t="array" ref="J3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8">
        <v>2315203685</v>
      </c>
      <c r="L318">
        <v>2</v>
      </c>
      <c r="M318">
        <v>98109</v>
      </c>
      <c r="N318" t="s">
        <v>47</v>
      </c>
      <c r="O318" s="10" t="s">
        <v>98</v>
      </c>
      <c r="P318">
        <f>SEARCH(",", mbb_sales[[#This Row],[order value]])</f>
        <v>3</v>
      </c>
      <c r="Q318" t="str">
        <f>LEFT(mbb_sales[[#This Row],[order value]], mbb_sales[[#This Row],[search for ","]]-1)</f>
        <v>64</v>
      </c>
      <c r="R318" s="10">
        <f>RIGHT(mbb_sales[[#This Row],[order value]]) / 10</f>
        <v>0.8</v>
      </c>
      <c r="S318" s="1">
        <f>mbb_sales[[#This Row],[whole order value]] + mbb_sales[[#This Row],[fraction order value]]</f>
        <v>64.8</v>
      </c>
      <c r="U318" s="1">
        <v>0</v>
      </c>
      <c r="V318" s="1">
        <v>6</v>
      </c>
      <c r="W318" s="1">
        <v>3.42</v>
      </c>
      <c r="X318" s="1">
        <f>mbb_sales[[#This Row],[order value converted]] + mbb_sales[[#This Row],[shipping cost]] - mbb_sales[[#This Row],[discount]]-mbb_sales[[#This Row],[card processing fees]]</f>
        <v>67.38</v>
      </c>
    </row>
    <row r="319" spans="7:24" x14ac:dyDescent="0.3">
      <c r="G319" s="17">
        <v>44547</v>
      </c>
      <c r="H319" s="7">
        <f>YEAR(mbb_sales[[#This Row],[date of sale]])</f>
        <v>2021</v>
      </c>
      <c r="I319">
        <f>MONTH(mbb_sales[[#This Row],[date of sale]])</f>
        <v>12</v>
      </c>
      <c r="J319" t="str" cm="1">
        <f t="array" ref="J3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19">
        <v>2314144133</v>
      </c>
      <c r="L319">
        <v>1</v>
      </c>
      <c r="M319">
        <v>93260</v>
      </c>
      <c r="N319" t="s">
        <v>1</v>
      </c>
      <c r="O319" s="10" t="s">
        <v>10</v>
      </c>
      <c r="P319">
        <f>SEARCH(",", mbb_sales[[#This Row],[order value]])</f>
        <v>3</v>
      </c>
      <c r="Q319" t="str">
        <f>LEFT(mbb_sales[[#This Row],[order value]], mbb_sales[[#This Row],[search for ","]]-1)</f>
        <v>24</v>
      </c>
      <c r="R319" s="10">
        <f>RIGHT(mbb_sales[[#This Row],[order value]]) / 10</f>
        <v>0.9</v>
      </c>
      <c r="S319" s="1">
        <f>mbb_sales[[#This Row],[whole order value]] + mbb_sales[[#This Row],[fraction order value]]</f>
        <v>24.9</v>
      </c>
      <c r="U319" s="1">
        <v>0</v>
      </c>
      <c r="V319" s="1">
        <v>0</v>
      </c>
      <c r="W319" s="1">
        <v>1.3</v>
      </c>
      <c r="X319" s="1">
        <f>mbb_sales[[#This Row],[order value converted]] + mbb_sales[[#This Row],[shipping cost]] - mbb_sales[[#This Row],[discount]]-mbb_sales[[#This Row],[card processing fees]]</f>
        <v>23.599999999999998</v>
      </c>
    </row>
    <row r="320" spans="7:24" x14ac:dyDescent="0.3">
      <c r="G320" s="17">
        <v>44547</v>
      </c>
      <c r="H320" s="7">
        <f>YEAR(mbb_sales[[#This Row],[date of sale]])</f>
        <v>2021</v>
      </c>
      <c r="I320">
        <f>MONTH(mbb_sales[[#This Row],[date of sale]])</f>
        <v>12</v>
      </c>
      <c r="J320" t="str" cm="1">
        <f t="array" ref="J3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0">
        <v>2315543968</v>
      </c>
      <c r="L320">
        <v>1</v>
      </c>
      <c r="M320">
        <v>35000</v>
      </c>
      <c r="N320" t="s">
        <v>1</v>
      </c>
      <c r="O320" s="10" t="s">
        <v>43</v>
      </c>
      <c r="P320">
        <f>SEARCH(",", mbb_sales[[#This Row],[order value]])</f>
        <v>3</v>
      </c>
      <c r="Q320" t="str">
        <f>LEFT(mbb_sales[[#This Row],[order value]], mbb_sales[[#This Row],[search for ","]]-1)</f>
        <v>28</v>
      </c>
      <c r="R320" s="10">
        <f>RIGHT(mbb_sales[[#This Row],[order value]]) / 10</f>
        <v>0.9</v>
      </c>
      <c r="S320" s="1">
        <f>mbb_sales[[#This Row],[whole order value]] + mbb_sales[[#This Row],[fraction order value]]</f>
        <v>28.9</v>
      </c>
      <c r="U320" s="1">
        <v>0</v>
      </c>
      <c r="V320" s="1">
        <v>0</v>
      </c>
      <c r="W320" s="1">
        <v>1.46</v>
      </c>
      <c r="X320" s="1">
        <f>mbb_sales[[#This Row],[order value converted]] + mbb_sales[[#This Row],[shipping cost]] - mbb_sales[[#This Row],[discount]]-mbb_sales[[#This Row],[card processing fees]]</f>
        <v>27.439999999999998</v>
      </c>
    </row>
    <row r="321" spans="7:24" x14ac:dyDescent="0.3">
      <c r="G321" s="17">
        <v>44547</v>
      </c>
      <c r="H321" s="7">
        <f>YEAR(mbb_sales[[#This Row],[date of sale]])</f>
        <v>2021</v>
      </c>
      <c r="I321">
        <f>MONTH(mbb_sales[[#This Row],[date of sale]])</f>
        <v>12</v>
      </c>
      <c r="J321" t="str" cm="1">
        <f t="array" ref="J3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1">
        <v>2313484965</v>
      </c>
      <c r="L321">
        <v>2</v>
      </c>
      <c r="M321">
        <v>59226</v>
      </c>
      <c r="N321" t="s">
        <v>1</v>
      </c>
      <c r="O321" s="10" t="s">
        <v>48</v>
      </c>
      <c r="P321">
        <f>SEARCH(",", mbb_sales[[#This Row],[order value]])</f>
        <v>3</v>
      </c>
      <c r="Q321" t="str">
        <f>LEFT(mbb_sales[[#This Row],[order value]], mbb_sales[[#This Row],[search for ","]]-1)</f>
        <v>52</v>
      </c>
      <c r="R321" s="10">
        <f>RIGHT(mbb_sales[[#This Row],[order value]]) / 10</f>
        <v>0.8</v>
      </c>
      <c r="S321" s="1">
        <f>mbb_sales[[#This Row],[whole order value]] + mbb_sales[[#This Row],[fraction order value]]</f>
        <v>52.8</v>
      </c>
      <c r="U321" s="1">
        <v>0</v>
      </c>
      <c r="V321" s="1">
        <v>0</v>
      </c>
      <c r="W321" s="1">
        <v>2.41</v>
      </c>
      <c r="X321" s="1">
        <f>mbb_sales[[#This Row],[order value converted]] + mbb_sales[[#This Row],[shipping cost]] - mbb_sales[[#This Row],[discount]]-mbb_sales[[#This Row],[card processing fees]]</f>
        <v>50.39</v>
      </c>
    </row>
    <row r="322" spans="7:24" x14ac:dyDescent="0.3">
      <c r="G322" s="17">
        <v>44547</v>
      </c>
      <c r="H322" s="7">
        <f>YEAR(mbb_sales[[#This Row],[date of sale]])</f>
        <v>2021</v>
      </c>
      <c r="I322">
        <f>MONTH(mbb_sales[[#This Row],[date of sale]])</f>
        <v>12</v>
      </c>
      <c r="J322" t="str" cm="1">
        <f t="array" ref="J3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2">
        <v>2314408991</v>
      </c>
      <c r="L322">
        <v>2</v>
      </c>
      <c r="M322" t="s">
        <v>97</v>
      </c>
      <c r="N322" t="s">
        <v>47</v>
      </c>
      <c r="O322" s="10" t="s">
        <v>58</v>
      </c>
      <c r="P322">
        <f>SEARCH(",", mbb_sales[[#This Row],[order value]])</f>
        <v>3</v>
      </c>
      <c r="Q322" t="str">
        <f>LEFT(mbb_sales[[#This Row],[order value]], mbb_sales[[#This Row],[search for ","]]-1)</f>
        <v>54</v>
      </c>
      <c r="R322" s="10">
        <f>RIGHT(mbb_sales[[#This Row],[order value]]) / 10</f>
        <v>0.8</v>
      </c>
      <c r="S322" s="1">
        <f>mbb_sales[[#This Row],[whole order value]] + mbb_sales[[#This Row],[fraction order value]]</f>
        <v>54.8</v>
      </c>
      <c r="U322" s="1">
        <v>0</v>
      </c>
      <c r="V322" s="1">
        <v>6</v>
      </c>
      <c r="W322" s="1">
        <v>2.93</v>
      </c>
      <c r="X322" s="1">
        <f>mbb_sales[[#This Row],[order value converted]] + mbb_sales[[#This Row],[shipping cost]] - mbb_sales[[#This Row],[discount]]-mbb_sales[[#This Row],[card processing fees]]</f>
        <v>57.87</v>
      </c>
    </row>
    <row r="323" spans="7:24" x14ac:dyDescent="0.3">
      <c r="G323" s="17">
        <v>44546</v>
      </c>
      <c r="H323" s="7">
        <f>YEAR(mbb_sales[[#This Row],[date of sale]])</f>
        <v>2021</v>
      </c>
      <c r="I323">
        <f>MONTH(mbb_sales[[#This Row],[date of sale]])</f>
        <v>12</v>
      </c>
      <c r="J323" t="str" cm="1">
        <f t="array" ref="J3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3">
        <v>2314465182</v>
      </c>
      <c r="L323">
        <v>1</v>
      </c>
      <c r="M323">
        <v>57200</v>
      </c>
      <c r="N323" t="s">
        <v>1</v>
      </c>
      <c r="O323" s="10" t="s">
        <v>56</v>
      </c>
      <c r="P323">
        <f>SEARCH(",", mbb_sales[[#This Row],[order value]])</f>
        <v>3</v>
      </c>
      <c r="Q323" t="str">
        <f>LEFT(mbb_sales[[#This Row],[order value]], mbb_sales[[#This Row],[search for ","]]-1)</f>
        <v>27</v>
      </c>
      <c r="R323" s="10">
        <f>RIGHT(mbb_sales[[#This Row],[order value]]) / 10</f>
        <v>0.9</v>
      </c>
      <c r="S323" s="1">
        <f>mbb_sales[[#This Row],[whole order value]] + mbb_sales[[#This Row],[fraction order value]]</f>
        <v>27.9</v>
      </c>
      <c r="U323" s="1">
        <v>0</v>
      </c>
      <c r="V323" s="1">
        <v>0</v>
      </c>
      <c r="W323" s="1">
        <v>1.42</v>
      </c>
      <c r="X323" s="1">
        <f>mbb_sales[[#This Row],[order value converted]] + mbb_sales[[#This Row],[shipping cost]] - mbb_sales[[#This Row],[discount]]-mbb_sales[[#This Row],[card processing fees]]</f>
        <v>26.479999999999997</v>
      </c>
    </row>
    <row r="324" spans="7:24" x14ac:dyDescent="0.3">
      <c r="G324" s="17">
        <v>44546</v>
      </c>
      <c r="H324" s="7">
        <f>YEAR(mbb_sales[[#This Row],[date of sale]])</f>
        <v>2021</v>
      </c>
      <c r="I324">
        <f>MONTH(mbb_sales[[#This Row],[date of sale]])</f>
        <v>12</v>
      </c>
      <c r="J324" t="str" cm="1">
        <f t="array" ref="J3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4">
        <v>2313513766</v>
      </c>
      <c r="L324">
        <v>1</v>
      </c>
      <c r="M324">
        <v>79160</v>
      </c>
      <c r="N324" t="s">
        <v>1</v>
      </c>
      <c r="O324" s="10" t="s">
        <v>56</v>
      </c>
      <c r="P324">
        <f>SEARCH(",", mbb_sales[[#This Row],[order value]])</f>
        <v>3</v>
      </c>
      <c r="Q324" t="str">
        <f>LEFT(mbb_sales[[#This Row],[order value]], mbb_sales[[#This Row],[search for ","]]-1)</f>
        <v>27</v>
      </c>
      <c r="R324" s="10">
        <f>RIGHT(mbb_sales[[#This Row],[order value]]) / 10</f>
        <v>0.9</v>
      </c>
      <c r="S324" s="1">
        <f>mbb_sales[[#This Row],[whole order value]] + mbb_sales[[#This Row],[fraction order value]]</f>
        <v>27.9</v>
      </c>
      <c r="U324" s="1">
        <v>0</v>
      </c>
      <c r="V324" s="1">
        <v>0</v>
      </c>
      <c r="W324" s="1">
        <v>1.42</v>
      </c>
      <c r="X324" s="1">
        <f>mbb_sales[[#This Row],[order value converted]] + mbb_sales[[#This Row],[shipping cost]] - mbb_sales[[#This Row],[discount]]-mbb_sales[[#This Row],[card processing fees]]</f>
        <v>26.479999999999997</v>
      </c>
    </row>
    <row r="325" spans="7:24" x14ac:dyDescent="0.3">
      <c r="G325" s="17">
        <v>44546</v>
      </c>
      <c r="H325" s="7">
        <f>YEAR(mbb_sales[[#This Row],[date of sale]])</f>
        <v>2021</v>
      </c>
      <c r="I325">
        <f>MONTH(mbb_sales[[#This Row],[date of sale]])</f>
        <v>12</v>
      </c>
      <c r="J325" t="str" cm="1">
        <f t="array" ref="J3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5">
        <v>2313741498</v>
      </c>
      <c r="L325">
        <v>1</v>
      </c>
      <c r="M325">
        <v>17847</v>
      </c>
      <c r="N325" t="s">
        <v>47</v>
      </c>
      <c r="O325" s="10" t="s">
        <v>13</v>
      </c>
      <c r="P325">
        <f>SEARCH(",", mbb_sales[[#This Row],[order value]])</f>
        <v>3</v>
      </c>
      <c r="Q325" t="str">
        <f>LEFT(mbb_sales[[#This Row],[order value]], mbb_sales[[#This Row],[search for ","]]-1)</f>
        <v>22</v>
      </c>
      <c r="R325" s="10">
        <f>RIGHT(mbb_sales[[#This Row],[order value]]) / 10</f>
        <v>0.9</v>
      </c>
      <c r="S325" s="1">
        <f>mbb_sales[[#This Row],[whole order value]] + mbb_sales[[#This Row],[fraction order value]]</f>
        <v>22.9</v>
      </c>
      <c r="U325" s="1">
        <v>0</v>
      </c>
      <c r="V325" s="1">
        <v>6</v>
      </c>
      <c r="W325" s="1">
        <v>1.53</v>
      </c>
      <c r="X325" s="1">
        <f>mbb_sales[[#This Row],[order value converted]] + mbb_sales[[#This Row],[shipping cost]] - mbb_sales[[#This Row],[discount]]-mbb_sales[[#This Row],[card processing fees]]</f>
        <v>27.369999999999997</v>
      </c>
    </row>
    <row r="326" spans="7:24" x14ac:dyDescent="0.3">
      <c r="G326" s="17">
        <v>44546</v>
      </c>
      <c r="H326" s="7">
        <f>YEAR(mbb_sales[[#This Row],[date of sale]])</f>
        <v>2021</v>
      </c>
      <c r="I326">
        <f>MONTH(mbb_sales[[#This Row],[date of sale]])</f>
        <v>12</v>
      </c>
      <c r="J326" t="str" cm="1">
        <f t="array" ref="J3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6">
        <v>2314122100</v>
      </c>
      <c r="L326">
        <v>1</v>
      </c>
      <c r="M326">
        <v>80210</v>
      </c>
      <c r="N326" t="s">
        <v>1</v>
      </c>
      <c r="O326" s="10" t="s">
        <v>92</v>
      </c>
      <c r="P326">
        <f>SEARCH(",", mbb_sales[[#This Row],[order value]])</f>
        <v>3</v>
      </c>
      <c r="Q326" t="str">
        <f>LEFT(mbb_sales[[#This Row],[order value]], mbb_sales[[#This Row],[search for ","]]-1)</f>
        <v>33</v>
      </c>
      <c r="R326" s="10">
        <f>RIGHT(mbb_sales[[#This Row],[order value]]) / 10</f>
        <v>0.9</v>
      </c>
      <c r="S326" s="1">
        <f>mbb_sales[[#This Row],[whole order value]] + mbb_sales[[#This Row],[fraction order value]]</f>
        <v>33.9</v>
      </c>
      <c r="U326" s="1">
        <v>0</v>
      </c>
      <c r="V326" s="1">
        <v>0</v>
      </c>
      <c r="W326" s="1">
        <v>1.66</v>
      </c>
      <c r="X326" s="1">
        <f>mbb_sales[[#This Row],[order value converted]] + mbb_sales[[#This Row],[shipping cost]] - mbb_sales[[#This Row],[discount]]-mbb_sales[[#This Row],[card processing fees]]</f>
        <v>32.24</v>
      </c>
    </row>
    <row r="327" spans="7:24" x14ac:dyDescent="0.3">
      <c r="G327" s="17">
        <v>44546</v>
      </c>
      <c r="H327" s="7">
        <f>YEAR(mbb_sales[[#This Row],[date of sale]])</f>
        <v>2021</v>
      </c>
      <c r="I327">
        <f>MONTH(mbb_sales[[#This Row],[date of sale]])</f>
        <v>12</v>
      </c>
      <c r="J327" t="str" cm="1">
        <f t="array" ref="J3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7">
        <v>2312656939</v>
      </c>
      <c r="L327">
        <v>2</v>
      </c>
      <c r="M327">
        <v>33000</v>
      </c>
      <c r="N327" t="s">
        <v>1</v>
      </c>
      <c r="O327" s="10" t="s">
        <v>96</v>
      </c>
      <c r="P327">
        <f>SEARCH(",", mbb_sales[[#This Row],[order value]])</f>
        <v>3</v>
      </c>
      <c r="Q327" t="str">
        <f>LEFT(mbb_sales[[#This Row],[order value]], mbb_sales[[#This Row],[search for ","]]-1)</f>
        <v>66</v>
      </c>
      <c r="R327" s="10">
        <f>RIGHT(mbb_sales[[#This Row],[order value]]) / 10</f>
        <v>0.8</v>
      </c>
      <c r="S327" s="1">
        <f>mbb_sales[[#This Row],[whole order value]] + mbb_sales[[#This Row],[fraction order value]]</f>
        <v>66.8</v>
      </c>
      <c r="U327" s="1">
        <v>0</v>
      </c>
      <c r="V327" s="1">
        <v>0</v>
      </c>
      <c r="W327" s="1">
        <v>2.97</v>
      </c>
      <c r="X327" s="1">
        <f>mbb_sales[[#This Row],[order value converted]] + mbb_sales[[#This Row],[shipping cost]] - mbb_sales[[#This Row],[discount]]-mbb_sales[[#This Row],[card processing fees]]</f>
        <v>63.83</v>
      </c>
    </row>
    <row r="328" spans="7:24" x14ac:dyDescent="0.3">
      <c r="G328" s="17">
        <v>44545</v>
      </c>
      <c r="H328" s="7">
        <f>YEAR(mbb_sales[[#This Row],[date of sale]])</f>
        <v>2021</v>
      </c>
      <c r="I328">
        <f>MONTH(mbb_sales[[#This Row],[date of sale]])</f>
        <v>12</v>
      </c>
      <c r="J328" t="str" cm="1">
        <f t="array" ref="J3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8">
        <v>2310252375</v>
      </c>
      <c r="L328">
        <v>1</v>
      </c>
      <c r="M328">
        <v>31500</v>
      </c>
      <c r="N328" t="s">
        <v>1</v>
      </c>
      <c r="O328" s="10" t="s">
        <v>13</v>
      </c>
      <c r="P328">
        <f>SEARCH(",", mbb_sales[[#This Row],[order value]])</f>
        <v>3</v>
      </c>
      <c r="Q328" t="str">
        <f>LEFT(mbb_sales[[#This Row],[order value]], mbb_sales[[#This Row],[search for ","]]-1)</f>
        <v>22</v>
      </c>
      <c r="R328" s="10">
        <f>RIGHT(mbb_sales[[#This Row],[order value]]) / 10</f>
        <v>0.9</v>
      </c>
      <c r="S328" s="1">
        <f>mbb_sales[[#This Row],[whole order value]] + mbb_sales[[#This Row],[fraction order value]]</f>
        <v>22.9</v>
      </c>
      <c r="U328" s="1">
        <v>0</v>
      </c>
      <c r="V328" s="1">
        <v>0</v>
      </c>
      <c r="W328" s="1">
        <v>1.22</v>
      </c>
      <c r="X328" s="1">
        <f>mbb_sales[[#This Row],[order value converted]] + mbb_sales[[#This Row],[shipping cost]] - mbb_sales[[#This Row],[discount]]-mbb_sales[[#This Row],[card processing fees]]</f>
        <v>21.68</v>
      </c>
    </row>
    <row r="329" spans="7:24" x14ac:dyDescent="0.3">
      <c r="G329" s="17">
        <v>44545</v>
      </c>
      <c r="H329" s="7">
        <f>YEAR(mbb_sales[[#This Row],[date of sale]])</f>
        <v>2021</v>
      </c>
      <c r="I329">
        <f>MONTH(mbb_sales[[#This Row],[date of sale]])</f>
        <v>12</v>
      </c>
      <c r="J329" t="str" cm="1">
        <f t="array" ref="J3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29">
        <v>2310249897</v>
      </c>
      <c r="L329">
        <v>1</v>
      </c>
      <c r="M329">
        <v>75009</v>
      </c>
      <c r="N329" t="s">
        <v>1</v>
      </c>
      <c r="O329" s="10" t="s">
        <v>56</v>
      </c>
      <c r="P329">
        <f>SEARCH(",", mbb_sales[[#This Row],[order value]])</f>
        <v>3</v>
      </c>
      <c r="Q329" t="str">
        <f>LEFT(mbb_sales[[#This Row],[order value]], mbb_sales[[#This Row],[search for ","]]-1)</f>
        <v>27</v>
      </c>
      <c r="R329" s="10">
        <f>RIGHT(mbb_sales[[#This Row],[order value]]) / 10</f>
        <v>0.9</v>
      </c>
      <c r="S329" s="1">
        <f>mbb_sales[[#This Row],[whole order value]] + mbb_sales[[#This Row],[fraction order value]]</f>
        <v>27.9</v>
      </c>
      <c r="U329" s="1">
        <v>0</v>
      </c>
      <c r="V329" s="1">
        <v>0</v>
      </c>
      <c r="W329" s="1">
        <v>1.42</v>
      </c>
      <c r="X329" s="1">
        <f>mbb_sales[[#This Row],[order value converted]] + mbb_sales[[#This Row],[shipping cost]] - mbb_sales[[#This Row],[discount]]-mbb_sales[[#This Row],[card processing fees]]</f>
        <v>26.479999999999997</v>
      </c>
    </row>
    <row r="330" spans="7:24" x14ac:dyDescent="0.3">
      <c r="G330" s="17">
        <v>44545</v>
      </c>
      <c r="H330" s="7">
        <f>YEAR(mbb_sales[[#This Row],[date of sale]])</f>
        <v>2021</v>
      </c>
      <c r="I330">
        <f>MONTH(mbb_sales[[#This Row],[date of sale]])</f>
        <v>12</v>
      </c>
      <c r="J330" t="str" cm="1">
        <f t="array" ref="J3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0">
        <v>2312317710</v>
      </c>
      <c r="L330">
        <v>1</v>
      </c>
      <c r="M330">
        <v>51470</v>
      </c>
      <c r="N330" t="s">
        <v>1</v>
      </c>
      <c r="O330" s="10" t="s">
        <v>43</v>
      </c>
      <c r="P330">
        <f>SEARCH(",", mbb_sales[[#This Row],[order value]])</f>
        <v>3</v>
      </c>
      <c r="Q330" t="str">
        <f>LEFT(mbb_sales[[#This Row],[order value]], mbb_sales[[#This Row],[search for ","]]-1)</f>
        <v>28</v>
      </c>
      <c r="R330" s="10">
        <f>RIGHT(mbb_sales[[#This Row],[order value]]) / 10</f>
        <v>0.9</v>
      </c>
      <c r="S330" s="1">
        <f>mbb_sales[[#This Row],[whole order value]] + mbb_sales[[#This Row],[fraction order value]]</f>
        <v>28.9</v>
      </c>
      <c r="U330" s="1">
        <v>0</v>
      </c>
      <c r="V330" s="1">
        <v>0</v>
      </c>
      <c r="W330" s="1">
        <v>1.46</v>
      </c>
      <c r="X330" s="1">
        <f>mbb_sales[[#This Row],[order value converted]] + mbb_sales[[#This Row],[shipping cost]] - mbb_sales[[#This Row],[discount]]-mbb_sales[[#This Row],[card processing fees]]</f>
        <v>27.439999999999998</v>
      </c>
    </row>
    <row r="331" spans="7:24" x14ac:dyDescent="0.3">
      <c r="G331" s="17">
        <v>44545</v>
      </c>
      <c r="H331" s="7">
        <f>YEAR(mbb_sales[[#This Row],[date of sale]])</f>
        <v>2021</v>
      </c>
      <c r="I331">
        <f>MONTH(mbb_sales[[#This Row],[date of sale]])</f>
        <v>12</v>
      </c>
      <c r="J331" t="str" cm="1">
        <f t="array" ref="J3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1">
        <v>2312299336</v>
      </c>
      <c r="L331">
        <v>2</v>
      </c>
      <c r="M331">
        <v>92110</v>
      </c>
      <c r="N331" t="s">
        <v>1</v>
      </c>
      <c r="O331" s="10" t="s">
        <v>69</v>
      </c>
      <c r="P331">
        <f>SEARCH(",", mbb_sales[[#This Row],[order value]])</f>
        <v>3</v>
      </c>
      <c r="Q331" t="str">
        <f>LEFT(mbb_sales[[#This Row],[order value]], mbb_sales[[#This Row],[search for ","]]-1)</f>
        <v>57</v>
      </c>
      <c r="R331" s="10">
        <f>RIGHT(mbb_sales[[#This Row],[order value]]) / 10</f>
        <v>0.8</v>
      </c>
      <c r="S331" s="1">
        <f>mbb_sales[[#This Row],[whole order value]] + mbb_sales[[#This Row],[fraction order value]]</f>
        <v>57.8</v>
      </c>
      <c r="U331" s="1">
        <v>0</v>
      </c>
      <c r="V331" s="1">
        <v>0</v>
      </c>
      <c r="W331" s="1">
        <v>2.61</v>
      </c>
      <c r="X331" s="1">
        <f>mbb_sales[[#This Row],[order value converted]] + mbb_sales[[#This Row],[shipping cost]] - mbb_sales[[#This Row],[discount]]-mbb_sales[[#This Row],[card processing fees]]</f>
        <v>55.19</v>
      </c>
    </row>
    <row r="332" spans="7:24" x14ac:dyDescent="0.3">
      <c r="G332" s="17">
        <v>44544</v>
      </c>
      <c r="H332" s="7">
        <f>YEAR(mbb_sales[[#This Row],[date of sale]])</f>
        <v>2021</v>
      </c>
      <c r="I332">
        <f>MONTH(mbb_sales[[#This Row],[date of sale]])</f>
        <v>12</v>
      </c>
      <c r="J332" t="str" cm="1">
        <f t="array" ref="J3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2">
        <v>2309422047</v>
      </c>
      <c r="L332">
        <v>1</v>
      </c>
      <c r="M332">
        <v>49610</v>
      </c>
      <c r="N332" t="s">
        <v>1</v>
      </c>
      <c r="O332" s="10" t="s">
        <v>28</v>
      </c>
      <c r="P332">
        <f>SEARCH(",", mbb_sales[[#This Row],[order value]])</f>
        <v>3</v>
      </c>
      <c r="Q332" t="str">
        <f>LEFT(mbb_sales[[#This Row],[order value]], mbb_sales[[#This Row],[search for ","]]-1)</f>
        <v>25</v>
      </c>
      <c r="R332" s="10">
        <f>RIGHT(mbb_sales[[#This Row],[order value]]) / 10</f>
        <v>0.9</v>
      </c>
      <c r="S332" s="1">
        <f>mbb_sales[[#This Row],[whole order value]] + mbb_sales[[#This Row],[fraction order value]]</f>
        <v>25.9</v>
      </c>
      <c r="U332" s="1">
        <v>0</v>
      </c>
      <c r="V332" s="1">
        <v>0</v>
      </c>
      <c r="W332" s="1">
        <v>1.34</v>
      </c>
      <c r="X332" s="1">
        <f>mbb_sales[[#This Row],[order value converted]] + mbb_sales[[#This Row],[shipping cost]] - mbb_sales[[#This Row],[discount]]-mbb_sales[[#This Row],[card processing fees]]</f>
        <v>24.56</v>
      </c>
    </row>
    <row r="333" spans="7:24" x14ac:dyDescent="0.3">
      <c r="G333" s="17">
        <v>44544</v>
      </c>
      <c r="H333" s="7">
        <f>YEAR(mbb_sales[[#This Row],[date of sale]])</f>
        <v>2021</v>
      </c>
      <c r="I333">
        <f>MONTH(mbb_sales[[#This Row],[date of sale]])</f>
        <v>12</v>
      </c>
      <c r="J333" t="str" cm="1">
        <f t="array" ref="J3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3">
        <v>2308308833</v>
      </c>
      <c r="L333">
        <v>1</v>
      </c>
      <c r="M333">
        <v>71100</v>
      </c>
      <c r="N333" t="s">
        <v>1</v>
      </c>
      <c r="O333" s="10" t="s">
        <v>9</v>
      </c>
      <c r="P333">
        <f>SEARCH(",", mbb_sales[[#This Row],[order value]])</f>
        <v>3</v>
      </c>
      <c r="Q333" t="str">
        <f>LEFT(mbb_sales[[#This Row],[order value]], mbb_sales[[#This Row],[search for ","]]-1)</f>
        <v>26</v>
      </c>
      <c r="R333" s="10">
        <f>RIGHT(mbb_sales[[#This Row],[order value]]) / 10</f>
        <v>0.9</v>
      </c>
      <c r="S333" s="1">
        <f>mbb_sales[[#This Row],[whole order value]] + mbb_sales[[#This Row],[fraction order value]]</f>
        <v>26.9</v>
      </c>
      <c r="U333" s="1">
        <v>0</v>
      </c>
      <c r="V333" s="1">
        <v>0</v>
      </c>
      <c r="W333" s="1">
        <v>1.38</v>
      </c>
      <c r="X333" s="1">
        <f>mbb_sales[[#This Row],[order value converted]] + mbb_sales[[#This Row],[shipping cost]] - mbb_sales[[#This Row],[discount]]-mbb_sales[[#This Row],[card processing fees]]</f>
        <v>25.52</v>
      </c>
    </row>
    <row r="334" spans="7:24" x14ac:dyDescent="0.3">
      <c r="G334" s="17">
        <v>44544</v>
      </c>
      <c r="H334" s="7">
        <f>YEAR(mbb_sales[[#This Row],[date of sale]])</f>
        <v>2021</v>
      </c>
      <c r="I334">
        <f>MONTH(mbb_sales[[#This Row],[date of sale]])</f>
        <v>12</v>
      </c>
      <c r="J334" t="str" cm="1">
        <f t="array" ref="J3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4">
        <v>2311121544</v>
      </c>
      <c r="L334">
        <v>1</v>
      </c>
      <c r="M334">
        <v>91700</v>
      </c>
      <c r="N334" t="s">
        <v>1</v>
      </c>
      <c r="O334" s="10" t="s">
        <v>56</v>
      </c>
      <c r="P334">
        <f>SEARCH(",", mbb_sales[[#This Row],[order value]])</f>
        <v>3</v>
      </c>
      <c r="Q334" t="str">
        <f>LEFT(mbb_sales[[#This Row],[order value]], mbb_sales[[#This Row],[search for ","]]-1)</f>
        <v>27</v>
      </c>
      <c r="R334" s="10">
        <f>RIGHT(mbb_sales[[#This Row],[order value]]) / 10</f>
        <v>0.9</v>
      </c>
      <c r="S334" s="1">
        <f>mbb_sales[[#This Row],[whole order value]] + mbb_sales[[#This Row],[fraction order value]]</f>
        <v>27.9</v>
      </c>
      <c r="U334" s="1">
        <v>0</v>
      </c>
      <c r="V334" s="1">
        <v>0</v>
      </c>
      <c r="W334" s="1">
        <v>1.42</v>
      </c>
      <c r="X334" s="1">
        <f>mbb_sales[[#This Row],[order value converted]] + mbb_sales[[#This Row],[shipping cost]] - mbb_sales[[#This Row],[discount]]-mbb_sales[[#This Row],[card processing fees]]</f>
        <v>26.479999999999997</v>
      </c>
    </row>
    <row r="335" spans="7:24" x14ac:dyDescent="0.3">
      <c r="G335" s="17">
        <v>44544</v>
      </c>
      <c r="H335" s="7">
        <f>YEAR(mbb_sales[[#This Row],[date of sale]])</f>
        <v>2021</v>
      </c>
      <c r="I335">
        <f>MONTH(mbb_sales[[#This Row],[date of sale]])</f>
        <v>12</v>
      </c>
      <c r="J335" t="str" cm="1">
        <f t="array" ref="J3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5">
        <v>2309316705</v>
      </c>
      <c r="L335">
        <v>1</v>
      </c>
      <c r="M335">
        <v>35000</v>
      </c>
      <c r="N335" t="s">
        <v>1</v>
      </c>
      <c r="O335" s="10" t="s">
        <v>56</v>
      </c>
      <c r="P335">
        <f>SEARCH(",", mbb_sales[[#This Row],[order value]])</f>
        <v>3</v>
      </c>
      <c r="Q335" t="str">
        <f>LEFT(mbb_sales[[#This Row],[order value]], mbb_sales[[#This Row],[search for ","]]-1)</f>
        <v>27</v>
      </c>
      <c r="R335" s="10">
        <f>RIGHT(mbb_sales[[#This Row],[order value]]) / 10</f>
        <v>0.9</v>
      </c>
      <c r="S335" s="1">
        <f>mbb_sales[[#This Row],[whole order value]] + mbb_sales[[#This Row],[fraction order value]]</f>
        <v>27.9</v>
      </c>
      <c r="U335" s="1">
        <v>0</v>
      </c>
      <c r="V335" s="1">
        <v>0</v>
      </c>
      <c r="W335" s="1">
        <v>1.42</v>
      </c>
      <c r="X335" s="1">
        <f>mbb_sales[[#This Row],[order value converted]] + mbb_sales[[#This Row],[shipping cost]] - mbb_sales[[#This Row],[discount]]-mbb_sales[[#This Row],[card processing fees]]</f>
        <v>26.479999999999997</v>
      </c>
    </row>
    <row r="336" spans="7:24" x14ac:dyDescent="0.3">
      <c r="G336" s="17">
        <v>44544</v>
      </c>
      <c r="H336" s="7">
        <f>YEAR(mbb_sales[[#This Row],[date of sale]])</f>
        <v>2021</v>
      </c>
      <c r="I336">
        <f>MONTH(mbb_sales[[#This Row],[date of sale]])</f>
        <v>12</v>
      </c>
      <c r="J336" t="str" cm="1">
        <f t="array" ref="J3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6">
        <v>2310604904</v>
      </c>
      <c r="L336">
        <v>1</v>
      </c>
      <c r="M336">
        <v>68270</v>
      </c>
      <c r="N336" t="s">
        <v>1</v>
      </c>
      <c r="O336" s="10" t="s">
        <v>56</v>
      </c>
      <c r="P336">
        <f>SEARCH(",", mbb_sales[[#This Row],[order value]])</f>
        <v>3</v>
      </c>
      <c r="Q336" t="str">
        <f>LEFT(mbb_sales[[#This Row],[order value]], mbb_sales[[#This Row],[search for ","]]-1)</f>
        <v>27</v>
      </c>
      <c r="R336" s="10">
        <f>RIGHT(mbb_sales[[#This Row],[order value]]) / 10</f>
        <v>0.9</v>
      </c>
      <c r="S336" s="1">
        <f>mbb_sales[[#This Row],[whole order value]] + mbb_sales[[#This Row],[fraction order value]]</f>
        <v>27.9</v>
      </c>
      <c r="U336" s="1">
        <v>0</v>
      </c>
      <c r="V336" s="1">
        <v>0</v>
      </c>
      <c r="W336" s="1">
        <v>1.42</v>
      </c>
      <c r="X336" s="1">
        <f>mbb_sales[[#This Row],[order value converted]] + mbb_sales[[#This Row],[shipping cost]] - mbb_sales[[#This Row],[discount]]-mbb_sales[[#This Row],[card processing fees]]</f>
        <v>26.479999999999997</v>
      </c>
    </row>
    <row r="337" spans="7:24" x14ac:dyDescent="0.3">
      <c r="G337" s="17">
        <v>44544</v>
      </c>
      <c r="H337" s="7">
        <f>YEAR(mbb_sales[[#This Row],[date of sale]])</f>
        <v>2021</v>
      </c>
      <c r="I337">
        <f>MONTH(mbb_sales[[#This Row],[date of sale]])</f>
        <v>12</v>
      </c>
      <c r="J337" t="str" cm="1">
        <f t="array" ref="J3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7">
        <v>2310334172</v>
      </c>
      <c r="L337">
        <v>1</v>
      </c>
      <c r="M337">
        <v>44300</v>
      </c>
      <c r="N337" t="s">
        <v>1</v>
      </c>
      <c r="O337" s="10" t="s">
        <v>56</v>
      </c>
      <c r="P337">
        <f>SEARCH(",", mbb_sales[[#This Row],[order value]])</f>
        <v>3</v>
      </c>
      <c r="Q337" t="str">
        <f>LEFT(mbb_sales[[#This Row],[order value]], mbb_sales[[#This Row],[search for ","]]-1)</f>
        <v>27</v>
      </c>
      <c r="R337" s="10">
        <f>RIGHT(mbb_sales[[#This Row],[order value]]) / 10</f>
        <v>0.9</v>
      </c>
      <c r="S337" s="1">
        <f>mbb_sales[[#This Row],[whole order value]] + mbb_sales[[#This Row],[fraction order value]]</f>
        <v>27.9</v>
      </c>
      <c r="U337" s="1">
        <v>0</v>
      </c>
      <c r="V337" s="1">
        <v>0</v>
      </c>
      <c r="W337" s="1">
        <v>1.42</v>
      </c>
      <c r="X337" s="1">
        <f>mbb_sales[[#This Row],[order value converted]] + mbb_sales[[#This Row],[shipping cost]] - mbb_sales[[#This Row],[discount]]-mbb_sales[[#This Row],[card processing fees]]</f>
        <v>26.479999999999997</v>
      </c>
    </row>
    <row r="338" spans="7:24" x14ac:dyDescent="0.3">
      <c r="G338" s="17">
        <v>44544</v>
      </c>
      <c r="H338" s="7">
        <f>YEAR(mbb_sales[[#This Row],[date of sale]])</f>
        <v>2021</v>
      </c>
      <c r="I338">
        <f>MONTH(mbb_sales[[#This Row],[date of sale]])</f>
        <v>12</v>
      </c>
      <c r="J338" t="str" cm="1">
        <f t="array" ref="J3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8">
        <v>2310038236</v>
      </c>
      <c r="L338">
        <v>1</v>
      </c>
      <c r="M338">
        <v>44360</v>
      </c>
      <c r="N338" t="s">
        <v>1</v>
      </c>
      <c r="O338" s="10" t="s">
        <v>56</v>
      </c>
      <c r="P338">
        <f>SEARCH(",", mbb_sales[[#This Row],[order value]])</f>
        <v>3</v>
      </c>
      <c r="Q338" t="str">
        <f>LEFT(mbb_sales[[#This Row],[order value]], mbb_sales[[#This Row],[search for ","]]-1)</f>
        <v>27</v>
      </c>
      <c r="R338" s="10">
        <f>RIGHT(mbb_sales[[#This Row],[order value]]) / 10</f>
        <v>0.9</v>
      </c>
      <c r="S338" s="1">
        <f>mbb_sales[[#This Row],[whole order value]] + mbb_sales[[#This Row],[fraction order value]]</f>
        <v>27.9</v>
      </c>
      <c r="U338" s="1">
        <v>0</v>
      </c>
      <c r="V338" s="1">
        <v>0</v>
      </c>
      <c r="W338" s="1">
        <v>1.42</v>
      </c>
      <c r="X338" s="1">
        <f>mbb_sales[[#This Row],[order value converted]] + mbb_sales[[#This Row],[shipping cost]] - mbb_sales[[#This Row],[discount]]-mbb_sales[[#This Row],[card processing fees]]</f>
        <v>26.479999999999997</v>
      </c>
    </row>
    <row r="339" spans="7:24" x14ac:dyDescent="0.3">
      <c r="G339" s="17">
        <v>44544</v>
      </c>
      <c r="H339" s="7">
        <f>YEAR(mbb_sales[[#This Row],[date of sale]])</f>
        <v>2021</v>
      </c>
      <c r="I339">
        <f>MONTH(mbb_sales[[#This Row],[date of sale]])</f>
        <v>12</v>
      </c>
      <c r="J339" t="str" cm="1">
        <f t="array" ref="J3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39">
        <v>2308269319</v>
      </c>
      <c r="L339">
        <v>1</v>
      </c>
      <c r="M339">
        <v>44270</v>
      </c>
      <c r="N339" t="s">
        <v>1</v>
      </c>
      <c r="O339" s="10" t="s">
        <v>43</v>
      </c>
      <c r="P339">
        <f>SEARCH(",", mbb_sales[[#This Row],[order value]])</f>
        <v>3</v>
      </c>
      <c r="Q339" t="str">
        <f>LEFT(mbb_sales[[#This Row],[order value]], mbb_sales[[#This Row],[search for ","]]-1)</f>
        <v>28</v>
      </c>
      <c r="R339" s="10">
        <f>RIGHT(mbb_sales[[#This Row],[order value]]) / 10</f>
        <v>0.9</v>
      </c>
      <c r="S339" s="1">
        <f>mbb_sales[[#This Row],[whole order value]] + mbb_sales[[#This Row],[fraction order value]]</f>
        <v>28.9</v>
      </c>
      <c r="U339" s="1">
        <v>0</v>
      </c>
      <c r="V339" s="1">
        <v>0</v>
      </c>
      <c r="W339" s="1">
        <v>1.46</v>
      </c>
      <c r="X339" s="1">
        <f>mbb_sales[[#This Row],[order value converted]] + mbb_sales[[#This Row],[shipping cost]] - mbb_sales[[#This Row],[discount]]-mbb_sales[[#This Row],[card processing fees]]</f>
        <v>27.439999999999998</v>
      </c>
    </row>
    <row r="340" spans="7:24" x14ac:dyDescent="0.3">
      <c r="G340" s="17">
        <v>44544</v>
      </c>
      <c r="H340" s="7">
        <f>YEAR(mbb_sales[[#This Row],[date of sale]])</f>
        <v>2021</v>
      </c>
      <c r="I340">
        <f>MONTH(mbb_sales[[#This Row],[date of sale]])</f>
        <v>12</v>
      </c>
      <c r="J340" t="str" cm="1">
        <f t="array" ref="J3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0">
        <v>2308492307</v>
      </c>
      <c r="L340">
        <v>2</v>
      </c>
      <c r="M340">
        <v>33000</v>
      </c>
      <c r="N340" t="s">
        <v>1</v>
      </c>
      <c r="O340" s="10" t="s">
        <v>58</v>
      </c>
      <c r="P340">
        <f>SEARCH(",", mbb_sales[[#This Row],[order value]])</f>
        <v>3</v>
      </c>
      <c r="Q340" t="str">
        <f>LEFT(mbb_sales[[#This Row],[order value]], mbb_sales[[#This Row],[search for ","]]-1)</f>
        <v>54</v>
      </c>
      <c r="R340" s="10">
        <f>RIGHT(mbb_sales[[#This Row],[order value]]) / 10</f>
        <v>0.8</v>
      </c>
      <c r="S340" s="1">
        <f>mbb_sales[[#This Row],[whole order value]] + mbb_sales[[#This Row],[fraction order value]]</f>
        <v>54.8</v>
      </c>
      <c r="U340" s="1">
        <v>0</v>
      </c>
      <c r="V340" s="1">
        <v>0</v>
      </c>
      <c r="W340" s="1">
        <v>2.4900000000000002</v>
      </c>
      <c r="X340" s="1">
        <f>mbb_sales[[#This Row],[order value converted]] + mbb_sales[[#This Row],[shipping cost]] - mbb_sales[[#This Row],[discount]]-mbb_sales[[#This Row],[card processing fees]]</f>
        <v>52.309999999999995</v>
      </c>
    </row>
    <row r="341" spans="7:24" x14ac:dyDescent="0.3">
      <c r="G341" s="17">
        <v>44544</v>
      </c>
      <c r="H341" s="7">
        <f>YEAR(mbb_sales[[#This Row],[date of sale]])</f>
        <v>2021</v>
      </c>
      <c r="I341">
        <f>MONTH(mbb_sales[[#This Row],[date of sale]])</f>
        <v>12</v>
      </c>
      <c r="J341" t="str" cm="1">
        <f t="array" ref="J3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1">
        <v>2310527560</v>
      </c>
      <c r="L341">
        <v>2</v>
      </c>
      <c r="M341">
        <v>79600</v>
      </c>
      <c r="N341" t="s">
        <v>1</v>
      </c>
      <c r="O341" s="10" t="s">
        <v>44</v>
      </c>
      <c r="P341">
        <f>SEARCH(",", mbb_sales[[#This Row],[order value]])</f>
        <v>3</v>
      </c>
      <c r="Q341" t="str">
        <f>LEFT(mbb_sales[[#This Row],[order value]], mbb_sales[[#This Row],[search for ","]]-1)</f>
        <v>55</v>
      </c>
      <c r="R341" s="10">
        <f>RIGHT(mbb_sales[[#This Row],[order value]]) / 10</f>
        <v>0.8</v>
      </c>
      <c r="S341" s="1">
        <f>mbb_sales[[#This Row],[whole order value]] + mbb_sales[[#This Row],[fraction order value]]</f>
        <v>55.8</v>
      </c>
      <c r="U341" s="1">
        <v>0</v>
      </c>
      <c r="V341" s="1">
        <v>0</v>
      </c>
      <c r="W341" s="1">
        <v>2.5299999999999998</v>
      </c>
      <c r="X341" s="1">
        <f>mbb_sales[[#This Row],[order value converted]] + mbb_sales[[#This Row],[shipping cost]] - mbb_sales[[#This Row],[discount]]-mbb_sales[[#This Row],[card processing fees]]</f>
        <v>53.269999999999996</v>
      </c>
    </row>
    <row r="342" spans="7:24" x14ac:dyDescent="0.3">
      <c r="G342" s="17">
        <v>44544</v>
      </c>
      <c r="H342" s="7">
        <f>YEAR(mbb_sales[[#This Row],[date of sale]])</f>
        <v>2021</v>
      </c>
      <c r="I342">
        <f>MONTH(mbb_sales[[#This Row],[date of sale]])</f>
        <v>12</v>
      </c>
      <c r="J342" t="str" cm="1">
        <f t="array" ref="J3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2">
        <v>2309286321</v>
      </c>
      <c r="L342">
        <v>2</v>
      </c>
      <c r="M342">
        <v>92130</v>
      </c>
      <c r="N342" t="s">
        <v>1</v>
      </c>
      <c r="O342" s="10" t="s">
        <v>62</v>
      </c>
      <c r="P342">
        <f>SEARCH(",", mbb_sales[[#This Row],[order value]])</f>
        <v>3</v>
      </c>
      <c r="Q342" t="str">
        <f>LEFT(mbb_sales[[#This Row],[order value]], mbb_sales[[#This Row],[search for ","]]-1)</f>
        <v>56</v>
      </c>
      <c r="R342" s="10">
        <f>RIGHT(mbb_sales[[#This Row],[order value]]) / 10</f>
        <v>0.8</v>
      </c>
      <c r="S342" s="1">
        <f>mbb_sales[[#This Row],[whole order value]] + mbb_sales[[#This Row],[fraction order value]]</f>
        <v>56.8</v>
      </c>
      <c r="U342" s="1">
        <v>0</v>
      </c>
      <c r="V342" s="1">
        <v>0</v>
      </c>
      <c r="W342" s="1">
        <v>2.57</v>
      </c>
      <c r="X342" s="1">
        <f>mbb_sales[[#This Row],[order value converted]] + mbb_sales[[#This Row],[shipping cost]] - mbb_sales[[#This Row],[discount]]-mbb_sales[[#This Row],[card processing fees]]</f>
        <v>54.23</v>
      </c>
    </row>
    <row r="343" spans="7:24" x14ac:dyDescent="0.3">
      <c r="G343" s="17">
        <v>44543</v>
      </c>
      <c r="H343" s="7">
        <f>YEAR(mbb_sales[[#This Row],[date of sale]])</f>
        <v>2021</v>
      </c>
      <c r="I343">
        <f>MONTH(mbb_sales[[#This Row],[date of sale]])</f>
        <v>12</v>
      </c>
      <c r="J343" t="str" cm="1">
        <f t="array" ref="J3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3">
        <v>2306464205</v>
      </c>
      <c r="L343">
        <v>1</v>
      </c>
      <c r="M343">
        <v>25410</v>
      </c>
      <c r="N343" t="s">
        <v>1</v>
      </c>
      <c r="O343" s="10" t="s">
        <v>56</v>
      </c>
      <c r="P343">
        <f>SEARCH(",", mbb_sales[[#This Row],[order value]])</f>
        <v>3</v>
      </c>
      <c r="Q343" t="str">
        <f>LEFT(mbb_sales[[#This Row],[order value]], mbb_sales[[#This Row],[search for ","]]-1)</f>
        <v>27</v>
      </c>
      <c r="R343" s="10">
        <f>RIGHT(mbb_sales[[#This Row],[order value]]) / 10</f>
        <v>0.9</v>
      </c>
      <c r="S343" s="1">
        <f>mbb_sales[[#This Row],[whole order value]] + mbb_sales[[#This Row],[fraction order value]]</f>
        <v>27.9</v>
      </c>
      <c r="U343" s="1">
        <v>0</v>
      </c>
      <c r="V343" s="1">
        <v>0</v>
      </c>
      <c r="W343" s="1">
        <v>1.42</v>
      </c>
      <c r="X343" s="1">
        <f>mbb_sales[[#This Row],[order value converted]] + mbb_sales[[#This Row],[shipping cost]] - mbb_sales[[#This Row],[discount]]-mbb_sales[[#This Row],[card processing fees]]</f>
        <v>26.479999999999997</v>
      </c>
    </row>
    <row r="344" spans="7:24" x14ac:dyDescent="0.3">
      <c r="G344" s="17">
        <v>44543</v>
      </c>
      <c r="H344" s="7">
        <f>YEAR(mbb_sales[[#This Row],[date of sale]])</f>
        <v>2021</v>
      </c>
      <c r="I344">
        <f>MONTH(mbb_sales[[#This Row],[date of sale]])</f>
        <v>12</v>
      </c>
      <c r="J344" t="str" cm="1">
        <f t="array" ref="J3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4">
        <v>2309112256</v>
      </c>
      <c r="L344">
        <v>1</v>
      </c>
      <c r="M344">
        <v>91700</v>
      </c>
      <c r="N344" t="s">
        <v>1</v>
      </c>
      <c r="O344" s="10" t="s">
        <v>43</v>
      </c>
      <c r="P344">
        <f>SEARCH(",", mbb_sales[[#This Row],[order value]])</f>
        <v>3</v>
      </c>
      <c r="Q344" t="str">
        <f>LEFT(mbb_sales[[#This Row],[order value]], mbb_sales[[#This Row],[search for ","]]-1)</f>
        <v>28</v>
      </c>
      <c r="R344" s="10">
        <f>RIGHT(mbb_sales[[#This Row],[order value]]) / 10</f>
        <v>0.9</v>
      </c>
      <c r="S344" s="1">
        <f>mbb_sales[[#This Row],[whole order value]] + mbb_sales[[#This Row],[fraction order value]]</f>
        <v>28.9</v>
      </c>
      <c r="U344" s="1">
        <v>0</v>
      </c>
      <c r="V344" s="1">
        <v>0</v>
      </c>
      <c r="W344" s="1">
        <v>1.46</v>
      </c>
      <c r="X344" s="1">
        <f>mbb_sales[[#This Row],[order value converted]] + mbb_sales[[#This Row],[shipping cost]] - mbb_sales[[#This Row],[discount]]-mbb_sales[[#This Row],[card processing fees]]</f>
        <v>27.439999999999998</v>
      </c>
    </row>
    <row r="345" spans="7:24" x14ac:dyDescent="0.3">
      <c r="G345" s="17">
        <v>44543</v>
      </c>
      <c r="H345" s="7">
        <f>YEAR(mbb_sales[[#This Row],[date of sale]])</f>
        <v>2021</v>
      </c>
      <c r="I345">
        <f>MONTH(mbb_sales[[#This Row],[date of sale]])</f>
        <v>12</v>
      </c>
      <c r="J345" t="str" cm="1">
        <f t="array" ref="J3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5">
        <v>2307935582</v>
      </c>
      <c r="L345">
        <v>1</v>
      </c>
      <c r="M345">
        <v>94160</v>
      </c>
      <c r="N345" t="s">
        <v>1</v>
      </c>
      <c r="O345" s="10" t="s">
        <v>43</v>
      </c>
      <c r="P345">
        <f>SEARCH(",", mbb_sales[[#This Row],[order value]])</f>
        <v>3</v>
      </c>
      <c r="Q345" t="str">
        <f>LEFT(mbb_sales[[#This Row],[order value]], mbb_sales[[#This Row],[search for ","]]-1)</f>
        <v>28</v>
      </c>
      <c r="R345" s="10">
        <f>RIGHT(mbb_sales[[#This Row],[order value]]) / 10</f>
        <v>0.9</v>
      </c>
      <c r="S345" s="1">
        <f>mbb_sales[[#This Row],[whole order value]] + mbb_sales[[#This Row],[fraction order value]]</f>
        <v>28.9</v>
      </c>
      <c r="U345" s="1">
        <v>0</v>
      </c>
      <c r="V345" s="1">
        <v>0</v>
      </c>
      <c r="W345" s="1">
        <v>1.46</v>
      </c>
      <c r="X345" s="1">
        <f>mbb_sales[[#This Row],[order value converted]] + mbb_sales[[#This Row],[shipping cost]] - mbb_sales[[#This Row],[discount]]-mbb_sales[[#This Row],[card processing fees]]</f>
        <v>27.439999999999998</v>
      </c>
    </row>
    <row r="346" spans="7:24" x14ac:dyDescent="0.3">
      <c r="G346" s="17">
        <v>44543</v>
      </c>
      <c r="H346" s="7">
        <f>YEAR(mbb_sales[[#This Row],[date of sale]])</f>
        <v>2021</v>
      </c>
      <c r="I346">
        <f>MONTH(mbb_sales[[#This Row],[date of sale]])</f>
        <v>12</v>
      </c>
      <c r="J346" t="str" cm="1">
        <f t="array" ref="J3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6">
        <v>2309008726</v>
      </c>
      <c r="L346">
        <v>1</v>
      </c>
      <c r="M346">
        <v>67270</v>
      </c>
      <c r="N346" t="s">
        <v>1</v>
      </c>
      <c r="O346" s="10" t="s">
        <v>51</v>
      </c>
      <c r="P346">
        <f>SEARCH(",", mbb_sales[[#This Row],[order value]])</f>
        <v>3</v>
      </c>
      <c r="Q346" t="str">
        <f>LEFT(mbb_sales[[#This Row],[order value]], mbb_sales[[#This Row],[search for ","]]-1)</f>
        <v>29</v>
      </c>
      <c r="R346" s="10">
        <f>RIGHT(mbb_sales[[#This Row],[order value]]) / 10</f>
        <v>0.9</v>
      </c>
      <c r="S346" s="1">
        <f>mbb_sales[[#This Row],[whole order value]] + mbb_sales[[#This Row],[fraction order value]]</f>
        <v>29.9</v>
      </c>
      <c r="U346" s="1">
        <v>0</v>
      </c>
      <c r="V346" s="1">
        <v>0</v>
      </c>
      <c r="W346" s="1">
        <v>1.5</v>
      </c>
      <c r="X346" s="1">
        <f>mbb_sales[[#This Row],[order value converted]] + mbb_sales[[#This Row],[shipping cost]] - mbb_sales[[#This Row],[discount]]-mbb_sales[[#This Row],[card processing fees]]</f>
        <v>28.4</v>
      </c>
    </row>
    <row r="347" spans="7:24" x14ac:dyDescent="0.3">
      <c r="G347" s="17">
        <v>44542</v>
      </c>
      <c r="H347" s="7">
        <f>YEAR(mbb_sales[[#This Row],[date of sale]])</f>
        <v>2021</v>
      </c>
      <c r="I347">
        <f>MONTH(mbb_sales[[#This Row],[date of sale]])</f>
        <v>12</v>
      </c>
      <c r="J347" t="str" cm="1">
        <f t="array" ref="J3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7">
        <v>2306814048</v>
      </c>
      <c r="L347">
        <v>1</v>
      </c>
      <c r="M347">
        <v>81580</v>
      </c>
      <c r="N347" t="s">
        <v>1</v>
      </c>
      <c r="O347" s="10" t="s">
        <v>28</v>
      </c>
      <c r="P347">
        <f>SEARCH(",", mbb_sales[[#This Row],[order value]])</f>
        <v>3</v>
      </c>
      <c r="Q347" t="str">
        <f>LEFT(mbb_sales[[#This Row],[order value]], mbb_sales[[#This Row],[search for ","]]-1)</f>
        <v>25</v>
      </c>
      <c r="R347" s="10">
        <f>RIGHT(mbb_sales[[#This Row],[order value]]) / 10</f>
        <v>0.9</v>
      </c>
      <c r="S347" s="1">
        <f>mbb_sales[[#This Row],[whole order value]] + mbb_sales[[#This Row],[fraction order value]]</f>
        <v>25.9</v>
      </c>
      <c r="U347" s="1">
        <v>0</v>
      </c>
      <c r="V347" s="1">
        <v>0</v>
      </c>
      <c r="W347" s="1">
        <v>1.34</v>
      </c>
      <c r="X347" s="1">
        <f>mbb_sales[[#This Row],[order value converted]] + mbb_sales[[#This Row],[shipping cost]] - mbb_sales[[#This Row],[discount]]-mbb_sales[[#This Row],[card processing fees]]</f>
        <v>24.56</v>
      </c>
    </row>
    <row r="348" spans="7:24" x14ac:dyDescent="0.3">
      <c r="G348" s="17">
        <v>44542</v>
      </c>
      <c r="H348" s="7">
        <f>YEAR(mbb_sales[[#This Row],[date of sale]])</f>
        <v>2021</v>
      </c>
      <c r="I348">
        <f>MONTH(mbb_sales[[#This Row],[date of sale]])</f>
        <v>12</v>
      </c>
      <c r="J348" t="str" cm="1">
        <f t="array" ref="J3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8">
        <v>2304647151</v>
      </c>
      <c r="L348">
        <v>1</v>
      </c>
      <c r="M348">
        <v>31200</v>
      </c>
      <c r="N348" t="s">
        <v>1</v>
      </c>
      <c r="O348" s="10" t="s">
        <v>9</v>
      </c>
      <c r="P348">
        <f>SEARCH(",", mbb_sales[[#This Row],[order value]])</f>
        <v>3</v>
      </c>
      <c r="Q348" t="str">
        <f>LEFT(mbb_sales[[#This Row],[order value]], mbb_sales[[#This Row],[search for ","]]-1)</f>
        <v>26</v>
      </c>
      <c r="R348" s="10">
        <f>RIGHT(mbb_sales[[#This Row],[order value]]) / 10</f>
        <v>0.9</v>
      </c>
      <c r="S348" s="1">
        <f>mbb_sales[[#This Row],[whole order value]] + mbb_sales[[#This Row],[fraction order value]]</f>
        <v>26.9</v>
      </c>
      <c r="U348" s="1">
        <v>0</v>
      </c>
      <c r="V348" s="1">
        <v>0</v>
      </c>
      <c r="W348" s="1">
        <v>1.38</v>
      </c>
      <c r="X348" s="1">
        <f>mbb_sales[[#This Row],[order value converted]] + mbb_sales[[#This Row],[shipping cost]] - mbb_sales[[#This Row],[discount]]-mbb_sales[[#This Row],[card processing fees]]</f>
        <v>25.52</v>
      </c>
    </row>
    <row r="349" spans="7:24" x14ac:dyDescent="0.3">
      <c r="G349" s="17">
        <v>44542</v>
      </c>
      <c r="H349" s="7">
        <f>YEAR(mbb_sales[[#This Row],[date of sale]])</f>
        <v>2021</v>
      </c>
      <c r="I349">
        <f>MONTH(mbb_sales[[#This Row],[date of sale]])</f>
        <v>12</v>
      </c>
      <c r="J349" t="str" cm="1">
        <f t="array" ref="J3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49">
        <v>2306589580</v>
      </c>
      <c r="L349">
        <v>1</v>
      </c>
      <c r="M349">
        <v>37250</v>
      </c>
      <c r="N349" t="s">
        <v>1</v>
      </c>
      <c r="O349" s="10" t="s">
        <v>56</v>
      </c>
      <c r="P349">
        <f>SEARCH(",", mbb_sales[[#This Row],[order value]])</f>
        <v>3</v>
      </c>
      <c r="Q349" t="str">
        <f>LEFT(mbb_sales[[#This Row],[order value]], mbb_sales[[#This Row],[search for ","]]-1)</f>
        <v>27</v>
      </c>
      <c r="R349" s="10">
        <f>RIGHT(mbb_sales[[#This Row],[order value]]) / 10</f>
        <v>0.9</v>
      </c>
      <c r="S349" s="1">
        <f>mbb_sales[[#This Row],[whole order value]] + mbb_sales[[#This Row],[fraction order value]]</f>
        <v>27.9</v>
      </c>
      <c r="U349" s="1">
        <v>0</v>
      </c>
      <c r="V349" s="1">
        <v>0</v>
      </c>
      <c r="W349" s="1">
        <v>1.42</v>
      </c>
      <c r="X349" s="1">
        <f>mbb_sales[[#This Row],[order value converted]] + mbb_sales[[#This Row],[shipping cost]] - mbb_sales[[#This Row],[discount]]-mbb_sales[[#This Row],[card processing fees]]</f>
        <v>26.479999999999997</v>
      </c>
    </row>
    <row r="350" spans="7:24" x14ac:dyDescent="0.3">
      <c r="G350" s="17">
        <v>44542</v>
      </c>
      <c r="H350" s="7">
        <f>YEAR(mbb_sales[[#This Row],[date of sale]])</f>
        <v>2021</v>
      </c>
      <c r="I350">
        <f>MONTH(mbb_sales[[#This Row],[date of sale]])</f>
        <v>12</v>
      </c>
      <c r="J350" t="str" cm="1">
        <f t="array" ref="J3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0">
        <v>2306463976</v>
      </c>
      <c r="L350">
        <v>1</v>
      </c>
      <c r="M350">
        <v>6700</v>
      </c>
      <c r="N350" t="s">
        <v>1</v>
      </c>
      <c r="O350" s="10" t="s">
        <v>43</v>
      </c>
      <c r="P350">
        <f>SEARCH(",", mbb_sales[[#This Row],[order value]])</f>
        <v>3</v>
      </c>
      <c r="Q350" t="str">
        <f>LEFT(mbb_sales[[#This Row],[order value]], mbb_sales[[#This Row],[search for ","]]-1)</f>
        <v>28</v>
      </c>
      <c r="R350" s="10">
        <f>RIGHT(mbb_sales[[#This Row],[order value]]) / 10</f>
        <v>0.9</v>
      </c>
      <c r="S350" s="1">
        <f>mbb_sales[[#This Row],[whole order value]] + mbb_sales[[#This Row],[fraction order value]]</f>
        <v>28.9</v>
      </c>
      <c r="U350" s="1">
        <v>0</v>
      </c>
      <c r="V350" s="1">
        <v>0</v>
      </c>
      <c r="W350" s="1">
        <v>1.46</v>
      </c>
      <c r="X350" s="1">
        <f>mbb_sales[[#This Row],[order value converted]] + mbb_sales[[#This Row],[shipping cost]] - mbb_sales[[#This Row],[discount]]-mbb_sales[[#This Row],[card processing fees]]</f>
        <v>27.439999999999998</v>
      </c>
    </row>
    <row r="351" spans="7:24" x14ac:dyDescent="0.3">
      <c r="G351" s="17">
        <v>44542</v>
      </c>
      <c r="H351" s="7">
        <f>YEAR(mbb_sales[[#This Row],[date of sale]])</f>
        <v>2021</v>
      </c>
      <c r="I351">
        <f>MONTH(mbb_sales[[#This Row],[date of sale]])</f>
        <v>12</v>
      </c>
      <c r="J351" t="str" cm="1">
        <f t="array" ref="J3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1">
        <v>2305394275</v>
      </c>
      <c r="L351">
        <v>1</v>
      </c>
      <c r="M351">
        <v>8126</v>
      </c>
      <c r="N351" t="s">
        <v>50</v>
      </c>
      <c r="O351" s="10" t="s">
        <v>28</v>
      </c>
      <c r="P351">
        <f>SEARCH(",", mbb_sales[[#This Row],[order value]])</f>
        <v>3</v>
      </c>
      <c r="Q351" t="str">
        <f>LEFT(mbb_sales[[#This Row],[order value]], mbb_sales[[#This Row],[search for ","]]-1)</f>
        <v>25</v>
      </c>
      <c r="R351" s="10">
        <f>RIGHT(mbb_sales[[#This Row],[order value]]) / 10</f>
        <v>0.9</v>
      </c>
      <c r="S351" s="1">
        <f>mbb_sales[[#This Row],[whole order value]] + mbb_sales[[#This Row],[fraction order value]]</f>
        <v>25.9</v>
      </c>
      <c r="U351" s="1">
        <v>0</v>
      </c>
      <c r="V351" s="1">
        <v>5</v>
      </c>
      <c r="W351" s="1">
        <v>1.54</v>
      </c>
      <c r="X351" s="1">
        <f>mbb_sales[[#This Row],[order value converted]] + mbb_sales[[#This Row],[shipping cost]] - mbb_sales[[#This Row],[discount]]-mbb_sales[[#This Row],[card processing fees]]</f>
        <v>29.36</v>
      </c>
    </row>
    <row r="352" spans="7:24" x14ac:dyDescent="0.3">
      <c r="G352" s="17">
        <v>44542</v>
      </c>
      <c r="H352" s="7">
        <f>YEAR(mbb_sales[[#This Row],[date of sale]])</f>
        <v>2021</v>
      </c>
      <c r="I352">
        <f>MONTH(mbb_sales[[#This Row],[date of sale]])</f>
        <v>12</v>
      </c>
      <c r="J352" t="str" cm="1">
        <f t="array" ref="J3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2">
        <v>2305875604</v>
      </c>
      <c r="L352">
        <v>1</v>
      </c>
      <c r="M352">
        <v>17140</v>
      </c>
      <c r="N352" t="s">
        <v>1</v>
      </c>
      <c r="O352" s="10" t="s">
        <v>71</v>
      </c>
      <c r="P352">
        <f>SEARCH(",", mbb_sales[[#This Row],[order value]])</f>
        <v>3</v>
      </c>
      <c r="Q352" t="str">
        <f>LEFT(mbb_sales[[#This Row],[order value]], mbb_sales[[#This Row],[search for ","]]-1)</f>
        <v>34</v>
      </c>
      <c r="R352" s="10">
        <f>RIGHT(mbb_sales[[#This Row],[order value]]) / 10</f>
        <v>0.9</v>
      </c>
      <c r="S352" s="1">
        <f>mbb_sales[[#This Row],[whole order value]] + mbb_sales[[#This Row],[fraction order value]]</f>
        <v>34.9</v>
      </c>
      <c r="U352" s="1">
        <v>0</v>
      </c>
      <c r="V352" s="1">
        <v>0</v>
      </c>
      <c r="W352" s="1">
        <v>1.7</v>
      </c>
      <c r="X352" s="1">
        <f>mbb_sales[[#This Row],[order value converted]] + mbb_sales[[#This Row],[shipping cost]] - mbb_sales[[#This Row],[discount]]-mbb_sales[[#This Row],[card processing fees]]</f>
        <v>33.199999999999996</v>
      </c>
    </row>
    <row r="353" spans="7:24" x14ac:dyDescent="0.3">
      <c r="G353" s="17">
        <v>44541</v>
      </c>
      <c r="H353" s="7">
        <f>YEAR(mbb_sales[[#This Row],[date of sale]])</f>
        <v>2021</v>
      </c>
      <c r="I353">
        <f>MONTH(mbb_sales[[#This Row],[date of sale]])</f>
        <v>12</v>
      </c>
      <c r="J353" t="str" cm="1">
        <f t="array" ref="J3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3">
        <v>2303411617</v>
      </c>
      <c r="L353">
        <v>1</v>
      </c>
      <c r="M353">
        <v>91430</v>
      </c>
      <c r="N353" t="s">
        <v>1</v>
      </c>
      <c r="O353" s="10" t="s">
        <v>56</v>
      </c>
      <c r="P353">
        <f>SEARCH(",", mbb_sales[[#This Row],[order value]])</f>
        <v>3</v>
      </c>
      <c r="Q353" t="str">
        <f>LEFT(mbb_sales[[#This Row],[order value]], mbb_sales[[#This Row],[search for ","]]-1)</f>
        <v>27</v>
      </c>
      <c r="R353" s="10">
        <f>RIGHT(mbb_sales[[#This Row],[order value]]) / 10</f>
        <v>0.9</v>
      </c>
      <c r="S353" s="1">
        <f>mbb_sales[[#This Row],[whole order value]] + mbb_sales[[#This Row],[fraction order value]]</f>
        <v>27.9</v>
      </c>
      <c r="U353" s="1">
        <v>0</v>
      </c>
      <c r="V353" s="1">
        <v>0</v>
      </c>
      <c r="W353" s="1">
        <v>1.42</v>
      </c>
      <c r="X353" s="1">
        <f>mbb_sales[[#This Row],[order value converted]] + mbb_sales[[#This Row],[shipping cost]] - mbb_sales[[#This Row],[discount]]-mbb_sales[[#This Row],[card processing fees]]</f>
        <v>26.479999999999997</v>
      </c>
    </row>
    <row r="354" spans="7:24" x14ac:dyDescent="0.3">
      <c r="G354" s="17">
        <v>44541</v>
      </c>
      <c r="H354" s="7">
        <f>YEAR(mbb_sales[[#This Row],[date of sale]])</f>
        <v>2021</v>
      </c>
      <c r="I354">
        <f>MONTH(mbb_sales[[#This Row],[date of sale]])</f>
        <v>12</v>
      </c>
      <c r="J354" t="str" cm="1">
        <f t="array" ref="J3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4">
        <v>2303353901</v>
      </c>
      <c r="L354">
        <v>1</v>
      </c>
      <c r="M354">
        <v>31000</v>
      </c>
      <c r="N354" t="s">
        <v>1</v>
      </c>
      <c r="O354" s="10" t="s">
        <v>56</v>
      </c>
      <c r="P354">
        <f>SEARCH(",", mbb_sales[[#This Row],[order value]])</f>
        <v>3</v>
      </c>
      <c r="Q354" t="str">
        <f>LEFT(mbb_sales[[#This Row],[order value]], mbb_sales[[#This Row],[search for ","]]-1)</f>
        <v>27</v>
      </c>
      <c r="R354" s="10">
        <f>RIGHT(mbb_sales[[#This Row],[order value]]) / 10</f>
        <v>0.9</v>
      </c>
      <c r="S354" s="1">
        <f>mbb_sales[[#This Row],[whole order value]] + mbb_sales[[#This Row],[fraction order value]]</f>
        <v>27.9</v>
      </c>
      <c r="U354" s="1">
        <v>0</v>
      </c>
      <c r="V354" s="1">
        <v>0</v>
      </c>
      <c r="W354" s="1">
        <v>1.42</v>
      </c>
      <c r="X354" s="1">
        <f>mbb_sales[[#This Row],[order value converted]] + mbb_sales[[#This Row],[shipping cost]] - mbb_sales[[#This Row],[discount]]-mbb_sales[[#This Row],[card processing fees]]</f>
        <v>26.479999999999997</v>
      </c>
    </row>
    <row r="355" spans="7:24" x14ac:dyDescent="0.3">
      <c r="G355" s="17">
        <v>44541</v>
      </c>
      <c r="H355" s="7">
        <f>YEAR(mbb_sales[[#This Row],[date of sale]])</f>
        <v>2021</v>
      </c>
      <c r="I355">
        <f>MONTH(mbb_sales[[#This Row],[date of sale]])</f>
        <v>12</v>
      </c>
      <c r="J355" t="str" cm="1">
        <f t="array" ref="J3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5">
        <v>2303293165</v>
      </c>
      <c r="L355">
        <v>1</v>
      </c>
      <c r="M355">
        <v>74270</v>
      </c>
      <c r="N355" t="s">
        <v>1</v>
      </c>
      <c r="O355" s="10" t="s">
        <v>56</v>
      </c>
      <c r="P355">
        <f>SEARCH(",", mbb_sales[[#This Row],[order value]])</f>
        <v>3</v>
      </c>
      <c r="Q355" t="str">
        <f>LEFT(mbb_sales[[#This Row],[order value]], mbb_sales[[#This Row],[search for ","]]-1)</f>
        <v>27</v>
      </c>
      <c r="R355" s="10">
        <f>RIGHT(mbb_sales[[#This Row],[order value]]) / 10</f>
        <v>0.9</v>
      </c>
      <c r="S355" s="1">
        <f>mbb_sales[[#This Row],[whole order value]] + mbb_sales[[#This Row],[fraction order value]]</f>
        <v>27.9</v>
      </c>
      <c r="U355" s="1">
        <v>0</v>
      </c>
      <c r="V355" s="1">
        <v>0</v>
      </c>
      <c r="W355" s="1">
        <v>1.42</v>
      </c>
      <c r="X355" s="1">
        <f>mbb_sales[[#This Row],[order value converted]] + mbb_sales[[#This Row],[shipping cost]] - mbb_sales[[#This Row],[discount]]-mbb_sales[[#This Row],[card processing fees]]</f>
        <v>26.479999999999997</v>
      </c>
    </row>
    <row r="356" spans="7:24" x14ac:dyDescent="0.3">
      <c r="G356" s="17">
        <v>44541</v>
      </c>
      <c r="H356" s="7">
        <f>YEAR(mbb_sales[[#This Row],[date of sale]])</f>
        <v>2021</v>
      </c>
      <c r="I356">
        <f>MONTH(mbb_sales[[#This Row],[date of sale]])</f>
        <v>12</v>
      </c>
      <c r="J356" t="str" cm="1">
        <f t="array" ref="J3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6">
        <v>2303752996</v>
      </c>
      <c r="L356">
        <v>1</v>
      </c>
      <c r="M356">
        <v>64122</v>
      </c>
      <c r="N356" t="s">
        <v>1</v>
      </c>
      <c r="O356" s="10" t="s">
        <v>56</v>
      </c>
      <c r="P356">
        <f>SEARCH(",", mbb_sales[[#This Row],[order value]])</f>
        <v>3</v>
      </c>
      <c r="Q356" t="str">
        <f>LEFT(mbb_sales[[#This Row],[order value]], mbb_sales[[#This Row],[search for ","]]-1)</f>
        <v>27</v>
      </c>
      <c r="R356" s="10">
        <f>RIGHT(mbb_sales[[#This Row],[order value]]) / 10</f>
        <v>0.9</v>
      </c>
      <c r="S356" s="1">
        <f>mbb_sales[[#This Row],[whole order value]] + mbb_sales[[#This Row],[fraction order value]]</f>
        <v>27.9</v>
      </c>
      <c r="U356" s="1">
        <v>0</v>
      </c>
      <c r="V356" s="1">
        <v>0</v>
      </c>
      <c r="W356" s="1">
        <v>1.42</v>
      </c>
      <c r="X356" s="1">
        <f>mbb_sales[[#This Row],[order value converted]] + mbb_sales[[#This Row],[shipping cost]] - mbb_sales[[#This Row],[discount]]-mbb_sales[[#This Row],[card processing fees]]</f>
        <v>26.479999999999997</v>
      </c>
    </row>
    <row r="357" spans="7:24" x14ac:dyDescent="0.3">
      <c r="G357" s="17">
        <v>44541</v>
      </c>
      <c r="H357" s="7">
        <f>YEAR(mbb_sales[[#This Row],[date of sale]])</f>
        <v>2021</v>
      </c>
      <c r="I357">
        <f>MONTH(mbb_sales[[#This Row],[date of sale]])</f>
        <v>12</v>
      </c>
      <c r="J357" t="str" cm="1">
        <f t="array" ref="J3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7">
        <v>2304961872</v>
      </c>
      <c r="L357">
        <v>1</v>
      </c>
      <c r="M357">
        <v>93360</v>
      </c>
      <c r="N357" t="s">
        <v>1</v>
      </c>
      <c r="O357" s="10" t="s">
        <v>43</v>
      </c>
      <c r="P357">
        <f>SEARCH(",", mbb_sales[[#This Row],[order value]])</f>
        <v>3</v>
      </c>
      <c r="Q357" t="str">
        <f>LEFT(mbb_sales[[#This Row],[order value]], mbb_sales[[#This Row],[search for ","]]-1)</f>
        <v>28</v>
      </c>
      <c r="R357" s="10">
        <f>RIGHT(mbb_sales[[#This Row],[order value]]) / 10</f>
        <v>0.9</v>
      </c>
      <c r="S357" s="1">
        <f>mbb_sales[[#This Row],[whole order value]] + mbb_sales[[#This Row],[fraction order value]]</f>
        <v>28.9</v>
      </c>
      <c r="U357" s="1">
        <v>0</v>
      </c>
      <c r="V357" s="1">
        <v>0</v>
      </c>
      <c r="W357" s="1">
        <v>1.46</v>
      </c>
      <c r="X357" s="1">
        <f>mbb_sales[[#This Row],[order value converted]] + mbb_sales[[#This Row],[shipping cost]] - mbb_sales[[#This Row],[discount]]-mbb_sales[[#This Row],[card processing fees]]</f>
        <v>27.439999999999998</v>
      </c>
    </row>
    <row r="358" spans="7:24" x14ac:dyDescent="0.3">
      <c r="G358" s="17">
        <v>44541</v>
      </c>
      <c r="H358" s="7">
        <f>YEAR(mbb_sales[[#This Row],[date of sale]])</f>
        <v>2021</v>
      </c>
      <c r="I358">
        <f>MONTH(mbb_sales[[#This Row],[date of sale]])</f>
        <v>12</v>
      </c>
      <c r="J358" t="str" cm="1">
        <f t="array" ref="J3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8">
        <v>2305234388</v>
      </c>
      <c r="L358">
        <v>1</v>
      </c>
      <c r="M358">
        <v>94114</v>
      </c>
      <c r="N358" t="s">
        <v>47</v>
      </c>
      <c r="O358" s="10" t="s">
        <v>43</v>
      </c>
      <c r="P358">
        <f>SEARCH(",", mbb_sales[[#This Row],[order value]])</f>
        <v>3</v>
      </c>
      <c r="Q358" t="str">
        <f>LEFT(mbb_sales[[#This Row],[order value]], mbb_sales[[#This Row],[search for ","]]-1)</f>
        <v>28</v>
      </c>
      <c r="R358" s="10">
        <f>RIGHT(mbb_sales[[#This Row],[order value]]) / 10</f>
        <v>0.9</v>
      </c>
      <c r="S358" s="1">
        <f>mbb_sales[[#This Row],[whole order value]] + mbb_sales[[#This Row],[fraction order value]]</f>
        <v>28.9</v>
      </c>
      <c r="U358" s="1">
        <v>0</v>
      </c>
      <c r="V358" s="1">
        <v>6</v>
      </c>
      <c r="W358" s="1">
        <v>1.8</v>
      </c>
      <c r="X358" s="1">
        <f>mbb_sales[[#This Row],[order value converted]] + mbb_sales[[#This Row],[shipping cost]] - mbb_sales[[#This Row],[discount]]-mbb_sales[[#This Row],[card processing fees]]</f>
        <v>33.1</v>
      </c>
    </row>
    <row r="359" spans="7:24" x14ac:dyDescent="0.3">
      <c r="G359" s="17">
        <v>44540</v>
      </c>
      <c r="H359" s="7">
        <f>YEAR(mbb_sales[[#This Row],[date of sale]])</f>
        <v>2021</v>
      </c>
      <c r="I359">
        <f>MONTH(mbb_sales[[#This Row],[date of sale]])</f>
        <v>12</v>
      </c>
      <c r="J359" t="str" cm="1">
        <f t="array" ref="J3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59">
        <v>2300230279</v>
      </c>
      <c r="L359">
        <v>1</v>
      </c>
      <c r="M359">
        <v>71100</v>
      </c>
      <c r="N359" t="s">
        <v>1</v>
      </c>
      <c r="O359" s="10" t="s">
        <v>10</v>
      </c>
      <c r="P359">
        <f>SEARCH(",", mbb_sales[[#This Row],[order value]])</f>
        <v>3</v>
      </c>
      <c r="Q359" t="str">
        <f>LEFT(mbb_sales[[#This Row],[order value]], mbb_sales[[#This Row],[search for ","]]-1)</f>
        <v>24</v>
      </c>
      <c r="R359" s="10">
        <f>RIGHT(mbb_sales[[#This Row],[order value]]) / 10</f>
        <v>0.9</v>
      </c>
      <c r="S359" s="1">
        <f>mbb_sales[[#This Row],[whole order value]] + mbb_sales[[#This Row],[fraction order value]]</f>
        <v>24.9</v>
      </c>
      <c r="U359" s="1">
        <v>0</v>
      </c>
      <c r="V359" s="1">
        <v>0</v>
      </c>
      <c r="W359" s="1">
        <v>1.3</v>
      </c>
      <c r="X359" s="1">
        <f>mbb_sales[[#This Row],[order value converted]] + mbb_sales[[#This Row],[shipping cost]] - mbb_sales[[#This Row],[discount]]-mbb_sales[[#This Row],[card processing fees]]</f>
        <v>23.599999999999998</v>
      </c>
    </row>
    <row r="360" spans="7:24" x14ac:dyDescent="0.3">
      <c r="G360" s="17">
        <v>44540</v>
      </c>
      <c r="H360" s="7">
        <f>YEAR(mbb_sales[[#This Row],[date of sale]])</f>
        <v>2021</v>
      </c>
      <c r="I360">
        <f>MONTH(mbb_sales[[#This Row],[date of sale]])</f>
        <v>12</v>
      </c>
      <c r="J360" t="str" cm="1">
        <f t="array" ref="J3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0">
        <v>2300745043</v>
      </c>
      <c r="L360">
        <v>1</v>
      </c>
      <c r="M360">
        <v>44880</v>
      </c>
      <c r="N360" t="s">
        <v>1</v>
      </c>
      <c r="O360" s="10" t="s">
        <v>28</v>
      </c>
      <c r="P360">
        <f>SEARCH(",", mbb_sales[[#This Row],[order value]])</f>
        <v>3</v>
      </c>
      <c r="Q360" t="str">
        <f>LEFT(mbb_sales[[#This Row],[order value]], mbb_sales[[#This Row],[search for ","]]-1)</f>
        <v>25</v>
      </c>
      <c r="R360" s="10">
        <f>RIGHT(mbb_sales[[#This Row],[order value]]) / 10</f>
        <v>0.9</v>
      </c>
      <c r="S360" s="1">
        <f>mbb_sales[[#This Row],[whole order value]] + mbb_sales[[#This Row],[fraction order value]]</f>
        <v>25.9</v>
      </c>
      <c r="U360" s="1">
        <v>0</v>
      </c>
      <c r="V360" s="1">
        <v>0</v>
      </c>
      <c r="W360" s="1">
        <v>1.34</v>
      </c>
      <c r="X360" s="1">
        <f>mbb_sales[[#This Row],[order value converted]] + mbb_sales[[#This Row],[shipping cost]] - mbb_sales[[#This Row],[discount]]-mbb_sales[[#This Row],[card processing fees]]</f>
        <v>24.56</v>
      </c>
    </row>
    <row r="361" spans="7:24" x14ac:dyDescent="0.3">
      <c r="G361" s="17">
        <v>44540</v>
      </c>
      <c r="H361" s="7">
        <f>YEAR(mbb_sales[[#This Row],[date of sale]])</f>
        <v>2021</v>
      </c>
      <c r="I361">
        <f>MONTH(mbb_sales[[#This Row],[date of sale]])</f>
        <v>12</v>
      </c>
      <c r="J361" t="str" cm="1">
        <f t="array" ref="J3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1">
        <v>2301863228</v>
      </c>
      <c r="L361">
        <v>1</v>
      </c>
      <c r="M361">
        <v>69007</v>
      </c>
      <c r="N361" t="s">
        <v>1</v>
      </c>
      <c r="O361" s="10" t="s">
        <v>56</v>
      </c>
      <c r="P361">
        <f>SEARCH(",", mbb_sales[[#This Row],[order value]])</f>
        <v>3</v>
      </c>
      <c r="Q361" t="str">
        <f>LEFT(mbb_sales[[#This Row],[order value]], mbb_sales[[#This Row],[search for ","]]-1)</f>
        <v>27</v>
      </c>
      <c r="R361" s="10">
        <f>RIGHT(mbb_sales[[#This Row],[order value]]) / 10</f>
        <v>0.9</v>
      </c>
      <c r="S361" s="1">
        <f>mbb_sales[[#This Row],[whole order value]] + mbb_sales[[#This Row],[fraction order value]]</f>
        <v>27.9</v>
      </c>
      <c r="U361" s="1">
        <v>0</v>
      </c>
      <c r="V361" s="1">
        <v>0</v>
      </c>
      <c r="W361" s="1">
        <v>1.42</v>
      </c>
      <c r="X361" s="1">
        <f>mbb_sales[[#This Row],[order value converted]] + mbb_sales[[#This Row],[shipping cost]] - mbb_sales[[#This Row],[discount]]-mbb_sales[[#This Row],[card processing fees]]</f>
        <v>26.479999999999997</v>
      </c>
    </row>
    <row r="362" spans="7:24" x14ac:dyDescent="0.3">
      <c r="G362" s="17">
        <v>44540</v>
      </c>
      <c r="H362" s="7">
        <f>YEAR(mbb_sales[[#This Row],[date of sale]])</f>
        <v>2021</v>
      </c>
      <c r="I362">
        <f>MONTH(mbb_sales[[#This Row],[date of sale]])</f>
        <v>12</v>
      </c>
      <c r="J362" t="str" cm="1">
        <f t="array" ref="J3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2">
        <v>2300248897</v>
      </c>
      <c r="L362">
        <v>1</v>
      </c>
      <c r="M362">
        <v>75008</v>
      </c>
      <c r="N362" t="s">
        <v>1</v>
      </c>
      <c r="O362" s="10" t="s">
        <v>56</v>
      </c>
      <c r="P362">
        <f>SEARCH(",", mbb_sales[[#This Row],[order value]])</f>
        <v>3</v>
      </c>
      <c r="Q362" t="str">
        <f>LEFT(mbb_sales[[#This Row],[order value]], mbb_sales[[#This Row],[search for ","]]-1)</f>
        <v>27</v>
      </c>
      <c r="R362" s="10">
        <f>RIGHT(mbb_sales[[#This Row],[order value]]) / 10</f>
        <v>0.9</v>
      </c>
      <c r="S362" s="1">
        <f>mbb_sales[[#This Row],[whole order value]] + mbb_sales[[#This Row],[fraction order value]]</f>
        <v>27.9</v>
      </c>
      <c r="U362" s="1">
        <v>0</v>
      </c>
      <c r="V362" s="1">
        <v>0</v>
      </c>
      <c r="W362" s="1">
        <v>1.42</v>
      </c>
      <c r="X362" s="1">
        <f>mbb_sales[[#This Row],[order value converted]] + mbb_sales[[#This Row],[shipping cost]] - mbb_sales[[#This Row],[discount]]-mbb_sales[[#This Row],[card processing fees]]</f>
        <v>26.479999999999997</v>
      </c>
    </row>
    <row r="363" spans="7:24" x14ac:dyDescent="0.3">
      <c r="G363" s="17">
        <v>44540</v>
      </c>
      <c r="H363" s="7">
        <f>YEAR(mbb_sales[[#This Row],[date of sale]])</f>
        <v>2021</v>
      </c>
      <c r="I363">
        <f>MONTH(mbb_sales[[#This Row],[date of sale]])</f>
        <v>12</v>
      </c>
      <c r="J363" t="str" cm="1">
        <f t="array" ref="J3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3">
        <v>2300593601</v>
      </c>
      <c r="L363">
        <v>1</v>
      </c>
      <c r="M363">
        <v>85310</v>
      </c>
      <c r="N363" t="s">
        <v>1</v>
      </c>
      <c r="O363" s="10" t="s">
        <v>43</v>
      </c>
      <c r="P363">
        <f>SEARCH(",", mbb_sales[[#This Row],[order value]])</f>
        <v>3</v>
      </c>
      <c r="Q363" t="str">
        <f>LEFT(mbb_sales[[#This Row],[order value]], mbb_sales[[#This Row],[search for ","]]-1)</f>
        <v>28</v>
      </c>
      <c r="R363" s="10">
        <f>RIGHT(mbb_sales[[#This Row],[order value]]) / 10</f>
        <v>0.9</v>
      </c>
      <c r="S363" s="1">
        <f>mbb_sales[[#This Row],[whole order value]] + mbb_sales[[#This Row],[fraction order value]]</f>
        <v>28.9</v>
      </c>
      <c r="U363" s="1">
        <v>0</v>
      </c>
      <c r="V363" s="1">
        <v>0</v>
      </c>
      <c r="W363" s="1">
        <v>1.46</v>
      </c>
      <c r="X363" s="1">
        <f>mbb_sales[[#This Row],[order value converted]] + mbb_sales[[#This Row],[shipping cost]] - mbb_sales[[#This Row],[discount]]-mbb_sales[[#This Row],[card processing fees]]</f>
        <v>27.439999999999998</v>
      </c>
    </row>
    <row r="364" spans="7:24" x14ac:dyDescent="0.3">
      <c r="G364" s="17">
        <v>44540</v>
      </c>
      <c r="H364" s="7">
        <f>YEAR(mbb_sales[[#This Row],[date of sale]])</f>
        <v>2021</v>
      </c>
      <c r="I364">
        <f>MONTH(mbb_sales[[#This Row],[date of sale]])</f>
        <v>12</v>
      </c>
      <c r="J364" t="str" cm="1">
        <f t="array" ref="J3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4">
        <v>2300377167</v>
      </c>
      <c r="L364">
        <v>1</v>
      </c>
      <c r="M364">
        <v>59110</v>
      </c>
      <c r="N364" t="s">
        <v>1</v>
      </c>
      <c r="O364" s="10" t="s">
        <v>43</v>
      </c>
      <c r="P364">
        <f>SEARCH(",", mbb_sales[[#This Row],[order value]])</f>
        <v>3</v>
      </c>
      <c r="Q364" t="str">
        <f>LEFT(mbb_sales[[#This Row],[order value]], mbb_sales[[#This Row],[search for ","]]-1)</f>
        <v>28</v>
      </c>
      <c r="R364" s="10">
        <f>RIGHT(mbb_sales[[#This Row],[order value]]) / 10</f>
        <v>0.9</v>
      </c>
      <c r="S364" s="1">
        <f>mbb_sales[[#This Row],[whole order value]] + mbb_sales[[#This Row],[fraction order value]]</f>
        <v>28.9</v>
      </c>
      <c r="U364" s="1">
        <v>0</v>
      </c>
      <c r="V364" s="1">
        <v>0</v>
      </c>
      <c r="W364" s="1">
        <v>1.46</v>
      </c>
      <c r="X364" s="1">
        <f>mbb_sales[[#This Row],[order value converted]] + mbb_sales[[#This Row],[shipping cost]] - mbb_sales[[#This Row],[discount]]-mbb_sales[[#This Row],[card processing fees]]</f>
        <v>27.439999999999998</v>
      </c>
    </row>
    <row r="365" spans="7:24" x14ac:dyDescent="0.3">
      <c r="G365" s="17">
        <v>44540</v>
      </c>
      <c r="H365" s="7">
        <f>YEAR(mbb_sales[[#This Row],[date of sale]])</f>
        <v>2021</v>
      </c>
      <c r="I365">
        <f>MONTH(mbb_sales[[#This Row],[date of sale]])</f>
        <v>12</v>
      </c>
      <c r="J365" t="str" cm="1">
        <f t="array" ref="J3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5">
        <v>2301148831</v>
      </c>
      <c r="L365">
        <v>1</v>
      </c>
      <c r="M365">
        <v>33270</v>
      </c>
      <c r="N365" t="s">
        <v>1</v>
      </c>
      <c r="O365" s="10" t="s">
        <v>87</v>
      </c>
      <c r="P365">
        <f>SEARCH(",", mbb_sales[[#This Row],[order value]])</f>
        <v>3</v>
      </c>
      <c r="Q365" t="str">
        <f>LEFT(mbb_sales[[#This Row],[order value]], mbb_sales[[#This Row],[search for ","]]-1)</f>
        <v>30</v>
      </c>
      <c r="R365" s="10">
        <f>RIGHT(mbb_sales[[#This Row],[order value]]) / 10</f>
        <v>0.9</v>
      </c>
      <c r="S365" s="1">
        <f>mbb_sales[[#This Row],[whole order value]] + mbb_sales[[#This Row],[fraction order value]]</f>
        <v>30.9</v>
      </c>
      <c r="U365" s="1">
        <v>0</v>
      </c>
      <c r="V365" s="1">
        <v>0</v>
      </c>
      <c r="W365" s="1">
        <v>1.54</v>
      </c>
      <c r="X365" s="1">
        <f>mbb_sales[[#This Row],[order value converted]] + mbb_sales[[#This Row],[shipping cost]] - mbb_sales[[#This Row],[discount]]-mbb_sales[[#This Row],[card processing fees]]</f>
        <v>29.36</v>
      </c>
    </row>
    <row r="366" spans="7:24" x14ac:dyDescent="0.3">
      <c r="G366" s="17">
        <v>44540</v>
      </c>
      <c r="H366" s="7">
        <f>YEAR(mbb_sales[[#This Row],[date of sale]])</f>
        <v>2021</v>
      </c>
      <c r="I366">
        <f>MONTH(mbb_sales[[#This Row],[date of sale]])</f>
        <v>12</v>
      </c>
      <c r="J366" t="str" cm="1">
        <f t="array" ref="J3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6">
        <v>2300279783</v>
      </c>
      <c r="L366">
        <v>1</v>
      </c>
      <c r="M366">
        <v>14260</v>
      </c>
      <c r="N366" t="s">
        <v>1</v>
      </c>
      <c r="O366" s="10" t="s">
        <v>87</v>
      </c>
      <c r="P366">
        <f>SEARCH(",", mbb_sales[[#This Row],[order value]])</f>
        <v>3</v>
      </c>
      <c r="Q366" t="str">
        <f>LEFT(mbb_sales[[#This Row],[order value]], mbb_sales[[#This Row],[search for ","]]-1)</f>
        <v>30</v>
      </c>
      <c r="R366" s="10">
        <f>RIGHT(mbb_sales[[#This Row],[order value]]) / 10</f>
        <v>0.9</v>
      </c>
      <c r="S366" s="1">
        <f>mbb_sales[[#This Row],[whole order value]] + mbb_sales[[#This Row],[fraction order value]]</f>
        <v>30.9</v>
      </c>
      <c r="U366" s="1">
        <v>0</v>
      </c>
      <c r="V366" s="1">
        <v>0</v>
      </c>
      <c r="W366" s="1">
        <v>1.54</v>
      </c>
      <c r="X366" s="1">
        <f>mbb_sales[[#This Row],[order value converted]] + mbb_sales[[#This Row],[shipping cost]] - mbb_sales[[#This Row],[discount]]-mbb_sales[[#This Row],[card processing fees]]</f>
        <v>29.36</v>
      </c>
    </row>
    <row r="367" spans="7:24" x14ac:dyDescent="0.3">
      <c r="G367" s="17">
        <v>44540</v>
      </c>
      <c r="H367" s="7">
        <f>YEAR(mbb_sales[[#This Row],[date of sale]])</f>
        <v>2021</v>
      </c>
      <c r="I367">
        <f>MONTH(mbb_sales[[#This Row],[date of sale]])</f>
        <v>12</v>
      </c>
      <c r="J367" t="str" cm="1">
        <f t="array" ref="J3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7">
        <v>2302449546</v>
      </c>
      <c r="L367">
        <v>1</v>
      </c>
      <c r="M367">
        <v>75015</v>
      </c>
      <c r="N367" t="s">
        <v>1</v>
      </c>
      <c r="O367" s="10" t="s">
        <v>71</v>
      </c>
      <c r="P367">
        <f>SEARCH(",", mbb_sales[[#This Row],[order value]])</f>
        <v>3</v>
      </c>
      <c r="Q367" t="str">
        <f>LEFT(mbb_sales[[#This Row],[order value]], mbb_sales[[#This Row],[search for ","]]-1)</f>
        <v>34</v>
      </c>
      <c r="R367" s="10">
        <f>RIGHT(mbb_sales[[#This Row],[order value]]) / 10</f>
        <v>0.9</v>
      </c>
      <c r="S367" s="1">
        <f>mbb_sales[[#This Row],[whole order value]] + mbb_sales[[#This Row],[fraction order value]]</f>
        <v>34.9</v>
      </c>
      <c r="U367" s="1">
        <v>0</v>
      </c>
      <c r="V367" s="1">
        <v>0</v>
      </c>
      <c r="W367" s="1">
        <v>1.7</v>
      </c>
      <c r="X367" s="1">
        <f>mbb_sales[[#This Row],[order value converted]] + mbb_sales[[#This Row],[shipping cost]] - mbb_sales[[#This Row],[discount]]-mbb_sales[[#This Row],[card processing fees]]</f>
        <v>33.199999999999996</v>
      </c>
    </row>
    <row r="368" spans="7:24" x14ac:dyDescent="0.3">
      <c r="G368" s="17">
        <v>44540</v>
      </c>
      <c r="H368" s="7">
        <f>YEAR(mbb_sales[[#This Row],[date of sale]])</f>
        <v>2021</v>
      </c>
      <c r="I368">
        <f>MONTH(mbb_sales[[#This Row],[date of sale]])</f>
        <v>12</v>
      </c>
      <c r="J368" t="str" cm="1">
        <f t="array" ref="J3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8">
        <v>2300260637</v>
      </c>
      <c r="L368">
        <v>1</v>
      </c>
      <c r="M368">
        <v>29470</v>
      </c>
      <c r="N368" t="s">
        <v>1</v>
      </c>
      <c r="O368" s="10" t="s">
        <v>71</v>
      </c>
      <c r="P368">
        <f>SEARCH(",", mbb_sales[[#This Row],[order value]])</f>
        <v>3</v>
      </c>
      <c r="Q368" t="str">
        <f>LEFT(mbb_sales[[#This Row],[order value]], mbb_sales[[#This Row],[search for ","]]-1)</f>
        <v>34</v>
      </c>
      <c r="R368" s="10">
        <f>RIGHT(mbb_sales[[#This Row],[order value]]) / 10</f>
        <v>0.9</v>
      </c>
      <c r="S368" s="1">
        <f>mbb_sales[[#This Row],[whole order value]] + mbb_sales[[#This Row],[fraction order value]]</f>
        <v>34.9</v>
      </c>
      <c r="U368" s="1">
        <v>0</v>
      </c>
      <c r="V368" s="1">
        <v>0</v>
      </c>
      <c r="W368" s="1">
        <v>1.7</v>
      </c>
      <c r="X368" s="1">
        <f>mbb_sales[[#This Row],[order value converted]] + mbb_sales[[#This Row],[shipping cost]] - mbb_sales[[#This Row],[discount]]-mbb_sales[[#This Row],[card processing fees]]</f>
        <v>33.199999999999996</v>
      </c>
    </row>
    <row r="369" spans="7:24" x14ac:dyDescent="0.3">
      <c r="G369" s="17">
        <v>44540</v>
      </c>
      <c r="H369" s="7">
        <f>YEAR(mbb_sales[[#This Row],[date of sale]])</f>
        <v>2021</v>
      </c>
      <c r="I369">
        <f>MONTH(mbb_sales[[#This Row],[date of sale]])</f>
        <v>12</v>
      </c>
      <c r="J369" t="str" cm="1">
        <f t="array" ref="J3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69">
        <v>2301184675</v>
      </c>
      <c r="L369">
        <v>2</v>
      </c>
      <c r="M369">
        <v>92250</v>
      </c>
      <c r="N369" t="s">
        <v>1</v>
      </c>
      <c r="O369" s="10" t="s">
        <v>42</v>
      </c>
      <c r="P369">
        <f>SEARCH(",", mbb_sales[[#This Row],[order value]])</f>
        <v>3</v>
      </c>
      <c r="Q369" t="str">
        <f>LEFT(mbb_sales[[#This Row],[order value]], mbb_sales[[#This Row],[search for ","]]-1)</f>
        <v>50</v>
      </c>
      <c r="R369" s="10">
        <f>RIGHT(mbb_sales[[#This Row],[order value]]) / 10</f>
        <v>0.8</v>
      </c>
      <c r="S369" s="1">
        <f>mbb_sales[[#This Row],[whole order value]] + mbb_sales[[#This Row],[fraction order value]]</f>
        <v>50.8</v>
      </c>
      <c r="U369" s="1">
        <v>0</v>
      </c>
      <c r="V369" s="1">
        <v>0</v>
      </c>
      <c r="W369" s="1">
        <v>2.33</v>
      </c>
      <c r="X369" s="1">
        <f>mbb_sales[[#This Row],[order value converted]] + mbb_sales[[#This Row],[shipping cost]] - mbb_sales[[#This Row],[discount]]-mbb_sales[[#This Row],[card processing fees]]</f>
        <v>48.47</v>
      </c>
    </row>
    <row r="370" spans="7:24" x14ac:dyDescent="0.3">
      <c r="G370" s="17">
        <v>44539</v>
      </c>
      <c r="H370" s="7">
        <f>YEAR(mbb_sales[[#This Row],[date of sale]])</f>
        <v>2021</v>
      </c>
      <c r="I370">
        <f>MONTH(mbb_sales[[#This Row],[date of sale]])</f>
        <v>12</v>
      </c>
      <c r="J370" t="str" cm="1">
        <f t="array" ref="J3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0">
        <v>2299116397</v>
      </c>
      <c r="L370">
        <v>1</v>
      </c>
      <c r="M370">
        <v>35890</v>
      </c>
      <c r="N370" t="s">
        <v>1</v>
      </c>
      <c r="O370" s="10" t="s">
        <v>56</v>
      </c>
      <c r="P370">
        <f>SEARCH(",", mbb_sales[[#This Row],[order value]])</f>
        <v>3</v>
      </c>
      <c r="Q370" t="str">
        <f>LEFT(mbb_sales[[#This Row],[order value]], mbb_sales[[#This Row],[search for ","]]-1)</f>
        <v>27</v>
      </c>
      <c r="R370" s="10">
        <f>RIGHT(mbb_sales[[#This Row],[order value]]) / 10</f>
        <v>0.9</v>
      </c>
      <c r="S370" s="1">
        <f>mbb_sales[[#This Row],[whole order value]] + mbb_sales[[#This Row],[fraction order value]]</f>
        <v>27.9</v>
      </c>
      <c r="U370" s="1">
        <v>0</v>
      </c>
      <c r="V370" s="1">
        <v>0</v>
      </c>
      <c r="W370" s="1">
        <v>1.42</v>
      </c>
      <c r="X370" s="1">
        <f>mbb_sales[[#This Row],[order value converted]] + mbb_sales[[#This Row],[shipping cost]] - mbb_sales[[#This Row],[discount]]-mbb_sales[[#This Row],[card processing fees]]</f>
        <v>26.479999999999997</v>
      </c>
    </row>
    <row r="371" spans="7:24" x14ac:dyDescent="0.3">
      <c r="G371" s="17">
        <v>44539</v>
      </c>
      <c r="H371" s="7">
        <f>YEAR(mbb_sales[[#This Row],[date of sale]])</f>
        <v>2021</v>
      </c>
      <c r="I371">
        <f>MONTH(mbb_sales[[#This Row],[date of sale]])</f>
        <v>12</v>
      </c>
      <c r="J371" t="str" cm="1">
        <f t="array" ref="J3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1">
        <v>2300775204</v>
      </c>
      <c r="L371">
        <v>1</v>
      </c>
      <c r="M371">
        <v>33700</v>
      </c>
      <c r="N371" t="s">
        <v>1</v>
      </c>
      <c r="O371" s="10" t="s">
        <v>43</v>
      </c>
      <c r="P371">
        <f>SEARCH(",", mbb_sales[[#This Row],[order value]])</f>
        <v>3</v>
      </c>
      <c r="Q371" t="str">
        <f>LEFT(mbb_sales[[#This Row],[order value]], mbb_sales[[#This Row],[search for ","]]-1)</f>
        <v>28</v>
      </c>
      <c r="R371" s="10">
        <f>RIGHT(mbb_sales[[#This Row],[order value]]) / 10</f>
        <v>0.9</v>
      </c>
      <c r="S371" s="1">
        <f>mbb_sales[[#This Row],[whole order value]] + mbb_sales[[#This Row],[fraction order value]]</f>
        <v>28.9</v>
      </c>
      <c r="U371" s="1">
        <v>0</v>
      </c>
      <c r="V371" s="1">
        <v>0</v>
      </c>
      <c r="W371" s="1">
        <v>1.46</v>
      </c>
      <c r="X371" s="1">
        <f>mbb_sales[[#This Row],[order value converted]] + mbb_sales[[#This Row],[shipping cost]] - mbb_sales[[#This Row],[discount]]-mbb_sales[[#This Row],[card processing fees]]</f>
        <v>27.439999999999998</v>
      </c>
    </row>
    <row r="372" spans="7:24" x14ac:dyDescent="0.3">
      <c r="G372" s="17">
        <v>44539</v>
      </c>
      <c r="H372" s="7">
        <f>YEAR(mbb_sales[[#This Row],[date of sale]])</f>
        <v>2021</v>
      </c>
      <c r="I372">
        <f>MONTH(mbb_sales[[#This Row],[date of sale]])</f>
        <v>12</v>
      </c>
      <c r="J372" t="str" cm="1">
        <f t="array" ref="J3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2">
        <v>2300746536</v>
      </c>
      <c r="L372">
        <v>1</v>
      </c>
      <c r="M372">
        <v>72350</v>
      </c>
      <c r="N372" t="s">
        <v>1</v>
      </c>
      <c r="O372" s="10" t="s">
        <v>92</v>
      </c>
      <c r="P372">
        <f>SEARCH(",", mbb_sales[[#This Row],[order value]])</f>
        <v>3</v>
      </c>
      <c r="Q372" t="str">
        <f>LEFT(mbb_sales[[#This Row],[order value]], mbb_sales[[#This Row],[search for ","]]-1)</f>
        <v>33</v>
      </c>
      <c r="R372" s="10">
        <f>RIGHT(mbb_sales[[#This Row],[order value]]) / 10</f>
        <v>0.9</v>
      </c>
      <c r="S372" s="1">
        <f>mbb_sales[[#This Row],[whole order value]] + mbb_sales[[#This Row],[fraction order value]]</f>
        <v>33.9</v>
      </c>
      <c r="U372" s="1">
        <v>0</v>
      </c>
      <c r="V372" s="1">
        <v>0</v>
      </c>
      <c r="W372" s="1">
        <v>1.66</v>
      </c>
      <c r="X372" s="1">
        <f>mbb_sales[[#This Row],[order value converted]] + mbb_sales[[#This Row],[shipping cost]] - mbb_sales[[#This Row],[discount]]-mbb_sales[[#This Row],[card processing fees]]</f>
        <v>32.24</v>
      </c>
    </row>
    <row r="373" spans="7:24" x14ac:dyDescent="0.3">
      <c r="G373" s="17">
        <v>44539</v>
      </c>
      <c r="H373" s="7">
        <f>YEAR(mbb_sales[[#This Row],[date of sale]])</f>
        <v>2021</v>
      </c>
      <c r="I373">
        <f>MONTH(mbb_sales[[#This Row],[date of sale]])</f>
        <v>12</v>
      </c>
      <c r="J373" t="str" cm="1">
        <f t="array" ref="J3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3">
        <v>2300892044</v>
      </c>
      <c r="L373">
        <v>1</v>
      </c>
      <c r="M373">
        <v>56450</v>
      </c>
      <c r="N373" t="s">
        <v>1</v>
      </c>
      <c r="O373" s="10" t="s">
        <v>71</v>
      </c>
      <c r="P373">
        <f>SEARCH(",", mbb_sales[[#This Row],[order value]])</f>
        <v>3</v>
      </c>
      <c r="Q373" t="str">
        <f>LEFT(mbb_sales[[#This Row],[order value]], mbb_sales[[#This Row],[search for ","]]-1)</f>
        <v>34</v>
      </c>
      <c r="R373" s="10">
        <f>RIGHT(mbb_sales[[#This Row],[order value]]) / 10</f>
        <v>0.9</v>
      </c>
      <c r="S373" s="1">
        <f>mbb_sales[[#This Row],[whole order value]] + mbb_sales[[#This Row],[fraction order value]]</f>
        <v>34.9</v>
      </c>
      <c r="U373" s="1">
        <v>0</v>
      </c>
      <c r="V373" s="1">
        <v>0</v>
      </c>
      <c r="W373" s="1">
        <v>1.7</v>
      </c>
      <c r="X373" s="1">
        <f>mbb_sales[[#This Row],[order value converted]] + mbb_sales[[#This Row],[shipping cost]] - mbb_sales[[#This Row],[discount]]-mbb_sales[[#This Row],[card processing fees]]</f>
        <v>33.199999999999996</v>
      </c>
    </row>
    <row r="374" spans="7:24" x14ac:dyDescent="0.3">
      <c r="G374" s="17">
        <v>44539</v>
      </c>
      <c r="H374" s="7">
        <f>YEAR(mbb_sales[[#This Row],[date of sale]])</f>
        <v>2021</v>
      </c>
      <c r="I374">
        <f>MONTH(mbb_sales[[#This Row],[date of sale]])</f>
        <v>12</v>
      </c>
      <c r="J374" t="str" cm="1">
        <f t="array" ref="J3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4">
        <v>2300008857</v>
      </c>
      <c r="L374">
        <v>2</v>
      </c>
      <c r="M374">
        <v>31170</v>
      </c>
      <c r="N374" t="s">
        <v>1</v>
      </c>
      <c r="O374" s="10" t="s">
        <v>69</v>
      </c>
      <c r="P374">
        <f>SEARCH(",", mbb_sales[[#This Row],[order value]])</f>
        <v>3</v>
      </c>
      <c r="Q374" t="str">
        <f>LEFT(mbb_sales[[#This Row],[order value]], mbb_sales[[#This Row],[search for ","]]-1)</f>
        <v>57</v>
      </c>
      <c r="R374" s="10">
        <f>RIGHT(mbb_sales[[#This Row],[order value]]) / 10</f>
        <v>0.8</v>
      </c>
      <c r="S374" s="1">
        <f>mbb_sales[[#This Row],[whole order value]] + mbb_sales[[#This Row],[fraction order value]]</f>
        <v>57.8</v>
      </c>
      <c r="U374" s="1">
        <v>0</v>
      </c>
      <c r="V374" s="1">
        <v>0</v>
      </c>
      <c r="W374" s="1">
        <v>2.61</v>
      </c>
      <c r="X374" s="1">
        <f>mbb_sales[[#This Row],[order value converted]] + mbb_sales[[#This Row],[shipping cost]] - mbb_sales[[#This Row],[discount]]-mbb_sales[[#This Row],[card processing fees]]</f>
        <v>55.19</v>
      </c>
    </row>
    <row r="375" spans="7:24" x14ac:dyDescent="0.3">
      <c r="G375" s="17">
        <v>44539</v>
      </c>
      <c r="H375" s="7">
        <f>YEAR(mbb_sales[[#This Row],[date of sale]])</f>
        <v>2021</v>
      </c>
      <c r="I375">
        <f>MONTH(mbb_sales[[#This Row],[date of sale]])</f>
        <v>12</v>
      </c>
      <c r="J375" t="str" cm="1">
        <f t="array" ref="J3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5">
        <v>2300816176</v>
      </c>
      <c r="L375">
        <v>2</v>
      </c>
      <c r="M375">
        <v>62210</v>
      </c>
      <c r="N375" t="s">
        <v>1</v>
      </c>
      <c r="O375" s="10" t="s">
        <v>82</v>
      </c>
      <c r="P375">
        <f>SEARCH(",", mbb_sales[[#This Row],[order value]])</f>
        <v>3</v>
      </c>
      <c r="Q375" t="str">
        <f>LEFT(mbb_sales[[#This Row],[order value]], mbb_sales[[#This Row],[search for ","]]-1)</f>
        <v>61</v>
      </c>
      <c r="R375" s="10">
        <f>RIGHT(mbb_sales[[#This Row],[order value]]) / 10</f>
        <v>0.8</v>
      </c>
      <c r="S375" s="1">
        <f>mbb_sales[[#This Row],[whole order value]] + mbb_sales[[#This Row],[fraction order value]]</f>
        <v>61.8</v>
      </c>
      <c r="U375" s="1">
        <v>0</v>
      </c>
      <c r="V375" s="1">
        <v>0</v>
      </c>
      <c r="W375" s="1">
        <v>2.77</v>
      </c>
      <c r="X375" s="1">
        <f>mbb_sales[[#This Row],[order value converted]] + mbb_sales[[#This Row],[shipping cost]] - mbb_sales[[#This Row],[discount]]-mbb_sales[[#This Row],[card processing fees]]</f>
        <v>59.029999999999994</v>
      </c>
    </row>
    <row r="376" spans="7:24" x14ac:dyDescent="0.3">
      <c r="G376" s="17">
        <v>44539</v>
      </c>
      <c r="H376" s="7">
        <f>YEAR(mbb_sales[[#This Row],[date of sale]])</f>
        <v>2021</v>
      </c>
      <c r="I376">
        <f>MONTH(mbb_sales[[#This Row],[date of sale]])</f>
        <v>12</v>
      </c>
      <c r="J376" t="str" cm="1">
        <f t="array" ref="J3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6">
        <v>2299088591</v>
      </c>
      <c r="L376">
        <v>3</v>
      </c>
      <c r="M376">
        <v>31150</v>
      </c>
      <c r="N376" t="s">
        <v>1</v>
      </c>
      <c r="O376" s="10" t="s">
        <v>46</v>
      </c>
      <c r="P376">
        <f>SEARCH(",", mbb_sales[[#This Row],[order value]])</f>
        <v>3</v>
      </c>
      <c r="Q376" t="str">
        <f>LEFT(mbb_sales[[#This Row],[order value]], mbb_sales[[#This Row],[search for ","]]-1)</f>
        <v>80</v>
      </c>
      <c r="R376" s="10">
        <f>RIGHT(mbb_sales[[#This Row],[order value]]) / 10</f>
        <v>0.7</v>
      </c>
      <c r="S376" s="1">
        <f>mbb_sales[[#This Row],[whole order value]] + mbb_sales[[#This Row],[fraction order value]]</f>
        <v>80.7</v>
      </c>
      <c r="U376" s="1">
        <v>0</v>
      </c>
      <c r="V376" s="1">
        <v>0</v>
      </c>
      <c r="W376" s="1">
        <v>3.53</v>
      </c>
      <c r="X376" s="1">
        <f>mbb_sales[[#This Row],[order value converted]] + mbb_sales[[#This Row],[shipping cost]] - mbb_sales[[#This Row],[discount]]-mbb_sales[[#This Row],[card processing fees]]</f>
        <v>77.17</v>
      </c>
    </row>
    <row r="377" spans="7:24" x14ac:dyDescent="0.3">
      <c r="G377" s="17">
        <v>44539</v>
      </c>
      <c r="H377" s="7">
        <f>YEAR(mbb_sales[[#This Row],[date of sale]])</f>
        <v>2021</v>
      </c>
      <c r="I377">
        <f>MONTH(mbb_sales[[#This Row],[date of sale]])</f>
        <v>12</v>
      </c>
      <c r="J377" t="str" cm="1">
        <f t="array" ref="J3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7">
        <v>2300744764</v>
      </c>
      <c r="L377">
        <v>3</v>
      </c>
      <c r="M377">
        <v>72350</v>
      </c>
      <c r="N377" t="s">
        <v>1</v>
      </c>
      <c r="O377" s="10" t="s">
        <v>70</v>
      </c>
      <c r="P377">
        <f>SEARCH(",", mbb_sales[[#This Row],[order value]])</f>
        <v>3</v>
      </c>
      <c r="Q377" t="str">
        <f>LEFT(mbb_sales[[#This Row],[order value]], mbb_sales[[#This Row],[search for ","]]-1)</f>
        <v>87</v>
      </c>
      <c r="R377" s="10">
        <f>RIGHT(mbb_sales[[#This Row],[order value]]) / 10</f>
        <v>0.7</v>
      </c>
      <c r="S377" s="1">
        <f>mbb_sales[[#This Row],[whole order value]] + mbb_sales[[#This Row],[fraction order value]]</f>
        <v>87.7</v>
      </c>
      <c r="U377" s="1">
        <v>0</v>
      </c>
      <c r="V377" s="1">
        <v>0</v>
      </c>
      <c r="W377" s="1">
        <v>3.81</v>
      </c>
      <c r="X377" s="1">
        <f>mbb_sales[[#This Row],[order value converted]] + mbb_sales[[#This Row],[shipping cost]] - mbb_sales[[#This Row],[discount]]-mbb_sales[[#This Row],[card processing fees]]</f>
        <v>83.89</v>
      </c>
    </row>
    <row r="378" spans="7:24" x14ac:dyDescent="0.3">
      <c r="G378" s="17">
        <v>44535</v>
      </c>
      <c r="H378" s="7">
        <f>YEAR(mbb_sales[[#This Row],[date of sale]])</f>
        <v>2021</v>
      </c>
      <c r="I378">
        <f>MONTH(mbb_sales[[#This Row],[date of sale]])</f>
        <v>12</v>
      </c>
      <c r="J378" t="str" cm="1">
        <f t="array" ref="J3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8">
        <v>2292288872</v>
      </c>
      <c r="L378">
        <v>1</v>
      </c>
      <c r="M378">
        <v>26500</v>
      </c>
      <c r="N378" t="s">
        <v>1</v>
      </c>
      <c r="O378" s="10" t="s">
        <v>43</v>
      </c>
      <c r="P378">
        <f>SEARCH(",", mbb_sales[[#This Row],[order value]])</f>
        <v>3</v>
      </c>
      <c r="Q378" t="str">
        <f>LEFT(mbb_sales[[#This Row],[order value]], mbb_sales[[#This Row],[search for ","]]-1)</f>
        <v>28</v>
      </c>
      <c r="R378" s="10">
        <f>RIGHT(mbb_sales[[#This Row],[order value]]) / 10</f>
        <v>0.9</v>
      </c>
      <c r="S378" s="1">
        <f>mbb_sales[[#This Row],[whole order value]] + mbb_sales[[#This Row],[fraction order value]]</f>
        <v>28.9</v>
      </c>
      <c r="U378" s="1">
        <v>0</v>
      </c>
      <c r="V378" s="1">
        <v>0</v>
      </c>
      <c r="W378" s="1">
        <v>1.46</v>
      </c>
      <c r="X378" s="1">
        <f>mbb_sales[[#This Row],[order value converted]] + mbb_sales[[#This Row],[shipping cost]] - mbb_sales[[#This Row],[discount]]-mbb_sales[[#This Row],[card processing fees]]</f>
        <v>27.439999999999998</v>
      </c>
    </row>
    <row r="379" spans="7:24" x14ac:dyDescent="0.3">
      <c r="G379" s="17">
        <v>44535</v>
      </c>
      <c r="H379" s="7">
        <f>YEAR(mbb_sales[[#This Row],[date of sale]])</f>
        <v>2021</v>
      </c>
      <c r="I379">
        <f>MONTH(mbb_sales[[#This Row],[date of sale]])</f>
        <v>12</v>
      </c>
      <c r="J379" t="str" cm="1">
        <f t="array" ref="J3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79">
        <v>2291255186</v>
      </c>
      <c r="L379">
        <v>1</v>
      </c>
      <c r="M379">
        <v>59710</v>
      </c>
      <c r="N379" t="s">
        <v>1</v>
      </c>
      <c r="O379" s="10" t="s">
        <v>51</v>
      </c>
      <c r="P379">
        <f>SEARCH(",", mbb_sales[[#This Row],[order value]])</f>
        <v>3</v>
      </c>
      <c r="Q379" t="str">
        <f>LEFT(mbb_sales[[#This Row],[order value]], mbb_sales[[#This Row],[search for ","]]-1)</f>
        <v>29</v>
      </c>
      <c r="R379" s="10">
        <f>RIGHT(mbb_sales[[#This Row],[order value]]) / 10</f>
        <v>0.9</v>
      </c>
      <c r="S379" s="1">
        <f>mbb_sales[[#This Row],[whole order value]] + mbb_sales[[#This Row],[fraction order value]]</f>
        <v>29.9</v>
      </c>
      <c r="U379" s="1">
        <v>0</v>
      </c>
      <c r="V379" s="1">
        <v>0</v>
      </c>
      <c r="W379" s="1">
        <v>1.5</v>
      </c>
      <c r="X379" s="1">
        <f>mbb_sales[[#This Row],[order value converted]] + mbb_sales[[#This Row],[shipping cost]] - mbb_sales[[#This Row],[discount]]-mbb_sales[[#This Row],[card processing fees]]</f>
        <v>28.4</v>
      </c>
    </row>
    <row r="380" spans="7:24" x14ac:dyDescent="0.3">
      <c r="G380" s="17">
        <v>44535</v>
      </c>
      <c r="H380" s="7">
        <f>YEAR(mbb_sales[[#This Row],[date of sale]])</f>
        <v>2021</v>
      </c>
      <c r="I380">
        <f>MONTH(mbb_sales[[#This Row],[date of sale]])</f>
        <v>12</v>
      </c>
      <c r="J380" t="str" cm="1">
        <f t="array" ref="J3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0">
        <v>2291899132</v>
      </c>
      <c r="L380">
        <v>1</v>
      </c>
      <c r="M380">
        <v>69100</v>
      </c>
      <c r="N380" t="s">
        <v>1</v>
      </c>
      <c r="O380" s="10" t="s">
        <v>71</v>
      </c>
      <c r="P380">
        <f>SEARCH(",", mbb_sales[[#This Row],[order value]])</f>
        <v>3</v>
      </c>
      <c r="Q380" t="str">
        <f>LEFT(mbb_sales[[#This Row],[order value]], mbb_sales[[#This Row],[search for ","]]-1)</f>
        <v>34</v>
      </c>
      <c r="R380" s="10">
        <f>RIGHT(mbb_sales[[#This Row],[order value]]) / 10</f>
        <v>0.9</v>
      </c>
      <c r="S380" s="1">
        <f>mbb_sales[[#This Row],[whole order value]] + mbb_sales[[#This Row],[fraction order value]]</f>
        <v>34.9</v>
      </c>
      <c r="U380" s="1">
        <v>0</v>
      </c>
      <c r="V380" s="1">
        <v>0</v>
      </c>
      <c r="W380" s="1">
        <v>1.7</v>
      </c>
      <c r="X380" s="1">
        <f>mbb_sales[[#This Row],[order value converted]] + mbb_sales[[#This Row],[shipping cost]] - mbb_sales[[#This Row],[discount]]-mbb_sales[[#This Row],[card processing fees]]</f>
        <v>33.199999999999996</v>
      </c>
    </row>
    <row r="381" spans="7:24" x14ac:dyDescent="0.3">
      <c r="G381" s="17">
        <v>44535</v>
      </c>
      <c r="H381" s="7">
        <f>YEAR(mbb_sales[[#This Row],[date of sale]])</f>
        <v>2021</v>
      </c>
      <c r="I381">
        <f>MONTH(mbb_sales[[#This Row],[date of sale]])</f>
        <v>12</v>
      </c>
      <c r="J381" t="str" cm="1">
        <f t="array" ref="J3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1">
        <v>2291841312</v>
      </c>
      <c r="L381">
        <v>1</v>
      </c>
      <c r="M381">
        <v>64100</v>
      </c>
      <c r="N381" t="s">
        <v>1</v>
      </c>
      <c r="O381" s="10" t="s">
        <v>71</v>
      </c>
      <c r="P381">
        <f>SEARCH(",", mbb_sales[[#This Row],[order value]])</f>
        <v>3</v>
      </c>
      <c r="Q381" t="str">
        <f>LEFT(mbb_sales[[#This Row],[order value]], mbb_sales[[#This Row],[search for ","]]-1)</f>
        <v>34</v>
      </c>
      <c r="R381" s="10">
        <f>RIGHT(mbb_sales[[#This Row],[order value]]) / 10</f>
        <v>0.9</v>
      </c>
      <c r="S381" s="1">
        <f>mbb_sales[[#This Row],[whole order value]] + mbb_sales[[#This Row],[fraction order value]]</f>
        <v>34.9</v>
      </c>
      <c r="U381" s="1">
        <v>0</v>
      </c>
      <c r="V381" s="1">
        <v>0</v>
      </c>
      <c r="W381" s="1">
        <v>1.7</v>
      </c>
      <c r="X381" s="1">
        <f>mbb_sales[[#This Row],[order value converted]] + mbb_sales[[#This Row],[shipping cost]] - mbb_sales[[#This Row],[discount]]-mbb_sales[[#This Row],[card processing fees]]</f>
        <v>33.199999999999996</v>
      </c>
    </row>
    <row r="382" spans="7:24" x14ac:dyDescent="0.3">
      <c r="G382" s="17">
        <v>44535</v>
      </c>
      <c r="H382" s="7">
        <f>YEAR(mbb_sales[[#This Row],[date of sale]])</f>
        <v>2021</v>
      </c>
      <c r="I382">
        <f>MONTH(mbb_sales[[#This Row],[date of sale]])</f>
        <v>12</v>
      </c>
      <c r="J382" t="str" cm="1">
        <f t="array" ref="J3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2">
        <v>2288966823</v>
      </c>
      <c r="L382">
        <v>1</v>
      </c>
      <c r="M382">
        <v>75019</v>
      </c>
      <c r="N382" t="s">
        <v>1</v>
      </c>
      <c r="O382" s="10" t="s">
        <v>71</v>
      </c>
      <c r="P382">
        <f>SEARCH(",", mbb_sales[[#This Row],[order value]])</f>
        <v>3</v>
      </c>
      <c r="Q382" t="str">
        <f>LEFT(mbb_sales[[#This Row],[order value]], mbb_sales[[#This Row],[search for ","]]-1)</f>
        <v>34</v>
      </c>
      <c r="R382" s="10">
        <f>RIGHT(mbb_sales[[#This Row],[order value]]) / 10</f>
        <v>0.9</v>
      </c>
      <c r="S382" s="1">
        <f>mbb_sales[[#This Row],[whole order value]] + mbb_sales[[#This Row],[fraction order value]]</f>
        <v>34.9</v>
      </c>
      <c r="U382" s="1">
        <v>0</v>
      </c>
      <c r="V382" s="1">
        <v>0</v>
      </c>
      <c r="W382" s="1">
        <v>1.7</v>
      </c>
      <c r="X382" s="1">
        <f>mbb_sales[[#This Row],[order value converted]] + mbb_sales[[#This Row],[shipping cost]] - mbb_sales[[#This Row],[discount]]-mbb_sales[[#This Row],[card processing fees]]</f>
        <v>33.199999999999996</v>
      </c>
    </row>
    <row r="383" spans="7:24" x14ac:dyDescent="0.3">
      <c r="G383" s="17">
        <v>44535</v>
      </c>
      <c r="H383" s="7">
        <f>YEAR(mbb_sales[[#This Row],[date of sale]])</f>
        <v>2021</v>
      </c>
      <c r="I383">
        <f>MONTH(mbb_sales[[#This Row],[date of sale]])</f>
        <v>12</v>
      </c>
      <c r="J383" t="str" cm="1">
        <f t="array" ref="J3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3">
        <v>2291224062</v>
      </c>
      <c r="L383">
        <v>1</v>
      </c>
      <c r="M383">
        <v>31100</v>
      </c>
      <c r="N383" t="s">
        <v>1</v>
      </c>
      <c r="O383" s="10" t="s">
        <v>71</v>
      </c>
      <c r="P383">
        <f>SEARCH(",", mbb_sales[[#This Row],[order value]])</f>
        <v>3</v>
      </c>
      <c r="Q383" t="str">
        <f>LEFT(mbb_sales[[#This Row],[order value]], mbb_sales[[#This Row],[search for ","]]-1)</f>
        <v>34</v>
      </c>
      <c r="R383" s="10">
        <f>RIGHT(mbb_sales[[#This Row],[order value]]) / 10</f>
        <v>0.9</v>
      </c>
      <c r="S383" s="1">
        <f>mbb_sales[[#This Row],[whole order value]] + mbb_sales[[#This Row],[fraction order value]]</f>
        <v>34.9</v>
      </c>
      <c r="U383" s="1">
        <v>0</v>
      </c>
      <c r="V383" s="1">
        <v>0</v>
      </c>
      <c r="W383" s="1">
        <v>1.7</v>
      </c>
      <c r="X383" s="1">
        <f>mbb_sales[[#This Row],[order value converted]] + mbb_sales[[#This Row],[shipping cost]] - mbb_sales[[#This Row],[discount]]-mbb_sales[[#This Row],[card processing fees]]</f>
        <v>33.199999999999996</v>
      </c>
    </row>
    <row r="384" spans="7:24" x14ac:dyDescent="0.3">
      <c r="G384" s="17">
        <v>44535</v>
      </c>
      <c r="H384" s="7">
        <f>YEAR(mbb_sales[[#This Row],[date of sale]])</f>
        <v>2021</v>
      </c>
      <c r="I384">
        <f>MONTH(mbb_sales[[#This Row],[date of sale]])</f>
        <v>12</v>
      </c>
      <c r="J384" t="str" cm="1">
        <f t="array" ref="J3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4">
        <v>2291361566</v>
      </c>
      <c r="L384">
        <v>2</v>
      </c>
      <c r="M384">
        <v>83560</v>
      </c>
      <c r="N384" t="s">
        <v>1</v>
      </c>
      <c r="O384" s="10" t="s">
        <v>20</v>
      </c>
      <c r="P384">
        <f>SEARCH(",", mbb_sales[[#This Row],[order value]])</f>
        <v>3</v>
      </c>
      <c r="Q384" t="str">
        <f>LEFT(mbb_sales[[#This Row],[order value]], mbb_sales[[#This Row],[search for ","]]-1)</f>
        <v>45</v>
      </c>
      <c r="R384" s="10">
        <f>RIGHT(mbb_sales[[#This Row],[order value]]) / 10</f>
        <v>0.8</v>
      </c>
      <c r="S384" s="1">
        <f>mbb_sales[[#This Row],[whole order value]] + mbb_sales[[#This Row],[fraction order value]]</f>
        <v>45.8</v>
      </c>
      <c r="U384" s="1">
        <v>0</v>
      </c>
      <c r="V384" s="1">
        <v>0</v>
      </c>
      <c r="W384" s="1">
        <v>2.13</v>
      </c>
      <c r="X384" s="1">
        <f>mbb_sales[[#This Row],[order value converted]] + mbb_sales[[#This Row],[shipping cost]] - mbb_sales[[#This Row],[discount]]-mbb_sales[[#This Row],[card processing fees]]</f>
        <v>43.669999999999995</v>
      </c>
    </row>
    <row r="385" spans="7:24" x14ac:dyDescent="0.3">
      <c r="G385" s="17">
        <v>44535</v>
      </c>
      <c r="H385" s="7">
        <f>YEAR(mbb_sales[[#This Row],[date of sale]])</f>
        <v>2021</v>
      </c>
      <c r="I385">
        <f>MONTH(mbb_sales[[#This Row],[date of sale]])</f>
        <v>12</v>
      </c>
      <c r="J385" t="str" cm="1">
        <f t="array" ref="J3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5">
        <v>2291213060</v>
      </c>
      <c r="L385">
        <v>2</v>
      </c>
      <c r="M385">
        <v>31270</v>
      </c>
      <c r="N385" t="s">
        <v>1</v>
      </c>
      <c r="O385" s="10" t="s">
        <v>69</v>
      </c>
      <c r="P385">
        <f>SEARCH(",", mbb_sales[[#This Row],[order value]])</f>
        <v>3</v>
      </c>
      <c r="Q385" t="str">
        <f>LEFT(mbb_sales[[#This Row],[order value]], mbb_sales[[#This Row],[search for ","]]-1)</f>
        <v>57</v>
      </c>
      <c r="R385" s="10">
        <f>RIGHT(mbb_sales[[#This Row],[order value]]) / 10</f>
        <v>0.8</v>
      </c>
      <c r="S385" s="1">
        <f>mbb_sales[[#This Row],[whole order value]] + mbb_sales[[#This Row],[fraction order value]]</f>
        <v>57.8</v>
      </c>
      <c r="U385" s="1">
        <v>0</v>
      </c>
      <c r="V385" s="1">
        <v>0</v>
      </c>
      <c r="W385" s="1">
        <v>2.61</v>
      </c>
      <c r="X385" s="1">
        <f>mbb_sales[[#This Row],[order value converted]] + mbb_sales[[#This Row],[shipping cost]] - mbb_sales[[#This Row],[discount]]-mbb_sales[[#This Row],[card processing fees]]</f>
        <v>55.19</v>
      </c>
    </row>
    <row r="386" spans="7:24" x14ac:dyDescent="0.3">
      <c r="G386" s="17">
        <v>44535</v>
      </c>
      <c r="H386" s="7">
        <f>YEAR(mbb_sales[[#This Row],[date of sale]])</f>
        <v>2021</v>
      </c>
      <c r="I386">
        <f>MONTH(mbb_sales[[#This Row],[date of sale]])</f>
        <v>12</v>
      </c>
      <c r="J386" t="str" cm="1">
        <f t="array" ref="J3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6">
        <v>2291187228</v>
      </c>
      <c r="L386">
        <v>2</v>
      </c>
      <c r="M386">
        <v>75018</v>
      </c>
      <c r="N386" t="s">
        <v>1</v>
      </c>
      <c r="O386" s="10" t="s">
        <v>69</v>
      </c>
      <c r="P386">
        <f>SEARCH(",", mbb_sales[[#This Row],[order value]])</f>
        <v>3</v>
      </c>
      <c r="Q386" t="str">
        <f>LEFT(mbb_sales[[#This Row],[order value]], mbb_sales[[#This Row],[search for ","]]-1)</f>
        <v>57</v>
      </c>
      <c r="R386" s="10">
        <f>RIGHT(mbb_sales[[#This Row],[order value]]) / 10</f>
        <v>0.8</v>
      </c>
      <c r="S386" s="1">
        <f>mbb_sales[[#This Row],[whole order value]] + mbb_sales[[#This Row],[fraction order value]]</f>
        <v>57.8</v>
      </c>
      <c r="U386" s="1">
        <v>0</v>
      </c>
      <c r="V386" s="1">
        <v>0</v>
      </c>
      <c r="W386" s="1">
        <v>2.61</v>
      </c>
      <c r="X386" s="1">
        <f>mbb_sales[[#This Row],[order value converted]] + mbb_sales[[#This Row],[shipping cost]] - mbb_sales[[#This Row],[discount]]-mbb_sales[[#This Row],[card processing fees]]</f>
        <v>55.19</v>
      </c>
    </row>
    <row r="387" spans="7:24" x14ac:dyDescent="0.3">
      <c r="G387" s="17">
        <v>44535</v>
      </c>
      <c r="H387" s="7">
        <f>YEAR(mbb_sales[[#This Row],[date of sale]])</f>
        <v>2021</v>
      </c>
      <c r="I387">
        <f>MONTH(mbb_sales[[#This Row],[date of sale]])</f>
        <v>12</v>
      </c>
      <c r="J387" t="str" cm="1">
        <f t="array" ref="J3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7">
        <v>2291767474</v>
      </c>
      <c r="L387">
        <v>3</v>
      </c>
      <c r="M387">
        <v>93400</v>
      </c>
      <c r="N387" t="s">
        <v>1</v>
      </c>
      <c r="O387" s="10" t="s">
        <v>95</v>
      </c>
      <c r="P387">
        <f>SEARCH(",", mbb_sales[[#This Row],[order value]])</f>
        <v>3</v>
      </c>
      <c r="Q387" t="str">
        <f>LEFT(mbb_sales[[#This Row],[order value]], mbb_sales[[#This Row],[search for ","]]-1)</f>
        <v>82</v>
      </c>
      <c r="R387" s="10">
        <f>RIGHT(mbb_sales[[#This Row],[order value]]) / 10</f>
        <v>0.7</v>
      </c>
      <c r="S387" s="1">
        <f>mbb_sales[[#This Row],[whole order value]] + mbb_sales[[#This Row],[fraction order value]]</f>
        <v>82.7</v>
      </c>
      <c r="U387" s="1">
        <v>0</v>
      </c>
      <c r="V387" s="1">
        <v>0</v>
      </c>
      <c r="W387" s="1">
        <v>3.61</v>
      </c>
      <c r="X387" s="1">
        <f>mbb_sales[[#This Row],[order value converted]] + mbb_sales[[#This Row],[shipping cost]] - mbb_sales[[#This Row],[discount]]-mbb_sales[[#This Row],[card processing fees]]</f>
        <v>79.09</v>
      </c>
    </row>
    <row r="388" spans="7:24" x14ac:dyDescent="0.3">
      <c r="G388" s="17">
        <v>44535</v>
      </c>
      <c r="H388" s="7">
        <f>YEAR(mbb_sales[[#This Row],[date of sale]])</f>
        <v>2021</v>
      </c>
      <c r="I388">
        <f>MONTH(mbb_sales[[#This Row],[date of sale]])</f>
        <v>12</v>
      </c>
      <c r="J388" t="str" cm="1">
        <f t="array" ref="J3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8">
        <v>2288881637</v>
      </c>
      <c r="L388">
        <v>3</v>
      </c>
      <c r="M388">
        <v>88000</v>
      </c>
      <c r="N388" t="s">
        <v>1</v>
      </c>
      <c r="O388" s="10" t="s">
        <v>63</v>
      </c>
      <c r="P388">
        <f>SEARCH(",", mbb_sales[[#This Row],[order value]])</f>
        <v>3</v>
      </c>
      <c r="Q388" t="str">
        <f>LEFT(mbb_sales[[#This Row],[order value]], mbb_sales[[#This Row],[search for ","]]-1)</f>
        <v>84</v>
      </c>
      <c r="R388" s="10">
        <f>RIGHT(mbb_sales[[#This Row],[order value]]) / 10</f>
        <v>0.7</v>
      </c>
      <c r="S388" s="1">
        <f>mbb_sales[[#This Row],[whole order value]] + mbb_sales[[#This Row],[fraction order value]]</f>
        <v>84.7</v>
      </c>
      <c r="U388" s="1">
        <v>0</v>
      </c>
      <c r="V388" s="1">
        <v>0</v>
      </c>
      <c r="W388" s="1">
        <v>3.69</v>
      </c>
      <c r="X388" s="1">
        <f>mbb_sales[[#This Row],[order value converted]] + mbb_sales[[#This Row],[shipping cost]] - mbb_sales[[#This Row],[discount]]-mbb_sales[[#This Row],[card processing fees]]</f>
        <v>81.010000000000005</v>
      </c>
    </row>
    <row r="389" spans="7:24" x14ac:dyDescent="0.3">
      <c r="G389" s="17">
        <v>44534</v>
      </c>
      <c r="H389" s="7">
        <f>YEAR(mbb_sales[[#This Row],[date of sale]])</f>
        <v>2021</v>
      </c>
      <c r="I389">
        <f>MONTH(mbb_sales[[#This Row],[date of sale]])</f>
        <v>12</v>
      </c>
      <c r="J389" t="str" cm="1">
        <f t="array" ref="J3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89">
        <v>2289586072</v>
      </c>
      <c r="L389">
        <v>1</v>
      </c>
      <c r="M389">
        <v>49630</v>
      </c>
      <c r="N389" t="s">
        <v>1</v>
      </c>
      <c r="O389" s="10" t="s">
        <v>13</v>
      </c>
      <c r="P389">
        <f>SEARCH(",", mbb_sales[[#This Row],[order value]])</f>
        <v>3</v>
      </c>
      <c r="Q389" t="str">
        <f>LEFT(mbb_sales[[#This Row],[order value]], mbb_sales[[#This Row],[search for ","]]-1)</f>
        <v>22</v>
      </c>
      <c r="R389" s="10">
        <f>RIGHT(mbb_sales[[#This Row],[order value]]) / 10</f>
        <v>0.9</v>
      </c>
      <c r="S389" s="1">
        <f>mbb_sales[[#This Row],[whole order value]] + mbb_sales[[#This Row],[fraction order value]]</f>
        <v>22.9</v>
      </c>
      <c r="U389" s="1">
        <v>0</v>
      </c>
      <c r="V389" s="1">
        <v>0</v>
      </c>
      <c r="W389" s="1">
        <v>1.22</v>
      </c>
      <c r="X389" s="1">
        <f>mbb_sales[[#This Row],[order value converted]] + mbb_sales[[#This Row],[shipping cost]] - mbb_sales[[#This Row],[discount]]-mbb_sales[[#This Row],[card processing fees]]</f>
        <v>21.68</v>
      </c>
    </row>
    <row r="390" spans="7:24" x14ac:dyDescent="0.3">
      <c r="G390" s="17">
        <v>44534</v>
      </c>
      <c r="H390" s="7">
        <f>YEAR(mbb_sales[[#This Row],[date of sale]])</f>
        <v>2021</v>
      </c>
      <c r="I390">
        <f>MONTH(mbb_sales[[#This Row],[date of sale]])</f>
        <v>12</v>
      </c>
      <c r="J390" t="str" cm="1">
        <f t="array" ref="J3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0">
        <v>2289477806</v>
      </c>
      <c r="L390">
        <v>1</v>
      </c>
      <c r="M390">
        <v>69008</v>
      </c>
      <c r="N390" t="s">
        <v>1</v>
      </c>
      <c r="O390" s="10" t="s">
        <v>9</v>
      </c>
      <c r="P390">
        <f>SEARCH(",", mbb_sales[[#This Row],[order value]])</f>
        <v>3</v>
      </c>
      <c r="Q390" t="str">
        <f>LEFT(mbb_sales[[#This Row],[order value]], mbb_sales[[#This Row],[search for ","]]-1)</f>
        <v>26</v>
      </c>
      <c r="R390" s="10">
        <f>RIGHT(mbb_sales[[#This Row],[order value]]) / 10</f>
        <v>0.9</v>
      </c>
      <c r="S390" s="1">
        <f>mbb_sales[[#This Row],[whole order value]] + mbb_sales[[#This Row],[fraction order value]]</f>
        <v>26.9</v>
      </c>
      <c r="U390" s="1">
        <v>0</v>
      </c>
      <c r="V390" s="1">
        <v>0</v>
      </c>
      <c r="W390" s="1">
        <v>1.38</v>
      </c>
      <c r="X390" s="1">
        <f>mbb_sales[[#This Row],[order value converted]] + mbb_sales[[#This Row],[shipping cost]] - mbb_sales[[#This Row],[discount]]-mbb_sales[[#This Row],[card processing fees]]</f>
        <v>25.52</v>
      </c>
    </row>
    <row r="391" spans="7:24" x14ac:dyDescent="0.3">
      <c r="G391" s="17">
        <v>44534</v>
      </c>
      <c r="H391" s="7">
        <f>YEAR(mbb_sales[[#This Row],[date of sale]])</f>
        <v>2021</v>
      </c>
      <c r="I391">
        <f>MONTH(mbb_sales[[#This Row],[date of sale]])</f>
        <v>12</v>
      </c>
      <c r="J391" t="str" cm="1">
        <f t="array" ref="J3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1">
        <v>2289997324</v>
      </c>
      <c r="L391">
        <v>1</v>
      </c>
      <c r="M391">
        <v>49100</v>
      </c>
      <c r="N391" t="s">
        <v>1</v>
      </c>
      <c r="O391" s="10" t="s">
        <v>56</v>
      </c>
      <c r="P391">
        <f>SEARCH(",", mbb_sales[[#This Row],[order value]])</f>
        <v>3</v>
      </c>
      <c r="Q391" t="str">
        <f>LEFT(mbb_sales[[#This Row],[order value]], mbb_sales[[#This Row],[search for ","]]-1)</f>
        <v>27</v>
      </c>
      <c r="R391" s="10">
        <f>RIGHT(mbb_sales[[#This Row],[order value]]) / 10</f>
        <v>0.9</v>
      </c>
      <c r="S391" s="1">
        <f>mbb_sales[[#This Row],[whole order value]] + mbb_sales[[#This Row],[fraction order value]]</f>
        <v>27.9</v>
      </c>
      <c r="U391" s="1">
        <v>0</v>
      </c>
      <c r="V391" s="1">
        <v>0</v>
      </c>
      <c r="W391" s="1">
        <v>1.42</v>
      </c>
      <c r="X391" s="1">
        <f>mbb_sales[[#This Row],[order value converted]] + mbb_sales[[#This Row],[shipping cost]] - mbb_sales[[#This Row],[discount]]-mbb_sales[[#This Row],[card processing fees]]</f>
        <v>26.479999999999997</v>
      </c>
    </row>
    <row r="392" spans="7:24" x14ac:dyDescent="0.3">
      <c r="G392" s="17">
        <v>44534</v>
      </c>
      <c r="H392" s="7">
        <f>YEAR(mbb_sales[[#This Row],[date of sale]])</f>
        <v>2021</v>
      </c>
      <c r="I392">
        <f>MONTH(mbb_sales[[#This Row],[date of sale]])</f>
        <v>12</v>
      </c>
      <c r="J392" t="str" cm="1">
        <f t="array" ref="J3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2">
        <v>2286996161</v>
      </c>
      <c r="L392">
        <v>1</v>
      </c>
      <c r="M392">
        <v>33560</v>
      </c>
      <c r="N392" t="s">
        <v>1</v>
      </c>
      <c r="O392" s="10" t="s">
        <v>56</v>
      </c>
      <c r="P392">
        <f>SEARCH(",", mbb_sales[[#This Row],[order value]])</f>
        <v>3</v>
      </c>
      <c r="Q392" t="str">
        <f>LEFT(mbb_sales[[#This Row],[order value]], mbb_sales[[#This Row],[search for ","]]-1)</f>
        <v>27</v>
      </c>
      <c r="R392" s="10">
        <f>RIGHT(mbb_sales[[#This Row],[order value]]) / 10</f>
        <v>0.9</v>
      </c>
      <c r="S392" s="1">
        <f>mbb_sales[[#This Row],[whole order value]] + mbb_sales[[#This Row],[fraction order value]]</f>
        <v>27.9</v>
      </c>
      <c r="U392" s="1">
        <v>0</v>
      </c>
      <c r="V392" s="1">
        <v>0</v>
      </c>
      <c r="W392" s="1">
        <v>1.42</v>
      </c>
      <c r="X392" s="1">
        <f>mbb_sales[[#This Row],[order value converted]] + mbb_sales[[#This Row],[shipping cost]] - mbb_sales[[#This Row],[discount]]-mbb_sales[[#This Row],[card processing fees]]</f>
        <v>26.479999999999997</v>
      </c>
    </row>
    <row r="393" spans="7:24" x14ac:dyDescent="0.3">
      <c r="G393" s="17">
        <v>44534</v>
      </c>
      <c r="H393" s="7">
        <f>YEAR(mbb_sales[[#This Row],[date of sale]])</f>
        <v>2021</v>
      </c>
      <c r="I393">
        <f>MONTH(mbb_sales[[#This Row],[date of sale]])</f>
        <v>12</v>
      </c>
      <c r="J393" t="str" cm="1">
        <f t="array" ref="J3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3">
        <v>2289127400</v>
      </c>
      <c r="L393">
        <v>1</v>
      </c>
      <c r="M393">
        <v>76610</v>
      </c>
      <c r="N393" t="s">
        <v>1</v>
      </c>
      <c r="O393" s="10" t="s">
        <v>56</v>
      </c>
      <c r="P393">
        <f>SEARCH(",", mbb_sales[[#This Row],[order value]])</f>
        <v>3</v>
      </c>
      <c r="Q393" t="str">
        <f>LEFT(mbb_sales[[#This Row],[order value]], mbb_sales[[#This Row],[search for ","]]-1)</f>
        <v>27</v>
      </c>
      <c r="R393" s="10">
        <f>RIGHT(mbb_sales[[#This Row],[order value]]) / 10</f>
        <v>0.9</v>
      </c>
      <c r="S393" s="1">
        <f>mbb_sales[[#This Row],[whole order value]] + mbb_sales[[#This Row],[fraction order value]]</f>
        <v>27.9</v>
      </c>
      <c r="U393" s="1">
        <v>0</v>
      </c>
      <c r="V393" s="1">
        <v>0</v>
      </c>
      <c r="W393" s="1">
        <v>1.42</v>
      </c>
      <c r="X393" s="1">
        <f>mbb_sales[[#This Row],[order value converted]] + mbb_sales[[#This Row],[shipping cost]] - mbb_sales[[#This Row],[discount]]-mbb_sales[[#This Row],[card processing fees]]</f>
        <v>26.479999999999997</v>
      </c>
    </row>
    <row r="394" spans="7:24" x14ac:dyDescent="0.3">
      <c r="G394" s="17">
        <v>44534</v>
      </c>
      <c r="H394" s="7">
        <f>YEAR(mbb_sales[[#This Row],[date of sale]])</f>
        <v>2021</v>
      </c>
      <c r="I394">
        <f>MONTH(mbb_sales[[#This Row],[date of sale]])</f>
        <v>12</v>
      </c>
      <c r="J394" t="str" cm="1">
        <f t="array" ref="J3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4">
        <v>2289953254</v>
      </c>
      <c r="L394">
        <v>1</v>
      </c>
      <c r="M394">
        <v>4600</v>
      </c>
      <c r="N394" t="s">
        <v>1</v>
      </c>
      <c r="O394" s="10" t="s">
        <v>43</v>
      </c>
      <c r="P394">
        <f>SEARCH(",", mbb_sales[[#This Row],[order value]])</f>
        <v>3</v>
      </c>
      <c r="Q394" t="str">
        <f>LEFT(mbb_sales[[#This Row],[order value]], mbb_sales[[#This Row],[search for ","]]-1)</f>
        <v>28</v>
      </c>
      <c r="R394" s="10">
        <f>RIGHT(mbb_sales[[#This Row],[order value]]) / 10</f>
        <v>0.9</v>
      </c>
      <c r="S394" s="1">
        <f>mbb_sales[[#This Row],[whole order value]] + mbb_sales[[#This Row],[fraction order value]]</f>
        <v>28.9</v>
      </c>
      <c r="U394" s="1">
        <v>0</v>
      </c>
      <c r="V394" s="1">
        <v>0</v>
      </c>
      <c r="W394" s="1">
        <v>1.46</v>
      </c>
      <c r="X394" s="1">
        <f>mbb_sales[[#This Row],[order value converted]] + mbb_sales[[#This Row],[shipping cost]] - mbb_sales[[#This Row],[discount]]-mbb_sales[[#This Row],[card processing fees]]</f>
        <v>27.439999999999998</v>
      </c>
    </row>
    <row r="395" spans="7:24" x14ac:dyDescent="0.3">
      <c r="G395" s="17">
        <v>44534</v>
      </c>
      <c r="H395" s="7">
        <f>YEAR(mbb_sales[[#This Row],[date of sale]])</f>
        <v>2021</v>
      </c>
      <c r="I395">
        <f>MONTH(mbb_sales[[#This Row],[date of sale]])</f>
        <v>12</v>
      </c>
      <c r="J395" t="str" cm="1">
        <f t="array" ref="J3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5">
        <v>2286797903</v>
      </c>
      <c r="L395">
        <v>1</v>
      </c>
      <c r="M395">
        <v>32600</v>
      </c>
      <c r="N395" t="s">
        <v>1</v>
      </c>
      <c r="O395" s="10" t="s">
        <v>51</v>
      </c>
      <c r="P395">
        <f>SEARCH(",", mbb_sales[[#This Row],[order value]])</f>
        <v>3</v>
      </c>
      <c r="Q395" t="str">
        <f>LEFT(mbb_sales[[#This Row],[order value]], mbb_sales[[#This Row],[search for ","]]-1)</f>
        <v>29</v>
      </c>
      <c r="R395" s="10">
        <f>RIGHT(mbb_sales[[#This Row],[order value]]) / 10</f>
        <v>0.9</v>
      </c>
      <c r="S395" s="1">
        <f>mbb_sales[[#This Row],[whole order value]] + mbb_sales[[#This Row],[fraction order value]]</f>
        <v>29.9</v>
      </c>
      <c r="U395" s="1">
        <v>0</v>
      </c>
      <c r="V395" s="1">
        <v>0</v>
      </c>
      <c r="W395" s="1">
        <v>1.5</v>
      </c>
      <c r="X395" s="1">
        <f>mbb_sales[[#This Row],[order value converted]] + mbb_sales[[#This Row],[shipping cost]] - mbb_sales[[#This Row],[discount]]-mbb_sales[[#This Row],[card processing fees]]</f>
        <v>28.4</v>
      </c>
    </row>
    <row r="396" spans="7:24" x14ac:dyDescent="0.3">
      <c r="G396" s="17">
        <v>44534</v>
      </c>
      <c r="H396" s="7">
        <f>YEAR(mbb_sales[[#This Row],[date of sale]])</f>
        <v>2021</v>
      </c>
      <c r="I396">
        <f>MONTH(mbb_sales[[#This Row],[date of sale]])</f>
        <v>12</v>
      </c>
      <c r="J396" t="str" cm="1">
        <f t="array" ref="J3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6">
        <v>2289140174</v>
      </c>
      <c r="L396">
        <v>1</v>
      </c>
      <c r="M396">
        <v>59282</v>
      </c>
      <c r="N396" t="s">
        <v>1</v>
      </c>
      <c r="O396" s="10" t="s">
        <v>87</v>
      </c>
      <c r="P396">
        <f>SEARCH(",", mbb_sales[[#This Row],[order value]])</f>
        <v>3</v>
      </c>
      <c r="Q396" t="str">
        <f>LEFT(mbb_sales[[#This Row],[order value]], mbb_sales[[#This Row],[search for ","]]-1)</f>
        <v>30</v>
      </c>
      <c r="R396" s="10">
        <f>RIGHT(mbb_sales[[#This Row],[order value]]) / 10</f>
        <v>0.9</v>
      </c>
      <c r="S396" s="1">
        <f>mbb_sales[[#This Row],[whole order value]] + mbb_sales[[#This Row],[fraction order value]]</f>
        <v>30.9</v>
      </c>
      <c r="U396" s="1">
        <v>0</v>
      </c>
      <c r="V396" s="1">
        <v>0</v>
      </c>
      <c r="W396" s="1">
        <v>1.54</v>
      </c>
      <c r="X396" s="1">
        <f>mbb_sales[[#This Row],[order value converted]] + mbb_sales[[#This Row],[shipping cost]] - mbb_sales[[#This Row],[discount]]-mbb_sales[[#This Row],[card processing fees]]</f>
        <v>29.36</v>
      </c>
    </row>
    <row r="397" spans="7:24" x14ac:dyDescent="0.3">
      <c r="G397" s="17">
        <v>44534</v>
      </c>
      <c r="H397" s="7">
        <f>YEAR(mbb_sales[[#This Row],[date of sale]])</f>
        <v>2021</v>
      </c>
      <c r="I397">
        <f>MONTH(mbb_sales[[#This Row],[date of sale]])</f>
        <v>12</v>
      </c>
      <c r="J397" t="str" cm="1">
        <f t="array" ref="J3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7">
        <v>2287150513</v>
      </c>
      <c r="L397">
        <v>1</v>
      </c>
      <c r="M397">
        <v>1200</v>
      </c>
      <c r="N397" t="s">
        <v>12</v>
      </c>
      <c r="O397" s="10" t="s">
        <v>56</v>
      </c>
      <c r="P397">
        <f>SEARCH(",", mbb_sales[[#This Row],[order value]])</f>
        <v>3</v>
      </c>
      <c r="Q397" t="str">
        <f>LEFT(mbb_sales[[#This Row],[order value]], mbb_sales[[#This Row],[search for ","]]-1)</f>
        <v>27</v>
      </c>
      <c r="R397" s="10">
        <f>RIGHT(mbb_sales[[#This Row],[order value]]) / 10</f>
        <v>0.9</v>
      </c>
      <c r="S397" s="1">
        <f>mbb_sales[[#This Row],[whole order value]] + mbb_sales[[#This Row],[fraction order value]]</f>
        <v>27.9</v>
      </c>
      <c r="U397" s="1">
        <v>0</v>
      </c>
      <c r="V397" s="1">
        <v>5</v>
      </c>
      <c r="W397" s="1">
        <v>1.62</v>
      </c>
      <c r="X397" s="1">
        <f>mbb_sales[[#This Row],[order value converted]] + mbb_sales[[#This Row],[shipping cost]] - mbb_sales[[#This Row],[discount]]-mbb_sales[[#This Row],[card processing fees]]</f>
        <v>31.279999999999998</v>
      </c>
    </row>
    <row r="398" spans="7:24" x14ac:dyDescent="0.3">
      <c r="G398" s="17">
        <v>44534</v>
      </c>
      <c r="H398" s="7">
        <f>YEAR(mbb_sales[[#This Row],[date of sale]])</f>
        <v>2021</v>
      </c>
      <c r="I398">
        <f>MONTH(mbb_sales[[#This Row],[date of sale]])</f>
        <v>12</v>
      </c>
      <c r="J398" t="str" cm="1">
        <f t="array" ref="J3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8">
        <v>2287217325</v>
      </c>
      <c r="L398">
        <v>1</v>
      </c>
      <c r="M398">
        <v>77910</v>
      </c>
      <c r="N398" t="s">
        <v>1</v>
      </c>
      <c r="O398" s="10" t="s">
        <v>71</v>
      </c>
      <c r="P398">
        <f>SEARCH(",", mbb_sales[[#This Row],[order value]])</f>
        <v>3</v>
      </c>
      <c r="Q398" t="str">
        <f>LEFT(mbb_sales[[#This Row],[order value]], mbb_sales[[#This Row],[search for ","]]-1)</f>
        <v>34</v>
      </c>
      <c r="R398" s="10">
        <f>RIGHT(mbb_sales[[#This Row],[order value]]) / 10</f>
        <v>0.9</v>
      </c>
      <c r="S398" s="1">
        <f>mbb_sales[[#This Row],[whole order value]] + mbb_sales[[#This Row],[fraction order value]]</f>
        <v>34.9</v>
      </c>
      <c r="U398" s="1">
        <v>0</v>
      </c>
      <c r="V398" s="1">
        <v>0</v>
      </c>
      <c r="W398" s="1">
        <v>1.7</v>
      </c>
      <c r="X398" s="1">
        <f>mbb_sales[[#This Row],[order value converted]] + mbb_sales[[#This Row],[shipping cost]] - mbb_sales[[#This Row],[discount]]-mbb_sales[[#This Row],[card processing fees]]</f>
        <v>33.199999999999996</v>
      </c>
    </row>
    <row r="399" spans="7:24" x14ac:dyDescent="0.3">
      <c r="G399" s="17">
        <v>44534</v>
      </c>
      <c r="H399" s="7">
        <f>YEAR(mbb_sales[[#This Row],[date of sale]])</f>
        <v>2021</v>
      </c>
      <c r="I399">
        <f>MONTH(mbb_sales[[#This Row],[date of sale]])</f>
        <v>12</v>
      </c>
      <c r="J399" t="str" cm="1">
        <f t="array" ref="J3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399">
        <v>2289461356</v>
      </c>
      <c r="L399">
        <v>1</v>
      </c>
      <c r="M399">
        <v>24240</v>
      </c>
      <c r="N399" t="s">
        <v>1</v>
      </c>
      <c r="O399" s="10" t="s">
        <v>71</v>
      </c>
      <c r="P399">
        <f>SEARCH(",", mbb_sales[[#This Row],[order value]])</f>
        <v>3</v>
      </c>
      <c r="Q399" t="str">
        <f>LEFT(mbb_sales[[#This Row],[order value]], mbb_sales[[#This Row],[search for ","]]-1)</f>
        <v>34</v>
      </c>
      <c r="R399" s="10">
        <f>RIGHT(mbb_sales[[#This Row],[order value]]) / 10</f>
        <v>0.9</v>
      </c>
      <c r="S399" s="1">
        <f>mbb_sales[[#This Row],[whole order value]] + mbb_sales[[#This Row],[fraction order value]]</f>
        <v>34.9</v>
      </c>
      <c r="U399" s="1">
        <v>0</v>
      </c>
      <c r="V399" s="1">
        <v>0</v>
      </c>
      <c r="W399" s="1">
        <v>1.7</v>
      </c>
      <c r="X399" s="1">
        <f>mbb_sales[[#This Row],[order value converted]] + mbb_sales[[#This Row],[shipping cost]] - mbb_sales[[#This Row],[discount]]-mbb_sales[[#This Row],[card processing fees]]</f>
        <v>33.199999999999996</v>
      </c>
    </row>
    <row r="400" spans="7:24" x14ac:dyDescent="0.3">
      <c r="G400" s="17">
        <v>44534</v>
      </c>
      <c r="H400" s="7">
        <f>YEAR(mbb_sales[[#This Row],[date of sale]])</f>
        <v>2021</v>
      </c>
      <c r="I400">
        <f>MONTH(mbb_sales[[#This Row],[date of sale]])</f>
        <v>12</v>
      </c>
      <c r="J400" t="str" cm="1">
        <f t="array" ref="J4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0">
        <v>2290618132</v>
      </c>
      <c r="L400">
        <v>3</v>
      </c>
      <c r="M400">
        <v>35200</v>
      </c>
      <c r="N400" t="s">
        <v>1</v>
      </c>
      <c r="O400" s="10" t="s">
        <v>94</v>
      </c>
      <c r="P400">
        <f>SEARCH(",", mbb_sales[[#This Row],[order value]])</f>
        <v>3</v>
      </c>
      <c r="Q400" t="str">
        <f>LEFT(mbb_sales[[#This Row],[order value]], mbb_sales[[#This Row],[search for ","]]-1)</f>
        <v>90</v>
      </c>
      <c r="R400" s="10">
        <f>RIGHT(mbb_sales[[#This Row],[order value]]) / 10</f>
        <v>0.7</v>
      </c>
      <c r="S400" s="1">
        <f>mbb_sales[[#This Row],[whole order value]] + mbb_sales[[#This Row],[fraction order value]]</f>
        <v>90.7</v>
      </c>
      <c r="U400" s="1">
        <v>0</v>
      </c>
      <c r="V400" s="1">
        <v>0</v>
      </c>
      <c r="W400" s="1">
        <v>3.93</v>
      </c>
      <c r="X400" s="1">
        <f>mbb_sales[[#This Row],[order value converted]] + mbb_sales[[#This Row],[shipping cost]] - mbb_sales[[#This Row],[discount]]-mbb_sales[[#This Row],[card processing fees]]</f>
        <v>86.77</v>
      </c>
    </row>
    <row r="401" spans="7:24" x14ac:dyDescent="0.3">
      <c r="G401" s="17">
        <v>44533</v>
      </c>
      <c r="H401" s="7">
        <f>YEAR(mbb_sales[[#This Row],[date of sale]])</f>
        <v>2021</v>
      </c>
      <c r="I401">
        <f>MONTH(mbb_sales[[#This Row],[date of sale]])</f>
        <v>12</v>
      </c>
      <c r="J401" t="str" cm="1">
        <f t="array" ref="J4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1">
        <v>2287636084</v>
      </c>
      <c r="L401">
        <v>1</v>
      </c>
      <c r="M401">
        <v>92800</v>
      </c>
      <c r="N401" t="s">
        <v>1</v>
      </c>
      <c r="O401" s="10" t="s">
        <v>13</v>
      </c>
      <c r="P401">
        <f>SEARCH(",", mbb_sales[[#This Row],[order value]])</f>
        <v>3</v>
      </c>
      <c r="Q401" t="str">
        <f>LEFT(mbb_sales[[#This Row],[order value]], mbb_sales[[#This Row],[search for ","]]-1)</f>
        <v>22</v>
      </c>
      <c r="R401" s="10">
        <f>RIGHT(mbb_sales[[#This Row],[order value]]) / 10</f>
        <v>0.9</v>
      </c>
      <c r="S401" s="1">
        <f>mbb_sales[[#This Row],[whole order value]] + mbb_sales[[#This Row],[fraction order value]]</f>
        <v>22.9</v>
      </c>
      <c r="U401" s="1">
        <v>0</v>
      </c>
      <c r="V401" s="1">
        <v>0</v>
      </c>
      <c r="W401" s="1">
        <v>1.22</v>
      </c>
      <c r="X401" s="1">
        <f>mbb_sales[[#This Row],[order value converted]] + mbb_sales[[#This Row],[shipping cost]] - mbb_sales[[#This Row],[discount]]-mbb_sales[[#This Row],[card processing fees]]</f>
        <v>21.68</v>
      </c>
    </row>
    <row r="402" spans="7:24" x14ac:dyDescent="0.3">
      <c r="G402" s="17">
        <v>44533</v>
      </c>
      <c r="H402" s="7">
        <f>YEAR(mbb_sales[[#This Row],[date of sale]])</f>
        <v>2021</v>
      </c>
      <c r="I402">
        <f>MONTH(mbb_sales[[#This Row],[date of sale]])</f>
        <v>12</v>
      </c>
      <c r="J402" t="str" cm="1">
        <f t="array" ref="J4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2">
        <v>2287648610</v>
      </c>
      <c r="L402">
        <v>1</v>
      </c>
      <c r="M402">
        <v>92150</v>
      </c>
      <c r="N402" t="s">
        <v>1</v>
      </c>
      <c r="O402" s="10" t="s">
        <v>10</v>
      </c>
      <c r="P402">
        <f>SEARCH(",", mbb_sales[[#This Row],[order value]])</f>
        <v>3</v>
      </c>
      <c r="Q402" t="str">
        <f>LEFT(mbb_sales[[#This Row],[order value]], mbb_sales[[#This Row],[search for ","]]-1)</f>
        <v>24</v>
      </c>
      <c r="R402" s="10">
        <f>RIGHT(mbb_sales[[#This Row],[order value]]) / 10</f>
        <v>0.9</v>
      </c>
      <c r="S402" s="1">
        <f>mbb_sales[[#This Row],[whole order value]] + mbb_sales[[#This Row],[fraction order value]]</f>
        <v>24.9</v>
      </c>
      <c r="U402" s="1">
        <v>0</v>
      </c>
      <c r="V402" s="1">
        <v>0</v>
      </c>
      <c r="W402" s="1">
        <v>1.3</v>
      </c>
      <c r="X402" s="1">
        <f>mbb_sales[[#This Row],[order value converted]] + mbb_sales[[#This Row],[shipping cost]] - mbb_sales[[#This Row],[discount]]-mbb_sales[[#This Row],[card processing fees]]</f>
        <v>23.599999999999998</v>
      </c>
    </row>
    <row r="403" spans="7:24" x14ac:dyDescent="0.3">
      <c r="G403" s="17">
        <v>44533</v>
      </c>
      <c r="H403" s="7">
        <f>YEAR(mbb_sales[[#This Row],[date of sale]])</f>
        <v>2021</v>
      </c>
      <c r="I403">
        <f>MONTH(mbb_sales[[#This Row],[date of sale]])</f>
        <v>12</v>
      </c>
      <c r="J403" t="str" cm="1">
        <f t="array" ref="J4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3">
        <v>2285064589</v>
      </c>
      <c r="L403">
        <v>1</v>
      </c>
      <c r="M403">
        <v>78140</v>
      </c>
      <c r="N403" t="s">
        <v>1</v>
      </c>
      <c r="O403" s="10" t="s">
        <v>56</v>
      </c>
      <c r="P403">
        <f>SEARCH(",", mbb_sales[[#This Row],[order value]])</f>
        <v>3</v>
      </c>
      <c r="Q403" t="str">
        <f>LEFT(mbb_sales[[#This Row],[order value]], mbb_sales[[#This Row],[search for ","]]-1)</f>
        <v>27</v>
      </c>
      <c r="R403" s="10">
        <f>RIGHT(mbb_sales[[#This Row],[order value]]) / 10</f>
        <v>0.9</v>
      </c>
      <c r="S403" s="1">
        <f>mbb_sales[[#This Row],[whole order value]] + mbb_sales[[#This Row],[fraction order value]]</f>
        <v>27.9</v>
      </c>
      <c r="U403" s="1">
        <v>0</v>
      </c>
      <c r="V403" s="1">
        <v>0</v>
      </c>
      <c r="W403" s="1">
        <v>1.42</v>
      </c>
      <c r="X403" s="1">
        <f>mbb_sales[[#This Row],[order value converted]] + mbb_sales[[#This Row],[shipping cost]] - mbb_sales[[#This Row],[discount]]-mbb_sales[[#This Row],[card processing fees]]</f>
        <v>26.479999999999997</v>
      </c>
    </row>
    <row r="404" spans="7:24" x14ac:dyDescent="0.3">
      <c r="G404" s="17">
        <v>44533</v>
      </c>
      <c r="H404" s="7">
        <f>YEAR(mbb_sales[[#This Row],[date of sale]])</f>
        <v>2021</v>
      </c>
      <c r="I404">
        <f>MONTH(mbb_sales[[#This Row],[date of sale]])</f>
        <v>12</v>
      </c>
      <c r="J404" t="str" cm="1">
        <f t="array" ref="J4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4">
        <v>2287661322</v>
      </c>
      <c r="L404">
        <v>1</v>
      </c>
      <c r="M404">
        <v>29160</v>
      </c>
      <c r="N404" t="s">
        <v>1</v>
      </c>
      <c r="O404" s="10" t="s">
        <v>56</v>
      </c>
      <c r="P404">
        <f>SEARCH(",", mbb_sales[[#This Row],[order value]])</f>
        <v>3</v>
      </c>
      <c r="Q404" t="str">
        <f>LEFT(mbb_sales[[#This Row],[order value]], mbb_sales[[#This Row],[search for ","]]-1)</f>
        <v>27</v>
      </c>
      <c r="R404" s="10">
        <f>RIGHT(mbb_sales[[#This Row],[order value]]) / 10</f>
        <v>0.9</v>
      </c>
      <c r="S404" s="1">
        <f>mbb_sales[[#This Row],[whole order value]] + mbb_sales[[#This Row],[fraction order value]]</f>
        <v>27.9</v>
      </c>
      <c r="U404" s="1">
        <v>0</v>
      </c>
      <c r="V404" s="1">
        <v>0</v>
      </c>
      <c r="W404" s="1">
        <v>1.42</v>
      </c>
      <c r="X404" s="1">
        <f>mbb_sales[[#This Row],[order value converted]] + mbb_sales[[#This Row],[shipping cost]] - mbb_sales[[#This Row],[discount]]-mbb_sales[[#This Row],[card processing fees]]</f>
        <v>26.479999999999997</v>
      </c>
    </row>
    <row r="405" spans="7:24" x14ac:dyDescent="0.3">
      <c r="G405" s="17">
        <v>44533</v>
      </c>
      <c r="H405" s="7">
        <f>YEAR(mbb_sales[[#This Row],[date of sale]])</f>
        <v>2021</v>
      </c>
      <c r="I405">
        <f>MONTH(mbb_sales[[#This Row],[date of sale]])</f>
        <v>12</v>
      </c>
      <c r="J405" t="str" cm="1">
        <f t="array" ref="J4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5">
        <v>2287351374</v>
      </c>
      <c r="L405">
        <v>1</v>
      </c>
      <c r="M405">
        <v>37100</v>
      </c>
      <c r="N405" t="s">
        <v>1</v>
      </c>
      <c r="O405" s="10" t="s">
        <v>56</v>
      </c>
      <c r="P405">
        <f>SEARCH(",", mbb_sales[[#This Row],[order value]])</f>
        <v>3</v>
      </c>
      <c r="Q405" t="str">
        <f>LEFT(mbb_sales[[#This Row],[order value]], mbb_sales[[#This Row],[search for ","]]-1)</f>
        <v>27</v>
      </c>
      <c r="R405" s="10">
        <f>RIGHT(mbb_sales[[#This Row],[order value]]) / 10</f>
        <v>0.9</v>
      </c>
      <c r="S405" s="1">
        <f>mbb_sales[[#This Row],[whole order value]] + mbb_sales[[#This Row],[fraction order value]]</f>
        <v>27.9</v>
      </c>
      <c r="U405" s="1">
        <v>0</v>
      </c>
      <c r="V405" s="1">
        <v>0</v>
      </c>
      <c r="W405" s="1">
        <v>1.42</v>
      </c>
      <c r="X405" s="1">
        <f>mbb_sales[[#This Row],[order value converted]] + mbb_sales[[#This Row],[shipping cost]] - mbb_sales[[#This Row],[discount]]-mbb_sales[[#This Row],[card processing fees]]</f>
        <v>26.479999999999997</v>
      </c>
    </row>
    <row r="406" spans="7:24" x14ac:dyDescent="0.3">
      <c r="G406" s="17">
        <v>44533</v>
      </c>
      <c r="H406" s="7">
        <f>YEAR(mbb_sales[[#This Row],[date of sale]])</f>
        <v>2021</v>
      </c>
      <c r="I406">
        <f>MONTH(mbb_sales[[#This Row],[date of sale]])</f>
        <v>12</v>
      </c>
      <c r="J406" t="str" cm="1">
        <f t="array" ref="J4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6">
        <v>2287367032</v>
      </c>
      <c r="L406">
        <v>1</v>
      </c>
      <c r="M406">
        <v>55100</v>
      </c>
      <c r="N406" t="s">
        <v>1</v>
      </c>
      <c r="O406" s="10" t="s">
        <v>92</v>
      </c>
      <c r="P406">
        <f>SEARCH(",", mbb_sales[[#This Row],[order value]])</f>
        <v>3</v>
      </c>
      <c r="Q406" t="str">
        <f>LEFT(mbb_sales[[#This Row],[order value]], mbb_sales[[#This Row],[search for ","]]-1)</f>
        <v>33</v>
      </c>
      <c r="R406" s="10">
        <f>RIGHT(mbb_sales[[#This Row],[order value]]) / 10</f>
        <v>0.9</v>
      </c>
      <c r="S406" s="1">
        <f>mbb_sales[[#This Row],[whole order value]] + mbb_sales[[#This Row],[fraction order value]]</f>
        <v>33.9</v>
      </c>
      <c r="U406" s="1">
        <v>0</v>
      </c>
      <c r="V406" s="1">
        <v>0</v>
      </c>
      <c r="W406" s="1">
        <v>1.66</v>
      </c>
      <c r="X406" s="1">
        <f>mbb_sales[[#This Row],[order value converted]] + mbb_sales[[#This Row],[shipping cost]] - mbb_sales[[#This Row],[discount]]-mbb_sales[[#This Row],[card processing fees]]</f>
        <v>32.24</v>
      </c>
    </row>
    <row r="407" spans="7:24" x14ac:dyDescent="0.3">
      <c r="G407" s="17">
        <v>44533</v>
      </c>
      <c r="H407" s="7">
        <f>YEAR(mbb_sales[[#This Row],[date of sale]])</f>
        <v>2021</v>
      </c>
      <c r="I407">
        <f>MONTH(mbb_sales[[#This Row],[date of sale]])</f>
        <v>12</v>
      </c>
      <c r="J407" t="str" cm="1">
        <f t="array" ref="J4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7">
        <v>2287394392</v>
      </c>
      <c r="L407">
        <v>5</v>
      </c>
      <c r="M407">
        <v>35410</v>
      </c>
      <c r="N407" t="s">
        <v>1</v>
      </c>
      <c r="O407" s="10" t="s">
        <v>93</v>
      </c>
      <c r="P407">
        <f>SEARCH(",", mbb_sales[[#This Row],[order value]])</f>
        <v>4</v>
      </c>
      <c r="Q407" t="str">
        <f>LEFT(mbb_sales[[#This Row],[order value]], mbb_sales[[#This Row],[search for ","]]-1)</f>
        <v>136</v>
      </c>
      <c r="R407" s="10">
        <f>RIGHT(mbb_sales[[#This Row],[order value]]) / 10</f>
        <v>0.5</v>
      </c>
      <c r="S407" s="1">
        <f>mbb_sales[[#This Row],[whole order value]] + mbb_sales[[#This Row],[fraction order value]]</f>
        <v>136.5</v>
      </c>
      <c r="U407" s="1">
        <v>0</v>
      </c>
      <c r="V407" s="1">
        <v>0</v>
      </c>
      <c r="W407" s="1">
        <v>5.76</v>
      </c>
      <c r="X407" s="1">
        <f>mbb_sales[[#This Row],[order value converted]] + mbb_sales[[#This Row],[shipping cost]] - mbb_sales[[#This Row],[discount]]-mbb_sales[[#This Row],[card processing fees]]</f>
        <v>130.74</v>
      </c>
    </row>
    <row r="408" spans="7:24" x14ac:dyDescent="0.3">
      <c r="G408" s="17">
        <v>44532</v>
      </c>
      <c r="H408" s="7">
        <f>YEAR(mbb_sales[[#This Row],[date of sale]])</f>
        <v>2021</v>
      </c>
      <c r="I408">
        <f>MONTH(mbb_sales[[#This Row],[date of sale]])</f>
        <v>12</v>
      </c>
      <c r="J408" t="str" cm="1">
        <f t="array" ref="J4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8">
        <v>2283078171</v>
      </c>
      <c r="L408">
        <v>1</v>
      </c>
      <c r="M408">
        <v>59139</v>
      </c>
      <c r="N408" t="s">
        <v>1</v>
      </c>
      <c r="O408" s="10" t="s">
        <v>9</v>
      </c>
      <c r="P408">
        <f>SEARCH(",", mbb_sales[[#This Row],[order value]])</f>
        <v>3</v>
      </c>
      <c r="Q408" t="str">
        <f>LEFT(mbb_sales[[#This Row],[order value]], mbb_sales[[#This Row],[search for ","]]-1)</f>
        <v>26</v>
      </c>
      <c r="R408" s="10">
        <f>RIGHT(mbb_sales[[#This Row],[order value]]) / 10</f>
        <v>0.9</v>
      </c>
      <c r="S408" s="1">
        <f>mbb_sales[[#This Row],[whole order value]] + mbb_sales[[#This Row],[fraction order value]]</f>
        <v>26.9</v>
      </c>
      <c r="U408" s="1">
        <v>0</v>
      </c>
      <c r="V408" s="1">
        <v>0</v>
      </c>
      <c r="W408" s="1">
        <v>1.38</v>
      </c>
      <c r="X408" s="1">
        <f>mbb_sales[[#This Row],[order value converted]] + mbb_sales[[#This Row],[shipping cost]] - mbb_sales[[#This Row],[discount]]-mbb_sales[[#This Row],[card processing fees]]</f>
        <v>25.52</v>
      </c>
    </row>
    <row r="409" spans="7:24" x14ac:dyDescent="0.3">
      <c r="G409" s="17">
        <v>44532</v>
      </c>
      <c r="H409" s="7">
        <f>YEAR(mbb_sales[[#This Row],[date of sale]])</f>
        <v>2021</v>
      </c>
      <c r="I409">
        <f>MONTH(mbb_sales[[#This Row],[date of sale]])</f>
        <v>12</v>
      </c>
      <c r="J409" t="str" cm="1">
        <f t="array" ref="J4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09">
        <v>2282452279</v>
      </c>
      <c r="L409">
        <v>1</v>
      </c>
      <c r="M409">
        <v>44100</v>
      </c>
      <c r="N409" t="s">
        <v>1</v>
      </c>
      <c r="O409" s="10" t="s">
        <v>9</v>
      </c>
      <c r="P409">
        <f>SEARCH(",", mbb_sales[[#This Row],[order value]])</f>
        <v>3</v>
      </c>
      <c r="Q409" t="str">
        <f>LEFT(mbb_sales[[#This Row],[order value]], mbb_sales[[#This Row],[search for ","]]-1)</f>
        <v>26</v>
      </c>
      <c r="R409" s="10">
        <f>RIGHT(mbb_sales[[#This Row],[order value]]) / 10</f>
        <v>0.9</v>
      </c>
      <c r="S409" s="1">
        <f>mbb_sales[[#This Row],[whole order value]] + mbb_sales[[#This Row],[fraction order value]]</f>
        <v>26.9</v>
      </c>
      <c r="U409" s="1">
        <v>0</v>
      </c>
      <c r="V409" s="1">
        <v>0</v>
      </c>
      <c r="W409" s="1">
        <v>1.38</v>
      </c>
      <c r="X409" s="1">
        <f>mbb_sales[[#This Row],[order value converted]] + mbb_sales[[#This Row],[shipping cost]] - mbb_sales[[#This Row],[discount]]-mbb_sales[[#This Row],[card processing fees]]</f>
        <v>25.52</v>
      </c>
    </row>
    <row r="410" spans="7:24" x14ac:dyDescent="0.3">
      <c r="G410" s="17">
        <v>44532</v>
      </c>
      <c r="H410" s="7">
        <f>YEAR(mbb_sales[[#This Row],[date of sale]])</f>
        <v>2021</v>
      </c>
      <c r="I410">
        <f>MONTH(mbb_sales[[#This Row],[date of sale]])</f>
        <v>12</v>
      </c>
      <c r="J410" t="str" cm="1">
        <f t="array" ref="J4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0">
        <v>2281976559</v>
      </c>
      <c r="L410">
        <v>1</v>
      </c>
      <c r="M410">
        <v>64160</v>
      </c>
      <c r="N410" t="s">
        <v>1</v>
      </c>
      <c r="O410" s="10" t="s">
        <v>9</v>
      </c>
      <c r="P410">
        <f>SEARCH(",", mbb_sales[[#This Row],[order value]])</f>
        <v>3</v>
      </c>
      <c r="Q410" t="str">
        <f>LEFT(mbb_sales[[#This Row],[order value]], mbb_sales[[#This Row],[search for ","]]-1)</f>
        <v>26</v>
      </c>
      <c r="R410" s="10">
        <f>RIGHT(mbb_sales[[#This Row],[order value]]) / 10</f>
        <v>0.9</v>
      </c>
      <c r="S410" s="1">
        <f>mbb_sales[[#This Row],[whole order value]] + mbb_sales[[#This Row],[fraction order value]]</f>
        <v>26.9</v>
      </c>
      <c r="U410" s="1">
        <v>0</v>
      </c>
      <c r="V410" s="1">
        <v>0</v>
      </c>
      <c r="W410" s="1">
        <v>1.38</v>
      </c>
      <c r="X410" s="1">
        <f>mbb_sales[[#This Row],[order value converted]] + mbb_sales[[#This Row],[shipping cost]] - mbb_sales[[#This Row],[discount]]-mbb_sales[[#This Row],[card processing fees]]</f>
        <v>25.52</v>
      </c>
    </row>
    <row r="411" spans="7:24" x14ac:dyDescent="0.3">
      <c r="G411" s="17">
        <v>44532</v>
      </c>
      <c r="H411" s="7">
        <f>YEAR(mbb_sales[[#This Row],[date of sale]])</f>
        <v>2021</v>
      </c>
      <c r="I411">
        <f>MONTH(mbb_sales[[#This Row],[date of sale]])</f>
        <v>12</v>
      </c>
      <c r="J411" t="str" cm="1">
        <f t="array" ref="J4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1">
        <v>2286296360</v>
      </c>
      <c r="L411">
        <v>1</v>
      </c>
      <c r="M411">
        <v>98020</v>
      </c>
      <c r="N411" t="s">
        <v>47</v>
      </c>
      <c r="O411" s="10" t="s">
        <v>14</v>
      </c>
      <c r="P411">
        <f>SEARCH(",", mbb_sales[[#This Row],[order value]])</f>
        <v>3</v>
      </c>
      <c r="Q411" t="str">
        <f>LEFT(mbb_sales[[#This Row],[order value]], mbb_sales[[#This Row],[search for ","]]-1)</f>
        <v>23</v>
      </c>
      <c r="R411" s="10">
        <f>RIGHT(mbb_sales[[#This Row],[order value]]) / 10</f>
        <v>0.9</v>
      </c>
      <c r="S411" s="1">
        <f>mbb_sales[[#This Row],[whole order value]] + mbb_sales[[#This Row],[fraction order value]]</f>
        <v>23.9</v>
      </c>
      <c r="U411" s="1">
        <v>0</v>
      </c>
      <c r="V411" s="1">
        <v>6</v>
      </c>
      <c r="W411" s="1">
        <v>1.62</v>
      </c>
      <c r="X411" s="1">
        <f>mbb_sales[[#This Row],[order value converted]] + mbb_sales[[#This Row],[shipping cost]] - mbb_sales[[#This Row],[discount]]-mbb_sales[[#This Row],[card processing fees]]</f>
        <v>28.279999999999998</v>
      </c>
    </row>
    <row r="412" spans="7:24" x14ac:dyDescent="0.3">
      <c r="G412" s="17">
        <v>44531</v>
      </c>
      <c r="H412" s="7">
        <f>YEAR(mbb_sales[[#This Row],[date of sale]])</f>
        <v>2021</v>
      </c>
      <c r="I412">
        <f>MONTH(mbb_sales[[#This Row],[date of sale]])</f>
        <v>12</v>
      </c>
      <c r="J412" t="str" cm="1">
        <f t="array" ref="J4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2">
        <v>2283131622</v>
      </c>
      <c r="L412">
        <v>1</v>
      </c>
      <c r="M412">
        <v>16100</v>
      </c>
      <c r="N412" t="s">
        <v>1</v>
      </c>
      <c r="O412" s="10" t="s">
        <v>13</v>
      </c>
      <c r="P412">
        <f>SEARCH(",", mbb_sales[[#This Row],[order value]])</f>
        <v>3</v>
      </c>
      <c r="Q412" t="str">
        <f>LEFT(mbb_sales[[#This Row],[order value]], mbb_sales[[#This Row],[search for ","]]-1)</f>
        <v>22</v>
      </c>
      <c r="R412" s="10">
        <f>RIGHT(mbb_sales[[#This Row],[order value]]) / 10</f>
        <v>0.9</v>
      </c>
      <c r="S412" s="1">
        <f>mbb_sales[[#This Row],[whole order value]] + mbb_sales[[#This Row],[fraction order value]]</f>
        <v>22.9</v>
      </c>
      <c r="U412" s="1">
        <v>0</v>
      </c>
      <c r="V412" s="1">
        <v>0</v>
      </c>
      <c r="W412" s="1">
        <v>1.22</v>
      </c>
      <c r="X412" s="1">
        <f>mbb_sales[[#This Row],[order value converted]] + mbb_sales[[#This Row],[shipping cost]] - mbb_sales[[#This Row],[discount]]-mbb_sales[[#This Row],[card processing fees]]</f>
        <v>21.68</v>
      </c>
    </row>
    <row r="413" spans="7:24" x14ac:dyDescent="0.3">
      <c r="G413" s="17">
        <v>44531</v>
      </c>
      <c r="H413" s="7">
        <f>YEAR(mbb_sales[[#This Row],[date of sale]])</f>
        <v>2021</v>
      </c>
      <c r="I413">
        <f>MONTH(mbb_sales[[#This Row],[date of sale]])</f>
        <v>12</v>
      </c>
      <c r="J413" t="str" cm="1">
        <f t="array" ref="J4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3">
        <v>2283468934</v>
      </c>
      <c r="L413">
        <v>1</v>
      </c>
      <c r="M413">
        <v>80150</v>
      </c>
      <c r="N413" t="s">
        <v>1</v>
      </c>
      <c r="O413" s="10" t="s">
        <v>10</v>
      </c>
      <c r="P413">
        <f>SEARCH(",", mbb_sales[[#This Row],[order value]])</f>
        <v>3</v>
      </c>
      <c r="Q413" t="str">
        <f>LEFT(mbb_sales[[#This Row],[order value]], mbb_sales[[#This Row],[search for ","]]-1)</f>
        <v>24</v>
      </c>
      <c r="R413" s="10">
        <f>RIGHT(mbb_sales[[#This Row],[order value]]) / 10</f>
        <v>0.9</v>
      </c>
      <c r="S413" s="1">
        <f>mbb_sales[[#This Row],[whole order value]] + mbb_sales[[#This Row],[fraction order value]]</f>
        <v>24.9</v>
      </c>
      <c r="U413" s="1">
        <v>0</v>
      </c>
      <c r="V413" s="1">
        <v>0</v>
      </c>
      <c r="W413" s="1">
        <v>1.3</v>
      </c>
      <c r="X413" s="1">
        <f>mbb_sales[[#This Row],[order value converted]] + mbb_sales[[#This Row],[shipping cost]] - mbb_sales[[#This Row],[discount]]-mbb_sales[[#This Row],[card processing fees]]</f>
        <v>23.599999999999998</v>
      </c>
    </row>
    <row r="414" spans="7:24" x14ac:dyDescent="0.3">
      <c r="G414" s="17">
        <v>44531</v>
      </c>
      <c r="H414" s="7">
        <f>YEAR(mbb_sales[[#This Row],[date of sale]])</f>
        <v>2021</v>
      </c>
      <c r="I414">
        <f>MONTH(mbb_sales[[#This Row],[date of sale]])</f>
        <v>12</v>
      </c>
      <c r="J414" t="str" cm="1">
        <f t="array" ref="J4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4">
        <v>2284079820</v>
      </c>
      <c r="L414">
        <v>1</v>
      </c>
      <c r="M414">
        <v>38100</v>
      </c>
      <c r="N414" t="s">
        <v>1</v>
      </c>
      <c r="O414" s="10" t="s">
        <v>56</v>
      </c>
      <c r="P414">
        <f>SEARCH(",", mbb_sales[[#This Row],[order value]])</f>
        <v>3</v>
      </c>
      <c r="Q414" t="str">
        <f>LEFT(mbb_sales[[#This Row],[order value]], mbb_sales[[#This Row],[search for ","]]-1)</f>
        <v>27</v>
      </c>
      <c r="R414" s="10">
        <f>RIGHT(mbb_sales[[#This Row],[order value]]) / 10</f>
        <v>0.9</v>
      </c>
      <c r="S414" s="1">
        <f>mbb_sales[[#This Row],[whole order value]] + mbb_sales[[#This Row],[fraction order value]]</f>
        <v>27.9</v>
      </c>
      <c r="U414" s="1">
        <v>0</v>
      </c>
      <c r="V414" s="1">
        <v>0</v>
      </c>
      <c r="W414" s="1">
        <v>1.42</v>
      </c>
      <c r="X414" s="1">
        <f>mbb_sales[[#This Row],[order value converted]] + mbb_sales[[#This Row],[shipping cost]] - mbb_sales[[#This Row],[discount]]-mbb_sales[[#This Row],[card processing fees]]</f>
        <v>26.479999999999997</v>
      </c>
    </row>
    <row r="415" spans="7:24" x14ac:dyDescent="0.3">
      <c r="G415" s="17">
        <v>44531</v>
      </c>
      <c r="H415" s="7">
        <f>YEAR(mbb_sales[[#This Row],[date of sale]])</f>
        <v>2021</v>
      </c>
      <c r="I415">
        <f>MONTH(mbb_sales[[#This Row],[date of sale]])</f>
        <v>12</v>
      </c>
      <c r="J415" t="str" cm="1">
        <f t="array" ref="J4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5">
        <v>2283286914</v>
      </c>
      <c r="L415">
        <v>1</v>
      </c>
      <c r="M415">
        <v>34070</v>
      </c>
      <c r="N415" t="s">
        <v>1</v>
      </c>
      <c r="O415" s="10" t="s">
        <v>56</v>
      </c>
      <c r="P415">
        <f>SEARCH(",", mbb_sales[[#This Row],[order value]])</f>
        <v>3</v>
      </c>
      <c r="Q415" t="str">
        <f>LEFT(mbb_sales[[#This Row],[order value]], mbb_sales[[#This Row],[search for ","]]-1)</f>
        <v>27</v>
      </c>
      <c r="R415" s="10">
        <f>RIGHT(mbb_sales[[#This Row],[order value]]) / 10</f>
        <v>0.9</v>
      </c>
      <c r="S415" s="1">
        <f>mbb_sales[[#This Row],[whole order value]] + mbb_sales[[#This Row],[fraction order value]]</f>
        <v>27.9</v>
      </c>
      <c r="U415" s="1">
        <v>0</v>
      </c>
      <c r="V415" s="1">
        <v>0</v>
      </c>
      <c r="W415" s="1">
        <v>1.42</v>
      </c>
      <c r="X415" s="1">
        <f>mbb_sales[[#This Row],[order value converted]] + mbb_sales[[#This Row],[shipping cost]] - mbb_sales[[#This Row],[discount]]-mbb_sales[[#This Row],[card processing fees]]</f>
        <v>26.479999999999997</v>
      </c>
    </row>
    <row r="416" spans="7:24" x14ac:dyDescent="0.3">
      <c r="G416" s="17">
        <v>44531</v>
      </c>
      <c r="H416" s="7">
        <f>YEAR(mbb_sales[[#This Row],[date of sale]])</f>
        <v>2021</v>
      </c>
      <c r="I416">
        <f>MONTH(mbb_sales[[#This Row],[date of sale]])</f>
        <v>12</v>
      </c>
      <c r="J416" t="str" cm="1">
        <f t="array" ref="J4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6">
        <v>2283043472</v>
      </c>
      <c r="L416">
        <v>1</v>
      </c>
      <c r="M416">
        <v>56340</v>
      </c>
      <c r="N416" t="s">
        <v>1</v>
      </c>
      <c r="O416" s="10" t="s">
        <v>43</v>
      </c>
      <c r="P416">
        <f>SEARCH(",", mbb_sales[[#This Row],[order value]])</f>
        <v>3</v>
      </c>
      <c r="Q416" t="str">
        <f>LEFT(mbb_sales[[#This Row],[order value]], mbb_sales[[#This Row],[search for ","]]-1)</f>
        <v>28</v>
      </c>
      <c r="R416" s="10">
        <f>RIGHT(mbb_sales[[#This Row],[order value]]) / 10</f>
        <v>0.9</v>
      </c>
      <c r="S416" s="1">
        <f>mbb_sales[[#This Row],[whole order value]] + mbb_sales[[#This Row],[fraction order value]]</f>
        <v>28.9</v>
      </c>
      <c r="U416" s="1">
        <v>0</v>
      </c>
      <c r="V416" s="1">
        <v>0</v>
      </c>
      <c r="W416" s="1">
        <v>1.46</v>
      </c>
      <c r="X416" s="1">
        <f>mbb_sales[[#This Row],[order value converted]] + mbb_sales[[#This Row],[shipping cost]] - mbb_sales[[#This Row],[discount]]-mbb_sales[[#This Row],[card processing fees]]</f>
        <v>27.439999999999998</v>
      </c>
    </row>
    <row r="417" spans="7:24" x14ac:dyDescent="0.3">
      <c r="G417" s="17">
        <v>44531</v>
      </c>
      <c r="H417" s="7">
        <f>YEAR(mbb_sales[[#This Row],[date of sale]])</f>
        <v>2021</v>
      </c>
      <c r="I417">
        <f>MONTH(mbb_sales[[#This Row],[date of sale]])</f>
        <v>12</v>
      </c>
      <c r="J417" t="str" cm="1">
        <f t="array" ref="J4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7">
        <v>2283010844</v>
      </c>
      <c r="L417">
        <v>1</v>
      </c>
      <c r="M417">
        <v>75017</v>
      </c>
      <c r="N417" t="s">
        <v>1</v>
      </c>
      <c r="O417" s="10" t="s">
        <v>43</v>
      </c>
      <c r="P417">
        <f>SEARCH(",", mbb_sales[[#This Row],[order value]])</f>
        <v>3</v>
      </c>
      <c r="Q417" t="str">
        <f>LEFT(mbb_sales[[#This Row],[order value]], mbb_sales[[#This Row],[search for ","]]-1)</f>
        <v>28</v>
      </c>
      <c r="R417" s="10">
        <f>RIGHT(mbb_sales[[#This Row],[order value]]) / 10</f>
        <v>0.9</v>
      </c>
      <c r="S417" s="1">
        <f>mbb_sales[[#This Row],[whole order value]] + mbb_sales[[#This Row],[fraction order value]]</f>
        <v>28.9</v>
      </c>
      <c r="U417" s="1">
        <v>0</v>
      </c>
      <c r="V417" s="1">
        <v>0</v>
      </c>
      <c r="W417" s="1">
        <v>1.46</v>
      </c>
      <c r="X417" s="1">
        <f>mbb_sales[[#This Row],[order value converted]] + mbb_sales[[#This Row],[shipping cost]] - mbb_sales[[#This Row],[discount]]-mbb_sales[[#This Row],[card processing fees]]</f>
        <v>27.439999999999998</v>
      </c>
    </row>
    <row r="418" spans="7:24" x14ac:dyDescent="0.3">
      <c r="G418" s="17">
        <v>44531</v>
      </c>
      <c r="H418" s="7">
        <f>YEAR(mbb_sales[[#This Row],[date of sale]])</f>
        <v>2021</v>
      </c>
      <c r="I418">
        <f>MONTH(mbb_sales[[#This Row],[date of sale]])</f>
        <v>12</v>
      </c>
      <c r="J418" t="str" cm="1">
        <f t="array" ref="J4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8">
        <v>2280446227</v>
      </c>
      <c r="L418">
        <v>1</v>
      </c>
      <c r="M418">
        <v>17530</v>
      </c>
      <c r="N418" t="s">
        <v>1</v>
      </c>
      <c r="O418" s="10" t="s">
        <v>87</v>
      </c>
      <c r="P418">
        <f>SEARCH(",", mbb_sales[[#This Row],[order value]])</f>
        <v>3</v>
      </c>
      <c r="Q418" t="str">
        <f>LEFT(mbb_sales[[#This Row],[order value]], mbb_sales[[#This Row],[search for ","]]-1)</f>
        <v>30</v>
      </c>
      <c r="R418" s="10">
        <f>RIGHT(mbb_sales[[#This Row],[order value]]) / 10</f>
        <v>0.9</v>
      </c>
      <c r="S418" s="1">
        <f>mbb_sales[[#This Row],[whole order value]] + mbb_sales[[#This Row],[fraction order value]]</f>
        <v>30.9</v>
      </c>
      <c r="U418" s="1">
        <v>0</v>
      </c>
      <c r="V418" s="1">
        <v>0</v>
      </c>
      <c r="W418" s="1">
        <v>1.54</v>
      </c>
      <c r="X418" s="1">
        <f>mbb_sales[[#This Row],[order value converted]] + mbb_sales[[#This Row],[shipping cost]] - mbb_sales[[#This Row],[discount]]-mbb_sales[[#This Row],[card processing fees]]</f>
        <v>29.36</v>
      </c>
    </row>
    <row r="419" spans="7:24" x14ac:dyDescent="0.3">
      <c r="G419" s="17">
        <v>44531</v>
      </c>
      <c r="H419" s="7">
        <f>YEAR(mbb_sales[[#This Row],[date of sale]])</f>
        <v>2021</v>
      </c>
      <c r="I419">
        <f>MONTH(mbb_sales[[#This Row],[date of sale]])</f>
        <v>12</v>
      </c>
      <c r="J419" t="str" cm="1">
        <f t="array" ref="J4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19">
        <v>2280114011</v>
      </c>
      <c r="L419">
        <v>1</v>
      </c>
      <c r="M419">
        <v>78180</v>
      </c>
      <c r="N419" t="s">
        <v>1</v>
      </c>
      <c r="O419" s="10" t="s">
        <v>87</v>
      </c>
      <c r="P419">
        <f>SEARCH(",", mbb_sales[[#This Row],[order value]])</f>
        <v>3</v>
      </c>
      <c r="Q419" t="str">
        <f>LEFT(mbb_sales[[#This Row],[order value]], mbb_sales[[#This Row],[search for ","]]-1)</f>
        <v>30</v>
      </c>
      <c r="R419" s="10">
        <f>RIGHT(mbb_sales[[#This Row],[order value]]) / 10</f>
        <v>0.9</v>
      </c>
      <c r="S419" s="1">
        <f>mbb_sales[[#This Row],[whole order value]] + mbb_sales[[#This Row],[fraction order value]]</f>
        <v>30.9</v>
      </c>
      <c r="U419" s="1">
        <v>0</v>
      </c>
      <c r="V419" s="1">
        <v>0</v>
      </c>
      <c r="W419" s="1">
        <v>1.54</v>
      </c>
      <c r="X419" s="1">
        <f>mbb_sales[[#This Row],[order value converted]] + mbb_sales[[#This Row],[shipping cost]] - mbb_sales[[#This Row],[discount]]-mbb_sales[[#This Row],[card processing fees]]</f>
        <v>29.36</v>
      </c>
    </row>
    <row r="420" spans="7:24" x14ac:dyDescent="0.3">
      <c r="G420" s="17">
        <v>44531</v>
      </c>
      <c r="H420" s="7">
        <f>YEAR(mbb_sales[[#This Row],[date of sale]])</f>
        <v>2021</v>
      </c>
      <c r="I420">
        <f>MONTH(mbb_sales[[#This Row],[date of sale]])</f>
        <v>12</v>
      </c>
      <c r="J420" t="str" cm="1">
        <f t="array" ref="J4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20">
        <v>2282854362</v>
      </c>
      <c r="L420">
        <v>1</v>
      </c>
      <c r="M420">
        <v>34400</v>
      </c>
      <c r="N420" t="s">
        <v>1</v>
      </c>
      <c r="O420" s="10" t="s">
        <v>72</v>
      </c>
      <c r="P420">
        <f>SEARCH(",", mbb_sales[[#This Row],[order value]])</f>
        <v>3</v>
      </c>
      <c r="Q420" t="str">
        <f>LEFT(mbb_sales[[#This Row],[order value]], mbb_sales[[#This Row],[search for ","]]-1)</f>
        <v>32</v>
      </c>
      <c r="R420" s="10">
        <f>RIGHT(mbb_sales[[#This Row],[order value]]) / 10</f>
        <v>0.9</v>
      </c>
      <c r="S420" s="1">
        <f>mbb_sales[[#This Row],[whole order value]] + mbb_sales[[#This Row],[fraction order value]]</f>
        <v>32.9</v>
      </c>
      <c r="U420" s="1">
        <v>0</v>
      </c>
      <c r="V420" s="1">
        <v>0</v>
      </c>
      <c r="W420" s="1">
        <v>1.62</v>
      </c>
      <c r="X420" s="1">
        <f>mbb_sales[[#This Row],[order value converted]] + mbb_sales[[#This Row],[shipping cost]] - mbb_sales[[#This Row],[discount]]-mbb_sales[[#This Row],[card processing fees]]</f>
        <v>31.279999999999998</v>
      </c>
    </row>
    <row r="421" spans="7:24" x14ac:dyDescent="0.3">
      <c r="G421" s="17">
        <v>44531</v>
      </c>
      <c r="H421" s="7">
        <f>YEAR(mbb_sales[[#This Row],[date of sale]])</f>
        <v>2021</v>
      </c>
      <c r="I421">
        <f>MONTH(mbb_sales[[#This Row],[date of sale]])</f>
        <v>12</v>
      </c>
      <c r="J421" t="str" cm="1">
        <f t="array" ref="J4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21">
        <v>2283393842</v>
      </c>
      <c r="L421">
        <v>1</v>
      </c>
      <c r="M421">
        <v>10506</v>
      </c>
      <c r="N421" t="s">
        <v>47</v>
      </c>
      <c r="O421" s="10" t="s">
        <v>92</v>
      </c>
      <c r="P421">
        <f>SEARCH(",", mbb_sales[[#This Row],[order value]])</f>
        <v>3</v>
      </c>
      <c r="Q421" t="str">
        <f>LEFT(mbb_sales[[#This Row],[order value]], mbb_sales[[#This Row],[search for ","]]-1)</f>
        <v>33</v>
      </c>
      <c r="R421" s="10">
        <f>RIGHT(mbb_sales[[#This Row],[order value]]) / 10</f>
        <v>0.9</v>
      </c>
      <c r="S421" s="1">
        <f>mbb_sales[[#This Row],[whole order value]] + mbb_sales[[#This Row],[fraction order value]]</f>
        <v>33.9</v>
      </c>
      <c r="U421" s="1">
        <v>0</v>
      </c>
      <c r="V421" s="1">
        <v>6</v>
      </c>
      <c r="W421" s="1">
        <v>2.0299999999999998</v>
      </c>
      <c r="X421" s="1">
        <f>mbb_sales[[#This Row],[order value converted]] + mbb_sales[[#This Row],[shipping cost]] - mbb_sales[[#This Row],[discount]]-mbb_sales[[#This Row],[card processing fees]]</f>
        <v>37.869999999999997</v>
      </c>
    </row>
    <row r="422" spans="7:24" x14ac:dyDescent="0.3">
      <c r="G422" s="17">
        <v>44531</v>
      </c>
      <c r="H422" s="7">
        <f>YEAR(mbb_sales[[#This Row],[date of sale]])</f>
        <v>2021</v>
      </c>
      <c r="I422">
        <f>MONTH(mbb_sales[[#This Row],[date of sale]])</f>
        <v>12</v>
      </c>
      <c r="J422" t="str" cm="1">
        <f t="array" ref="J4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422">
        <v>2279916953</v>
      </c>
      <c r="L422">
        <v>3</v>
      </c>
      <c r="M422">
        <v>2016</v>
      </c>
      <c r="N422" t="s">
        <v>50</v>
      </c>
      <c r="O422" s="10" t="s">
        <v>46</v>
      </c>
      <c r="P422">
        <f>SEARCH(",", mbb_sales[[#This Row],[order value]])</f>
        <v>3</v>
      </c>
      <c r="Q422" t="str">
        <f>LEFT(mbb_sales[[#This Row],[order value]], mbb_sales[[#This Row],[search for ","]]-1)</f>
        <v>80</v>
      </c>
      <c r="R422" s="10">
        <f>RIGHT(mbb_sales[[#This Row],[order value]]) / 10</f>
        <v>0.7</v>
      </c>
      <c r="S422" s="1">
        <f>mbb_sales[[#This Row],[whole order value]] + mbb_sales[[#This Row],[fraction order value]]</f>
        <v>80.7</v>
      </c>
      <c r="U422" s="1">
        <v>0</v>
      </c>
      <c r="V422" s="1">
        <v>5</v>
      </c>
      <c r="W422" s="1">
        <v>3.73</v>
      </c>
      <c r="X422" s="1">
        <f>mbb_sales[[#This Row],[order value converted]] + mbb_sales[[#This Row],[shipping cost]] - mbb_sales[[#This Row],[discount]]-mbb_sales[[#This Row],[card processing fees]]</f>
        <v>81.97</v>
      </c>
    </row>
    <row r="423" spans="7:24" x14ac:dyDescent="0.3">
      <c r="G423" s="17">
        <v>44530</v>
      </c>
      <c r="H423" s="7">
        <f>YEAR(mbb_sales[[#This Row],[date of sale]])</f>
        <v>2021</v>
      </c>
      <c r="I423">
        <f>MONTH(mbb_sales[[#This Row],[date of sale]])</f>
        <v>11</v>
      </c>
      <c r="J423" t="str" cm="1">
        <f t="array" ref="J4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3">
        <v>2278236455</v>
      </c>
      <c r="L423">
        <v>1</v>
      </c>
      <c r="M423">
        <v>14880</v>
      </c>
      <c r="N423" t="s">
        <v>1</v>
      </c>
      <c r="O423" s="10" t="s">
        <v>56</v>
      </c>
      <c r="P423">
        <f>SEARCH(",", mbb_sales[[#This Row],[order value]])</f>
        <v>3</v>
      </c>
      <c r="Q423" t="str">
        <f>LEFT(mbb_sales[[#This Row],[order value]], mbb_sales[[#This Row],[search for ","]]-1)</f>
        <v>27</v>
      </c>
      <c r="R423" s="10">
        <f>RIGHT(mbb_sales[[#This Row],[order value]]) / 10</f>
        <v>0.9</v>
      </c>
      <c r="S423" s="1">
        <f>mbb_sales[[#This Row],[whole order value]] + mbb_sales[[#This Row],[fraction order value]]</f>
        <v>27.9</v>
      </c>
      <c r="U423" s="1">
        <v>0</v>
      </c>
      <c r="V423" s="1">
        <v>0</v>
      </c>
      <c r="W423" s="1">
        <v>1.42</v>
      </c>
      <c r="X423" s="1">
        <f>mbb_sales[[#This Row],[order value converted]] + mbb_sales[[#This Row],[shipping cost]] - mbb_sales[[#This Row],[discount]]-mbb_sales[[#This Row],[card processing fees]]</f>
        <v>26.479999999999997</v>
      </c>
    </row>
    <row r="424" spans="7:24" x14ac:dyDescent="0.3">
      <c r="G424" s="17">
        <v>44530</v>
      </c>
      <c r="H424" s="7">
        <f>YEAR(mbb_sales[[#This Row],[date of sale]])</f>
        <v>2021</v>
      </c>
      <c r="I424">
        <f>MONTH(mbb_sales[[#This Row],[date of sale]])</f>
        <v>11</v>
      </c>
      <c r="J424" t="str" cm="1">
        <f t="array" ref="J4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4">
        <v>2277904419</v>
      </c>
      <c r="L424">
        <v>1</v>
      </c>
      <c r="M424">
        <v>31670</v>
      </c>
      <c r="N424" t="s">
        <v>1</v>
      </c>
      <c r="O424" s="10" t="s">
        <v>56</v>
      </c>
      <c r="P424">
        <f>SEARCH(",", mbb_sales[[#This Row],[order value]])</f>
        <v>3</v>
      </c>
      <c r="Q424" t="str">
        <f>LEFT(mbb_sales[[#This Row],[order value]], mbb_sales[[#This Row],[search for ","]]-1)</f>
        <v>27</v>
      </c>
      <c r="R424" s="10">
        <f>RIGHT(mbb_sales[[#This Row],[order value]]) / 10</f>
        <v>0.9</v>
      </c>
      <c r="S424" s="1">
        <f>mbb_sales[[#This Row],[whole order value]] + mbb_sales[[#This Row],[fraction order value]]</f>
        <v>27.9</v>
      </c>
      <c r="U424" s="1">
        <v>0</v>
      </c>
      <c r="V424" s="1">
        <v>0</v>
      </c>
      <c r="W424" s="1">
        <v>1.42</v>
      </c>
      <c r="X424" s="1">
        <f>mbb_sales[[#This Row],[order value converted]] + mbb_sales[[#This Row],[shipping cost]] - mbb_sales[[#This Row],[discount]]-mbb_sales[[#This Row],[card processing fees]]</f>
        <v>26.479999999999997</v>
      </c>
    </row>
    <row r="425" spans="7:24" x14ac:dyDescent="0.3">
      <c r="G425" s="17">
        <v>44530</v>
      </c>
      <c r="H425" s="7">
        <f>YEAR(mbb_sales[[#This Row],[date of sale]])</f>
        <v>2021</v>
      </c>
      <c r="I425">
        <f>MONTH(mbb_sales[[#This Row],[date of sale]])</f>
        <v>11</v>
      </c>
      <c r="J425" t="str" cm="1">
        <f t="array" ref="J4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5">
        <v>2280875818</v>
      </c>
      <c r="L425">
        <v>1</v>
      </c>
      <c r="M425">
        <v>85400</v>
      </c>
      <c r="N425" t="s">
        <v>1</v>
      </c>
      <c r="O425" s="10" t="s">
        <v>43</v>
      </c>
      <c r="P425">
        <f>SEARCH(",", mbb_sales[[#This Row],[order value]])</f>
        <v>3</v>
      </c>
      <c r="Q425" t="str">
        <f>LEFT(mbb_sales[[#This Row],[order value]], mbb_sales[[#This Row],[search for ","]]-1)</f>
        <v>28</v>
      </c>
      <c r="R425" s="10">
        <f>RIGHT(mbb_sales[[#This Row],[order value]]) / 10</f>
        <v>0.9</v>
      </c>
      <c r="S425" s="1">
        <f>mbb_sales[[#This Row],[whole order value]] + mbb_sales[[#This Row],[fraction order value]]</f>
        <v>28.9</v>
      </c>
      <c r="U425" s="1">
        <v>0</v>
      </c>
      <c r="V425" s="1">
        <v>0</v>
      </c>
      <c r="W425" s="1">
        <v>1.46</v>
      </c>
      <c r="X425" s="1">
        <f>mbb_sales[[#This Row],[order value converted]] + mbb_sales[[#This Row],[shipping cost]] - mbb_sales[[#This Row],[discount]]-mbb_sales[[#This Row],[card processing fees]]</f>
        <v>27.439999999999998</v>
      </c>
    </row>
    <row r="426" spans="7:24" x14ac:dyDescent="0.3">
      <c r="G426" s="17">
        <v>44530</v>
      </c>
      <c r="H426" s="7">
        <f>YEAR(mbb_sales[[#This Row],[date of sale]])</f>
        <v>2021</v>
      </c>
      <c r="I426">
        <f>MONTH(mbb_sales[[#This Row],[date of sale]])</f>
        <v>11</v>
      </c>
      <c r="J426" t="str" cm="1">
        <f t="array" ref="J4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6">
        <v>2279313443</v>
      </c>
      <c r="L426">
        <v>1</v>
      </c>
      <c r="M426">
        <v>60004</v>
      </c>
      <c r="N426" t="s">
        <v>47</v>
      </c>
      <c r="O426" s="10" t="s">
        <v>71</v>
      </c>
      <c r="P426">
        <f>SEARCH(",", mbb_sales[[#This Row],[order value]])</f>
        <v>3</v>
      </c>
      <c r="Q426" t="str">
        <f>LEFT(mbb_sales[[#This Row],[order value]], mbb_sales[[#This Row],[search for ","]]-1)</f>
        <v>34</v>
      </c>
      <c r="R426" s="10">
        <f>RIGHT(mbb_sales[[#This Row],[order value]]) / 10</f>
        <v>0.9</v>
      </c>
      <c r="S426" s="1">
        <f>mbb_sales[[#This Row],[whole order value]] + mbb_sales[[#This Row],[fraction order value]]</f>
        <v>34.9</v>
      </c>
      <c r="U426" s="1">
        <v>0</v>
      </c>
      <c r="V426" s="1">
        <v>0</v>
      </c>
      <c r="W426" s="1">
        <v>1.84</v>
      </c>
      <c r="X426" s="1">
        <f>mbb_sales[[#This Row],[order value converted]] + mbb_sales[[#This Row],[shipping cost]] - mbb_sales[[#This Row],[discount]]-mbb_sales[[#This Row],[card processing fees]]</f>
        <v>33.059999999999995</v>
      </c>
    </row>
    <row r="427" spans="7:24" x14ac:dyDescent="0.3">
      <c r="G427" s="17">
        <v>44530</v>
      </c>
      <c r="H427" s="7">
        <f>YEAR(mbb_sales[[#This Row],[date of sale]])</f>
        <v>2021</v>
      </c>
      <c r="I427">
        <f>MONTH(mbb_sales[[#This Row],[date of sale]])</f>
        <v>11</v>
      </c>
      <c r="J427" t="str" cm="1">
        <f t="array" ref="J4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7">
        <v>2278868731</v>
      </c>
      <c r="L427">
        <v>3</v>
      </c>
      <c r="M427">
        <v>68640</v>
      </c>
      <c r="N427" t="s">
        <v>1</v>
      </c>
      <c r="O427" s="10" t="s">
        <v>45</v>
      </c>
      <c r="P427">
        <f>SEARCH(",", mbb_sales[[#This Row],[order value]])</f>
        <v>3</v>
      </c>
      <c r="Q427" t="str">
        <f>LEFT(mbb_sales[[#This Row],[order value]], mbb_sales[[#This Row],[search for ","]]-1)</f>
        <v>76</v>
      </c>
      <c r="R427" s="10">
        <f>RIGHT(mbb_sales[[#This Row],[order value]]) / 10</f>
        <v>0.7</v>
      </c>
      <c r="S427" s="1">
        <f>mbb_sales[[#This Row],[whole order value]] + mbb_sales[[#This Row],[fraction order value]]</f>
        <v>76.7</v>
      </c>
      <c r="U427" s="1">
        <v>0</v>
      </c>
      <c r="V427" s="1">
        <v>0</v>
      </c>
      <c r="W427" s="1">
        <v>3.37</v>
      </c>
      <c r="X427" s="1">
        <f>mbb_sales[[#This Row],[order value converted]] + mbb_sales[[#This Row],[shipping cost]] - mbb_sales[[#This Row],[discount]]-mbb_sales[[#This Row],[card processing fees]]</f>
        <v>73.33</v>
      </c>
    </row>
    <row r="428" spans="7:24" x14ac:dyDescent="0.3">
      <c r="G428" s="17">
        <v>44529</v>
      </c>
      <c r="H428" s="7">
        <f>YEAR(mbb_sales[[#This Row],[date of sale]])</f>
        <v>2021</v>
      </c>
      <c r="I428">
        <f>MONTH(mbb_sales[[#This Row],[date of sale]])</f>
        <v>11</v>
      </c>
      <c r="J428" t="str" cm="1">
        <f t="array" ref="J4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8">
        <v>2275212115</v>
      </c>
      <c r="L428">
        <v>1</v>
      </c>
      <c r="M428">
        <v>91190</v>
      </c>
      <c r="N428" t="s">
        <v>1</v>
      </c>
      <c r="O428" s="10" t="s">
        <v>10</v>
      </c>
      <c r="P428">
        <f>SEARCH(",", mbb_sales[[#This Row],[order value]])</f>
        <v>3</v>
      </c>
      <c r="Q428" t="str">
        <f>LEFT(mbb_sales[[#This Row],[order value]], mbb_sales[[#This Row],[search for ","]]-1)</f>
        <v>24</v>
      </c>
      <c r="R428" s="10">
        <f>RIGHT(mbb_sales[[#This Row],[order value]]) / 10</f>
        <v>0.9</v>
      </c>
      <c r="S428" s="1">
        <f>mbb_sales[[#This Row],[whole order value]] + mbb_sales[[#This Row],[fraction order value]]</f>
        <v>24.9</v>
      </c>
      <c r="U428" s="1">
        <v>0</v>
      </c>
      <c r="V428" s="1">
        <v>0</v>
      </c>
      <c r="W428" s="1">
        <v>1.3</v>
      </c>
      <c r="X428" s="1">
        <f>mbb_sales[[#This Row],[order value converted]] + mbb_sales[[#This Row],[shipping cost]] - mbb_sales[[#This Row],[discount]]-mbb_sales[[#This Row],[card processing fees]]</f>
        <v>23.599999999999998</v>
      </c>
    </row>
    <row r="429" spans="7:24" x14ac:dyDescent="0.3">
      <c r="G429" s="17">
        <v>44529</v>
      </c>
      <c r="H429" s="7">
        <f>YEAR(mbb_sales[[#This Row],[date of sale]])</f>
        <v>2021</v>
      </c>
      <c r="I429">
        <f>MONTH(mbb_sales[[#This Row],[date of sale]])</f>
        <v>11</v>
      </c>
      <c r="J429" t="str" cm="1">
        <f t="array" ref="J4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29">
        <v>2278082288</v>
      </c>
      <c r="L429">
        <v>1</v>
      </c>
      <c r="M429">
        <v>78500</v>
      </c>
      <c r="N429" t="s">
        <v>1</v>
      </c>
      <c r="O429" s="10" t="s">
        <v>10</v>
      </c>
      <c r="P429">
        <f>SEARCH(",", mbb_sales[[#This Row],[order value]])</f>
        <v>3</v>
      </c>
      <c r="Q429" t="str">
        <f>LEFT(mbb_sales[[#This Row],[order value]], mbb_sales[[#This Row],[search for ","]]-1)</f>
        <v>24</v>
      </c>
      <c r="R429" s="10">
        <f>RIGHT(mbb_sales[[#This Row],[order value]]) / 10</f>
        <v>0.9</v>
      </c>
      <c r="S429" s="1">
        <f>mbb_sales[[#This Row],[whole order value]] + mbb_sales[[#This Row],[fraction order value]]</f>
        <v>24.9</v>
      </c>
      <c r="U429" s="1">
        <v>0</v>
      </c>
      <c r="V429" s="1">
        <v>0</v>
      </c>
      <c r="W429" s="1">
        <v>1.3</v>
      </c>
      <c r="X429" s="1">
        <f>mbb_sales[[#This Row],[order value converted]] + mbb_sales[[#This Row],[shipping cost]] - mbb_sales[[#This Row],[discount]]-mbb_sales[[#This Row],[card processing fees]]</f>
        <v>23.599999999999998</v>
      </c>
    </row>
    <row r="430" spans="7:24" x14ac:dyDescent="0.3">
      <c r="G430" s="17">
        <v>44529</v>
      </c>
      <c r="H430" s="7">
        <f>YEAR(mbb_sales[[#This Row],[date of sale]])</f>
        <v>2021</v>
      </c>
      <c r="I430">
        <f>MONTH(mbb_sales[[#This Row],[date of sale]])</f>
        <v>11</v>
      </c>
      <c r="J430" t="str" cm="1">
        <f t="array" ref="J4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0">
        <v>2279397894</v>
      </c>
      <c r="L430">
        <v>1</v>
      </c>
      <c r="M430">
        <v>92420</v>
      </c>
      <c r="N430" t="s">
        <v>1</v>
      </c>
      <c r="O430" s="10" t="s">
        <v>43</v>
      </c>
      <c r="P430">
        <f>SEARCH(",", mbb_sales[[#This Row],[order value]])</f>
        <v>3</v>
      </c>
      <c r="Q430" t="str">
        <f>LEFT(mbb_sales[[#This Row],[order value]], mbb_sales[[#This Row],[search for ","]]-1)</f>
        <v>28</v>
      </c>
      <c r="R430" s="10">
        <f>RIGHT(mbb_sales[[#This Row],[order value]]) / 10</f>
        <v>0.9</v>
      </c>
      <c r="S430" s="1">
        <f>mbb_sales[[#This Row],[whole order value]] + mbb_sales[[#This Row],[fraction order value]]</f>
        <v>28.9</v>
      </c>
      <c r="U430" s="1">
        <v>0</v>
      </c>
      <c r="V430" s="1">
        <v>0</v>
      </c>
      <c r="W430" s="1">
        <v>1.46</v>
      </c>
      <c r="X430" s="1">
        <f>mbb_sales[[#This Row],[order value converted]] + mbb_sales[[#This Row],[shipping cost]] - mbb_sales[[#This Row],[discount]]-mbb_sales[[#This Row],[card processing fees]]</f>
        <v>27.439999999999998</v>
      </c>
    </row>
    <row r="431" spans="7:24" x14ac:dyDescent="0.3">
      <c r="G431" s="17">
        <v>44529</v>
      </c>
      <c r="H431" s="7">
        <f>YEAR(mbb_sales[[#This Row],[date of sale]])</f>
        <v>2021</v>
      </c>
      <c r="I431">
        <f>MONTH(mbb_sales[[#This Row],[date of sale]])</f>
        <v>11</v>
      </c>
      <c r="J431" t="str" cm="1">
        <f t="array" ref="J4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1">
        <v>2275454727</v>
      </c>
      <c r="L431">
        <v>1</v>
      </c>
      <c r="M431">
        <v>44200</v>
      </c>
      <c r="N431" t="s">
        <v>1</v>
      </c>
      <c r="O431" s="10" t="s">
        <v>72</v>
      </c>
      <c r="P431">
        <f>SEARCH(",", mbb_sales[[#This Row],[order value]])</f>
        <v>3</v>
      </c>
      <c r="Q431" t="str">
        <f>LEFT(mbb_sales[[#This Row],[order value]], mbb_sales[[#This Row],[search for ","]]-1)</f>
        <v>32</v>
      </c>
      <c r="R431" s="10">
        <f>RIGHT(mbb_sales[[#This Row],[order value]]) / 10</f>
        <v>0.9</v>
      </c>
      <c r="S431" s="1">
        <f>mbb_sales[[#This Row],[whole order value]] + mbb_sales[[#This Row],[fraction order value]]</f>
        <v>32.9</v>
      </c>
      <c r="U431" s="1">
        <v>0</v>
      </c>
      <c r="V431" s="1">
        <v>0</v>
      </c>
      <c r="W431" s="1">
        <v>1.62</v>
      </c>
      <c r="X431" s="1">
        <f>mbb_sales[[#This Row],[order value converted]] + mbb_sales[[#This Row],[shipping cost]] - mbb_sales[[#This Row],[discount]]-mbb_sales[[#This Row],[card processing fees]]</f>
        <v>31.279999999999998</v>
      </c>
    </row>
    <row r="432" spans="7:24" x14ac:dyDescent="0.3">
      <c r="G432" s="17">
        <v>44529</v>
      </c>
      <c r="H432" s="7">
        <f>YEAR(mbb_sales[[#This Row],[date of sale]])</f>
        <v>2021</v>
      </c>
      <c r="I432">
        <f>MONTH(mbb_sales[[#This Row],[date of sale]])</f>
        <v>11</v>
      </c>
      <c r="J432" t="str" cm="1">
        <f t="array" ref="J4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2">
        <v>2279492040</v>
      </c>
      <c r="L432">
        <v>2</v>
      </c>
      <c r="M432">
        <v>24240</v>
      </c>
      <c r="N432" t="s">
        <v>1</v>
      </c>
      <c r="O432" s="10" t="s">
        <v>48</v>
      </c>
      <c r="P432">
        <f>SEARCH(",", mbb_sales[[#This Row],[order value]])</f>
        <v>3</v>
      </c>
      <c r="Q432" t="str">
        <f>LEFT(mbb_sales[[#This Row],[order value]], mbb_sales[[#This Row],[search for ","]]-1)</f>
        <v>52</v>
      </c>
      <c r="R432" s="10">
        <f>RIGHT(mbb_sales[[#This Row],[order value]]) / 10</f>
        <v>0.8</v>
      </c>
      <c r="S432" s="1">
        <f>mbb_sales[[#This Row],[whole order value]] + mbb_sales[[#This Row],[fraction order value]]</f>
        <v>52.8</v>
      </c>
      <c r="U432" s="1">
        <v>0</v>
      </c>
      <c r="V432" s="1">
        <v>0</v>
      </c>
      <c r="W432" s="1">
        <v>2.41</v>
      </c>
      <c r="X432" s="1">
        <f>mbb_sales[[#This Row],[order value converted]] + mbb_sales[[#This Row],[shipping cost]] - mbb_sales[[#This Row],[discount]]-mbb_sales[[#This Row],[card processing fees]]</f>
        <v>50.39</v>
      </c>
    </row>
    <row r="433" spans="7:24" x14ac:dyDescent="0.3">
      <c r="G433" s="17">
        <v>44529</v>
      </c>
      <c r="H433" s="7">
        <f>YEAR(mbb_sales[[#This Row],[date of sale]])</f>
        <v>2021</v>
      </c>
      <c r="I433">
        <f>MONTH(mbb_sales[[#This Row],[date of sale]])</f>
        <v>11</v>
      </c>
      <c r="J433" t="str" cm="1">
        <f t="array" ref="J4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3">
        <v>2276284767</v>
      </c>
      <c r="L433">
        <v>4</v>
      </c>
      <c r="M433">
        <v>34070</v>
      </c>
      <c r="N433" t="s">
        <v>1</v>
      </c>
      <c r="O433" s="10" t="s">
        <v>91</v>
      </c>
      <c r="P433">
        <f>SEARCH(",", mbb_sales[[#This Row],[order value]])</f>
        <v>4</v>
      </c>
      <c r="Q433" t="str">
        <f>LEFT(mbb_sales[[#This Row],[order value]], mbb_sales[[#This Row],[search for ","]]-1)</f>
        <v>122</v>
      </c>
      <c r="R433" s="10">
        <f>RIGHT(mbb_sales[[#This Row],[order value]]) / 10</f>
        <v>0.6</v>
      </c>
      <c r="S433" s="1">
        <f>mbb_sales[[#This Row],[whole order value]] + mbb_sales[[#This Row],[fraction order value]]</f>
        <v>122.6</v>
      </c>
      <c r="U433" s="1">
        <v>0</v>
      </c>
      <c r="V433" s="1">
        <v>0</v>
      </c>
      <c r="W433" s="1">
        <v>5.2</v>
      </c>
      <c r="X433" s="1">
        <f>mbb_sales[[#This Row],[order value converted]] + mbb_sales[[#This Row],[shipping cost]] - mbb_sales[[#This Row],[discount]]-mbb_sales[[#This Row],[card processing fees]]</f>
        <v>117.39999999999999</v>
      </c>
    </row>
    <row r="434" spans="7:24" x14ac:dyDescent="0.3">
      <c r="G434" s="17">
        <v>44528</v>
      </c>
      <c r="H434" s="7">
        <f>YEAR(mbb_sales[[#This Row],[date of sale]])</f>
        <v>2021</v>
      </c>
      <c r="I434">
        <f>MONTH(mbb_sales[[#This Row],[date of sale]])</f>
        <v>11</v>
      </c>
      <c r="J434" t="str" cm="1">
        <f t="array" ref="J4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4">
        <v>2273587545</v>
      </c>
      <c r="L434">
        <v>1</v>
      </c>
      <c r="M434">
        <v>67100</v>
      </c>
      <c r="N434" t="s">
        <v>1</v>
      </c>
      <c r="O434" s="10" t="s">
        <v>87</v>
      </c>
      <c r="P434">
        <f>SEARCH(",", mbb_sales[[#This Row],[order value]])</f>
        <v>3</v>
      </c>
      <c r="Q434" t="str">
        <f>LEFT(mbb_sales[[#This Row],[order value]], mbb_sales[[#This Row],[search for ","]]-1)</f>
        <v>30</v>
      </c>
      <c r="R434" s="10">
        <f>RIGHT(mbb_sales[[#This Row],[order value]]) / 10</f>
        <v>0.9</v>
      </c>
      <c r="S434" s="1">
        <f>mbb_sales[[#This Row],[whole order value]] + mbb_sales[[#This Row],[fraction order value]]</f>
        <v>30.9</v>
      </c>
      <c r="U434" s="1">
        <v>0</v>
      </c>
      <c r="V434" s="1">
        <v>0</v>
      </c>
      <c r="W434" s="1">
        <v>1.54</v>
      </c>
      <c r="X434" s="1">
        <f>mbb_sales[[#This Row],[order value converted]] + mbb_sales[[#This Row],[shipping cost]] - mbb_sales[[#This Row],[discount]]-mbb_sales[[#This Row],[card processing fees]]</f>
        <v>29.36</v>
      </c>
    </row>
    <row r="435" spans="7:24" x14ac:dyDescent="0.3">
      <c r="G435" s="17">
        <v>44527</v>
      </c>
      <c r="H435" s="7">
        <f>YEAR(mbb_sales[[#This Row],[date of sale]])</f>
        <v>2021</v>
      </c>
      <c r="I435">
        <f>MONTH(mbb_sales[[#This Row],[date of sale]])</f>
        <v>11</v>
      </c>
      <c r="J435" t="str" cm="1">
        <f t="array" ref="J4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5">
        <v>2271101979</v>
      </c>
      <c r="L435">
        <v>1</v>
      </c>
      <c r="M435">
        <v>59114</v>
      </c>
      <c r="N435" t="s">
        <v>1</v>
      </c>
      <c r="O435" s="10" t="s">
        <v>9</v>
      </c>
      <c r="P435">
        <f>SEARCH(",", mbb_sales[[#This Row],[order value]])</f>
        <v>3</v>
      </c>
      <c r="Q435" t="str">
        <f>LEFT(mbb_sales[[#This Row],[order value]], mbb_sales[[#This Row],[search for ","]]-1)</f>
        <v>26</v>
      </c>
      <c r="R435" s="10">
        <f>RIGHT(mbb_sales[[#This Row],[order value]]) / 10</f>
        <v>0.9</v>
      </c>
      <c r="S435" s="1">
        <f>mbb_sales[[#This Row],[whole order value]] + mbb_sales[[#This Row],[fraction order value]]</f>
        <v>26.9</v>
      </c>
      <c r="U435" s="1">
        <v>0</v>
      </c>
      <c r="V435" s="1">
        <v>0</v>
      </c>
      <c r="W435" s="1">
        <v>1.38</v>
      </c>
      <c r="X435" s="1">
        <f>mbb_sales[[#This Row],[order value converted]] + mbb_sales[[#This Row],[shipping cost]] - mbb_sales[[#This Row],[discount]]-mbb_sales[[#This Row],[card processing fees]]</f>
        <v>25.52</v>
      </c>
    </row>
    <row r="436" spans="7:24" x14ac:dyDescent="0.3">
      <c r="G436" s="17">
        <v>44527</v>
      </c>
      <c r="H436" s="7">
        <f>YEAR(mbb_sales[[#This Row],[date of sale]])</f>
        <v>2021</v>
      </c>
      <c r="I436">
        <f>MONTH(mbb_sales[[#This Row],[date of sale]])</f>
        <v>11</v>
      </c>
      <c r="J436" t="str" cm="1">
        <f t="array" ref="J4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6">
        <v>2272581191</v>
      </c>
      <c r="L436">
        <v>1</v>
      </c>
      <c r="M436">
        <v>27517</v>
      </c>
      <c r="N436" t="s">
        <v>47</v>
      </c>
      <c r="O436" s="10" t="s">
        <v>13</v>
      </c>
      <c r="P436">
        <f>SEARCH(",", mbb_sales[[#This Row],[order value]])</f>
        <v>3</v>
      </c>
      <c r="Q436" t="str">
        <f>LEFT(mbb_sales[[#This Row],[order value]], mbb_sales[[#This Row],[search for ","]]-1)</f>
        <v>22</v>
      </c>
      <c r="R436" s="10">
        <f>RIGHT(mbb_sales[[#This Row],[order value]]) / 10</f>
        <v>0.9</v>
      </c>
      <c r="S436" s="1">
        <f>mbb_sales[[#This Row],[whole order value]] + mbb_sales[[#This Row],[fraction order value]]</f>
        <v>22.9</v>
      </c>
      <c r="U436" s="1">
        <v>0</v>
      </c>
      <c r="V436" s="1">
        <v>6</v>
      </c>
      <c r="W436" s="1">
        <v>1.54</v>
      </c>
      <c r="X436" s="1">
        <f>mbb_sales[[#This Row],[order value converted]] + mbb_sales[[#This Row],[shipping cost]] - mbb_sales[[#This Row],[discount]]-mbb_sales[[#This Row],[card processing fees]]</f>
        <v>27.36</v>
      </c>
    </row>
    <row r="437" spans="7:24" x14ac:dyDescent="0.3">
      <c r="G437" s="17">
        <v>44527</v>
      </c>
      <c r="H437" s="7">
        <f>YEAR(mbb_sales[[#This Row],[date of sale]])</f>
        <v>2021</v>
      </c>
      <c r="I437">
        <f>MONTH(mbb_sales[[#This Row],[date of sale]])</f>
        <v>11</v>
      </c>
      <c r="J437" t="str" cm="1">
        <f t="array" ref="J4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7">
        <v>2270846977</v>
      </c>
      <c r="L437">
        <v>1</v>
      </c>
      <c r="M437">
        <v>91190</v>
      </c>
      <c r="N437" t="s">
        <v>1</v>
      </c>
      <c r="O437" s="10" t="s">
        <v>43</v>
      </c>
      <c r="P437">
        <f>SEARCH(",", mbb_sales[[#This Row],[order value]])</f>
        <v>3</v>
      </c>
      <c r="Q437" t="str">
        <f>LEFT(mbb_sales[[#This Row],[order value]], mbb_sales[[#This Row],[search for ","]]-1)</f>
        <v>28</v>
      </c>
      <c r="R437" s="10">
        <f>RIGHT(mbb_sales[[#This Row],[order value]]) / 10</f>
        <v>0.9</v>
      </c>
      <c r="S437" s="1">
        <f>mbb_sales[[#This Row],[whole order value]] + mbb_sales[[#This Row],[fraction order value]]</f>
        <v>28.9</v>
      </c>
      <c r="U437" s="1">
        <v>0</v>
      </c>
      <c r="V437" s="1">
        <v>0</v>
      </c>
      <c r="W437" s="1">
        <v>1.46</v>
      </c>
      <c r="X437" s="1">
        <f>mbb_sales[[#This Row],[order value converted]] + mbb_sales[[#This Row],[shipping cost]] - mbb_sales[[#This Row],[discount]]-mbb_sales[[#This Row],[card processing fees]]</f>
        <v>27.439999999999998</v>
      </c>
    </row>
    <row r="438" spans="7:24" x14ac:dyDescent="0.3">
      <c r="G438" s="17">
        <v>44527</v>
      </c>
      <c r="H438" s="7">
        <f>YEAR(mbb_sales[[#This Row],[date of sale]])</f>
        <v>2021</v>
      </c>
      <c r="I438">
        <f>MONTH(mbb_sales[[#This Row],[date of sale]])</f>
        <v>11</v>
      </c>
      <c r="J438" t="str" cm="1">
        <f t="array" ref="J4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8">
        <v>2274760136</v>
      </c>
      <c r="L438">
        <v>1</v>
      </c>
      <c r="M438">
        <v>60004</v>
      </c>
      <c r="N438" t="s">
        <v>47</v>
      </c>
      <c r="O438" s="10" t="s">
        <v>14</v>
      </c>
      <c r="P438">
        <f>SEARCH(",", mbb_sales[[#This Row],[order value]])</f>
        <v>3</v>
      </c>
      <c r="Q438" t="str">
        <f>LEFT(mbb_sales[[#This Row],[order value]], mbb_sales[[#This Row],[search for ","]]-1)</f>
        <v>23</v>
      </c>
      <c r="R438" s="10">
        <f>RIGHT(mbb_sales[[#This Row],[order value]]) / 10</f>
        <v>0.9</v>
      </c>
      <c r="S438" s="1">
        <f>mbb_sales[[#This Row],[whole order value]] + mbb_sales[[#This Row],[fraction order value]]</f>
        <v>23.9</v>
      </c>
      <c r="U438" s="1">
        <v>0</v>
      </c>
      <c r="V438" s="1">
        <v>6</v>
      </c>
      <c r="W438" s="1">
        <v>1.62</v>
      </c>
      <c r="X438" s="1">
        <f>mbb_sales[[#This Row],[order value converted]] + mbb_sales[[#This Row],[shipping cost]] - mbb_sales[[#This Row],[discount]]-mbb_sales[[#This Row],[card processing fees]]</f>
        <v>28.279999999999998</v>
      </c>
    </row>
    <row r="439" spans="7:24" x14ac:dyDescent="0.3">
      <c r="G439" s="17">
        <v>44527</v>
      </c>
      <c r="H439" s="7">
        <f>YEAR(mbb_sales[[#This Row],[date of sale]])</f>
        <v>2021</v>
      </c>
      <c r="I439">
        <f>MONTH(mbb_sales[[#This Row],[date of sale]])</f>
        <v>11</v>
      </c>
      <c r="J439" t="str" cm="1">
        <f t="array" ref="J4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39">
        <v>2274037074</v>
      </c>
      <c r="L439">
        <v>1</v>
      </c>
      <c r="M439">
        <v>62142</v>
      </c>
      <c r="N439" t="s">
        <v>1</v>
      </c>
      <c r="O439" s="10" t="s">
        <v>71</v>
      </c>
      <c r="P439">
        <f>SEARCH(",", mbb_sales[[#This Row],[order value]])</f>
        <v>3</v>
      </c>
      <c r="Q439" t="str">
        <f>LEFT(mbb_sales[[#This Row],[order value]], mbb_sales[[#This Row],[search for ","]]-1)</f>
        <v>34</v>
      </c>
      <c r="R439" s="10">
        <f>RIGHT(mbb_sales[[#This Row],[order value]]) / 10</f>
        <v>0.9</v>
      </c>
      <c r="S439" s="1">
        <f>mbb_sales[[#This Row],[whole order value]] + mbb_sales[[#This Row],[fraction order value]]</f>
        <v>34.9</v>
      </c>
      <c r="U439" s="1">
        <v>0</v>
      </c>
      <c r="V439" s="1">
        <v>0</v>
      </c>
      <c r="W439" s="1">
        <v>1.7</v>
      </c>
      <c r="X439" s="1">
        <f>mbb_sales[[#This Row],[order value converted]] + mbb_sales[[#This Row],[shipping cost]] - mbb_sales[[#This Row],[discount]]-mbb_sales[[#This Row],[card processing fees]]</f>
        <v>33.199999999999996</v>
      </c>
    </row>
    <row r="440" spans="7:24" x14ac:dyDescent="0.3">
      <c r="G440" s="17">
        <v>44527</v>
      </c>
      <c r="H440" s="7">
        <f>YEAR(mbb_sales[[#This Row],[date of sale]])</f>
        <v>2021</v>
      </c>
      <c r="I440">
        <f>MONTH(mbb_sales[[#This Row],[date of sale]])</f>
        <v>11</v>
      </c>
      <c r="J440" t="str" cm="1">
        <f t="array" ref="J4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0">
        <v>2273898174</v>
      </c>
      <c r="L440">
        <v>1</v>
      </c>
      <c r="M440">
        <v>94270</v>
      </c>
      <c r="N440" t="s">
        <v>1</v>
      </c>
      <c r="O440" s="10" t="s">
        <v>71</v>
      </c>
      <c r="P440">
        <f>SEARCH(",", mbb_sales[[#This Row],[order value]])</f>
        <v>3</v>
      </c>
      <c r="Q440" t="str">
        <f>LEFT(mbb_sales[[#This Row],[order value]], mbb_sales[[#This Row],[search for ","]]-1)</f>
        <v>34</v>
      </c>
      <c r="R440" s="10">
        <f>RIGHT(mbb_sales[[#This Row],[order value]]) / 10</f>
        <v>0.9</v>
      </c>
      <c r="S440" s="1">
        <f>mbb_sales[[#This Row],[whole order value]] + mbb_sales[[#This Row],[fraction order value]]</f>
        <v>34.9</v>
      </c>
      <c r="U440" s="1">
        <v>0</v>
      </c>
      <c r="V440" s="1">
        <v>0</v>
      </c>
      <c r="W440" s="1">
        <v>1.7</v>
      </c>
      <c r="X440" s="1">
        <f>mbb_sales[[#This Row],[order value converted]] + mbb_sales[[#This Row],[shipping cost]] - mbb_sales[[#This Row],[discount]]-mbb_sales[[#This Row],[card processing fees]]</f>
        <v>33.199999999999996</v>
      </c>
    </row>
    <row r="441" spans="7:24" x14ac:dyDescent="0.3">
      <c r="G441" s="17">
        <v>44527</v>
      </c>
      <c r="H441" s="7">
        <f>YEAR(mbb_sales[[#This Row],[date of sale]])</f>
        <v>2021</v>
      </c>
      <c r="I441">
        <f>MONTH(mbb_sales[[#This Row],[date of sale]])</f>
        <v>11</v>
      </c>
      <c r="J441" t="str" cm="1">
        <f t="array" ref="J4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1">
        <v>2270893831</v>
      </c>
      <c r="L441">
        <v>1</v>
      </c>
      <c r="M441">
        <v>29630</v>
      </c>
      <c r="N441" t="s">
        <v>1</v>
      </c>
      <c r="O441" s="10" t="s">
        <v>71</v>
      </c>
      <c r="P441">
        <f>SEARCH(",", mbb_sales[[#This Row],[order value]])</f>
        <v>3</v>
      </c>
      <c r="Q441" t="str">
        <f>LEFT(mbb_sales[[#This Row],[order value]], mbb_sales[[#This Row],[search for ","]]-1)</f>
        <v>34</v>
      </c>
      <c r="R441" s="10">
        <f>RIGHT(mbb_sales[[#This Row],[order value]]) / 10</f>
        <v>0.9</v>
      </c>
      <c r="S441" s="1">
        <f>mbb_sales[[#This Row],[whole order value]] + mbb_sales[[#This Row],[fraction order value]]</f>
        <v>34.9</v>
      </c>
      <c r="U441" s="1">
        <v>0</v>
      </c>
      <c r="V441" s="1">
        <v>0</v>
      </c>
      <c r="W441" s="1">
        <v>1.7</v>
      </c>
      <c r="X441" s="1">
        <f>mbb_sales[[#This Row],[order value converted]] + mbb_sales[[#This Row],[shipping cost]] - mbb_sales[[#This Row],[discount]]-mbb_sales[[#This Row],[card processing fees]]</f>
        <v>33.199999999999996</v>
      </c>
    </row>
    <row r="442" spans="7:24" x14ac:dyDescent="0.3">
      <c r="G442" s="17">
        <v>44527</v>
      </c>
      <c r="H442" s="7">
        <f>YEAR(mbb_sales[[#This Row],[date of sale]])</f>
        <v>2021</v>
      </c>
      <c r="I442">
        <f>MONTH(mbb_sales[[#This Row],[date of sale]])</f>
        <v>11</v>
      </c>
      <c r="J442" t="str" cm="1">
        <f t="array" ref="J4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2">
        <v>2273678068</v>
      </c>
      <c r="L442">
        <v>1</v>
      </c>
      <c r="M442">
        <v>37170</v>
      </c>
      <c r="N442" t="s">
        <v>1</v>
      </c>
      <c r="O442" s="10" t="s">
        <v>71</v>
      </c>
      <c r="P442">
        <f>SEARCH(",", mbb_sales[[#This Row],[order value]])</f>
        <v>3</v>
      </c>
      <c r="Q442" t="str">
        <f>LEFT(mbb_sales[[#This Row],[order value]], mbb_sales[[#This Row],[search for ","]]-1)</f>
        <v>34</v>
      </c>
      <c r="R442" s="10">
        <f>RIGHT(mbb_sales[[#This Row],[order value]]) / 10</f>
        <v>0.9</v>
      </c>
      <c r="S442" s="1">
        <f>mbb_sales[[#This Row],[whole order value]] + mbb_sales[[#This Row],[fraction order value]]</f>
        <v>34.9</v>
      </c>
      <c r="U442" s="1">
        <v>0</v>
      </c>
      <c r="V442" s="1">
        <v>0</v>
      </c>
      <c r="W442" s="1">
        <v>1.7</v>
      </c>
      <c r="X442" s="1">
        <f>mbb_sales[[#This Row],[order value converted]] + mbb_sales[[#This Row],[shipping cost]] - mbb_sales[[#This Row],[discount]]-mbb_sales[[#This Row],[card processing fees]]</f>
        <v>33.199999999999996</v>
      </c>
    </row>
    <row r="443" spans="7:24" x14ac:dyDescent="0.3">
      <c r="G443" s="17">
        <v>44527</v>
      </c>
      <c r="H443" s="7">
        <f>YEAR(mbb_sales[[#This Row],[date of sale]])</f>
        <v>2021</v>
      </c>
      <c r="I443">
        <f>MONTH(mbb_sales[[#This Row],[date of sale]])</f>
        <v>11</v>
      </c>
      <c r="J443" t="str" cm="1">
        <f t="array" ref="J4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3">
        <v>2275034310</v>
      </c>
      <c r="L443">
        <v>2</v>
      </c>
      <c r="M443">
        <v>35250</v>
      </c>
      <c r="N443" t="s">
        <v>1</v>
      </c>
      <c r="O443" s="10" t="s">
        <v>52</v>
      </c>
      <c r="P443">
        <f>SEARCH(",", mbb_sales[[#This Row],[order value]])</f>
        <v>3</v>
      </c>
      <c r="Q443" t="str">
        <f>LEFT(mbb_sales[[#This Row],[order value]], mbb_sales[[#This Row],[search for ","]]-1)</f>
        <v>53</v>
      </c>
      <c r="R443" s="10">
        <f>RIGHT(mbb_sales[[#This Row],[order value]]) / 10</f>
        <v>0.8</v>
      </c>
      <c r="S443" s="1">
        <f>mbb_sales[[#This Row],[whole order value]] + mbb_sales[[#This Row],[fraction order value]]</f>
        <v>53.8</v>
      </c>
      <c r="U443" s="1">
        <v>0</v>
      </c>
      <c r="V443" s="1">
        <v>0</v>
      </c>
      <c r="W443" s="1">
        <v>2.4500000000000002</v>
      </c>
      <c r="X443" s="1">
        <f>mbb_sales[[#This Row],[order value converted]] + mbb_sales[[#This Row],[shipping cost]] - mbb_sales[[#This Row],[discount]]-mbb_sales[[#This Row],[card processing fees]]</f>
        <v>51.349999999999994</v>
      </c>
    </row>
    <row r="444" spans="7:24" x14ac:dyDescent="0.3">
      <c r="G444" s="17">
        <v>44527</v>
      </c>
      <c r="H444" s="7">
        <f>YEAR(mbb_sales[[#This Row],[date of sale]])</f>
        <v>2021</v>
      </c>
      <c r="I444">
        <f>MONTH(mbb_sales[[#This Row],[date of sale]])</f>
        <v>11</v>
      </c>
      <c r="J444" t="str" cm="1">
        <f t="array" ref="J4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4">
        <v>2274323622</v>
      </c>
      <c r="L444">
        <v>2</v>
      </c>
      <c r="M444">
        <v>21380</v>
      </c>
      <c r="N444" t="s">
        <v>1</v>
      </c>
      <c r="O444" s="10" t="s">
        <v>44</v>
      </c>
      <c r="P444">
        <f>SEARCH(",", mbb_sales[[#This Row],[order value]])</f>
        <v>3</v>
      </c>
      <c r="Q444" t="str">
        <f>LEFT(mbb_sales[[#This Row],[order value]], mbb_sales[[#This Row],[search for ","]]-1)</f>
        <v>55</v>
      </c>
      <c r="R444" s="10">
        <f>RIGHT(mbb_sales[[#This Row],[order value]]) / 10</f>
        <v>0.8</v>
      </c>
      <c r="S444" s="1">
        <f>mbb_sales[[#This Row],[whole order value]] + mbb_sales[[#This Row],[fraction order value]]</f>
        <v>55.8</v>
      </c>
      <c r="U444" s="1">
        <v>0</v>
      </c>
      <c r="V444" s="1">
        <v>0</v>
      </c>
      <c r="W444" s="1">
        <v>2.5299999999999998</v>
      </c>
      <c r="X444" s="1">
        <f>mbb_sales[[#This Row],[order value converted]] + mbb_sales[[#This Row],[shipping cost]] - mbb_sales[[#This Row],[discount]]-mbb_sales[[#This Row],[card processing fees]]</f>
        <v>53.269999999999996</v>
      </c>
    </row>
    <row r="445" spans="7:24" x14ac:dyDescent="0.3">
      <c r="G445" s="17">
        <v>44527</v>
      </c>
      <c r="H445" s="7">
        <f>YEAR(mbb_sales[[#This Row],[date of sale]])</f>
        <v>2021</v>
      </c>
      <c r="I445">
        <f>MONTH(mbb_sales[[#This Row],[date of sale]])</f>
        <v>11</v>
      </c>
      <c r="J445" t="str" cm="1">
        <f t="array" ref="J4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5">
        <v>2270679503</v>
      </c>
      <c r="L445">
        <v>2</v>
      </c>
      <c r="M445">
        <v>15300</v>
      </c>
      <c r="N445" t="s">
        <v>1</v>
      </c>
      <c r="O445" s="10" t="s">
        <v>69</v>
      </c>
      <c r="P445">
        <f>SEARCH(",", mbb_sales[[#This Row],[order value]])</f>
        <v>3</v>
      </c>
      <c r="Q445" t="str">
        <f>LEFT(mbb_sales[[#This Row],[order value]], mbb_sales[[#This Row],[search for ","]]-1)</f>
        <v>57</v>
      </c>
      <c r="R445" s="10">
        <f>RIGHT(mbb_sales[[#This Row],[order value]]) / 10</f>
        <v>0.8</v>
      </c>
      <c r="S445" s="1">
        <f>mbb_sales[[#This Row],[whole order value]] + mbb_sales[[#This Row],[fraction order value]]</f>
        <v>57.8</v>
      </c>
      <c r="U445" s="1">
        <v>0</v>
      </c>
      <c r="V445" s="1">
        <v>0</v>
      </c>
      <c r="W445" s="1">
        <v>2.61</v>
      </c>
      <c r="X445" s="1">
        <f>mbb_sales[[#This Row],[order value converted]] + mbb_sales[[#This Row],[shipping cost]] - mbb_sales[[#This Row],[discount]]-mbb_sales[[#This Row],[card processing fees]]</f>
        <v>55.19</v>
      </c>
    </row>
    <row r="446" spans="7:24" x14ac:dyDescent="0.3">
      <c r="G446" s="17">
        <v>44527</v>
      </c>
      <c r="H446" s="7">
        <f>YEAR(mbb_sales[[#This Row],[date of sale]])</f>
        <v>2021</v>
      </c>
      <c r="I446">
        <f>MONTH(mbb_sales[[#This Row],[date of sale]])</f>
        <v>11</v>
      </c>
      <c r="J446" t="str" cm="1">
        <f t="array" ref="J4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6">
        <v>2270902803</v>
      </c>
      <c r="L446">
        <v>2</v>
      </c>
      <c r="M446">
        <v>26500</v>
      </c>
      <c r="N446" t="s">
        <v>1</v>
      </c>
      <c r="O446" s="10" t="s">
        <v>90</v>
      </c>
      <c r="P446">
        <f>SEARCH(",", mbb_sales[[#This Row],[order value]])</f>
        <v>3</v>
      </c>
      <c r="Q446" t="str">
        <f>LEFT(mbb_sales[[#This Row],[order value]], mbb_sales[[#This Row],[search for ","]]-1)</f>
        <v>69</v>
      </c>
      <c r="R446" s="10">
        <f>RIGHT(mbb_sales[[#This Row],[order value]]) / 10</f>
        <v>0.8</v>
      </c>
      <c r="S446" s="1">
        <f>mbb_sales[[#This Row],[whole order value]] + mbb_sales[[#This Row],[fraction order value]]</f>
        <v>69.8</v>
      </c>
      <c r="U446" s="1">
        <v>0</v>
      </c>
      <c r="V446" s="1">
        <v>0</v>
      </c>
      <c r="W446" s="1">
        <v>3.09</v>
      </c>
      <c r="X446" s="1">
        <f>mbb_sales[[#This Row],[order value converted]] + mbb_sales[[#This Row],[shipping cost]] - mbb_sales[[#This Row],[discount]]-mbb_sales[[#This Row],[card processing fees]]</f>
        <v>66.709999999999994</v>
      </c>
    </row>
    <row r="447" spans="7:24" x14ac:dyDescent="0.3">
      <c r="G447" s="17">
        <v>44527</v>
      </c>
      <c r="H447" s="7">
        <f>YEAR(mbb_sales[[#This Row],[date of sale]])</f>
        <v>2021</v>
      </c>
      <c r="I447">
        <f>MONTH(mbb_sales[[#This Row],[date of sale]])</f>
        <v>11</v>
      </c>
      <c r="J447" t="str" cm="1">
        <f t="array" ref="J4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7">
        <v>2273674212</v>
      </c>
      <c r="L447">
        <v>2</v>
      </c>
      <c r="M447">
        <v>66200</v>
      </c>
      <c r="N447" t="s">
        <v>1</v>
      </c>
      <c r="O447" s="10" t="s">
        <v>90</v>
      </c>
      <c r="P447">
        <f>SEARCH(",", mbb_sales[[#This Row],[order value]])</f>
        <v>3</v>
      </c>
      <c r="Q447" t="str">
        <f>LEFT(mbb_sales[[#This Row],[order value]], mbb_sales[[#This Row],[search for ","]]-1)</f>
        <v>69</v>
      </c>
      <c r="R447" s="10">
        <f>RIGHT(mbb_sales[[#This Row],[order value]]) / 10</f>
        <v>0.8</v>
      </c>
      <c r="S447" s="1">
        <f>mbb_sales[[#This Row],[whole order value]] + mbb_sales[[#This Row],[fraction order value]]</f>
        <v>69.8</v>
      </c>
      <c r="U447" s="1">
        <v>0</v>
      </c>
      <c r="V447" s="1">
        <v>0</v>
      </c>
      <c r="W447" s="1">
        <v>3.09</v>
      </c>
      <c r="X447" s="1">
        <f>mbb_sales[[#This Row],[order value converted]] + mbb_sales[[#This Row],[shipping cost]] - mbb_sales[[#This Row],[discount]]-mbb_sales[[#This Row],[card processing fees]]</f>
        <v>66.709999999999994</v>
      </c>
    </row>
    <row r="448" spans="7:24" x14ac:dyDescent="0.3">
      <c r="G448" s="17">
        <v>44526</v>
      </c>
      <c r="H448" s="7">
        <f>YEAR(mbb_sales[[#This Row],[date of sale]])</f>
        <v>2021</v>
      </c>
      <c r="I448">
        <f>MONTH(mbb_sales[[#This Row],[date of sale]])</f>
        <v>11</v>
      </c>
      <c r="J448" t="str" cm="1">
        <f t="array" ref="J4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8">
        <v>2271003322</v>
      </c>
      <c r="L448">
        <v>1</v>
      </c>
      <c r="M448">
        <v>74270</v>
      </c>
      <c r="N448" t="s">
        <v>1</v>
      </c>
      <c r="O448" s="10" t="s">
        <v>9</v>
      </c>
      <c r="P448">
        <f>SEARCH(",", mbb_sales[[#This Row],[order value]])</f>
        <v>3</v>
      </c>
      <c r="Q448" t="str">
        <f>LEFT(mbb_sales[[#This Row],[order value]], mbb_sales[[#This Row],[search for ","]]-1)</f>
        <v>26</v>
      </c>
      <c r="R448" s="10">
        <f>RIGHT(mbb_sales[[#This Row],[order value]]) / 10</f>
        <v>0.9</v>
      </c>
      <c r="S448" s="1">
        <f>mbb_sales[[#This Row],[whole order value]] + mbb_sales[[#This Row],[fraction order value]]</f>
        <v>26.9</v>
      </c>
      <c r="U448" s="1">
        <v>0</v>
      </c>
      <c r="V448" s="1">
        <v>0</v>
      </c>
      <c r="W448" s="1">
        <v>1.38</v>
      </c>
      <c r="X448" s="1">
        <f>mbb_sales[[#This Row],[order value converted]] + mbb_sales[[#This Row],[shipping cost]] - mbb_sales[[#This Row],[discount]]-mbb_sales[[#This Row],[card processing fees]]</f>
        <v>25.52</v>
      </c>
    </row>
    <row r="449" spans="7:24" x14ac:dyDescent="0.3">
      <c r="G449" s="17">
        <v>44526</v>
      </c>
      <c r="H449" s="7">
        <f>YEAR(mbb_sales[[#This Row],[date of sale]])</f>
        <v>2021</v>
      </c>
      <c r="I449">
        <f>MONTH(mbb_sales[[#This Row],[date of sale]])</f>
        <v>11</v>
      </c>
      <c r="J449" t="str" cm="1">
        <f t="array" ref="J4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49">
        <v>2268802761</v>
      </c>
      <c r="L449">
        <v>1</v>
      </c>
      <c r="M449">
        <v>75019</v>
      </c>
      <c r="N449" t="s">
        <v>1</v>
      </c>
      <c r="O449" s="10" t="s">
        <v>56</v>
      </c>
      <c r="P449">
        <f>SEARCH(",", mbb_sales[[#This Row],[order value]])</f>
        <v>3</v>
      </c>
      <c r="Q449" t="str">
        <f>LEFT(mbb_sales[[#This Row],[order value]], mbb_sales[[#This Row],[search for ","]]-1)</f>
        <v>27</v>
      </c>
      <c r="R449" s="10">
        <f>RIGHT(mbb_sales[[#This Row],[order value]]) / 10</f>
        <v>0.9</v>
      </c>
      <c r="S449" s="1">
        <f>mbb_sales[[#This Row],[whole order value]] + mbb_sales[[#This Row],[fraction order value]]</f>
        <v>27.9</v>
      </c>
      <c r="U449" s="1">
        <v>0</v>
      </c>
      <c r="V449" s="1">
        <v>0</v>
      </c>
      <c r="W449" s="1">
        <v>1.42</v>
      </c>
      <c r="X449" s="1">
        <f>mbb_sales[[#This Row],[order value converted]] + mbb_sales[[#This Row],[shipping cost]] - mbb_sales[[#This Row],[discount]]-mbb_sales[[#This Row],[card processing fees]]</f>
        <v>26.479999999999997</v>
      </c>
    </row>
    <row r="450" spans="7:24" x14ac:dyDescent="0.3">
      <c r="G450" s="17">
        <v>44526</v>
      </c>
      <c r="H450" s="7">
        <f>YEAR(mbb_sales[[#This Row],[date of sale]])</f>
        <v>2021</v>
      </c>
      <c r="I450">
        <f>MONTH(mbb_sales[[#This Row],[date of sale]])</f>
        <v>11</v>
      </c>
      <c r="J450" t="str" cm="1">
        <f t="array" ref="J4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0">
        <v>2272084884</v>
      </c>
      <c r="L450">
        <v>1</v>
      </c>
      <c r="M450">
        <v>23505</v>
      </c>
      <c r="N450" t="s">
        <v>47</v>
      </c>
      <c r="O450" s="10" t="s">
        <v>13</v>
      </c>
      <c r="P450">
        <f>SEARCH(",", mbb_sales[[#This Row],[order value]])</f>
        <v>3</v>
      </c>
      <c r="Q450" t="str">
        <f>LEFT(mbb_sales[[#This Row],[order value]], mbb_sales[[#This Row],[search for ","]]-1)</f>
        <v>22</v>
      </c>
      <c r="R450" s="10">
        <f>RIGHT(mbb_sales[[#This Row],[order value]]) / 10</f>
        <v>0.9</v>
      </c>
      <c r="S450" s="1">
        <f>mbb_sales[[#This Row],[whole order value]] + mbb_sales[[#This Row],[fraction order value]]</f>
        <v>22.9</v>
      </c>
      <c r="U450" s="1">
        <v>0</v>
      </c>
      <c r="V450" s="1">
        <v>6</v>
      </c>
      <c r="W450" s="1">
        <v>1.51</v>
      </c>
      <c r="X450" s="1">
        <f>mbb_sales[[#This Row],[order value converted]] + mbb_sales[[#This Row],[shipping cost]] - mbb_sales[[#This Row],[discount]]-mbb_sales[[#This Row],[card processing fees]]</f>
        <v>27.389999999999997</v>
      </c>
    </row>
    <row r="451" spans="7:24" x14ac:dyDescent="0.3">
      <c r="G451" s="17">
        <v>44526</v>
      </c>
      <c r="H451" s="7">
        <f>YEAR(mbb_sales[[#This Row],[date of sale]])</f>
        <v>2021</v>
      </c>
      <c r="I451">
        <f>MONTH(mbb_sales[[#This Row],[date of sale]])</f>
        <v>11</v>
      </c>
      <c r="J451" t="str" cm="1">
        <f t="array" ref="J4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1">
        <v>2268316485</v>
      </c>
      <c r="L451">
        <v>1</v>
      </c>
      <c r="M451">
        <v>35000</v>
      </c>
      <c r="N451" t="s">
        <v>1</v>
      </c>
      <c r="O451" s="10" t="s">
        <v>43</v>
      </c>
      <c r="P451">
        <f>SEARCH(",", mbb_sales[[#This Row],[order value]])</f>
        <v>3</v>
      </c>
      <c r="Q451" t="str">
        <f>LEFT(mbb_sales[[#This Row],[order value]], mbb_sales[[#This Row],[search for ","]]-1)</f>
        <v>28</v>
      </c>
      <c r="R451" s="10">
        <f>RIGHT(mbb_sales[[#This Row],[order value]]) / 10</f>
        <v>0.9</v>
      </c>
      <c r="S451" s="1">
        <f>mbb_sales[[#This Row],[whole order value]] + mbb_sales[[#This Row],[fraction order value]]</f>
        <v>28.9</v>
      </c>
      <c r="U451" s="1">
        <v>0</v>
      </c>
      <c r="V451" s="1">
        <v>0</v>
      </c>
      <c r="W451" s="1">
        <v>1.46</v>
      </c>
      <c r="X451" s="1">
        <f>mbb_sales[[#This Row],[order value converted]] + mbb_sales[[#This Row],[shipping cost]] - mbb_sales[[#This Row],[discount]]-mbb_sales[[#This Row],[card processing fees]]</f>
        <v>27.439999999999998</v>
      </c>
    </row>
    <row r="452" spans="7:24" x14ac:dyDescent="0.3">
      <c r="G452" s="17">
        <v>44526</v>
      </c>
      <c r="H452" s="7">
        <f>YEAR(mbb_sales[[#This Row],[date of sale]])</f>
        <v>2021</v>
      </c>
      <c r="I452">
        <f>MONTH(mbb_sales[[#This Row],[date of sale]])</f>
        <v>11</v>
      </c>
      <c r="J452" t="str" cm="1">
        <f t="array" ref="J4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2">
        <v>2269805065</v>
      </c>
      <c r="L452">
        <v>1</v>
      </c>
      <c r="M452" t="s">
        <v>89</v>
      </c>
      <c r="N452" t="s">
        <v>47</v>
      </c>
      <c r="O452" s="10" t="s">
        <v>56</v>
      </c>
      <c r="P452">
        <f>SEARCH(",", mbb_sales[[#This Row],[order value]])</f>
        <v>3</v>
      </c>
      <c r="Q452" t="str">
        <f>LEFT(mbb_sales[[#This Row],[order value]], mbb_sales[[#This Row],[search for ","]]-1)</f>
        <v>27</v>
      </c>
      <c r="R452" s="10">
        <f>RIGHT(mbb_sales[[#This Row],[order value]]) / 10</f>
        <v>0.9</v>
      </c>
      <c r="S452" s="1">
        <f>mbb_sales[[#This Row],[whole order value]] + mbb_sales[[#This Row],[fraction order value]]</f>
        <v>27.9</v>
      </c>
      <c r="U452" s="1">
        <v>0</v>
      </c>
      <c r="V452" s="1">
        <v>6</v>
      </c>
      <c r="W452" s="1">
        <v>1.73</v>
      </c>
      <c r="X452" s="1">
        <f>mbb_sales[[#This Row],[order value converted]] + mbb_sales[[#This Row],[shipping cost]] - mbb_sales[[#This Row],[discount]]-mbb_sales[[#This Row],[card processing fees]]</f>
        <v>32.17</v>
      </c>
    </row>
    <row r="453" spans="7:24" x14ac:dyDescent="0.3">
      <c r="G453" s="17">
        <v>44526</v>
      </c>
      <c r="H453" s="7">
        <f>YEAR(mbb_sales[[#This Row],[date of sale]])</f>
        <v>2021</v>
      </c>
      <c r="I453">
        <f>MONTH(mbb_sales[[#This Row],[date of sale]])</f>
        <v>11</v>
      </c>
      <c r="J453" t="str" cm="1">
        <f t="array" ref="J4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3">
        <v>2272108656</v>
      </c>
      <c r="L453">
        <v>1</v>
      </c>
      <c r="M453">
        <v>6001</v>
      </c>
      <c r="N453" t="s">
        <v>12</v>
      </c>
      <c r="O453" s="10" t="s">
        <v>43</v>
      </c>
      <c r="P453">
        <f>SEARCH(",", mbb_sales[[#This Row],[order value]])</f>
        <v>3</v>
      </c>
      <c r="Q453" t="str">
        <f>LEFT(mbb_sales[[#This Row],[order value]], mbb_sales[[#This Row],[search for ","]]-1)</f>
        <v>28</v>
      </c>
      <c r="R453" s="10">
        <f>RIGHT(mbb_sales[[#This Row],[order value]]) / 10</f>
        <v>0.9</v>
      </c>
      <c r="S453" s="1">
        <f>mbb_sales[[#This Row],[whole order value]] + mbb_sales[[#This Row],[fraction order value]]</f>
        <v>28.9</v>
      </c>
      <c r="U453" s="1">
        <v>0</v>
      </c>
      <c r="V453" s="1">
        <v>5</v>
      </c>
      <c r="W453" s="1">
        <v>1.66</v>
      </c>
      <c r="X453" s="1">
        <f>mbb_sales[[#This Row],[order value converted]] + mbb_sales[[#This Row],[shipping cost]] - mbb_sales[[#This Row],[discount]]-mbb_sales[[#This Row],[card processing fees]]</f>
        <v>32.24</v>
      </c>
    </row>
    <row r="454" spans="7:24" x14ac:dyDescent="0.3">
      <c r="G454" s="17">
        <v>44526</v>
      </c>
      <c r="H454" s="7">
        <f>YEAR(mbb_sales[[#This Row],[date of sale]])</f>
        <v>2021</v>
      </c>
      <c r="I454">
        <f>MONTH(mbb_sales[[#This Row],[date of sale]])</f>
        <v>11</v>
      </c>
      <c r="J454" t="str" cm="1">
        <f t="array" ref="J4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4">
        <v>2269502043</v>
      </c>
      <c r="L454">
        <v>1</v>
      </c>
      <c r="M454">
        <v>35580</v>
      </c>
      <c r="N454" t="s">
        <v>1</v>
      </c>
      <c r="O454" s="10" t="s">
        <v>71</v>
      </c>
      <c r="P454">
        <f>SEARCH(",", mbb_sales[[#This Row],[order value]])</f>
        <v>3</v>
      </c>
      <c r="Q454" t="str">
        <f>LEFT(mbb_sales[[#This Row],[order value]], mbb_sales[[#This Row],[search for ","]]-1)</f>
        <v>34</v>
      </c>
      <c r="R454" s="10">
        <f>RIGHT(mbb_sales[[#This Row],[order value]]) / 10</f>
        <v>0.9</v>
      </c>
      <c r="S454" s="1">
        <f>mbb_sales[[#This Row],[whole order value]] + mbb_sales[[#This Row],[fraction order value]]</f>
        <v>34.9</v>
      </c>
      <c r="U454" s="1">
        <v>0</v>
      </c>
      <c r="V454" s="1">
        <v>0</v>
      </c>
      <c r="W454" s="1">
        <v>1.7</v>
      </c>
      <c r="X454" s="1">
        <f>mbb_sales[[#This Row],[order value converted]] + mbb_sales[[#This Row],[shipping cost]] - mbb_sales[[#This Row],[discount]]-mbb_sales[[#This Row],[card processing fees]]</f>
        <v>33.199999999999996</v>
      </c>
    </row>
    <row r="455" spans="7:24" x14ac:dyDescent="0.3">
      <c r="G455" s="17">
        <v>44526</v>
      </c>
      <c r="H455" s="7">
        <f>YEAR(mbb_sales[[#This Row],[date of sale]])</f>
        <v>2021</v>
      </c>
      <c r="I455">
        <f>MONTH(mbb_sales[[#This Row],[date of sale]])</f>
        <v>11</v>
      </c>
      <c r="J455" t="str" cm="1">
        <f t="array" ref="J4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5">
        <v>2269498413</v>
      </c>
      <c r="L455">
        <v>1</v>
      </c>
      <c r="M455">
        <v>27930</v>
      </c>
      <c r="N455" t="s">
        <v>1</v>
      </c>
      <c r="O455" s="10" t="s">
        <v>71</v>
      </c>
      <c r="P455">
        <f>SEARCH(",", mbb_sales[[#This Row],[order value]])</f>
        <v>3</v>
      </c>
      <c r="Q455" t="str">
        <f>LEFT(mbb_sales[[#This Row],[order value]], mbb_sales[[#This Row],[search for ","]]-1)</f>
        <v>34</v>
      </c>
      <c r="R455" s="10">
        <f>RIGHT(mbb_sales[[#This Row],[order value]]) / 10</f>
        <v>0.9</v>
      </c>
      <c r="S455" s="1">
        <f>mbb_sales[[#This Row],[whole order value]] + mbb_sales[[#This Row],[fraction order value]]</f>
        <v>34.9</v>
      </c>
      <c r="U455" s="1">
        <v>0</v>
      </c>
      <c r="V455" s="1">
        <v>0</v>
      </c>
      <c r="W455" s="1">
        <v>1.7</v>
      </c>
      <c r="X455" s="1">
        <f>mbb_sales[[#This Row],[order value converted]] + mbb_sales[[#This Row],[shipping cost]] - mbb_sales[[#This Row],[discount]]-mbb_sales[[#This Row],[card processing fees]]</f>
        <v>33.199999999999996</v>
      </c>
    </row>
    <row r="456" spans="7:24" x14ac:dyDescent="0.3">
      <c r="G456" s="17">
        <v>44526</v>
      </c>
      <c r="H456" s="7">
        <f>YEAR(mbb_sales[[#This Row],[date of sale]])</f>
        <v>2021</v>
      </c>
      <c r="I456">
        <f>MONTH(mbb_sales[[#This Row],[date of sale]])</f>
        <v>11</v>
      </c>
      <c r="J456" t="str" cm="1">
        <f t="array" ref="J4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6">
        <v>2270901652</v>
      </c>
      <c r="L456">
        <v>1</v>
      </c>
      <c r="M456">
        <v>87350</v>
      </c>
      <c r="N456" t="s">
        <v>1</v>
      </c>
      <c r="O456" s="10" t="s">
        <v>71</v>
      </c>
      <c r="P456">
        <f>SEARCH(",", mbb_sales[[#This Row],[order value]])</f>
        <v>3</v>
      </c>
      <c r="Q456" t="str">
        <f>LEFT(mbb_sales[[#This Row],[order value]], mbb_sales[[#This Row],[search for ","]]-1)</f>
        <v>34</v>
      </c>
      <c r="R456" s="10">
        <f>RIGHT(mbb_sales[[#This Row],[order value]]) / 10</f>
        <v>0.9</v>
      </c>
      <c r="S456" s="1">
        <f>mbb_sales[[#This Row],[whole order value]] + mbb_sales[[#This Row],[fraction order value]]</f>
        <v>34.9</v>
      </c>
      <c r="U456" s="1">
        <v>0</v>
      </c>
      <c r="V456" s="1">
        <v>0</v>
      </c>
      <c r="W456" s="1">
        <v>1.7</v>
      </c>
      <c r="X456" s="1">
        <f>mbb_sales[[#This Row],[order value converted]] + mbb_sales[[#This Row],[shipping cost]] - mbb_sales[[#This Row],[discount]]-mbb_sales[[#This Row],[card processing fees]]</f>
        <v>33.199999999999996</v>
      </c>
    </row>
    <row r="457" spans="7:24" x14ac:dyDescent="0.3">
      <c r="G457" s="17">
        <v>44526</v>
      </c>
      <c r="H457" s="7">
        <f>YEAR(mbb_sales[[#This Row],[date of sale]])</f>
        <v>2021</v>
      </c>
      <c r="I457">
        <f>MONTH(mbb_sales[[#This Row],[date of sale]])</f>
        <v>11</v>
      </c>
      <c r="J457" t="str" cm="1">
        <f t="array" ref="J4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7">
        <v>2272335950</v>
      </c>
      <c r="L457">
        <v>2</v>
      </c>
      <c r="M457">
        <v>75011</v>
      </c>
      <c r="N457" t="s">
        <v>1</v>
      </c>
      <c r="O457" s="10" t="s">
        <v>85</v>
      </c>
      <c r="P457">
        <f>SEARCH(",", mbb_sales[[#This Row],[order value]])</f>
        <v>3</v>
      </c>
      <c r="Q457" t="str">
        <f>LEFT(mbb_sales[[#This Row],[order value]], mbb_sales[[#This Row],[search for ","]]-1)</f>
        <v>62</v>
      </c>
      <c r="R457" s="10">
        <f>RIGHT(mbb_sales[[#This Row],[order value]]) / 10</f>
        <v>0.8</v>
      </c>
      <c r="S457" s="1">
        <f>mbb_sales[[#This Row],[whole order value]] + mbb_sales[[#This Row],[fraction order value]]</f>
        <v>62.8</v>
      </c>
      <c r="U457" s="1">
        <v>0</v>
      </c>
      <c r="V457" s="1">
        <v>0</v>
      </c>
      <c r="W457" s="1">
        <v>2.81</v>
      </c>
      <c r="X457" s="1">
        <f>mbb_sales[[#This Row],[order value converted]] + mbb_sales[[#This Row],[shipping cost]] - mbb_sales[[#This Row],[discount]]-mbb_sales[[#This Row],[card processing fees]]</f>
        <v>59.989999999999995</v>
      </c>
    </row>
    <row r="458" spans="7:24" x14ac:dyDescent="0.3">
      <c r="G458" s="17">
        <v>44525</v>
      </c>
      <c r="H458" s="7">
        <f>YEAR(mbb_sales[[#This Row],[date of sale]])</f>
        <v>2021</v>
      </c>
      <c r="I458">
        <f>MONTH(mbb_sales[[#This Row],[date of sale]])</f>
        <v>11</v>
      </c>
      <c r="J458" t="str" cm="1">
        <f t="array" ref="J4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8">
        <v>2269436684</v>
      </c>
      <c r="L458">
        <v>1</v>
      </c>
      <c r="M458">
        <v>44680</v>
      </c>
      <c r="N458" t="s">
        <v>1</v>
      </c>
      <c r="O458" s="10" t="s">
        <v>14</v>
      </c>
      <c r="P458">
        <f>SEARCH(",", mbb_sales[[#This Row],[order value]])</f>
        <v>3</v>
      </c>
      <c r="Q458" t="str">
        <f>LEFT(mbb_sales[[#This Row],[order value]], mbb_sales[[#This Row],[search for ","]]-1)</f>
        <v>23</v>
      </c>
      <c r="R458" s="10">
        <f>RIGHT(mbb_sales[[#This Row],[order value]]) / 10</f>
        <v>0.9</v>
      </c>
      <c r="S458" s="1">
        <f>mbb_sales[[#This Row],[whole order value]] + mbb_sales[[#This Row],[fraction order value]]</f>
        <v>23.9</v>
      </c>
      <c r="T458" t="s">
        <v>88</v>
      </c>
      <c r="U458" s="1">
        <v>2.39</v>
      </c>
      <c r="V458" s="1">
        <v>0</v>
      </c>
      <c r="W458" s="1">
        <v>1.1599999999999999</v>
      </c>
      <c r="X458" s="1">
        <f>mbb_sales[[#This Row],[order value converted]] + mbb_sales[[#This Row],[shipping cost]] - mbb_sales[[#This Row],[discount]]-mbb_sales[[#This Row],[card processing fees]]</f>
        <v>20.349999999999998</v>
      </c>
    </row>
    <row r="459" spans="7:24" x14ac:dyDescent="0.3">
      <c r="G459" s="17">
        <v>44525</v>
      </c>
      <c r="H459" s="7">
        <f>YEAR(mbb_sales[[#This Row],[date of sale]])</f>
        <v>2021</v>
      </c>
      <c r="I459">
        <f>MONTH(mbb_sales[[#This Row],[date of sale]])</f>
        <v>11</v>
      </c>
      <c r="J459" t="str" cm="1">
        <f t="array" ref="J4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59">
        <v>2270101490</v>
      </c>
      <c r="L459">
        <v>1</v>
      </c>
      <c r="M459">
        <v>28630</v>
      </c>
      <c r="N459" t="s">
        <v>1</v>
      </c>
      <c r="O459" s="10" t="s">
        <v>56</v>
      </c>
      <c r="P459">
        <f>SEARCH(",", mbb_sales[[#This Row],[order value]])</f>
        <v>3</v>
      </c>
      <c r="Q459" t="str">
        <f>LEFT(mbb_sales[[#This Row],[order value]], mbb_sales[[#This Row],[search for ","]]-1)</f>
        <v>27</v>
      </c>
      <c r="R459" s="10">
        <f>RIGHT(mbb_sales[[#This Row],[order value]]) / 10</f>
        <v>0.9</v>
      </c>
      <c r="S459" s="1">
        <f>mbb_sales[[#This Row],[whole order value]] + mbb_sales[[#This Row],[fraction order value]]</f>
        <v>27.9</v>
      </c>
      <c r="U459" s="1">
        <v>0</v>
      </c>
      <c r="V459" s="1">
        <v>0</v>
      </c>
      <c r="W459" s="1">
        <v>1.42</v>
      </c>
      <c r="X459" s="1">
        <f>mbb_sales[[#This Row],[order value converted]] + mbb_sales[[#This Row],[shipping cost]] - mbb_sales[[#This Row],[discount]]-mbb_sales[[#This Row],[card processing fees]]</f>
        <v>26.479999999999997</v>
      </c>
    </row>
    <row r="460" spans="7:24" x14ac:dyDescent="0.3">
      <c r="G460" s="17">
        <v>44524</v>
      </c>
      <c r="H460" s="7">
        <f>YEAR(mbb_sales[[#This Row],[date of sale]])</f>
        <v>2021</v>
      </c>
      <c r="I460">
        <f>MONTH(mbb_sales[[#This Row],[date of sale]])</f>
        <v>11</v>
      </c>
      <c r="J460" t="str" cm="1">
        <f t="array" ref="J4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0">
        <v>2268460448</v>
      </c>
      <c r="L460">
        <v>1</v>
      </c>
      <c r="M460">
        <v>66500</v>
      </c>
      <c r="N460" t="s">
        <v>1</v>
      </c>
      <c r="O460" s="10" t="s">
        <v>13</v>
      </c>
      <c r="P460">
        <f>SEARCH(",", mbb_sales[[#This Row],[order value]])</f>
        <v>3</v>
      </c>
      <c r="Q460" t="str">
        <f>LEFT(mbb_sales[[#This Row],[order value]], mbb_sales[[#This Row],[search for ","]]-1)</f>
        <v>22</v>
      </c>
      <c r="R460" s="10">
        <f>RIGHT(mbb_sales[[#This Row],[order value]]) / 10</f>
        <v>0.9</v>
      </c>
      <c r="S460" s="1">
        <f>mbb_sales[[#This Row],[whole order value]] + mbb_sales[[#This Row],[fraction order value]]</f>
        <v>22.9</v>
      </c>
      <c r="U460" s="1">
        <v>0</v>
      </c>
      <c r="V460" s="1">
        <v>0</v>
      </c>
      <c r="W460" s="1">
        <v>1.22</v>
      </c>
      <c r="X460" s="1">
        <f>mbb_sales[[#This Row],[order value converted]] + mbb_sales[[#This Row],[shipping cost]] - mbb_sales[[#This Row],[discount]]-mbb_sales[[#This Row],[card processing fees]]</f>
        <v>21.68</v>
      </c>
    </row>
    <row r="461" spans="7:24" x14ac:dyDescent="0.3">
      <c r="G461" s="17">
        <v>44524</v>
      </c>
      <c r="H461" s="7">
        <f>YEAR(mbb_sales[[#This Row],[date of sale]])</f>
        <v>2021</v>
      </c>
      <c r="I461">
        <f>MONTH(mbb_sales[[#This Row],[date of sale]])</f>
        <v>11</v>
      </c>
      <c r="J461" t="str" cm="1">
        <f t="array" ref="J4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1">
        <v>2265809845</v>
      </c>
      <c r="L461">
        <v>1</v>
      </c>
      <c r="M461">
        <v>19000</v>
      </c>
      <c r="N461" t="s">
        <v>1</v>
      </c>
      <c r="O461" s="10" t="s">
        <v>87</v>
      </c>
      <c r="P461">
        <f>SEARCH(",", mbb_sales[[#This Row],[order value]])</f>
        <v>3</v>
      </c>
      <c r="Q461" t="str">
        <f>LEFT(mbb_sales[[#This Row],[order value]], mbb_sales[[#This Row],[search for ","]]-1)</f>
        <v>30</v>
      </c>
      <c r="R461" s="10">
        <f>RIGHT(mbb_sales[[#This Row],[order value]]) / 10</f>
        <v>0.9</v>
      </c>
      <c r="S461" s="1">
        <f>mbb_sales[[#This Row],[whole order value]] + mbb_sales[[#This Row],[fraction order value]]</f>
        <v>30.9</v>
      </c>
      <c r="U461" s="1">
        <v>0</v>
      </c>
      <c r="V461" s="1">
        <v>0</v>
      </c>
      <c r="W461" s="1">
        <v>1.54</v>
      </c>
      <c r="X461" s="1">
        <f>mbb_sales[[#This Row],[order value converted]] + mbb_sales[[#This Row],[shipping cost]] - mbb_sales[[#This Row],[discount]]-mbb_sales[[#This Row],[card processing fees]]</f>
        <v>29.36</v>
      </c>
    </row>
    <row r="462" spans="7:24" x14ac:dyDescent="0.3">
      <c r="G462" s="17">
        <v>44524</v>
      </c>
      <c r="H462" s="7">
        <f>YEAR(mbb_sales[[#This Row],[date of sale]])</f>
        <v>2021</v>
      </c>
      <c r="I462">
        <f>MONTH(mbb_sales[[#This Row],[date of sale]])</f>
        <v>11</v>
      </c>
      <c r="J462" t="str" cm="1">
        <f t="array" ref="J4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2">
        <v>2265362363</v>
      </c>
      <c r="L462">
        <v>1</v>
      </c>
      <c r="M462">
        <v>11421</v>
      </c>
      <c r="N462" t="s">
        <v>47</v>
      </c>
      <c r="O462" s="10" t="s">
        <v>56</v>
      </c>
      <c r="P462">
        <f>SEARCH(",", mbb_sales[[#This Row],[order value]])</f>
        <v>3</v>
      </c>
      <c r="Q462" t="str">
        <f>LEFT(mbb_sales[[#This Row],[order value]], mbb_sales[[#This Row],[search for ","]]-1)</f>
        <v>27</v>
      </c>
      <c r="R462" s="10">
        <f>RIGHT(mbb_sales[[#This Row],[order value]]) / 10</f>
        <v>0.9</v>
      </c>
      <c r="S462" s="1">
        <f>mbb_sales[[#This Row],[whole order value]] + mbb_sales[[#This Row],[fraction order value]]</f>
        <v>27.9</v>
      </c>
      <c r="U462" s="1">
        <v>0</v>
      </c>
      <c r="V462" s="1">
        <v>6</v>
      </c>
      <c r="W462" s="1">
        <v>1.78</v>
      </c>
      <c r="X462" s="1">
        <f>mbb_sales[[#This Row],[order value converted]] + mbb_sales[[#This Row],[shipping cost]] - mbb_sales[[#This Row],[discount]]-mbb_sales[[#This Row],[card processing fees]]</f>
        <v>32.119999999999997</v>
      </c>
    </row>
    <row r="463" spans="7:24" x14ac:dyDescent="0.3">
      <c r="G463" s="17">
        <v>44523</v>
      </c>
      <c r="H463" s="7">
        <f>YEAR(mbb_sales[[#This Row],[date of sale]])</f>
        <v>2021</v>
      </c>
      <c r="I463">
        <f>MONTH(mbb_sales[[#This Row],[date of sale]])</f>
        <v>11</v>
      </c>
      <c r="J463" t="str" cm="1">
        <f t="array" ref="J4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3">
        <v>2266342930</v>
      </c>
      <c r="L463">
        <v>1</v>
      </c>
      <c r="M463">
        <v>38850</v>
      </c>
      <c r="N463" t="s">
        <v>1</v>
      </c>
      <c r="O463" s="10" t="s">
        <v>13</v>
      </c>
      <c r="P463">
        <f>SEARCH(",", mbb_sales[[#This Row],[order value]])</f>
        <v>3</v>
      </c>
      <c r="Q463" t="str">
        <f>LEFT(mbb_sales[[#This Row],[order value]], mbb_sales[[#This Row],[search for ","]]-1)</f>
        <v>22</v>
      </c>
      <c r="R463" s="10">
        <f>RIGHT(mbb_sales[[#This Row],[order value]]) / 10</f>
        <v>0.9</v>
      </c>
      <c r="S463" s="1">
        <f>mbb_sales[[#This Row],[whole order value]] + mbb_sales[[#This Row],[fraction order value]]</f>
        <v>22.9</v>
      </c>
      <c r="U463" s="1">
        <v>0</v>
      </c>
      <c r="V463" s="1">
        <v>0</v>
      </c>
      <c r="W463" s="1">
        <v>1.22</v>
      </c>
      <c r="X463" s="1">
        <f>mbb_sales[[#This Row],[order value converted]] + mbb_sales[[#This Row],[shipping cost]] - mbb_sales[[#This Row],[discount]]-mbb_sales[[#This Row],[card processing fees]]</f>
        <v>21.68</v>
      </c>
    </row>
    <row r="464" spans="7:24" x14ac:dyDescent="0.3">
      <c r="G464" s="17">
        <v>44523</v>
      </c>
      <c r="H464" s="7">
        <f>YEAR(mbb_sales[[#This Row],[date of sale]])</f>
        <v>2021</v>
      </c>
      <c r="I464">
        <f>MONTH(mbb_sales[[#This Row],[date of sale]])</f>
        <v>11</v>
      </c>
      <c r="J464" t="str" cm="1">
        <f t="array" ref="J4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4">
        <v>2266523042</v>
      </c>
      <c r="L464">
        <v>1</v>
      </c>
      <c r="M464">
        <v>63720</v>
      </c>
      <c r="N464" t="s">
        <v>1</v>
      </c>
      <c r="O464" s="10" t="s">
        <v>9</v>
      </c>
      <c r="P464">
        <f>SEARCH(",", mbb_sales[[#This Row],[order value]])</f>
        <v>3</v>
      </c>
      <c r="Q464" t="str">
        <f>LEFT(mbb_sales[[#This Row],[order value]], mbb_sales[[#This Row],[search for ","]]-1)</f>
        <v>26</v>
      </c>
      <c r="R464" s="10">
        <f>RIGHT(mbb_sales[[#This Row],[order value]]) / 10</f>
        <v>0.9</v>
      </c>
      <c r="S464" s="1">
        <f>mbb_sales[[#This Row],[whole order value]] + mbb_sales[[#This Row],[fraction order value]]</f>
        <v>26.9</v>
      </c>
      <c r="U464" s="1">
        <v>0</v>
      </c>
      <c r="V464" s="1">
        <v>0</v>
      </c>
      <c r="W464" s="1">
        <v>1.38</v>
      </c>
      <c r="X464" s="1">
        <f>mbb_sales[[#This Row],[order value converted]] + mbb_sales[[#This Row],[shipping cost]] - mbb_sales[[#This Row],[discount]]-mbb_sales[[#This Row],[card processing fees]]</f>
        <v>25.52</v>
      </c>
    </row>
    <row r="465" spans="7:24" x14ac:dyDescent="0.3">
      <c r="G465" s="17">
        <v>44523</v>
      </c>
      <c r="H465" s="7">
        <f>YEAR(mbb_sales[[#This Row],[date of sale]])</f>
        <v>2021</v>
      </c>
      <c r="I465">
        <f>MONTH(mbb_sales[[#This Row],[date of sale]])</f>
        <v>11</v>
      </c>
      <c r="J465" t="str" cm="1">
        <f t="array" ref="J4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5">
        <v>2266291926</v>
      </c>
      <c r="L465">
        <v>1</v>
      </c>
      <c r="M465">
        <v>92420</v>
      </c>
      <c r="N465" t="s">
        <v>1</v>
      </c>
      <c r="O465" s="10" t="s">
        <v>9</v>
      </c>
      <c r="P465">
        <f>SEARCH(",", mbb_sales[[#This Row],[order value]])</f>
        <v>3</v>
      </c>
      <c r="Q465" t="str">
        <f>LEFT(mbb_sales[[#This Row],[order value]], mbb_sales[[#This Row],[search for ","]]-1)</f>
        <v>26</v>
      </c>
      <c r="R465" s="10">
        <f>RIGHT(mbb_sales[[#This Row],[order value]]) / 10</f>
        <v>0.9</v>
      </c>
      <c r="S465" s="1">
        <f>mbb_sales[[#This Row],[whole order value]] + mbb_sales[[#This Row],[fraction order value]]</f>
        <v>26.9</v>
      </c>
      <c r="U465" s="1">
        <v>0</v>
      </c>
      <c r="V465" s="1">
        <v>0</v>
      </c>
      <c r="W465" s="1">
        <v>1.38</v>
      </c>
      <c r="X465" s="1">
        <f>mbb_sales[[#This Row],[order value converted]] + mbb_sales[[#This Row],[shipping cost]] - mbb_sales[[#This Row],[discount]]-mbb_sales[[#This Row],[card processing fees]]</f>
        <v>25.52</v>
      </c>
    </row>
    <row r="466" spans="7:24" x14ac:dyDescent="0.3">
      <c r="G466" s="17">
        <v>44523</v>
      </c>
      <c r="H466" s="7">
        <f>YEAR(mbb_sales[[#This Row],[date of sale]])</f>
        <v>2021</v>
      </c>
      <c r="I466">
        <f>MONTH(mbb_sales[[#This Row],[date of sale]])</f>
        <v>11</v>
      </c>
      <c r="J466" t="str" cm="1">
        <f t="array" ref="J4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6">
        <v>2263687605</v>
      </c>
      <c r="L466">
        <v>1</v>
      </c>
      <c r="M466" t="s">
        <v>86</v>
      </c>
      <c r="N466" t="s">
        <v>1</v>
      </c>
      <c r="O466" s="10" t="s">
        <v>43</v>
      </c>
      <c r="P466">
        <f>SEARCH(",", mbb_sales[[#This Row],[order value]])</f>
        <v>3</v>
      </c>
      <c r="Q466" t="str">
        <f>LEFT(mbb_sales[[#This Row],[order value]], mbb_sales[[#This Row],[search for ","]]-1)</f>
        <v>28</v>
      </c>
      <c r="R466" s="10">
        <f>RIGHT(mbb_sales[[#This Row],[order value]]) / 10</f>
        <v>0.9</v>
      </c>
      <c r="S466" s="1">
        <f>mbb_sales[[#This Row],[whole order value]] + mbb_sales[[#This Row],[fraction order value]]</f>
        <v>28.9</v>
      </c>
      <c r="U466" s="1">
        <v>0</v>
      </c>
      <c r="V466" s="1">
        <v>0</v>
      </c>
      <c r="W466" s="1">
        <v>1.46</v>
      </c>
      <c r="X466" s="1">
        <f>mbb_sales[[#This Row],[order value converted]] + mbb_sales[[#This Row],[shipping cost]] - mbb_sales[[#This Row],[discount]]-mbb_sales[[#This Row],[card processing fees]]</f>
        <v>27.439999999999998</v>
      </c>
    </row>
    <row r="467" spans="7:24" x14ac:dyDescent="0.3">
      <c r="G467" s="17">
        <v>44523</v>
      </c>
      <c r="H467" s="7">
        <f>YEAR(mbb_sales[[#This Row],[date of sale]])</f>
        <v>2021</v>
      </c>
      <c r="I467">
        <f>MONTH(mbb_sales[[#This Row],[date of sale]])</f>
        <v>11</v>
      </c>
      <c r="J467" t="str" cm="1">
        <f t="array" ref="J4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7">
        <v>2263473923</v>
      </c>
      <c r="L467">
        <v>1</v>
      </c>
      <c r="M467">
        <v>1638</v>
      </c>
      <c r="N467" t="s">
        <v>50</v>
      </c>
      <c r="O467" s="10" t="s">
        <v>9</v>
      </c>
      <c r="P467">
        <f>SEARCH(",", mbb_sales[[#This Row],[order value]])</f>
        <v>3</v>
      </c>
      <c r="Q467" t="str">
        <f>LEFT(mbb_sales[[#This Row],[order value]], mbb_sales[[#This Row],[search for ","]]-1)</f>
        <v>26</v>
      </c>
      <c r="R467" s="10">
        <f>RIGHT(mbb_sales[[#This Row],[order value]]) / 10</f>
        <v>0.9</v>
      </c>
      <c r="S467" s="1">
        <f>mbb_sales[[#This Row],[whole order value]] + mbb_sales[[#This Row],[fraction order value]]</f>
        <v>26.9</v>
      </c>
      <c r="U467" s="1">
        <v>0</v>
      </c>
      <c r="V467" s="1">
        <v>5</v>
      </c>
      <c r="W467" s="1">
        <v>1.58</v>
      </c>
      <c r="X467" s="1">
        <f>mbb_sales[[#This Row],[order value converted]] + mbb_sales[[#This Row],[shipping cost]] - mbb_sales[[#This Row],[discount]]-mbb_sales[[#This Row],[card processing fees]]</f>
        <v>30.32</v>
      </c>
    </row>
    <row r="468" spans="7:24" x14ac:dyDescent="0.3">
      <c r="G468" s="17">
        <v>44523</v>
      </c>
      <c r="H468" s="7">
        <f>YEAR(mbb_sales[[#This Row],[date of sale]])</f>
        <v>2021</v>
      </c>
      <c r="I468">
        <f>MONTH(mbb_sales[[#This Row],[date of sale]])</f>
        <v>11</v>
      </c>
      <c r="J468" t="str" cm="1">
        <f t="array" ref="J4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8">
        <v>2263955289</v>
      </c>
      <c r="L468">
        <v>1</v>
      </c>
      <c r="M468">
        <v>49700</v>
      </c>
      <c r="N468" t="s">
        <v>1</v>
      </c>
      <c r="O468" s="10" t="s">
        <v>71</v>
      </c>
      <c r="P468">
        <f>SEARCH(",", mbb_sales[[#This Row],[order value]])</f>
        <v>3</v>
      </c>
      <c r="Q468" t="str">
        <f>LEFT(mbb_sales[[#This Row],[order value]], mbb_sales[[#This Row],[search for ","]]-1)</f>
        <v>34</v>
      </c>
      <c r="R468" s="10">
        <f>RIGHT(mbb_sales[[#This Row],[order value]]) / 10</f>
        <v>0.9</v>
      </c>
      <c r="S468" s="1">
        <f>mbb_sales[[#This Row],[whole order value]] + mbb_sales[[#This Row],[fraction order value]]</f>
        <v>34.9</v>
      </c>
      <c r="U468" s="1">
        <v>0</v>
      </c>
      <c r="V468" s="1">
        <v>0</v>
      </c>
      <c r="W468" s="1">
        <v>1.7</v>
      </c>
      <c r="X468" s="1">
        <f>mbb_sales[[#This Row],[order value converted]] + mbb_sales[[#This Row],[shipping cost]] - mbb_sales[[#This Row],[discount]]-mbb_sales[[#This Row],[card processing fees]]</f>
        <v>33.199999999999996</v>
      </c>
    </row>
    <row r="469" spans="7:24" x14ac:dyDescent="0.3">
      <c r="G469" s="17">
        <v>44523</v>
      </c>
      <c r="H469" s="7">
        <f>YEAR(mbb_sales[[#This Row],[date of sale]])</f>
        <v>2021</v>
      </c>
      <c r="I469">
        <f>MONTH(mbb_sales[[#This Row],[date of sale]])</f>
        <v>11</v>
      </c>
      <c r="J469" t="str" cm="1">
        <f t="array" ref="J4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69">
        <v>2263457213</v>
      </c>
      <c r="L469">
        <v>1</v>
      </c>
      <c r="M469">
        <v>85410</v>
      </c>
      <c r="N469" t="s">
        <v>1</v>
      </c>
      <c r="O469" s="10" t="s">
        <v>71</v>
      </c>
      <c r="P469">
        <f>SEARCH(",", mbb_sales[[#This Row],[order value]])</f>
        <v>3</v>
      </c>
      <c r="Q469" t="str">
        <f>LEFT(mbb_sales[[#This Row],[order value]], mbb_sales[[#This Row],[search for ","]]-1)</f>
        <v>34</v>
      </c>
      <c r="R469" s="10">
        <f>RIGHT(mbb_sales[[#This Row],[order value]]) / 10</f>
        <v>0.9</v>
      </c>
      <c r="S469" s="1">
        <f>mbb_sales[[#This Row],[whole order value]] + mbb_sales[[#This Row],[fraction order value]]</f>
        <v>34.9</v>
      </c>
      <c r="U469" s="1">
        <v>0</v>
      </c>
      <c r="V469" s="1">
        <v>0</v>
      </c>
      <c r="W469" s="1">
        <v>1.7</v>
      </c>
      <c r="X469" s="1">
        <f>mbb_sales[[#This Row],[order value converted]] + mbb_sales[[#This Row],[shipping cost]] - mbb_sales[[#This Row],[discount]]-mbb_sales[[#This Row],[card processing fees]]</f>
        <v>33.199999999999996</v>
      </c>
    </row>
    <row r="470" spans="7:24" x14ac:dyDescent="0.3">
      <c r="G470" s="17">
        <v>44523</v>
      </c>
      <c r="H470" s="7">
        <f>YEAR(mbb_sales[[#This Row],[date of sale]])</f>
        <v>2021</v>
      </c>
      <c r="I470">
        <f>MONTH(mbb_sales[[#This Row],[date of sale]])</f>
        <v>11</v>
      </c>
      <c r="J470" t="str" cm="1">
        <f t="array" ref="J4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0">
        <v>2266933010</v>
      </c>
      <c r="L470">
        <v>2</v>
      </c>
      <c r="M470">
        <v>92330</v>
      </c>
      <c r="N470" t="s">
        <v>1</v>
      </c>
      <c r="O470" s="10" t="s">
        <v>58</v>
      </c>
      <c r="P470">
        <f>SEARCH(",", mbb_sales[[#This Row],[order value]])</f>
        <v>3</v>
      </c>
      <c r="Q470" t="str">
        <f>LEFT(mbb_sales[[#This Row],[order value]], mbb_sales[[#This Row],[search for ","]]-1)</f>
        <v>54</v>
      </c>
      <c r="R470" s="10">
        <f>RIGHT(mbb_sales[[#This Row],[order value]]) / 10</f>
        <v>0.8</v>
      </c>
      <c r="S470" s="1">
        <f>mbb_sales[[#This Row],[whole order value]] + mbb_sales[[#This Row],[fraction order value]]</f>
        <v>54.8</v>
      </c>
      <c r="U470" s="1">
        <v>0</v>
      </c>
      <c r="V470" s="1">
        <v>0</v>
      </c>
      <c r="W470" s="1">
        <v>2.4900000000000002</v>
      </c>
      <c r="X470" s="1">
        <f>mbb_sales[[#This Row],[order value converted]] + mbb_sales[[#This Row],[shipping cost]] - mbb_sales[[#This Row],[discount]]-mbb_sales[[#This Row],[card processing fees]]</f>
        <v>52.309999999999995</v>
      </c>
    </row>
    <row r="471" spans="7:24" x14ac:dyDescent="0.3">
      <c r="G471" s="17">
        <v>44523</v>
      </c>
      <c r="H471" s="7">
        <f>YEAR(mbb_sales[[#This Row],[date of sale]])</f>
        <v>2021</v>
      </c>
      <c r="I471">
        <f>MONTH(mbb_sales[[#This Row],[date of sale]])</f>
        <v>11</v>
      </c>
      <c r="J471" t="str" cm="1">
        <f t="array" ref="J4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1">
        <v>2266074624</v>
      </c>
      <c r="L471">
        <v>3</v>
      </c>
      <c r="M471">
        <v>81100</v>
      </c>
      <c r="N471" t="s">
        <v>1</v>
      </c>
      <c r="O471" s="10" t="s">
        <v>49</v>
      </c>
      <c r="P471">
        <f>SEARCH(",", mbb_sales[[#This Row],[order value]])</f>
        <v>3</v>
      </c>
      <c r="Q471" t="str">
        <f>LEFT(mbb_sales[[#This Row],[order value]], mbb_sales[[#This Row],[search for ","]]-1)</f>
        <v>75</v>
      </c>
      <c r="R471" s="10">
        <f>RIGHT(mbb_sales[[#This Row],[order value]]) / 10</f>
        <v>0.7</v>
      </c>
      <c r="S471" s="1">
        <f>mbb_sales[[#This Row],[whole order value]] + mbb_sales[[#This Row],[fraction order value]]</f>
        <v>75.7</v>
      </c>
      <c r="U471" s="1">
        <v>0</v>
      </c>
      <c r="V471" s="1">
        <v>0</v>
      </c>
      <c r="W471" s="1">
        <v>3.33</v>
      </c>
      <c r="X471" s="1">
        <f>mbb_sales[[#This Row],[order value converted]] + mbb_sales[[#This Row],[shipping cost]] - mbb_sales[[#This Row],[discount]]-mbb_sales[[#This Row],[card processing fees]]</f>
        <v>72.37</v>
      </c>
    </row>
    <row r="472" spans="7:24" x14ac:dyDescent="0.3">
      <c r="G472" s="17">
        <v>44522</v>
      </c>
      <c r="H472" s="7">
        <f>YEAR(mbb_sales[[#This Row],[date of sale]])</f>
        <v>2021</v>
      </c>
      <c r="I472">
        <f>MONTH(mbb_sales[[#This Row],[date of sale]])</f>
        <v>11</v>
      </c>
      <c r="J472" t="str" cm="1">
        <f t="array" ref="J4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2">
        <v>2265713786</v>
      </c>
      <c r="L472">
        <v>2</v>
      </c>
      <c r="M472">
        <v>80126</v>
      </c>
      <c r="N472" t="s">
        <v>47</v>
      </c>
      <c r="O472" s="10" t="s">
        <v>42</v>
      </c>
      <c r="P472">
        <f>SEARCH(",", mbb_sales[[#This Row],[order value]])</f>
        <v>3</v>
      </c>
      <c r="Q472" t="str">
        <f>LEFT(mbb_sales[[#This Row],[order value]], mbb_sales[[#This Row],[search for ","]]-1)</f>
        <v>50</v>
      </c>
      <c r="R472" s="10">
        <f>RIGHT(mbb_sales[[#This Row],[order value]]) / 10</f>
        <v>0.8</v>
      </c>
      <c r="S472" s="1">
        <f>mbb_sales[[#This Row],[whole order value]] + mbb_sales[[#This Row],[fraction order value]]</f>
        <v>50.8</v>
      </c>
      <c r="U472" s="1">
        <v>0</v>
      </c>
      <c r="V472" s="1">
        <v>6</v>
      </c>
      <c r="W472" s="1">
        <v>2.69</v>
      </c>
      <c r="X472" s="1">
        <f>mbb_sales[[#This Row],[order value converted]] + mbb_sales[[#This Row],[shipping cost]] - mbb_sales[[#This Row],[discount]]-mbb_sales[[#This Row],[card processing fees]]</f>
        <v>54.11</v>
      </c>
    </row>
    <row r="473" spans="7:24" x14ac:dyDescent="0.3">
      <c r="G473" s="17">
        <v>44522</v>
      </c>
      <c r="H473" s="7">
        <f>YEAR(mbb_sales[[#This Row],[date of sale]])</f>
        <v>2021</v>
      </c>
      <c r="I473">
        <f>MONTH(mbb_sales[[#This Row],[date of sale]])</f>
        <v>11</v>
      </c>
      <c r="J473" t="str" cm="1">
        <f t="array" ref="J4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3">
        <v>2262709231</v>
      </c>
      <c r="L473">
        <v>2</v>
      </c>
      <c r="M473">
        <v>27511</v>
      </c>
      <c r="N473" t="s">
        <v>47</v>
      </c>
      <c r="O473" s="10" t="s">
        <v>85</v>
      </c>
      <c r="P473">
        <f>SEARCH(",", mbb_sales[[#This Row],[order value]])</f>
        <v>3</v>
      </c>
      <c r="Q473" t="str">
        <f>LEFT(mbb_sales[[#This Row],[order value]], mbb_sales[[#This Row],[search for ","]]-1)</f>
        <v>62</v>
      </c>
      <c r="R473" s="10">
        <f>RIGHT(mbb_sales[[#This Row],[order value]]) / 10</f>
        <v>0.8</v>
      </c>
      <c r="S473" s="1">
        <f>mbb_sales[[#This Row],[whole order value]] + mbb_sales[[#This Row],[fraction order value]]</f>
        <v>62.8</v>
      </c>
      <c r="U473" s="1">
        <v>0</v>
      </c>
      <c r="V473" s="1">
        <v>6</v>
      </c>
      <c r="W473" s="1">
        <v>3.25</v>
      </c>
      <c r="X473" s="1">
        <f>mbb_sales[[#This Row],[order value converted]] + mbb_sales[[#This Row],[shipping cost]] - mbb_sales[[#This Row],[discount]]-mbb_sales[[#This Row],[card processing fees]]</f>
        <v>65.55</v>
      </c>
    </row>
    <row r="474" spans="7:24" x14ac:dyDescent="0.3">
      <c r="G474" s="17">
        <v>44519</v>
      </c>
      <c r="H474" s="7">
        <f>YEAR(mbb_sales[[#This Row],[date of sale]])</f>
        <v>2021</v>
      </c>
      <c r="I474">
        <f>MONTH(mbb_sales[[#This Row],[date of sale]])</f>
        <v>11</v>
      </c>
      <c r="J474" t="str" cm="1">
        <f t="array" ref="J4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4">
        <v>2256609751</v>
      </c>
      <c r="L474">
        <v>1</v>
      </c>
      <c r="M474">
        <v>778</v>
      </c>
      <c r="N474" t="s">
        <v>47</v>
      </c>
      <c r="O474" s="10" t="s">
        <v>13</v>
      </c>
      <c r="P474">
        <f>SEARCH(",", mbb_sales[[#This Row],[order value]])</f>
        <v>3</v>
      </c>
      <c r="Q474" t="str">
        <f>LEFT(mbb_sales[[#This Row],[order value]], mbb_sales[[#This Row],[search for ","]]-1)</f>
        <v>22</v>
      </c>
      <c r="R474" s="10">
        <f>RIGHT(mbb_sales[[#This Row],[order value]]) / 10</f>
        <v>0.9</v>
      </c>
      <c r="S474" s="1">
        <f>mbb_sales[[#This Row],[whole order value]] + mbb_sales[[#This Row],[fraction order value]]</f>
        <v>22.9</v>
      </c>
      <c r="U474" s="1">
        <v>0</v>
      </c>
      <c r="V474" s="1">
        <v>6</v>
      </c>
      <c r="W474" s="1">
        <v>1.59</v>
      </c>
      <c r="X474" s="1">
        <f>mbb_sales[[#This Row],[order value converted]] + mbb_sales[[#This Row],[shipping cost]] - mbb_sales[[#This Row],[discount]]-mbb_sales[[#This Row],[card processing fees]]</f>
        <v>27.31</v>
      </c>
    </row>
    <row r="475" spans="7:24" x14ac:dyDescent="0.3">
      <c r="G475" s="17">
        <v>44519</v>
      </c>
      <c r="H475" s="7">
        <f>YEAR(mbb_sales[[#This Row],[date of sale]])</f>
        <v>2021</v>
      </c>
      <c r="I475">
        <f>MONTH(mbb_sales[[#This Row],[date of sale]])</f>
        <v>11</v>
      </c>
      <c r="J475" t="str" cm="1">
        <f t="array" ref="J4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5">
        <v>2259412672</v>
      </c>
      <c r="L475">
        <v>1</v>
      </c>
      <c r="M475">
        <v>75287</v>
      </c>
      <c r="N475" t="s">
        <v>47</v>
      </c>
      <c r="O475" s="10" t="s">
        <v>13</v>
      </c>
      <c r="P475">
        <f>SEARCH(",", mbb_sales[[#This Row],[order value]])</f>
        <v>3</v>
      </c>
      <c r="Q475" t="str">
        <f>LEFT(mbb_sales[[#This Row],[order value]], mbb_sales[[#This Row],[search for ","]]-1)</f>
        <v>22</v>
      </c>
      <c r="R475" s="10">
        <f>RIGHT(mbb_sales[[#This Row],[order value]]) / 10</f>
        <v>0.9</v>
      </c>
      <c r="S475" s="1">
        <f>mbb_sales[[#This Row],[whole order value]] + mbb_sales[[#This Row],[fraction order value]]</f>
        <v>22.9</v>
      </c>
      <c r="U475" s="1">
        <v>0</v>
      </c>
      <c r="V475" s="1">
        <v>6</v>
      </c>
      <c r="W475" s="1">
        <v>1.55</v>
      </c>
      <c r="X475" s="1">
        <f>mbb_sales[[#This Row],[order value converted]] + mbb_sales[[#This Row],[shipping cost]] - mbb_sales[[#This Row],[discount]]-mbb_sales[[#This Row],[card processing fees]]</f>
        <v>27.349999999999998</v>
      </c>
    </row>
    <row r="476" spans="7:24" x14ac:dyDescent="0.3">
      <c r="G476" s="17">
        <v>44519</v>
      </c>
      <c r="H476" s="7">
        <f>YEAR(mbb_sales[[#This Row],[date of sale]])</f>
        <v>2021</v>
      </c>
      <c r="I476">
        <f>MONTH(mbb_sales[[#This Row],[date of sale]])</f>
        <v>11</v>
      </c>
      <c r="J476" t="str" cm="1">
        <f t="array" ref="J4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6">
        <v>2259531482</v>
      </c>
      <c r="L476">
        <v>1</v>
      </c>
      <c r="M476">
        <v>17847</v>
      </c>
      <c r="N476" t="s">
        <v>47</v>
      </c>
      <c r="O476" s="10" t="s">
        <v>13</v>
      </c>
      <c r="P476">
        <f>SEARCH(",", mbb_sales[[#This Row],[order value]])</f>
        <v>3</v>
      </c>
      <c r="Q476" t="str">
        <f>LEFT(mbb_sales[[#This Row],[order value]], mbb_sales[[#This Row],[search for ","]]-1)</f>
        <v>22</v>
      </c>
      <c r="R476" s="10">
        <f>RIGHT(mbb_sales[[#This Row],[order value]]) / 10</f>
        <v>0.9</v>
      </c>
      <c r="S476" s="1">
        <f>mbb_sales[[#This Row],[whole order value]] + mbb_sales[[#This Row],[fraction order value]]</f>
        <v>22.9</v>
      </c>
      <c r="U476" s="1">
        <v>0</v>
      </c>
      <c r="V476" s="1">
        <v>6</v>
      </c>
      <c r="W476" s="1">
        <v>1.53</v>
      </c>
      <c r="X476" s="1">
        <f>mbb_sales[[#This Row],[order value converted]] + mbb_sales[[#This Row],[shipping cost]] - mbb_sales[[#This Row],[discount]]-mbb_sales[[#This Row],[card processing fees]]</f>
        <v>27.369999999999997</v>
      </c>
    </row>
    <row r="477" spans="7:24" x14ac:dyDescent="0.3">
      <c r="G477" s="17">
        <v>44519</v>
      </c>
      <c r="H477" s="7">
        <f>YEAR(mbb_sales[[#This Row],[date of sale]])</f>
        <v>2021</v>
      </c>
      <c r="I477">
        <f>MONTH(mbb_sales[[#This Row],[date of sale]])</f>
        <v>11</v>
      </c>
      <c r="J477" t="str" cm="1">
        <f t="array" ref="J4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7">
        <v>2259392334</v>
      </c>
      <c r="L477">
        <v>1</v>
      </c>
      <c r="M477">
        <v>34684</v>
      </c>
      <c r="N477" t="s">
        <v>47</v>
      </c>
      <c r="O477" s="10" t="s">
        <v>14</v>
      </c>
      <c r="P477">
        <f>SEARCH(",", mbb_sales[[#This Row],[order value]])</f>
        <v>3</v>
      </c>
      <c r="Q477" t="str">
        <f>LEFT(mbb_sales[[#This Row],[order value]], mbb_sales[[#This Row],[search for ","]]-1)</f>
        <v>23</v>
      </c>
      <c r="R477" s="10">
        <f>RIGHT(mbb_sales[[#This Row],[order value]]) / 10</f>
        <v>0.9</v>
      </c>
      <c r="S477" s="1">
        <f>mbb_sales[[#This Row],[whole order value]] + mbb_sales[[#This Row],[fraction order value]]</f>
        <v>23.9</v>
      </c>
      <c r="U477" s="1">
        <v>0</v>
      </c>
      <c r="V477" s="1">
        <v>6</v>
      </c>
      <c r="W477" s="1">
        <v>1.58</v>
      </c>
      <c r="X477" s="1">
        <f>mbb_sales[[#This Row],[order value converted]] + mbb_sales[[#This Row],[shipping cost]] - mbb_sales[[#This Row],[discount]]-mbb_sales[[#This Row],[card processing fees]]</f>
        <v>28.32</v>
      </c>
    </row>
    <row r="478" spans="7:24" x14ac:dyDescent="0.3">
      <c r="G478" s="17">
        <v>44519</v>
      </c>
      <c r="H478" s="7">
        <f>YEAR(mbb_sales[[#This Row],[date of sale]])</f>
        <v>2021</v>
      </c>
      <c r="I478">
        <f>MONTH(mbb_sales[[#This Row],[date of sale]])</f>
        <v>11</v>
      </c>
      <c r="J478" t="str" cm="1">
        <f t="array" ref="J4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8">
        <v>2259265988</v>
      </c>
      <c r="L478">
        <v>1</v>
      </c>
      <c r="M478">
        <v>46077</v>
      </c>
      <c r="N478" t="s">
        <v>47</v>
      </c>
      <c r="O478" s="10" t="s">
        <v>14</v>
      </c>
      <c r="P478">
        <f>SEARCH(",", mbb_sales[[#This Row],[order value]])</f>
        <v>3</v>
      </c>
      <c r="Q478" t="str">
        <f>LEFT(mbb_sales[[#This Row],[order value]], mbb_sales[[#This Row],[search for ","]]-1)</f>
        <v>23</v>
      </c>
      <c r="R478" s="10">
        <f>RIGHT(mbb_sales[[#This Row],[order value]]) / 10</f>
        <v>0.9</v>
      </c>
      <c r="S478" s="1">
        <f>mbb_sales[[#This Row],[whole order value]] + mbb_sales[[#This Row],[fraction order value]]</f>
        <v>23.9</v>
      </c>
      <c r="U478" s="1">
        <v>0</v>
      </c>
      <c r="V478" s="1">
        <v>6</v>
      </c>
      <c r="W478" s="1">
        <v>1.58</v>
      </c>
      <c r="X478" s="1">
        <f>mbb_sales[[#This Row],[order value converted]] + mbb_sales[[#This Row],[shipping cost]] - mbb_sales[[#This Row],[discount]]-mbb_sales[[#This Row],[card processing fees]]</f>
        <v>28.32</v>
      </c>
    </row>
    <row r="479" spans="7:24" x14ac:dyDescent="0.3">
      <c r="G479" s="17">
        <v>44519</v>
      </c>
      <c r="H479" s="7">
        <f>YEAR(mbb_sales[[#This Row],[date of sale]])</f>
        <v>2021</v>
      </c>
      <c r="I479">
        <f>MONTH(mbb_sales[[#This Row],[date of sale]])</f>
        <v>11</v>
      </c>
      <c r="J479" t="str" cm="1">
        <f t="array" ref="J4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79">
        <v>2256589767</v>
      </c>
      <c r="L479">
        <v>1</v>
      </c>
      <c r="M479">
        <v>92600</v>
      </c>
      <c r="N479" t="s">
        <v>1</v>
      </c>
      <c r="O479" s="10" t="s">
        <v>72</v>
      </c>
      <c r="P479">
        <f>SEARCH(",", mbb_sales[[#This Row],[order value]])</f>
        <v>3</v>
      </c>
      <c r="Q479" t="str">
        <f>LEFT(mbb_sales[[#This Row],[order value]], mbb_sales[[#This Row],[search for ","]]-1)</f>
        <v>32</v>
      </c>
      <c r="R479" s="10">
        <f>RIGHT(mbb_sales[[#This Row],[order value]]) / 10</f>
        <v>0.9</v>
      </c>
      <c r="S479" s="1">
        <f>mbb_sales[[#This Row],[whole order value]] + mbb_sales[[#This Row],[fraction order value]]</f>
        <v>32.9</v>
      </c>
      <c r="T479" t="s">
        <v>84</v>
      </c>
      <c r="U479" s="1">
        <v>3</v>
      </c>
      <c r="V479" s="1">
        <v>0</v>
      </c>
      <c r="W479" s="1">
        <v>1.5</v>
      </c>
      <c r="X479" s="1">
        <f>mbb_sales[[#This Row],[order value converted]] + mbb_sales[[#This Row],[shipping cost]] - mbb_sales[[#This Row],[discount]]-mbb_sales[[#This Row],[card processing fees]]</f>
        <v>28.4</v>
      </c>
    </row>
    <row r="480" spans="7:24" x14ac:dyDescent="0.3">
      <c r="G480" s="17">
        <v>44519</v>
      </c>
      <c r="H480" s="7">
        <f>YEAR(mbb_sales[[#This Row],[date of sale]])</f>
        <v>2021</v>
      </c>
      <c r="I480">
        <f>MONTH(mbb_sales[[#This Row],[date of sale]])</f>
        <v>11</v>
      </c>
      <c r="J480" t="str" cm="1">
        <f t="array" ref="J4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0">
        <v>2259672734</v>
      </c>
      <c r="L480">
        <v>1</v>
      </c>
      <c r="M480">
        <v>7560</v>
      </c>
      <c r="N480" t="s">
        <v>83</v>
      </c>
      <c r="O480" s="10" t="s">
        <v>9</v>
      </c>
      <c r="P480">
        <f>SEARCH(",", mbb_sales[[#This Row],[order value]])</f>
        <v>3</v>
      </c>
      <c r="Q480" t="str">
        <f>LEFT(mbb_sales[[#This Row],[order value]], mbb_sales[[#This Row],[search for ","]]-1)</f>
        <v>26</v>
      </c>
      <c r="R480" s="10">
        <f>RIGHT(mbb_sales[[#This Row],[order value]]) / 10</f>
        <v>0.9</v>
      </c>
      <c r="S480" s="1">
        <f>mbb_sales[[#This Row],[whole order value]] + mbb_sales[[#This Row],[fraction order value]]</f>
        <v>26.9</v>
      </c>
      <c r="U480" s="1">
        <v>0</v>
      </c>
      <c r="V480" s="1">
        <v>5</v>
      </c>
      <c r="W480" s="1">
        <v>1.9</v>
      </c>
      <c r="X480" s="1">
        <f>mbb_sales[[#This Row],[order value converted]] + mbb_sales[[#This Row],[shipping cost]] - mbb_sales[[#This Row],[discount]]-mbb_sales[[#This Row],[card processing fees]]</f>
        <v>30</v>
      </c>
    </row>
    <row r="481" spans="7:24" x14ac:dyDescent="0.3">
      <c r="G481" s="17">
        <v>44519</v>
      </c>
      <c r="H481" s="7">
        <f>YEAR(mbb_sales[[#This Row],[date of sale]])</f>
        <v>2021</v>
      </c>
      <c r="I481">
        <f>MONTH(mbb_sales[[#This Row],[date of sale]])</f>
        <v>11</v>
      </c>
      <c r="J481" t="str" cm="1">
        <f t="array" ref="J4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1">
        <v>2256705743</v>
      </c>
      <c r="L481">
        <v>1</v>
      </c>
      <c r="M481">
        <v>77546</v>
      </c>
      <c r="N481" t="s">
        <v>47</v>
      </c>
      <c r="O481" s="10" t="s">
        <v>56</v>
      </c>
      <c r="P481">
        <f>SEARCH(",", mbb_sales[[#This Row],[order value]])</f>
        <v>3</v>
      </c>
      <c r="Q481" t="str">
        <f>LEFT(mbb_sales[[#This Row],[order value]], mbb_sales[[#This Row],[search for ","]]-1)</f>
        <v>27</v>
      </c>
      <c r="R481" s="10">
        <f>RIGHT(mbb_sales[[#This Row],[order value]]) / 10</f>
        <v>0.9</v>
      </c>
      <c r="S481" s="1">
        <f>mbb_sales[[#This Row],[whole order value]] + mbb_sales[[#This Row],[fraction order value]]</f>
        <v>27.9</v>
      </c>
      <c r="U481" s="1">
        <v>0</v>
      </c>
      <c r="V481" s="1">
        <v>6</v>
      </c>
      <c r="W481" s="1">
        <v>1.77</v>
      </c>
      <c r="X481" s="1">
        <f>mbb_sales[[#This Row],[order value converted]] + mbb_sales[[#This Row],[shipping cost]] - mbb_sales[[#This Row],[discount]]-mbb_sales[[#This Row],[card processing fees]]</f>
        <v>32.129999999999995</v>
      </c>
    </row>
    <row r="482" spans="7:24" x14ac:dyDescent="0.3">
      <c r="G482" s="17">
        <v>44519</v>
      </c>
      <c r="H482" s="7">
        <f>YEAR(mbb_sales[[#This Row],[date of sale]])</f>
        <v>2021</v>
      </c>
      <c r="I482">
        <f>MONTH(mbb_sales[[#This Row],[date of sale]])</f>
        <v>11</v>
      </c>
      <c r="J482" t="str" cm="1">
        <f t="array" ref="J4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2">
        <v>2256560905</v>
      </c>
      <c r="L482">
        <v>1</v>
      </c>
      <c r="M482">
        <v>60137</v>
      </c>
      <c r="N482" t="s">
        <v>47</v>
      </c>
      <c r="O482" s="10" t="s">
        <v>56</v>
      </c>
      <c r="P482">
        <f>SEARCH(",", mbb_sales[[#This Row],[order value]])</f>
        <v>3</v>
      </c>
      <c r="Q482" t="str">
        <f>LEFT(mbb_sales[[#This Row],[order value]], mbb_sales[[#This Row],[search for ","]]-1)</f>
        <v>27</v>
      </c>
      <c r="R482" s="10">
        <f>RIGHT(mbb_sales[[#This Row],[order value]]) / 10</f>
        <v>0.9</v>
      </c>
      <c r="S482" s="1">
        <f>mbb_sales[[#This Row],[whole order value]] + mbb_sales[[#This Row],[fraction order value]]</f>
        <v>27.9</v>
      </c>
      <c r="U482" s="1">
        <v>0</v>
      </c>
      <c r="V482" s="1">
        <v>6</v>
      </c>
      <c r="W482" s="1">
        <v>1.77</v>
      </c>
      <c r="X482" s="1">
        <f>mbb_sales[[#This Row],[order value converted]] + mbb_sales[[#This Row],[shipping cost]] - mbb_sales[[#This Row],[discount]]-mbb_sales[[#This Row],[card processing fees]]</f>
        <v>32.129999999999995</v>
      </c>
    </row>
    <row r="483" spans="7:24" x14ac:dyDescent="0.3">
      <c r="G483" s="17">
        <v>44519</v>
      </c>
      <c r="H483" s="7">
        <f>YEAR(mbb_sales[[#This Row],[date of sale]])</f>
        <v>2021</v>
      </c>
      <c r="I483">
        <f>MONTH(mbb_sales[[#This Row],[date of sale]])</f>
        <v>11</v>
      </c>
      <c r="J483" t="str" cm="1">
        <f t="array" ref="J4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3">
        <v>2256811401</v>
      </c>
      <c r="L483">
        <v>1</v>
      </c>
      <c r="M483">
        <v>85255</v>
      </c>
      <c r="N483" t="s">
        <v>47</v>
      </c>
      <c r="O483" s="10" t="s">
        <v>56</v>
      </c>
      <c r="P483">
        <f>SEARCH(",", mbb_sales[[#This Row],[order value]])</f>
        <v>3</v>
      </c>
      <c r="Q483" t="str">
        <f>LEFT(mbb_sales[[#This Row],[order value]], mbb_sales[[#This Row],[search for ","]]-1)</f>
        <v>27</v>
      </c>
      <c r="R483" s="10">
        <f>RIGHT(mbb_sales[[#This Row],[order value]]) / 10</f>
        <v>0.9</v>
      </c>
      <c r="S483" s="1">
        <f>mbb_sales[[#This Row],[whole order value]] + mbb_sales[[#This Row],[fraction order value]]</f>
        <v>27.9</v>
      </c>
      <c r="U483" s="1">
        <v>0</v>
      </c>
      <c r="V483" s="1">
        <v>6</v>
      </c>
      <c r="W483" s="1">
        <v>1.75</v>
      </c>
      <c r="X483" s="1">
        <f>mbb_sales[[#This Row],[order value converted]] + mbb_sales[[#This Row],[shipping cost]] - mbb_sales[[#This Row],[discount]]-mbb_sales[[#This Row],[card processing fees]]</f>
        <v>32.15</v>
      </c>
    </row>
    <row r="484" spans="7:24" x14ac:dyDescent="0.3">
      <c r="G484" s="17">
        <v>44519</v>
      </c>
      <c r="H484" s="7">
        <f>YEAR(mbb_sales[[#This Row],[date of sale]])</f>
        <v>2021</v>
      </c>
      <c r="I484">
        <f>MONTH(mbb_sales[[#This Row],[date of sale]])</f>
        <v>11</v>
      </c>
      <c r="J484" t="str" cm="1">
        <f t="array" ref="J4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4">
        <v>2256541769</v>
      </c>
      <c r="L484">
        <v>1</v>
      </c>
      <c r="M484">
        <v>8619</v>
      </c>
      <c r="N484" t="s">
        <v>47</v>
      </c>
      <c r="O484" s="10" t="s">
        <v>56</v>
      </c>
      <c r="P484">
        <f>SEARCH(",", mbb_sales[[#This Row],[order value]])</f>
        <v>3</v>
      </c>
      <c r="Q484" t="str">
        <f>LEFT(mbb_sales[[#This Row],[order value]], mbb_sales[[#This Row],[search for ","]]-1)</f>
        <v>27</v>
      </c>
      <c r="R484" s="10">
        <f>RIGHT(mbb_sales[[#This Row],[order value]]) / 10</f>
        <v>0.9</v>
      </c>
      <c r="S484" s="1">
        <f>mbb_sales[[#This Row],[whole order value]] + mbb_sales[[#This Row],[fraction order value]]</f>
        <v>27.9</v>
      </c>
      <c r="U484" s="1">
        <v>0</v>
      </c>
      <c r="V484" s="1">
        <v>6</v>
      </c>
      <c r="W484" s="1">
        <v>1.75</v>
      </c>
      <c r="X484" s="1">
        <f>mbb_sales[[#This Row],[order value converted]] + mbb_sales[[#This Row],[shipping cost]] - mbb_sales[[#This Row],[discount]]-mbb_sales[[#This Row],[card processing fees]]</f>
        <v>32.15</v>
      </c>
    </row>
    <row r="485" spans="7:24" x14ac:dyDescent="0.3">
      <c r="G485" s="17">
        <v>44519</v>
      </c>
      <c r="H485" s="7">
        <f>YEAR(mbb_sales[[#This Row],[date of sale]])</f>
        <v>2021</v>
      </c>
      <c r="I485">
        <f>MONTH(mbb_sales[[#This Row],[date of sale]])</f>
        <v>11</v>
      </c>
      <c r="J485" t="str" cm="1">
        <f t="array" ref="J4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5">
        <v>2259151212</v>
      </c>
      <c r="L485">
        <v>1</v>
      </c>
      <c r="M485">
        <v>75657</v>
      </c>
      <c r="N485" t="s">
        <v>47</v>
      </c>
      <c r="O485" s="10" t="s">
        <v>56</v>
      </c>
      <c r="P485">
        <f>SEARCH(",", mbb_sales[[#This Row],[order value]])</f>
        <v>3</v>
      </c>
      <c r="Q485" t="str">
        <f>LEFT(mbb_sales[[#This Row],[order value]], mbb_sales[[#This Row],[search for ","]]-1)</f>
        <v>27</v>
      </c>
      <c r="R485" s="10">
        <f>RIGHT(mbb_sales[[#This Row],[order value]]) / 10</f>
        <v>0.9</v>
      </c>
      <c r="S485" s="1">
        <f>mbb_sales[[#This Row],[whole order value]] + mbb_sales[[#This Row],[fraction order value]]</f>
        <v>27.9</v>
      </c>
      <c r="U485" s="1">
        <v>0</v>
      </c>
      <c r="V485" s="1">
        <v>6</v>
      </c>
      <c r="W485" s="1">
        <v>1.75</v>
      </c>
      <c r="X485" s="1">
        <f>mbb_sales[[#This Row],[order value converted]] + mbb_sales[[#This Row],[shipping cost]] - mbb_sales[[#This Row],[discount]]-mbb_sales[[#This Row],[card processing fees]]</f>
        <v>32.15</v>
      </c>
    </row>
    <row r="486" spans="7:24" x14ac:dyDescent="0.3">
      <c r="G486" s="17">
        <v>44519</v>
      </c>
      <c r="H486" s="7">
        <f>YEAR(mbb_sales[[#This Row],[date of sale]])</f>
        <v>2021</v>
      </c>
      <c r="I486">
        <f>MONTH(mbb_sales[[#This Row],[date of sale]])</f>
        <v>11</v>
      </c>
      <c r="J486" t="str" cm="1">
        <f t="array" ref="J4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6">
        <v>2259452976</v>
      </c>
      <c r="L486">
        <v>1</v>
      </c>
      <c r="M486">
        <v>38401</v>
      </c>
      <c r="N486" t="s">
        <v>47</v>
      </c>
      <c r="O486" s="10" t="s">
        <v>71</v>
      </c>
      <c r="P486">
        <f>SEARCH(",", mbb_sales[[#This Row],[order value]])</f>
        <v>3</v>
      </c>
      <c r="Q486" t="str">
        <f>LEFT(mbb_sales[[#This Row],[order value]], mbb_sales[[#This Row],[search for ","]]-1)</f>
        <v>34</v>
      </c>
      <c r="R486" s="10">
        <f>RIGHT(mbb_sales[[#This Row],[order value]]) / 10</f>
        <v>0.9</v>
      </c>
      <c r="S486" s="1">
        <f>mbb_sales[[#This Row],[whole order value]] + mbb_sales[[#This Row],[fraction order value]]</f>
        <v>34.9</v>
      </c>
      <c r="U486" s="1">
        <v>0</v>
      </c>
      <c r="V486" s="1">
        <v>6</v>
      </c>
      <c r="W486" s="1">
        <v>2.1</v>
      </c>
      <c r="X486" s="1">
        <f>mbb_sales[[#This Row],[order value converted]] + mbb_sales[[#This Row],[shipping cost]] - mbb_sales[[#This Row],[discount]]-mbb_sales[[#This Row],[card processing fees]]</f>
        <v>38.799999999999997</v>
      </c>
    </row>
    <row r="487" spans="7:24" x14ac:dyDescent="0.3">
      <c r="G487" s="17">
        <v>44519</v>
      </c>
      <c r="H487" s="7">
        <f>YEAR(mbb_sales[[#This Row],[date of sale]])</f>
        <v>2021</v>
      </c>
      <c r="I487">
        <f>MONTH(mbb_sales[[#This Row],[date of sale]])</f>
        <v>11</v>
      </c>
      <c r="J487" t="str" cm="1">
        <f t="array" ref="J4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7">
        <v>2256687193</v>
      </c>
      <c r="L487">
        <v>1</v>
      </c>
      <c r="M487">
        <v>22182</v>
      </c>
      <c r="N487" t="s">
        <v>47</v>
      </c>
      <c r="O487" s="10" t="s">
        <v>71</v>
      </c>
      <c r="P487">
        <f>SEARCH(",", mbb_sales[[#This Row],[order value]])</f>
        <v>3</v>
      </c>
      <c r="Q487" t="str">
        <f>LEFT(mbb_sales[[#This Row],[order value]], mbb_sales[[#This Row],[search for ","]]-1)</f>
        <v>34</v>
      </c>
      <c r="R487" s="10">
        <f>RIGHT(mbb_sales[[#This Row],[order value]]) / 10</f>
        <v>0.9</v>
      </c>
      <c r="S487" s="1">
        <f>mbb_sales[[#This Row],[whole order value]] + mbb_sales[[#This Row],[fraction order value]]</f>
        <v>34.9</v>
      </c>
      <c r="U487" s="1">
        <v>0</v>
      </c>
      <c r="V487" s="1">
        <v>6</v>
      </c>
      <c r="W487" s="1">
        <v>2.02</v>
      </c>
      <c r="X487" s="1">
        <f>mbb_sales[[#This Row],[order value converted]] + mbb_sales[[#This Row],[shipping cost]] - mbb_sales[[#This Row],[discount]]-mbb_sales[[#This Row],[card processing fees]]</f>
        <v>38.879999999999995</v>
      </c>
    </row>
    <row r="488" spans="7:24" x14ac:dyDescent="0.3">
      <c r="G488" s="17">
        <v>44519</v>
      </c>
      <c r="H488" s="7">
        <f>YEAR(mbb_sales[[#This Row],[date of sale]])</f>
        <v>2021</v>
      </c>
      <c r="I488">
        <f>MONTH(mbb_sales[[#This Row],[date of sale]])</f>
        <v>11</v>
      </c>
      <c r="J488" t="str" cm="1">
        <f t="array" ref="J4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8">
        <v>2256682871</v>
      </c>
      <c r="L488">
        <v>2</v>
      </c>
      <c r="M488">
        <v>30319</v>
      </c>
      <c r="N488" t="s">
        <v>47</v>
      </c>
      <c r="O488" s="10" t="s">
        <v>44</v>
      </c>
      <c r="P488">
        <f>SEARCH(",", mbb_sales[[#This Row],[order value]])</f>
        <v>3</v>
      </c>
      <c r="Q488" t="str">
        <f>LEFT(mbb_sales[[#This Row],[order value]], mbb_sales[[#This Row],[search for ","]]-1)</f>
        <v>55</v>
      </c>
      <c r="R488" s="10">
        <f>RIGHT(mbb_sales[[#This Row],[order value]]) / 10</f>
        <v>0.8</v>
      </c>
      <c r="S488" s="1">
        <f>mbb_sales[[#This Row],[whole order value]] + mbb_sales[[#This Row],[fraction order value]]</f>
        <v>55.8</v>
      </c>
      <c r="U488" s="1">
        <v>0</v>
      </c>
      <c r="V488" s="1">
        <v>6</v>
      </c>
      <c r="W488" s="1">
        <v>2.97</v>
      </c>
      <c r="X488" s="1">
        <f>mbb_sales[[#This Row],[order value converted]] + mbb_sales[[#This Row],[shipping cost]] - mbb_sales[[#This Row],[discount]]-mbb_sales[[#This Row],[card processing fees]]</f>
        <v>58.83</v>
      </c>
    </row>
    <row r="489" spans="7:24" x14ac:dyDescent="0.3">
      <c r="G489" s="17">
        <v>44519</v>
      </c>
      <c r="H489" s="7">
        <f>YEAR(mbb_sales[[#This Row],[date of sale]])</f>
        <v>2021</v>
      </c>
      <c r="I489">
        <f>MONTH(mbb_sales[[#This Row],[date of sale]])</f>
        <v>11</v>
      </c>
      <c r="J489" t="str" cm="1">
        <f t="array" ref="J4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89">
        <v>2259169132</v>
      </c>
      <c r="L489">
        <v>2</v>
      </c>
      <c r="M489">
        <v>94941</v>
      </c>
      <c r="N489" t="s">
        <v>47</v>
      </c>
      <c r="O489" s="10" t="s">
        <v>82</v>
      </c>
      <c r="P489">
        <f>SEARCH(",", mbb_sales[[#This Row],[order value]])</f>
        <v>3</v>
      </c>
      <c r="Q489" t="str">
        <f>LEFT(mbb_sales[[#This Row],[order value]], mbb_sales[[#This Row],[search for ","]]-1)</f>
        <v>61</v>
      </c>
      <c r="R489" s="10">
        <f>RIGHT(mbb_sales[[#This Row],[order value]]) / 10</f>
        <v>0.8</v>
      </c>
      <c r="S489" s="1">
        <f>mbb_sales[[#This Row],[whole order value]] + mbb_sales[[#This Row],[fraction order value]]</f>
        <v>61.8</v>
      </c>
      <c r="U489" s="1">
        <v>0</v>
      </c>
      <c r="V489" s="1">
        <v>6</v>
      </c>
      <c r="W489" s="1">
        <v>3.22</v>
      </c>
      <c r="X489" s="1">
        <f>mbb_sales[[#This Row],[order value converted]] + mbb_sales[[#This Row],[shipping cost]] - mbb_sales[[#This Row],[discount]]-mbb_sales[[#This Row],[card processing fees]]</f>
        <v>64.58</v>
      </c>
    </row>
    <row r="490" spans="7:24" x14ac:dyDescent="0.3">
      <c r="G490" s="17">
        <v>44519</v>
      </c>
      <c r="H490" s="7">
        <f>YEAR(mbb_sales[[#This Row],[date of sale]])</f>
        <v>2021</v>
      </c>
      <c r="I490">
        <f>MONTH(mbb_sales[[#This Row],[date of sale]])</f>
        <v>11</v>
      </c>
      <c r="J490" t="str" cm="1">
        <f t="array" ref="J4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0">
        <v>2259533882</v>
      </c>
      <c r="L490">
        <v>3</v>
      </c>
      <c r="M490" t="s">
        <v>81</v>
      </c>
      <c r="N490" t="s">
        <v>47</v>
      </c>
      <c r="O490" s="10" t="s">
        <v>80</v>
      </c>
      <c r="P490">
        <f>SEARCH(",", mbb_sales[[#This Row],[order value]])</f>
        <v>3</v>
      </c>
      <c r="Q490" t="str">
        <f>LEFT(mbb_sales[[#This Row],[order value]], mbb_sales[[#This Row],[search for ","]]-1)</f>
        <v>71</v>
      </c>
      <c r="R490" s="10">
        <f>RIGHT(mbb_sales[[#This Row],[order value]]) / 10</f>
        <v>0.7</v>
      </c>
      <c r="S490" s="1">
        <f>mbb_sales[[#This Row],[whole order value]] + mbb_sales[[#This Row],[fraction order value]]</f>
        <v>71.7</v>
      </c>
      <c r="U490" s="1">
        <v>0</v>
      </c>
      <c r="V490" s="1">
        <v>6</v>
      </c>
      <c r="W490" s="1">
        <v>3.67</v>
      </c>
      <c r="X490" s="1">
        <f>mbb_sales[[#This Row],[order value converted]] + mbb_sales[[#This Row],[shipping cost]] - mbb_sales[[#This Row],[discount]]-mbb_sales[[#This Row],[card processing fees]]</f>
        <v>74.03</v>
      </c>
    </row>
    <row r="491" spans="7:24" x14ac:dyDescent="0.3">
      <c r="G491" s="17">
        <v>44519</v>
      </c>
      <c r="H491" s="7">
        <f>YEAR(mbb_sales[[#This Row],[date of sale]])</f>
        <v>2021</v>
      </c>
      <c r="I491">
        <f>MONTH(mbb_sales[[#This Row],[date of sale]])</f>
        <v>11</v>
      </c>
      <c r="J491" t="str" cm="1">
        <f t="array" ref="J4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1">
        <v>2256464439</v>
      </c>
      <c r="L491">
        <v>4</v>
      </c>
      <c r="M491">
        <v>94109</v>
      </c>
      <c r="N491" t="s">
        <v>47</v>
      </c>
      <c r="O491" s="10" t="s">
        <v>79</v>
      </c>
      <c r="P491">
        <f>SEARCH(",", mbb_sales[[#This Row],[order value]])</f>
        <v>4</v>
      </c>
      <c r="Q491" t="str">
        <f>LEFT(mbb_sales[[#This Row],[order value]], mbb_sales[[#This Row],[search for ","]]-1)</f>
        <v>112</v>
      </c>
      <c r="R491" s="10">
        <f>RIGHT(mbb_sales[[#This Row],[order value]]) / 10</f>
        <v>0.6</v>
      </c>
      <c r="S491" s="1">
        <f>mbb_sales[[#This Row],[whole order value]] + mbb_sales[[#This Row],[fraction order value]]</f>
        <v>112.6</v>
      </c>
      <c r="U491" s="1">
        <v>0</v>
      </c>
      <c r="V491" s="1">
        <v>6</v>
      </c>
      <c r="W491" s="1">
        <v>5.43</v>
      </c>
      <c r="X491" s="1">
        <f>mbb_sales[[#This Row],[order value converted]] + mbb_sales[[#This Row],[shipping cost]] - mbb_sales[[#This Row],[discount]]-mbb_sales[[#This Row],[card processing fees]]</f>
        <v>113.16999999999999</v>
      </c>
    </row>
    <row r="492" spans="7:24" x14ac:dyDescent="0.3">
      <c r="G492" s="17">
        <v>44519</v>
      </c>
      <c r="H492" s="7">
        <f>YEAR(mbb_sales[[#This Row],[date of sale]])</f>
        <v>2021</v>
      </c>
      <c r="I492">
        <f>MONTH(mbb_sales[[#This Row],[date of sale]])</f>
        <v>11</v>
      </c>
      <c r="J492" t="str" cm="1">
        <f t="array" ref="J4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2">
        <v>2259580150</v>
      </c>
      <c r="L492">
        <v>5</v>
      </c>
      <c r="M492">
        <v>46237</v>
      </c>
      <c r="N492" t="s">
        <v>47</v>
      </c>
      <c r="O492" s="10" t="s">
        <v>78</v>
      </c>
      <c r="P492">
        <f>SEARCH(",", mbb_sales[[#This Row],[order value]])</f>
        <v>4</v>
      </c>
      <c r="Q492" t="str">
        <f>LEFT(mbb_sales[[#This Row],[order value]], mbb_sales[[#This Row],[search for ","]]-1)</f>
        <v>126</v>
      </c>
      <c r="R492" s="10">
        <f>RIGHT(mbb_sales[[#This Row],[order value]]) / 10</f>
        <v>0.5</v>
      </c>
      <c r="S492" s="1">
        <f>mbb_sales[[#This Row],[whole order value]] + mbb_sales[[#This Row],[fraction order value]]</f>
        <v>126.5</v>
      </c>
      <c r="U492" s="1">
        <v>0</v>
      </c>
      <c r="V492" s="1">
        <v>6</v>
      </c>
      <c r="W492" s="1">
        <v>5.97</v>
      </c>
      <c r="X492" s="1">
        <f>mbb_sales[[#This Row],[order value converted]] + mbb_sales[[#This Row],[shipping cost]] - mbb_sales[[#This Row],[discount]]-mbb_sales[[#This Row],[card processing fees]]</f>
        <v>126.53</v>
      </c>
    </row>
    <row r="493" spans="7:24" x14ac:dyDescent="0.3">
      <c r="G493" s="17">
        <v>44518</v>
      </c>
      <c r="H493" s="7">
        <f>YEAR(mbb_sales[[#This Row],[date of sale]])</f>
        <v>2021</v>
      </c>
      <c r="I493">
        <f>MONTH(mbb_sales[[#This Row],[date of sale]])</f>
        <v>11</v>
      </c>
      <c r="J493" t="str" cm="1">
        <f t="array" ref="J4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3">
        <v>2255911693</v>
      </c>
      <c r="L493">
        <v>1</v>
      </c>
      <c r="M493">
        <v>98199</v>
      </c>
      <c r="N493" t="s">
        <v>47</v>
      </c>
      <c r="O493" s="10" t="s">
        <v>13</v>
      </c>
      <c r="P493">
        <f>SEARCH(",", mbb_sales[[#This Row],[order value]])</f>
        <v>3</v>
      </c>
      <c r="Q493" t="str">
        <f>LEFT(mbb_sales[[#This Row],[order value]], mbb_sales[[#This Row],[search for ","]]-1)</f>
        <v>22</v>
      </c>
      <c r="R493" s="10">
        <f>RIGHT(mbb_sales[[#This Row],[order value]]) / 10</f>
        <v>0.9</v>
      </c>
      <c r="S493" s="1">
        <f>mbb_sales[[#This Row],[whole order value]] + mbb_sales[[#This Row],[fraction order value]]</f>
        <v>22.9</v>
      </c>
      <c r="U493" s="1">
        <v>0</v>
      </c>
      <c r="V493" s="1">
        <v>5</v>
      </c>
      <c r="W493" s="1">
        <v>1.53</v>
      </c>
      <c r="X493" s="1">
        <f>mbb_sales[[#This Row],[order value converted]] + mbb_sales[[#This Row],[shipping cost]] - mbb_sales[[#This Row],[discount]]-mbb_sales[[#This Row],[card processing fees]]</f>
        <v>26.369999999999997</v>
      </c>
    </row>
    <row r="494" spans="7:24" x14ac:dyDescent="0.3">
      <c r="G494" s="17">
        <v>44518</v>
      </c>
      <c r="H494" s="7">
        <f>YEAR(mbb_sales[[#This Row],[date of sale]])</f>
        <v>2021</v>
      </c>
      <c r="I494">
        <f>MONTH(mbb_sales[[#This Row],[date of sale]])</f>
        <v>11</v>
      </c>
      <c r="J494" t="str" cm="1">
        <f t="array" ref="J4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4">
        <v>2259046190</v>
      </c>
      <c r="L494">
        <v>1</v>
      </c>
      <c r="M494">
        <v>98177</v>
      </c>
      <c r="N494" t="s">
        <v>47</v>
      </c>
      <c r="O494" s="10" t="s">
        <v>13</v>
      </c>
      <c r="P494">
        <f>SEARCH(",", mbb_sales[[#This Row],[order value]])</f>
        <v>3</v>
      </c>
      <c r="Q494" t="str">
        <f>LEFT(mbb_sales[[#This Row],[order value]], mbb_sales[[#This Row],[search for ","]]-1)</f>
        <v>22</v>
      </c>
      <c r="R494" s="10">
        <f>RIGHT(mbb_sales[[#This Row],[order value]]) / 10</f>
        <v>0.9</v>
      </c>
      <c r="S494" s="1">
        <f>mbb_sales[[#This Row],[whole order value]] + mbb_sales[[#This Row],[fraction order value]]</f>
        <v>22.9</v>
      </c>
      <c r="U494" s="1">
        <v>0</v>
      </c>
      <c r="V494" s="1">
        <v>6</v>
      </c>
      <c r="W494" s="1">
        <v>1.58</v>
      </c>
      <c r="X494" s="1">
        <f>mbb_sales[[#This Row],[order value converted]] + mbb_sales[[#This Row],[shipping cost]] - mbb_sales[[#This Row],[discount]]-mbb_sales[[#This Row],[card processing fees]]</f>
        <v>27.32</v>
      </c>
    </row>
    <row r="495" spans="7:24" x14ac:dyDescent="0.3">
      <c r="G495" s="17">
        <v>44518</v>
      </c>
      <c r="H495" s="7">
        <f>YEAR(mbb_sales[[#This Row],[date of sale]])</f>
        <v>2021</v>
      </c>
      <c r="I495">
        <f>MONTH(mbb_sales[[#This Row],[date of sale]])</f>
        <v>11</v>
      </c>
      <c r="J495" t="str" cm="1">
        <f t="array" ref="J4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5">
        <v>2256192901</v>
      </c>
      <c r="L495">
        <v>1</v>
      </c>
      <c r="M495">
        <v>29577</v>
      </c>
      <c r="N495" t="s">
        <v>47</v>
      </c>
      <c r="O495" s="10" t="s">
        <v>13</v>
      </c>
      <c r="P495">
        <f>SEARCH(",", mbb_sales[[#This Row],[order value]])</f>
        <v>3</v>
      </c>
      <c r="Q495" t="str">
        <f>LEFT(mbb_sales[[#This Row],[order value]], mbb_sales[[#This Row],[search for ","]]-1)</f>
        <v>22</v>
      </c>
      <c r="R495" s="10">
        <f>RIGHT(mbb_sales[[#This Row],[order value]]) / 10</f>
        <v>0.9</v>
      </c>
      <c r="S495" s="1">
        <f>mbb_sales[[#This Row],[whole order value]] + mbb_sales[[#This Row],[fraction order value]]</f>
        <v>22.9</v>
      </c>
      <c r="U495" s="1">
        <v>0</v>
      </c>
      <c r="V495" s="1">
        <v>6</v>
      </c>
      <c r="W495" s="1">
        <v>1.56</v>
      </c>
      <c r="X495" s="1">
        <f>mbb_sales[[#This Row],[order value converted]] + mbb_sales[[#This Row],[shipping cost]] - mbb_sales[[#This Row],[discount]]-mbb_sales[[#This Row],[card processing fees]]</f>
        <v>27.34</v>
      </c>
    </row>
    <row r="496" spans="7:24" x14ac:dyDescent="0.3">
      <c r="G496" s="17">
        <v>44518</v>
      </c>
      <c r="H496" s="7">
        <f>YEAR(mbb_sales[[#This Row],[date of sale]])</f>
        <v>2021</v>
      </c>
      <c r="I496">
        <f>MONTH(mbb_sales[[#This Row],[date of sale]])</f>
        <v>11</v>
      </c>
      <c r="J496" t="str" cm="1">
        <f t="array" ref="J4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6">
        <v>2258816494</v>
      </c>
      <c r="L496">
        <v>1</v>
      </c>
      <c r="M496">
        <v>98661</v>
      </c>
      <c r="N496" t="s">
        <v>47</v>
      </c>
      <c r="O496" s="10" t="s">
        <v>13</v>
      </c>
      <c r="P496">
        <f>SEARCH(",", mbb_sales[[#This Row],[order value]])</f>
        <v>3</v>
      </c>
      <c r="Q496" t="str">
        <f>LEFT(mbb_sales[[#This Row],[order value]], mbb_sales[[#This Row],[search for ","]]-1)</f>
        <v>22</v>
      </c>
      <c r="R496" s="10">
        <f>RIGHT(mbb_sales[[#This Row],[order value]]) / 10</f>
        <v>0.9</v>
      </c>
      <c r="S496" s="1">
        <f>mbb_sales[[#This Row],[whole order value]] + mbb_sales[[#This Row],[fraction order value]]</f>
        <v>22.9</v>
      </c>
      <c r="U496" s="1">
        <v>0</v>
      </c>
      <c r="V496" s="1">
        <v>6</v>
      </c>
      <c r="W496" s="1">
        <v>1.55</v>
      </c>
      <c r="X496" s="1">
        <f>mbb_sales[[#This Row],[order value converted]] + mbb_sales[[#This Row],[shipping cost]] - mbb_sales[[#This Row],[discount]]-mbb_sales[[#This Row],[card processing fees]]</f>
        <v>27.349999999999998</v>
      </c>
    </row>
    <row r="497" spans="7:24" x14ac:dyDescent="0.3">
      <c r="G497" s="17">
        <v>44518</v>
      </c>
      <c r="H497" s="7">
        <f>YEAR(mbb_sales[[#This Row],[date of sale]])</f>
        <v>2021</v>
      </c>
      <c r="I497">
        <f>MONTH(mbb_sales[[#This Row],[date of sale]])</f>
        <v>11</v>
      </c>
      <c r="J497" t="str" cm="1">
        <f t="array" ref="J4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7">
        <v>2256238587</v>
      </c>
      <c r="L497">
        <v>1</v>
      </c>
      <c r="M497" t="s">
        <v>77</v>
      </c>
      <c r="N497" t="s">
        <v>47</v>
      </c>
      <c r="O497" s="10" t="s">
        <v>13</v>
      </c>
      <c r="P497">
        <f>SEARCH(",", mbb_sales[[#This Row],[order value]])</f>
        <v>3</v>
      </c>
      <c r="Q497" t="str">
        <f>LEFT(mbb_sales[[#This Row],[order value]], mbb_sales[[#This Row],[search for ","]]-1)</f>
        <v>22</v>
      </c>
      <c r="R497" s="10">
        <f>RIGHT(mbb_sales[[#This Row],[order value]]) / 10</f>
        <v>0.9</v>
      </c>
      <c r="S497" s="1">
        <f>mbb_sales[[#This Row],[whole order value]] + mbb_sales[[#This Row],[fraction order value]]</f>
        <v>22.9</v>
      </c>
      <c r="U497" s="1">
        <v>0</v>
      </c>
      <c r="V497" s="1">
        <v>6</v>
      </c>
      <c r="W497" s="1">
        <v>1.54</v>
      </c>
      <c r="X497" s="1">
        <f>mbb_sales[[#This Row],[order value converted]] + mbb_sales[[#This Row],[shipping cost]] - mbb_sales[[#This Row],[discount]]-mbb_sales[[#This Row],[card processing fees]]</f>
        <v>27.36</v>
      </c>
    </row>
    <row r="498" spans="7:24" x14ac:dyDescent="0.3">
      <c r="G498" s="17">
        <v>44518</v>
      </c>
      <c r="H498" s="7">
        <f>YEAR(mbb_sales[[#This Row],[date of sale]])</f>
        <v>2021</v>
      </c>
      <c r="I498">
        <f>MONTH(mbb_sales[[#This Row],[date of sale]])</f>
        <v>11</v>
      </c>
      <c r="J498" t="str" cm="1">
        <f t="array" ref="J4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8">
        <v>2258838750</v>
      </c>
      <c r="L498">
        <v>1</v>
      </c>
      <c r="M498">
        <v>97601</v>
      </c>
      <c r="N498" t="s">
        <v>47</v>
      </c>
      <c r="O498" s="10" t="s">
        <v>13</v>
      </c>
      <c r="P498">
        <f>SEARCH(",", mbb_sales[[#This Row],[order value]])</f>
        <v>3</v>
      </c>
      <c r="Q498" t="str">
        <f>LEFT(mbb_sales[[#This Row],[order value]], mbb_sales[[#This Row],[search for ","]]-1)</f>
        <v>22</v>
      </c>
      <c r="R498" s="10">
        <f>RIGHT(mbb_sales[[#This Row],[order value]]) / 10</f>
        <v>0.9</v>
      </c>
      <c r="S498" s="1">
        <f>mbb_sales[[#This Row],[whole order value]] + mbb_sales[[#This Row],[fraction order value]]</f>
        <v>22.9</v>
      </c>
      <c r="U498" s="1">
        <v>0</v>
      </c>
      <c r="V498" s="1">
        <v>6</v>
      </c>
      <c r="W498" s="1">
        <v>1.46</v>
      </c>
      <c r="X498" s="1">
        <f>mbb_sales[[#This Row],[order value converted]] + mbb_sales[[#This Row],[shipping cost]] - mbb_sales[[#This Row],[discount]]-mbb_sales[[#This Row],[card processing fees]]</f>
        <v>27.439999999999998</v>
      </c>
    </row>
    <row r="499" spans="7:24" x14ac:dyDescent="0.3">
      <c r="G499" s="17">
        <v>44518</v>
      </c>
      <c r="H499" s="7">
        <f>YEAR(mbb_sales[[#This Row],[date of sale]])</f>
        <v>2021</v>
      </c>
      <c r="I499">
        <f>MONTH(mbb_sales[[#This Row],[date of sale]])</f>
        <v>11</v>
      </c>
      <c r="J499" t="str" cm="1">
        <f t="array" ref="J4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499">
        <v>2256089525</v>
      </c>
      <c r="L499">
        <v>1</v>
      </c>
      <c r="M499" t="s">
        <v>76</v>
      </c>
      <c r="N499" t="s">
        <v>47</v>
      </c>
      <c r="O499" s="10" t="s">
        <v>13</v>
      </c>
      <c r="P499">
        <f>SEARCH(",", mbb_sales[[#This Row],[order value]])</f>
        <v>3</v>
      </c>
      <c r="Q499" t="str">
        <f>LEFT(mbb_sales[[#This Row],[order value]], mbb_sales[[#This Row],[search for ","]]-1)</f>
        <v>22</v>
      </c>
      <c r="R499" s="10">
        <f>RIGHT(mbb_sales[[#This Row],[order value]]) / 10</f>
        <v>0.9</v>
      </c>
      <c r="S499" s="1">
        <f>mbb_sales[[#This Row],[whole order value]] + mbb_sales[[#This Row],[fraction order value]]</f>
        <v>22.9</v>
      </c>
      <c r="U499" s="1">
        <v>0</v>
      </c>
      <c r="V499" s="1">
        <v>6</v>
      </c>
      <c r="W499" s="1">
        <v>1.46</v>
      </c>
      <c r="X499" s="1">
        <f>mbb_sales[[#This Row],[order value converted]] + mbb_sales[[#This Row],[shipping cost]] - mbb_sales[[#This Row],[discount]]-mbb_sales[[#This Row],[card processing fees]]</f>
        <v>27.439999999999998</v>
      </c>
    </row>
    <row r="500" spans="7:24" x14ac:dyDescent="0.3">
      <c r="G500" s="17">
        <v>44518</v>
      </c>
      <c r="H500" s="7">
        <f>YEAR(mbb_sales[[#This Row],[date of sale]])</f>
        <v>2021</v>
      </c>
      <c r="I500">
        <f>MONTH(mbb_sales[[#This Row],[date of sale]])</f>
        <v>11</v>
      </c>
      <c r="J500" t="str" cm="1">
        <f t="array" ref="J5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0">
        <v>2259055002</v>
      </c>
      <c r="L500">
        <v>1</v>
      </c>
      <c r="M500">
        <v>30338</v>
      </c>
      <c r="N500" t="s">
        <v>47</v>
      </c>
      <c r="O500" s="10" t="s">
        <v>10</v>
      </c>
      <c r="P500">
        <f>SEARCH(",", mbb_sales[[#This Row],[order value]])</f>
        <v>3</v>
      </c>
      <c r="Q500" t="str">
        <f>LEFT(mbb_sales[[#This Row],[order value]], mbb_sales[[#This Row],[search for ","]]-1)</f>
        <v>24</v>
      </c>
      <c r="R500" s="10">
        <f>RIGHT(mbb_sales[[#This Row],[order value]]) / 10</f>
        <v>0.9</v>
      </c>
      <c r="S500" s="1">
        <f>mbb_sales[[#This Row],[whole order value]] + mbb_sales[[#This Row],[fraction order value]]</f>
        <v>24.9</v>
      </c>
      <c r="U500" s="1">
        <v>0</v>
      </c>
      <c r="V500" s="1">
        <v>6</v>
      </c>
      <c r="W500" s="1">
        <v>1.63</v>
      </c>
      <c r="X500" s="1">
        <f>mbb_sales[[#This Row],[order value converted]] + mbb_sales[[#This Row],[shipping cost]] - mbb_sales[[#This Row],[discount]]-mbb_sales[[#This Row],[card processing fees]]</f>
        <v>29.27</v>
      </c>
    </row>
    <row r="501" spans="7:24" x14ac:dyDescent="0.3">
      <c r="G501" s="17">
        <v>44518</v>
      </c>
      <c r="H501" s="7">
        <f>YEAR(mbb_sales[[#This Row],[date of sale]])</f>
        <v>2021</v>
      </c>
      <c r="I501">
        <f>MONTH(mbb_sales[[#This Row],[date of sale]])</f>
        <v>11</v>
      </c>
      <c r="J501" t="str" cm="1">
        <f t="array" ref="J5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1">
        <v>2256267697</v>
      </c>
      <c r="L501">
        <v>1</v>
      </c>
      <c r="M501">
        <v>43410</v>
      </c>
      <c r="N501" t="s">
        <v>47</v>
      </c>
      <c r="O501" s="10" t="s">
        <v>10</v>
      </c>
      <c r="P501">
        <f>SEARCH(",", mbb_sales[[#This Row],[order value]])</f>
        <v>3</v>
      </c>
      <c r="Q501" t="str">
        <f>LEFT(mbb_sales[[#This Row],[order value]], mbb_sales[[#This Row],[search for ","]]-1)</f>
        <v>24</v>
      </c>
      <c r="R501" s="10">
        <f>RIGHT(mbb_sales[[#This Row],[order value]]) / 10</f>
        <v>0.9</v>
      </c>
      <c r="S501" s="1">
        <f>mbb_sales[[#This Row],[whole order value]] + mbb_sales[[#This Row],[fraction order value]]</f>
        <v>24.9</v>
      </c>
      <c r="U501" s="1">
        <v>0</v>
      </c>
      <c r="V501" s="1">
        <v>6</v>
      </c>
      <c r="W501" s="1">
        <v>1.63</v>
      </c>
      <c r="X501" s="1">
        <f>mbb_sales[[#This Row],[order value converted]] + mbb_sales[[#This Row],[shipping cost]] - mbb_sales[[#This Row],[discount]]-mbb_sales[[#This Row],[card processing fees]]</f>
        <v>29.27</v>
      </c>
    </row>
    <row r="502" spans="7:24" x14ac:dyDescent="0.3">
      <c r="G502" s="17">
        <v>44518</v>
      </c>
      <c r="H502" s="7">
        <f>YEAR(mbb_sales[[#This Row],[date of sale]])</f>
        <v>2021</v>
      </c>
      <c r="I502">
        <f>MONTH(mbb_sales[[#This Row],[date of sale]])</f>
        <v>11</v>
      </c>
      <c r="J502" t="str" cm="1">
        <f t="array" ref="J5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2">
        <v>2258660484</v>
      </c>
      <c r="L502">
        <v>1</v>
      </c>
      <c r="M502">
        <v>48073</v>
      </c>
      <c r="N502" t="s">
        <v>47</v>
      </c>
      <c r="O502" s="10" t="s">
        <v>9</v>
      </c>
      <c r="P502">
        <f>SEARCH(",", mbb_sales[[#This Row],[order value]])</f>
        <v>3</v>
      </c>
      <c r="Q502" t="str">
        <f>LEFT(mbb_sales[[#This Row],[order value]], mbb_sales[[#This Row],[search for ","]]-1)</f>
        <v>26</v>
      </c>
      <c r="R502" s="10">
        <f>RIGHT(mbb_sales[[#This Row],[order value]]) / 10</f>
        <v>0.9</v>
      </c>
      <c r="S502" s="1">
        <f>mbb_sales[[#This Row],[whole order value]] + mbb_sales[[#This Row],[fraction order value]]</f>
        <v>26.9</v>
      </c>
      <c r="U502" s="1">
        <v>0</v>
      </c>
      <c r="V502" s="1">
        <v>6</v>
      </c>
      <c r="W502" s="1">
        <v>1.69</v>
      </c>
      <c r="X502" s="1">
        <f>mbb_sales[[#This Row],[order value converted]] + mbb_sales[[#This Row],[shipping cost]] - mbb_sales[[#This Row],[discount]]-mbb_sales[[#This Row],[card processing fees]]</f>
        <v>31.209999999999997</v>
      </c>
    </row>
    <row r="503" spans="7:24" x14ac:dyDescent="0.3">
      <c r="G503" s="17">
        <v>44518</v>
      </c>
      <c r="H503" s="7">
        <f>YEAR(mbb_sales[[#This Row],[date of sale]])</f>
        <v>2021</v>
      </c>
      <c r="I503">
        <f>MONTH(mbb_sales[[#This Row],[date of sale]])</f>
        <v>11</v>
      </c>
      <c r="J503" t="str" cm="1">
        <f t="array" ref="J5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3">
        <v>2258550926</v>
      </c>
      <c r="L503">
        <v>1</v>
      </c>
      <c r="M503">
        <v>48167</v>
      </c>
      <c r="N503" t="s">
        <v>47</v>
      </c>
      <c r="O503" s="10" t="s">
        <v>56</v>
      </c>
      <c r="P503">
        <f>SEARCH(",", mbb_sales[[#This Row],[order value]])</f>
        <v>3</v>
      </c>
      <c r="Q503" t="str">
        <f>LEFT(mbb_sales[[#This Row],[order value]], mbb_sales[[#This Row],[search for ","]]-1)</f>
        <v>27</v>
      </c>
      <c r="R503" s="10">
        <f>RIGHT(mbb_sales[[#This Row],[order value]]) / 10</f>
        <v>0.9</v>
      </c>
      <c r="S503" s="1">
        <f>mbb_sales[[#This Row],[whole order value]] + mbb_sales[[#This Row],[fraction order value]]</f>
        <v>27.9</v>
      </c>
      <c r="U503" s="1">
        <v>0</v>
      </c>
      <c r="V503" s="1">
        <v>5</v>
      </c>
      <c r="W503" s="1">
        <v>1.69</v>
      </c>
      <c r="X503" s="1">
        <f>mbb_sales[[#This Row],[order value converted]] + mbb_sales[[#This Row],[shipping cost]] - mbb_sales[[#This Row],[discount]]-mbb_sales[[#This Row],[card processing fees]]</f>
        <v>31.209999999999997</v>
      </c>
    </row>
    <row r="504" spans="7:24" x14ac:dyDescent="0.3">
      <c r="G504" s="17">
        <v>44518</v>
      </c>
      <c r="H504" s="7">
        <f>YEAR(mbb_sales[[#This Row],[date of sale]])</f>
        <v>2021</v>
      </c>
      <c r="I504">
        <f>MONTH(mbb_sales[[#This Row],[date of sale]])</f>
        <v>11</v>
      </c>
      <c r="J504" t="str" cm="1">
        <f t="array" ref="J5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4">
        <v>2255921935</v>
      </c>
      <c r="L504">
        <v>1</v>
      </c>
      <c r="M504">
        <v>48439</v>
      </c>
      <c r="N504" t="s">
        <v>47</v>
      </c>
      <c r="O504" s="10" t="s">
        <v>56</v>
      </c>
      <c r="P504">
        <f>SEARCH(",", mbb_sales[[#This Row],[order value]])</f>
        <v>3</v>
      </c>
      <c r="Q504" t="str">
        <f>LEFT(mbb_sales[[#This Row],[order value]], mbb_sales[[#This Row],[search for ","]]-1)</f>
        <v>27</v>
      </c>
      <c r="R504" s="10">
        <f>RIGHT(mbb_sales[[#This Row],[order value]]) / 10</f>
        <v>0.9</v>
      </c>
      <c r="S504" s="1">
        <f>mbb_sales[[#This Row],[whole order value]] + mbb_sales[[#This Row],[fraction order value]]</f>
        <v>27.9</v>
      </c>
      <c r="U504" s="1">
        <v>0</v>
      </c>
      <c r="V504" s="1">
        <v>5</v>
      </c>
      <c r="W504" s="1">
        <v>1.69</v>
      </c>
      <c r="X504" s="1">
        <f>mbb_sales[[#This Row],[order value converted]] + mbb_sales[[#This Row],[shipping cost]] - mbb_sales[[#This Row],[discount]]-mbb_sales[[#This Row],[card processing fees]]</f>
        <v>31.209999999999997</v>
      </c>
    </row>
    <row r="505" spans="7:24" x14ac:dyDescent="0.3">
      <c r="G505" s="17">
        <v>44518</v>
      </c>
      <c r="H505" s="7">
        <f>YEAR(mbb_sales[[#This Row],[date of sale]])</f>
        <v>2021</v>
      </c>
      <c r="I505">
        <f>MONTH(mbb_sales[[#This Row],[date of sale]])</f>
        <v>11</v>
      </c>
      <c r="J505" t="str" cm="1">
        <f t="array" ref="J5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5">
        <v>2256267417</v>
      </c>
      <c r="L505">
        <v>1</v>
      </c>
      <c r="M505">
        <v>91343</v>
      </c>
      <c r="N505" t="s">
        <v>47</v>
      </c>
      <c r="O505" s="10" t="s">
        <v>56</v>
      </c>
      <c r="P505">
        <f>SEARCH(",", mbb_sales[[#This Row],[order value]])</f>
        <v>3</v>
      </c>
      <c r="Q505" t="str">
        <f>LEFT(mbb_sales[[#This Row],[order value]], mbb_sales[[#This Row],[search for ","]]-1)</f>
        <v>27</v>
      </c>
      <c r="R505" s="10">
        <f>RIGHT(mbb_sales[[#This Row],[order value]]) / 10</f>
        <v>0.9</v>
      </c>
      <c r="S505" s="1">
        <f>mbb_sales[[#This Row],[whole order value]] + mbb_sales[[#This Row],[fraction order value]]</f>
        <v>27.9</v>
      </c>
      <c r="U505" s="1">
        <v>0</v>
      </c>
      <c r="V505" s="1">
        <v>6</v>
      </c>
      <c r="W505" s="1">
        <v>1.76</v>
      </c>
      <c r="X505" s="1">
        <f>mbb_sales[[#This Row],[order value converted]] + mbb_sales[[#This Row],[shipping cost]] - mbb_sales[[#This Row],[discount]]-mbb_sales[[#This Row],[card processing fees]]</f>
        <v>32.14</v>
      </c>
    </row>
    <row r="506" spans="7:24" x14ac:dyDescent="0.3">
      <c r="G506" s="17">
        <v>44518</v>
      </c>
      <c r="H506" s="7">
        <f>YEAR(mbb_sales[[#This Row],[date of sale]])</f>
        <v>2021</v>
      </c>
      <c r="I506">
        <f>MONTH(mbb_sales[[#This Row],[date of sale]])</f>
        <v>11</v>
      </c>
      <c r="J506" t="str" cm="1">
        <f t="array" ref="J5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6">
        <v>2258770026</v>
      </c>
      <c r="L506">
        <v>1</v>
      </c>
      <c r="M506">
        <v>7110</v>
      </c>
      <c r="N506" t="s">
        <v>47</v>
      </c>
      <c r="O506" s="10" t="s">
        <v>56</v>
      </c>
      <c r="P506">
        <f>SEARCH(",", mbb_sales[[#This Row],[order value]])</f>
        <v>3</v>
      </c>
      <c r="Q506" t="str">
        <f>LEFT(mbb_sales[[#This Row],[order value]], mbb_sales[[#This Row],[search for ","]]-1)</f>
        <v>27</v>
      </c>
      <c r="R506" s="10">
        <f>RIGHT(mbb_sales[[#This Row],[order value]]) / 10</f>
        <v>0.9</v>
      </c>
      <c r="S506" s="1">
        <f>mbb_sales[[#This Row],[whole order value]] + mbb_sales[[#This Row],[fraction order value]]</f>
        <v>27.9</v>
      </c>
      <c r="U506" s="1">
        <v>0</v>
      </c>
      <c r="V506" s="1">
        <v>6</v>
      </c>
      <c r="W506" s="1">
        <v>1.75</v>
      </c>
      <c r="X506" s="1">
        <f>mbb_sales[[#This Row],[order value converted]] + mbb_sales[[#This Row],[shipping cost]] - mbb_sales[[#This Row],[discount]]-mbb_sales[[#This Row],[card processing fees]]</f>
        <v>32.15</v>
      </c>
    </row>
    <row r="507" spans="7:24" x14ac:dyDescent="0.3">
      <c r="G507" s="17">
        <v>44518</v>
      </c>
      <c r="H507" s="7">
        <f>YEAR(mbb_sales[[#This Row],[date of sale]])</f>
        <v>2021</v>
      </c>
      <c r="I507">
        <f>MONTH(mbb_sales[[#This Row],[date of sale]])</f>
        <v>11</v>
      </c>
      <c r="J507" t="str" cm="1">
        <f t="array" ref="J5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7">
        <v>2258613520</v>
      </c>
      <c r="L507">
        <v>1</v>
      </c>
      <c r="M507">
        <v>28723</v>
      </c>
      <c r="N507" t="s">
        <v>47</v>
      </c>
      <c r="O507" s="10" t="s">
        <v>56</v>
      </c>
      <c r="P507">
        <f>SEARCH(",", mbb_sales[[#This Row],[order value]])</f>
        <v>3</v>
      </c>
      <c r="Q507" t="str">
        <f>LEFT(mbb_sales[[#This Row],[order value]], mbb_sales[[#This Row],[search for ","]]-1)</f>
        <v>27</v>
      </c>
      <c r="R507" s="10">
        <f>RIGHT(mbb_sales[[#This Row],[order value]]) / 10</f>
        <v>0.9</v>
      </c>
      <c r="S507" s="1">
        <f>mbb_sales[[#This Row],[whole order value]] + mbb_sales[[#This Row],[fraction order value]]</f>
        <v>27.9</v>
      </c>
      <c r="U507" s="1">
        <v>0</v>
      </c>
      <c r="V507" s="1">
        <v>6</v>
      </c>
      <c r="W507" s="1">
        <v>1.75</v>
      </c>
      <c r="X507" s="1">
        <f>mbb_sales[[#This Row],[order value converted]] + mbb_sales[[#This Row],[shipping cost]] - mbb_sales[[#This Row],[discount]]-mbb_sales[[#This Row],[card processing fees]]</f>
        <v>32.15</v>
      </c>
    </row>
    <row r="508" spans="7:24" x14ac:dyDescent="0.3">
      <c r="G508" s="17">
        <v>44518</v>
      </c>
      <c r="H508" s="7">
        <f>YEAR(mbb_sales[[#This Row],[date of sale]])</f>
        <v>2021</v>
      </c>
      <c r="I508">
        <f>MONTH(mbb_sales[[#This Row],[date of sale]])</f>
        <v>11</v>
      </c>
      <c r="J508" t="str" cm="1">
        <f t="array" ref="J5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8">
        <v>2258562324</v>
      </c>
      <c r="L508">
        <v>1</v>
      </c>
      <c r="M508">
        <v>43065</v>
      </c>
      <c r="N508" t="s">
        <v>47</v>
      </c>
      <c r="O508" s="10" t="s">
        <v>56</v>
      </c>
      <c r="P508">
        <f>SEARCH(",", mbb_sales[[#This Row],[order value]])</f>
        <v>3</v>
      </c>
      <c r="Q508" t="str">
        <f>LEFT(mbb_sales[[#This Row],[order value]], mbb_sales[[#This Row],[search for ","]]-1)</f>
        <v>27</v>
      </c>
      <c r="R508" s="10">
        <f>RIGHT(mbb_sales[[#This Row],[order value]]) / 10</f>
        <v>0.9</v>
      </c>
      <c r="S508" s="1">
        <f>mbb_sales[[#This Row],[whole order value]] + mbb_sales[[#This Row],[fraction order value]]</f>
        <v>27.9</v>
      </c>
      <c r="U508" s="1">
        <v>0</v>
      </c>
      <c r="V508" s="1">
        <v>6</v>
      </c>
      <c r="W508" s="1">
        <v>1.75</v>
      </c>
      <c r="X508" s="1">
        <f>mbb_sales[[#This Row],[order value converted]] + mbb_sales[[#This Row],[shipping cost]] - mbb_sales[[#This Row],[discount]]-mbb_sales[[#This Row],[card processing fees]]</f>
        <v>32.15</v>
      </c>
    </row>
    <row r="509" spans="7:24" x14ac:dyDescent="0.3">
      <c r="G509" s="17">
        <v>44518</v>
      </c>
      <c r="H509" s="7">
        <f>YEAR(mbb_sales[[#This Row],[date of sale]])</f>
        <v>2021</v>
      </c>
      <c r="I509">
        <f>MONTH(mbb_sales[[#This Row],[date of sale]])</f>
        <v>11</v>
      </c>
      <c r="J509" t="str" cm="1">
        <f t="array" ref="J5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09">
        <v>2256353543</v>
      </c>
      <c r="L509">
        <v>1</v>
      </c>
      <c r="M509">
        <v>29455</v>
      </c>
      <c r="N509" t="s">
        <v>47</v>
      </c>
      <c r="O509" s="10" t="s">
        <v>43</v>
      </c>
      <c r="P509">
        <f>SEARCH(",", mbb_sales[[#This Row],[order value]])</f>
        <v>3</v>
      </c>
      <c r="Q509" t="str">
        <f>LEFT(mbb_sales[[#This Row],[order value]], mbb_sales[[#This Row],[search for ","]]-1)</f>
        <v>28</v>
      </c>
      <c r="R509" s="10">
        <f>RIGHT(mbb_sales[[#This Row],[order value]]) / 10</f>
        <v>0.9</v>
      </c>
      <c r="S509" s="1">
        <f>mbb_sales[[#This Row],[whole order value]] + mbb_sales[[#This Row],[fraction order value]]</f>
        <v>28.9</v>
      </c>
      <c r="U509" s="1">
        <v>0</v>
      </c>
      <c r="V509" s="1">
        <v>6</v>
      </c>
      <c r="W509" s="1">
        <v>1.82</v>
      </c>
      <c r="X509" s="1">
        <f>mbb_sales[[#This Row],[order value converted]] + mbb_sales[[#This Row],[shipping cost]] - mbb_sales[[#This Row],[discount]]-mbb_sales[[#This Row],[card processing fees]]</f>
        <v>33.08</v>
      </c>
    </row>
    <row r="510" spans="7:24" x14ac:dyDescent="0.3">
      <c r="G510" s="17">
        <v>44518</v>
      </c>
      <c r="H510" s="7">
        <f>YEAR(mbb_sales[[#This Row],[date of sale]])</f>
        <v>2021</v>
      </c>
      <c r="I510">
        <f>MONTH(mbb_sales[[#This Row],[date of sale]])</f>
        <v>11</v>
      </c>
      <c r="J510" t="str" cm="1">
        <f t="array" ref="J5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0">
        <v>2258636246</v>
      </c>
      <c r="L510">
        <v>1</v>
      </c>
      <c r="M510">
        <v>21619</v>
      </c>
      <c r="N510" t="s">
        <v>47</v>
      </c>
      <c r="O510" s="10" t="s">
        <v>72</v>
      </c>
      <c r="P510">
        <f>SEARCH(",", mbb_sales[[#This Row],[order value]])</f>
        <v>3</v>
      </c>
      <c r="Q510" t="str">
        <f>LEFT(mbb_sales[[#This Row],[order value]], mbb_sales[[#This Row],[search for ","]]-1)</f>
        <v>32</v>
      </c>
      <c r="R510" s="10">
        <f>RIGHT(mbb_sales[[#This Row],[order value]]) / 10</f>
        <v>0.9</v>
      </c>
      <c r="S510" s="1">
        <f>mbb_sales[[#This Row],[whole order value]] + mbb_sales[[#This Row],[fraction order value]]</f>
        <v>32.9</v>
      </c>
      <c r="U510" s="1">
        <v>0</v>
      </c>
      <c r="V510" s="1">
        <v>6</v>
      </c>
      <c r="W510" s="1">
        <v>1.94</v>
      </c>
      <c r="X510" s="1">
        <f>mbb_sales[[#This Row],[order value converted]] + mbb_sales[[#This Row],[shipping cost]] - mbb_sales[[#This Row],[discount]]-mbb_sales[[#This Row],[card processing fees]]</f>
        <v>36.96</v>
      </c>
    </row>
    <row r="511" spans="7:24" x14ac:dyDescent="0.3">
      <c r="G511" s="17">
        <v>44518</v>
      </c>
      <c r="H511" s="7">
        <f>YEAR(mbb_sales[[#This Row],[date of sale]])</f>
        <v>2021</v>
      </c>
      <c r="I511">
        <f>MONTH(mbb_sales[[#This Row],[date of sale]])</f>
        <v>11</v>
      </c>
      <c r="J511" t="str" cm="1">
        <f t="array" ref="J5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1">
        <v>2256355185</v>
      </c>
      <c r="L511">
        <v>2</v>
      </c>
      <c r="M511">
        <v>53217</v>
      </c>
      <c r="N511" t="s">
        <v>47</v>
      </c>
      <c r="O511" s="10" t="s">
        <v>37</v>
      </c>
      <c r="P511">
        <f>SEARCH(",", mbb_sales[[#This Row],[order value]])</f>
        <v>3</v>
      </c>
      <c r="Q511" t="str">
        <f>LEFT(mbb_sales[[#This Row],[order value]], mbb_sales[[#This Row],[search for ","]]-1)</f>
        <v>49</v>
      </c>
      <c r="R511" s="10">
        <f>RIGHT(mbb_sales[[#This Row],[order value]]) / 10</f>
        <v>0.8</v>
      </c>
      <c r="S511" s="1">
        <f>mbb_sales[[#This Row],[whole order value]] + mbb_sales[[#This Row],[fraction order value]]</f>
        <v>49.8</v>
      </c>
      <c r="U511" s="1">
        <v>0</v>
      </c>
      <c r="V511" s="1">
        <v>6</v>
      </c>
      <c r="W511" s="1">
        <v>2.65</v>
      </c>
      <c r="X511" s="1">
        <f>mbb_sales[[#This Row],[order value converted]] + mbb_sales[[#This Row],[shipping cost]] - mbb_sales[[#This Row],[discount]]-mbb_sales[[#This Row],[card processing fees]]</f>
        <v>53.15</v>
      </c>
    </row>
    <row r="512" spans="7:24" x14ac:dyDescent="0.3">
      <c r="G512" s="17">
        <v>44518</v>
      </c>
      <c r="H512" s="7">
        <f>YEAR(mbb_sales[[#This Row],[date of sale]])</f>
        <v>2021</v>
      </c>
      <c r="I512">
        <f>MONTH(mbb_sales[[#This Row],[date of sale]])</f>
        <v>11</v>
      </c>
      <c r="J512" t="str" cm="1">
        <f t="array" ref="J5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2">
        <v>2255819471</v>
      </c>
      <c r="L512">
        <v>2</v>
      </c>
      <c r="M512">
        <v>47450</v>
      </c>
      <c r="N512" t="s">
        <v>1</v>
      </c>
      <c r="O512" s="10" t="s">
        <v>75</v>
      </c>
      <c r="P512">
        <f>SEARCH(",", mbb_sales[[#This Row],[order value]])</f>
        <v>3</v>
      </c>
      <c r="Q512" t="str">
        <f>LEFT(mbb_sales[[#This Row],[order value]], mbb_sales[[#This Row],[search for ","]]-1)</f>
        <v>60</v>
      </c>
      <c r="R512" s="10">
        <f>RIGHT(mbb_sales[[#This Row],[order value]]) / 10</f>
        <v>0.8</v>
      </c>
      <c r="S512" s="1">
        <f>mbb_sales[[#This Row],[whole order value]] + mbb_sales[[#This Row],[fraction order value]]</f>
        <v>60.8</v>
      </c>
      <c r="U512" s="1">
        <v>0</v>
      </c>
      <c r="V512" s="1">
        <v>0</v>
      </c>
      <c r="W512" s="1">
        <v>2.73</v>
      </c>
      <c r="X512" s="1">
        <f>mbb_sales[[#This Row],[order value converted]] + mbb_sales[[#This Row],[shipping cost]] - mbb_sales[[#This Row],[discount]]-mbb_sales[[#This Row],[card processing fees]]</f>
        <v>58.07</v>
      </c>
    </row>
    <row r="513" spans="7:24" x14ac:dyDescent="0.3">
      <c r="G513" s="17">
        <v>44518</v>
      </c>
      <c r="H513" s="7">
        <f>YEAR(mbb_sales[[#This Row],[date of sale]])</f>
        <v>2021</v>
      </c>
      <c r="I513">
        <f>MONTH(mbb_sales[[#This Row],[date of sale]])</f>
        <v>11</v>
      </c>
      <c r="J513" t="str" cm="1">
        <f t="array" ref="J5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3">
        <v>2258873166</v>
      </c>
      <c r="L513">
        <v>2</v>
      </c>
      <c r="M513">
        <v>85929</v>
      </c>
      <c r="N513" t="s">
        <v>47</v>
      </c>
      <c r="O513" s="10" t="s">
        <v>44</v>
      </c>
      <c r="P513">
        <f>SEARCH(",", mbb_sales[[#This Row],[order value]])</f>
        <v>3</v>
      </c>
      <c r="Q513" t="str">
        <f>LEFT(mbb_sales[[#This Row],[order value]], mbb_sales[[#This Row],[search for ","]]-1)</f>
        <v>55</v>
      </c>
      <c r="R513" s="10">
        <f>RIGHT(mbb_sales[[#This Row],[order value]]) / 10</f>
        <v>0.8</v>
      </c>
      <c r="S513" s="1">
        <f>mbb_sales[[#This Row],[whole order value]] + mbb_sales[[#This Row],[fraction order value]]</f>
        <v>55.8</v>
      </c>
      <c r="U513" s="1">
        <v>0</v>
      </c>
      <c r="V513" s="1">
        <v>6</v>
      </c>
      <c r="W513" s="1">
        <v>2.92</v>
      </c>
      <c r="X513" s="1">
        <f>mbb_sales[[#This Row],[order value converted]] + mbb_sales[[#This Row],[shipping cost]] - mbb_sales[[#This Row],[discount]]-mbb_sales[[#This Row],[card processing fees]]</f>
        <v>58.879999999999995</v>
      </c>
    </row>
    <row r="514" spans="7:24" x14ac:dyDescent="0.3">
      <c r="G514" s="17">
        <v>44518</v>
      </c>
      <c r="H514" s="7">
        <f>YEAR(mbb_sales[[#This Row],[date of sale]])</f>
        <v>2021</v>
      </c>
      <c r="I514">
        <f>MONTH(mbb_sales[[#This Row],[date of sale]])</f>
        <v>11</v>
      </c>
      <c r="J514" t="str" cm="1">
        <f t="array" ref="J5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4">
        <v>2256220421</v>
      </c>
      <c r="L514">
        <v>2</v>
      </c>
      <c r="M514">
        <v>91405</v>
      </c>
      <c r="N514" t="s">
        <v>47</v>
      </c>
      <c r="O514" s="10" t="s">
        <v>62</v>
      </c>
      <c r="P514">
        <f>SEARCH(",", mbb_sales[[#This Row],[order value]])</f>
        <v>3</v>
      </c>
      <c r="Q514" t="str">
        <f>LEFT(mbb_sales[[#This Row],[order value]], mbb_sales[[#This Row],[search for ","]]-1)</f>
        <v>56</v>
      </c>
      <c r="R514" s="10">
        <f>RIGHT(mbb_sales[[#This Row],[order value]]) / 10</f>
        <v>0.8</v>
      </c>
      <c r="S514" s="1">
        <f>mbb_sales[[#This Row],[whole order value]] + mbb_sales[[#This Row],[fraction order value]]</f>
        <v>56.8</v>
      </c>
      <c r="U514" s="1">
        <v>0</v>
      </c>
      <c r="V514" s="1">
        <v>6</v>
      </c>
      <c r="W514" s="1">
        <v>3.03</v>
      </c>
      <c r="X514" s="1">
        <f>mbb_sales[[#This Row],[order value converted]] + mbb_sales[[#This Row],[shipping cost]] - mbb_sales[[#This Row],[discount]]-mbb_sales[[#This Row],[card processing fees]]</f>
        <v>59.769999999999996</v>
      </c>
    </row>
    <row r="515" spans="7:24" x14ac:dyDescent="0.3">
      <c r="G515" s="17">
        <v>44518</v>
      </c>
      <c r="H515" s="7">
        <f>YEAR(mbb_sales[[#This Row],[date of sale]])</f>
        <v>2021</v>
      </c>
      <c r="I515">
        <f>MONTH(mbb_sales[[#This Row],[date of sale]])</f>
        <v>11</v>
      </c>
      <c r="J515" t="str" cm="1">
        <f t="array" ref="J5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5">
        <v>2258683584</v>
      </c>
      <c r="L515">
        <v>3</v>
      </c>
      <c r="M515">
        <v>34769</v>
      </c>
      <c r="N515" t="s">
        <v>47</v>
      </c>
      <c r="O515" s="10" t="s">
        <v>74</v>
      </c>
      <c r="P515">
        <f>SEARCH(",", mbb_sales[[#This Row],[order value]])</f>
        <v>3</v>
      </c>
      <c r="Q515" t="str">
        <f>LEFT(mbb_sales[[#This Row],[order value]], mbb_sales[[#This Row],[search for ","]]-1)</f>
        <v>85</v>
      </c>
      <c r="R515" s="10">
        <f>RIGHT(mbb_sales[[#This Row],[order value]]) / 10</f>
        <v>0.7</v>
      </c>
      <c r="S515" s="1">
        <f>mbb_sales[[#This Row],[whole order value]] + mbb_sales[[#This Row],[fraction order value]]</f>
        <v>85.7</v>
      </c>
      <c r="U515" s="1">
        <v>0</v>
      </c>
      <c r="V515" s="1">
        <v>6</v>
      </c>
      <c r="W515" s="1">
        <v>4.24</v>
      </c>
      <c r="X515" s="1">
        <f>mbb_sales[[#This Row],[order value converted]] + mbb_sales[[#This Row],[shipping cost]] - mbb_sales[[#This Row],[discount]]-mbb_sales[[#This Row],[card processing fees]]</f>
        <v>87.460000000000008</v>
      </c>
    </row>
    <row r="516" spans="7:24" x14ac:dyDescent="0.3">
      <c r="G516" s="17">
        <v>44518</v>
      </c>
      <c r="H516" s="7">
        <f>YEAR(mbb_sales[[#This Row],[date of sale]])</f>
        <v>2021</v>
      </c>
      <c r="I516">
        <f>MONTH(mbb_sales[[#This Row],[date of sale]])</f>
        <v>11</v>
      </c>
      <c r="J516" t="str" cm="1">
        <f t="array" ref="J5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6">
        <v>2258902006</v>
      </c>
      <c r="L516">
        <v>3</v>
      </c>
      <c r="M516">
        <v>78217</v>
      </c>
      <c r="N516" t="s">
        <v>47</v>
      </c>
      <c r="O516" s="10" t="s">
        <v>70</v>
      </c>
      <c r="P516">
        <f>SEARCH(",", mbb_sales[[#This Row],[order value]])</f>
        <v>3</v>
      </c>
      <c r="Q516" t="str">
        <f>LEFT(mbb_sales[[#This Row],[order value]], mbb_sales[[#This Row],[search for ","]]-1)</f>
        <v>87</v>
      </c>
      <c r="R516" s="10">
        <f>RIGHT(mbb_sales[[#This Row],[order value]]) / 10</f>
        <v>0.7</v>
      </c>
      <c r="S516" s="1">
        <f>mbb_sales[[#This Row],[whole order value]] + mbb_sales[[#This Row],[fraction order value]]</f>
        <v>87.7</v>
      </c>
      <c r="U516" s="1">
        <v>0</v>
      </c>
      <c r="V516" s="1">
        <v>6</v>
      </c>
      <c r="W516" s="1">
        <v>4.3600000000000003</v>
      </c>
      <c r="X516" s="1">
        <f>mbb_sales[[#This Row],[order value converted]] + mbb_sales[[#This Row],[shipping cost]] - mbb_sales[[#This Row],[discount]]-mbb_sales[[#This Row],[card processing fees]]</f>
        <v>89.34</v>
      </c>
    </row>
    <row r="517" spans="7:24" x14ac:dyDescent="0.3">
      <c r="G517" s="17">
        <v>44517</v>
      </c>
      <c r="H517" s="7">
        <f>YEAR(mbb_sales[[#This Row],[date of sale]])</f>
        <v>2021</v>
      </c>
      <c r="I517">
        <f>MONTH(mbb_sales[[#This Row],[date of sale]])</f>
        <v>11</v>
      </c>
      <c r="J517" t="str" cm="1">
        <f t="array" ref="J5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7">
        <v>2254055637</v>
      </c>
      <c r="L517">
        <v>1</v>
      </c>
      <c r="M517">
        <v>75019</v>
      </c>
      <c r="N517" t="s">
        <v>1</v>
      </c>
      <c r="O517" s="10" t="s">
        <v>56</v>
      </c>
      <c r="P517">
        <f>SEARCH(",", mbb_sales[[#This Row],[order value]])</f>
        <v>3</v>
      </c>
      <c r="Q517" t="str">
        <f>LEFT(mbb_sales[[#This Row],[order value]], mbb_sales[[#This Row],[search for ","]]-1)</f>
        <v>27</v>
      </c>
      <c r="R517" s="10">
        <f>RIGHT(mbb_sales[[#This Row],[order value]]) / 10</f>
        <v>0.9</v>
      </c>
      <c r="S517" s="1">
        <f>mbb_sales[[#This Row],[whole order value]] + mbb_sales[[#This Row],[fraction order value]]</f>
        <v>27.9</v>
      </c>
      <c r="U517" s="1">
        <v>0</v>
      </c>
      <c r="V517" s="1">
        <v>0</v>
      </c>
      <c r="W517" s="1">
        <v>1.42</v>
      </c>
      <c r="X517" s="1">
        <f>mbb_sales[[#This Row],[order value converted]] + mbb_sales[[#This Row],[shipping cost]] - mbb_sales[[#This Row],[discount]]-mbb_sales[[#This Row],[card processing fees]]</f>
        <v>26.479999999999997</v>
      </c>
    </row>
    <row r="518" spans="7:24" x14ac:dyDescent="0.3">
      <c r="G518" s="17">
        <v>44517</v>
      </c>
      <c r="H518" s="7">
        <f>YEAR(mbb_sales[[#This Row],[date of sale]])</f>
        <v>2021</v>
      </c>
      <c r="I518">
        <f>MONTH(mbb_sales[[#This Row],[date of sale]])</f>
        <v>11</v>
      </c>
      <c r="J518" t="str" cm="1">
        <f t="array" ref="J5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8">
        <v>2254359015</v>
      </c>
      <c r="L518">
        <v>3</v>
      </c>
      <c r="M518">
        <v>26500</v>
      </c>
      <c r="N518" t="s">
        <v>1</v>
      </c>
      <c r="O518" s="10" t="s">
        <v>45</v>
      </c>
      <c r="P518">
        <f>SEARCH(",", mbb_sales[[#This Row],[order value]])</f>
        <v>3</v>
      </c>
      <c r="Q518" t="str">
        <f>LEFT(mbb_sales[[#This Row],[order value]], mbb_sales[[#This Row],[search for ","]]-1)</f>
        <v>76</v>
      </c>
      <c r="R518" s="10">
        <f>RIGHT(mbb_sales[[#This Row],[order value]]) / 10</f>
        <v>0.7</v>
      </c>
      <c r="S518" s="1">
        <f>mbb_sales[[#This Row],[whole order value]] + mbb_sales[[#This Row],[fraction order value]]</f>
        <v>76.7</v>
      </c>
      <c r="U518" s="1">
        <v>0</v>
      </c>
      <c r="V518" s="1">
        <v>0</v>
      </c>
      <c r="W518" s="1">
        <v>3.37</v>
      </c>
      <c r="X518" s="1">
        <f>mbb_sales[[#This Row],[order value converted]] + mbb_sales[[#This Row],[shipping cost]] - mbb_sales[[#This Row],[discount]]-mbb_sales[[#This Row],[card processing fees]]</f>
        <v>73.33</v>
      </c>
    </row>
    <row r="519" spans="7:24" x14ac:dyDescent="0.3">
      <c r="G519" s="17">
        <v>44516</v>
      </c>
      <c r="H519" s="7">
        <f>YEAR(mbb_sales[[#This Row],[date of sale]])</f>
        <v>2021</v>
      </c>
      <c r="I519">
        <f>MONTH(mbb_sales[[#This Row],[date of sale]])</f>
        <v>11</v>
      </c>
      <c r="J519" t="str" cm="1">
        <f t="array" ref="J5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19">
        <v>2254322796</v>
      </c>
      <c r="L519">
        <v>1</v>
      </c>
      <c r="M519">
        <v>14570</v>
      </c>
      <c r="N519" t="s">
        <v>1</v>
      </c>
      <c r="O519" s="10" t="s">
        <v>14</v>
      </c>
      <c r="P519">
        <f>SEARCH(",", mbb_sales[[#This Row],[order value]])</f>
        <v>3</v>
      </c>
      <c r="Q519" t="str">
        <f>LEFT(mbb_sales[[#This Row],[order value]], mbb_sales[[#This Row],[search for ","]]-1)</f>
        <v>23</v>
      </c>
      <c r="R519" s="10">
        <f>RIGHT(mbb_sales[[#This Row],[order value]]) / 10</f>
        <v>0.9</v>
      </c>
      <c r="S519" s="1">
        <f>mbb_sales[[#This Row],[whole order value]] + mbb_sales[[#This Row],[fraction order value]]</f>
        <v>23.9</v>
      </c>
      <c r="U519" s="1">
        <v>0</v>
      </c>
      <c r="V519" s="1">
        <v>0</v>
      </c>
      <c r="W519" s="1">
        <v>1.26</v>
      </c>
      <c r="X519" s="1">
        <f>mbb_sales[[#This Row],[order value converted]] + mbb_sales[[#This Row],[shipping cost]] - mbb_sales[[#This Row],[discount]]-mbb_sales[[#This Row],[card processing fees]]</f>
        <v>22.639999999999997</v>
      </c>
    </row>
    <row r="520" spans="7:24" x14ac:dyDescent="0.3">
      <c r="G520" s="17">
        <v>44516</v>
      </c>
      <c r="H520" s="7">
        <f>YEAR(mbb_sales[[#This Row],[date of sale]])</f>
        <v>2021</v>
      </c>
      <c r="I520">
        <f>MONTH(mbb_sales[[#This Row],[date of sale]])</f>
        <v>11</v>
      </c>
      <c r="J520" t="str" cm="1">
        <f t="array" ref="J5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0">
        <v>2252895489</v>
      </c>
      <c r="L520">
        <v>1</v>
      </c>
      <c r="M520">
        <v>59000</v>
      </c>
      <c r="N520" t="s">
        <v>1</v>
      </c>
      <c r="O520" s="10" t="s">
        <v>56</v>
      </c>
      <c r="P520">
        <f>SEARCH(",", mbb_sales[[#This Row],[order value]])</f>
        <v>3</v>
      </c>
      <c r="Q520" t="str">
        <f>LEFT(mbb_sales[[#This Row],[order value]], mbb_sales[[#This Row],[search for ","]]-1)</f>
        <v>27</v>
      </c>
      <c r="R520" s="10">
        <f>RIGHT(mbb_sales[[#This Row],[order value]]) / 10</f>
        <v>0.9</v>
      </c>
      <c r="S520" s="1">
        <f>mbb_sales[[#This Row],[whole order value]] + mbb_sales[[#This Row],[fraction order value]]</f>
        <v>27.9</v>
      </c>
      <c r="U520" s="1">
        <v>0</v>
      </c>
      <c r="V520" s="1">
        <v>0</v>
      </c>
      <c r="W520" s="1">
        <v>1.42</v>
      </c>
      <c r="X520" s="1">
        <f>mbb_sales[[#This Row],[order value converted]] + mbb_sales[[#This Row],[shipping cost]] - mbb_sales[[#This Row],[discount]]-mbb_sales[[#This Row],[card processing fees]]</f>
        <v>26.479999999999997</v>
      </c>
    </row>
    <row r="521" spans="7:24" x14ac:dyDescent="0.3">
      <c r="G521" s="17">
        <v>44516</v>
      </c>
      <c r="H521" s="7">
        <f>YEAR(mbb_sales[[#This Row],[date of sale]])</f>
        <v>2021</v>
      </c>
      <c r="I521">
        <f>MONTH(mbb_sales[[#This Row],[date of sale]])</f>
        <v>11</v>
      </c>
      <c r="J521" t="str" cm="1">
        <f t="array" ref="J5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1">
        <v>2255103414</v>
      </c>
      <c r="L521">
        <v>1</v>
      </c>
      <c r="M521">
        <v>86300</v>
      </c>
      <c r="N521" t="s">
        <v>1</v>
      </c>
      <c r="O521" s="10" t="s">
        <v>56</v>
      </c>
      <c r="P521">
        <f>SEARCH(",", mbb_sales[[#This Row],[order value]])</f>
        <v>3</v>
      </c>
      <c r="Q521" t="str">
        <f>LEFT(mbb_sales[[#This Row],[order value]], mbb_sales[[#This Row],[search for ","]]-1)</f>
        <v>27</v>
      </c>
      <c r="R521" s="10">
        <f>RIGHT(mbb_sales[[#This Row],[order value]]) / 10</f>
        <v>0.9</v>
      </c>
      <c r="S521" s="1">
        <f>mbb_sales[[#This Row],[whole order value]] + mbb_sales[[#This Row],[fraction order value]]</f>
        <v>27.9</v>
      </c>
      <c r="U521" s="1">
        <v>0</v>
      </c>
      <c r="V521" s="1">
        <v>0</v>
      </c>
      <c r="W521" s="1">
        <v>1.42</v>
      </c>
      <c r="X521" s="1">
        <f>mbb_sales[[#This Row],[order value converted]] + mbb_sales[[#This Row],[shipping cost]] - mbb_sales[[#This Row],[discount]]-mbb_sales[[#This Row],[card processing fees]]</f>
        <v>26.479999999999997</v>
      </c>
    </row>
    <row r="522" spans="7:24" x14ac:dyDescent="0.3">
      <c r="G522" s="17">
        <v>44516</v>
      </c>
      <c r="H522" s="7">
        <f>YEAR(mbb_sales[[#This Row],[date of sale]])</f>
        <v>2021</v>
      </c>
      <c r="I522">
        <f>MONTH(mbb_sales[[#This Row],[date of sale]])</f>
        <v>11</v>
      </c>
      <c r="J522" t="str" cm="1">
        <f t="array" ref="J5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2">
        <v>2254996986</v>
      </c>
      <c r="L522">
        <v>1</v>
      </c>
      <c r="M522">
        <v>63000</v>
      </c>
      <c r="N522" t="s">
        <v>1</v>
      </c>
      <c r="O522" s="10" t="s">
        <v>56</v>
      </c>
      <c r="P522">
        <f>SEARCH(",", mbb_sales[[#This Row],[order value]])</f>
        <v>3</v>
      </c>
      <c r="Q522" t="str">
        <f>LEFT(mbb_sales[[#This Row],[order value]], mbb_sales[[#This Row],[search for ","]]-1)</f>
        <v>27</v>
      </c>
      <c r="R522" s="10">
        <f>RIGHT(mbb_sales[[#This Row],[order value]]) / 10</f>
        <v>0.9</v>
      </c>
      <c r="S522" s="1">
        <f>mbb_sales[[#This Row],[whole order value]] + mbb_sales[[#This Row],[fraction order value]]</f>
        <v>27.9</v>
      </c>
      <c r="U522" s="1">
        <v>0</v>
      </c>
      <c r="V522" s="1">
        <v>0</v>
      </c>
      <c r="W522" s="1">
        <v>1.42</v>
      </c>
      <c r="X522" s="1">
        <f>mbb_sales[[#This Row],[order value converted]] + mbb_sales[[#This Row],[shipping cost]] - mbb_sales[[#This Row],[discount]]-mbb_sales[[#This Row],[card processing fees]]</f>
        <v>26.479999999999997</v>
      </c>
    </row>
    <row r="523" spans="7:24" x14ac:dyDescent="0.3">
      <c r="G523" s="17">
        <v>44515</v>
      </c>
      <c r="H523" s="7">
        <f>YEAR(mbb_sales[[#This Row],[date of sale]])</f>
        <v>2021</v>
      </c>
      <c r="I523">
        <f>MONTH(mbb_sales[[#This Row],[date of sale]])</f>
        <v>11</v>
      </c>
      <c r="J523" t="str" cm="1">
        <f t="array" ref="J5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3">
        <v>2253315948</v>
      </c>
      <c r="L523">
        <v>2</v>
      </c>
      <c r="M523">
        <v>66300</v>
      </c>
      <c r="N523" t="s">
        <v>1</v>
      </c>
      <c r="O523" s="10" t="s">
        <v>42</v>
      </c>
      <c r="P523">
        <f>SEARCH(",", mbb_sales[[#This Row],[order value]])</f>
        <v>3</v>
      </c>
      <c r="Q523" t="str">
        <f>LEFT(mbb_sales[[#This Row],[order value]], mbb_sales[[#This Row],[search for ","]]-1)</f>
        <v>50</v>
      </c>
      <c r="R523" s="10">
        <f>RIGHT(mbb_sales[[#This Row],[order value]]) / 10</f>
        <v>0.8</v>
      </c>
      <c r="S523" s="1">
        <f>mbb_sales[[#This Row],[whole order value]] + mbb_sales[[#This Row],[fraction order value]]</f>
        <v>50.8</v>
      </c>
      <c r="U523" s="1">
        <v>0</v>
      </c>
      <c r="V523" s="1">
        <v>0</v>
      </c>
      <c r="W523" s="1">
        <v>2.33</v>
      </c>
      <c r="X523" s="1">
        <f>mbb_sales[[#This Row],[order value converted]] + mbb_sales[[#This Row],[shipping cost]] - mbb_sales[[#This Row],[discount]]-mbb_sales[[#This Row],[card processing fees]]</f>
        <v>48.47</v>
      </c>
    </row>
    <row r="524" spans="7:24" x14ac:dyDescent="0.3">
      <c r="G524" s="17">
        <v>44514</v>
      </c>
      <c r="H524" s="7">
        <f>YEAR(mbb_sales[[#This Row],[date of sale]])</f>
        <v>2021</v>
      </c>
      <c r="I524">
        <f>MONTH(mbb_sales[[#This Row],[date of sale]])</f>
        <v>11</v>
      </c>
      <c r="J524" t="str" cm="1">
        <f t="array" ref="J5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4">
        <v>2251065194</v>
      </c>
      <c r="L524">
        <v>1</v>
      </c>
      <c r="M524">
        <v>29630</v>
      </c>
      <c r="N524" t="s">
        <v>1</v>
      </c>
      <c r="O524" s="10" t="s">
        <v>56</v>
      </c>
      <c r="P524">
        <f>SEARCH(",", mbb_sales[[#This Row],[order value]])</f>
        <v>3</v>
      </c>
      <c r="Q524" t="str">
        <f>LEFT(mbb_sales[[#This Row],[order value]], mbb_sales[[#This Row],[search for ","]]-1)</f>
        <v>27</v>
      </c>
      <c r="R524" s="10">
        <f>RIGHT(mbb_sales[[#This Row],[order value]]) / 10</f>
        <v>0.9</v>
      </c>
      <c r="S524" s="1">
        <f>mbb_sales[[#This Row],[whole order value]] + mbb_sales[[#This Row],[fraction order value]]</f>
        <v>27.9</v>
      </c>
      <c r="U524" s="1">
        <v>0</v>
      </c>
      <c r="V524" s="1">
        <v>0</v>
      </c>
      <c r="W524" s="1">
        <v>1.42</v>
      </c>
      <c r="X524" s="1">
        <f>mbb_sales[[#This Row],[order value converted]] + mbb_sales[[#This Row],[shipping cost]] - mbb_sales[[#This Row],[discount]]-mbb_sales[[#This Row],[card processing fees]]</f>
        <v>26.479999999999997</v>
      </c>
    </row>
    <row r="525" spans="7:24" x14ac:dyDescent="0.3">
      <c r="G525" s="17">
        <v>44514</v>
      </c>
      <c r="H525" s="7">
        <f>YEAR(mbb_sales[[#This Row],[date of sale]])</f>
        <v>2021</v>
      </c>
      <c r="I525">
        <f>MONTH(mbb_sales[[#This Row],[date of sale]])</f>
        <v>11</v>
      </c>
      <c r="J525" t="str" cm="1">
        <f t="array" ref="J5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5">
        <v>2249344233</v>
      </c>
      <c r="L525">
        <v>1</v>
      </c>
      <c r="M525">
        <v>1872</v>
      </c>
      <c r="N525" t="s">
        <v>50</v>
      </c>
      <c r="O525" s="10" t="s">
        <v>56</v>
      </c>
      <c r="P525">
        <f>SEARCH(",", mbb_sales[[#This Row],[order value]])</f>
        <v>3</v>
      </c>
      <c r="Q525" t="str">
        <f>LEFT(mbb_sales[[#This Row],[order value]], mbb_sales[[#This Row],[search for ","]]-1)</f>
        <v>27</v>
      </c>
      <c r="R525" s="10">
        <f>RIGHT(mbb_sales[[#This Row],[order value]]) / 10</f>
        <v>0.9</v>
      </c>
      <c r="S525" s="1">
        <f>mbb_sales[[#This Row],[whole order value]] + mbb_sales[[#This Row],[fraction order value]]</f>
        <v>27.9</v>
      </c>
      <c r="U525" s="1">
        <v>0</v>
      </c>
      <c r="V525" s="1">
        <v>5</v>
      </c>
      <c r="W525" s="1">
        <v>1.62</v>
      </c>
      <c r="X525" s="1">
        <f>mbb_sales[[#This Row],[order value converted]] + mbb_sales[[#This Row],[shipping cost]] - mbb_sales[[#This Row],[discount]]-mbb_sales[[#This Row],[card processing fees]]</f>
        <v>31.279999999999998</v>
      </c>
    </row>
    <row r="526" spans="7:24" x14ac:dyDescent="0.3">
      <c r="G526" s="17">
        <v>44514</v>
      </c>
      <c r="H526" s="7">
        <f>YEAR(mbb_sales[[#This Row],[date of sale]])</f>
        <v>2021</v>
      </c>
      <c r="I526">
        <f>MONTH(mbb_sales[[#This Row],[date of sale]])</f>
        <v>11</v>
      </c>
      <c r="J526" t="str" cm="1">
        <f t="array" ref="J5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6">
        <v>2251013710</v>
      </c>
      <c r="L526">
        <v>2</v>
      </c>
      <c r="M526">
        <v>91120</v>
      </c>
      <c r="N526" t="s">
        <v>1</v>
      </c>
      <c r="O526" s="10" t="s">
        <v>52</v>
      </c>
      <c r="P526">
        <f>SEARCH(",", mbb_sales[[#This Row],[order value]])</f>
        <v>3</v>
      </c>
      <c r="Q526" t="str">
        <f>LEFT(mbb_sales[[#This Row],[order value]], mbb_sales[[#This Row],[search for ","]]-1)</f>
        <v>53</v>
      </c>
      <c r="R526" s="10">
        <f>RIGHT(mbb_sales[[#This Row],[order value]]) / 10</f>
        <v>0.8</v>
      </c>
      <c r="S526" s="1">
        <f>mbb_sales[[#This Row],[whole order value]] + mbb_sales[[#This Row],[fraction order value]]</f>
        <v>53.8</v>
      </c>
      <c r="U526" s="1">
        <v>0</v>
      </c>
      <c r="V526" s="1">
        <v>0</v>
      </c>
      <c r="W526" s="1">
        <v>2.4500000000000002</v>
      </c>
      <c r="X526" s="1">
        <f>mbb_sales[[#This Row],[order value converted]] + mbb_sales[[#This Row],[shipping cost]] - mbb_sales[[#This Row],[discount]]-mbb_sales[[#This Row],[card processing fees]]</f>
        <v>51.349999999999994</v>
      </c>
    </row>
    <row r="527" spans="7:24" x14ac:dyDescent="0.3">
      <c r="G527" s="17">
        <v>44514</v>
      </c>
      <c r="H527" s="7">
        <f>YEAR(mbb_sales[[#This Row],[date of sale]])</f>
        <v>2021</v>
      </c>
      <c r="I527">
        <f>MONTH(mbb_sales[[#This Row],[date of sale]])</f>
        <v>11</v>
      </c>
      <c r="J527" t="str" cm="1">
        <f t="array" ref="J5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7">
        <v>2251519986</v>
      </c>
      <c r="L527">
        <v>2</v>
      </c>
      <c r="M527">
        <v>69008</v>
      </c>
      <c r="N527" t="s">
        <v>1</v>
      </c>
      <c r="O527" s="10" t="s">
        <v>73</v>
      </c>
      <c r="P527">
        <f>SEARCH(",", mbb_sales[[#This Row],[order value]])</f>
        <v>3</v>
      </c>
      <c r="Q527" t="str">
        <f>LEFT(mbb_sales[[#This Row],[order value]], mbb_sales[[#This Row],[search for ","]]-1)</f>
        <v>58</v>
      </c>
      <c r="R527" s="10">
        <f>RIGHT(mbb_sales[[#This Row],[order value]]) / 10</f>
        <v>0.8</v>
      </c>
      <c r="S527" s="1">
        <f>mbb_sales[[#This Row],[whole order value]] + mbb_sales[[#This Row],[fraction order value]]</f>
        <v>58.8</v>
      </c>
      <c r="U527" s="1">
        <v>0</v>
      </c>
      <c r="V527" s="1">
        <v>0</v>
      </c>
      <c r="W527" s="1">
        <v>2.65</v>
      </c>
      <c r="X527" s="1">
        <f>mbb_sales[[#This Row],[order value converted]] + mbb_sales[[#This Row],[shipping cost]] - mbb_sales[[#This Row],[discount]]-mbb_sales[[#This Row],[card processing fees]]</f>
        <v>56.15</v>
      </c>
    </row>
    <row r="528" spans="7:24" x14ac:dyDescent="0.3">
      <c r="G528" s="17">
        <v>44513</v>
      </c>
      <c r="H528" s="7">
        <f>YEAR(mbb_sales[[#This Row],[date of sale]])</f>
        <v>2021</v>
      </c>
      <c r="I528">
        <f>MONTH(mbb_sales[[#This Row],[date of sale]])</f>
        <v>11</v>
      </c>
      <c r="J528" t="str" cm="1">
        <f t="array" ref="J5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8">
        <v>2249701224</v>
      </c>
      <c r="L528">
        <v>1</v>
      </c>
      <c r="M528">
        <v>29200</v>
      </c>
      <c r="N528" t="s">
        <v>1</v>
      </c>
      <c r="O528" s="10" t="s">
        <v>14</v>
      </c>
      <c r="P528">
        <f>SEARCH(",", mbb_sales[[#This Row],[order value]])</f>
        <v>3</v>
      </c>
      <c r="Q528" t="str">
        <f>LEFT(mbb_sales[[#This Row],[order value]], mbb_sales[[#This Row],[search for ","]]-1)</f>
        <v>23</v>
      </c>
      <c r="R528" s="10">
        <f>RIGHT(mbb_sales[[#This Row],[order value]]) / 10</f>
        <v>0.9</v>
      </c>
      <c r="S528" s="1">
        <f>mbb_sales[[#This Row],[whole order value]] + mbb_sales[[#This Row],[fraction order value]]</f>
        <v>23.9</v>
      </c>
      <c r="U528" s="1">
        <v>0</v>
      </c>
      <c r="V528" s="1">
        <v>0</v>
      </c>
      <c r="W528" s="1">
        <v>1.26</v>
      </c>
      <c r="X528" s="1">
        <f>mbb_sales[[#This Row],[order value converted]] + mbb_sales[[#This Row],[shipping cost]] - mbb_sales[[#This Row],[discount]]-mbb_sales[[#This Row],[card processing fees]]</f>
        <v>22.639999999999997</v>
      </c>
    </row>
    <row r="529" spans="7:24" x14ac:dyDescent="0.3">
      <c r="G529" s="17">
        <v>44513</v>
      </c>
      <c r="H529" s="7">
        <f>YEAR(mbb_sales[[#This Row],[date of sale]])</f>
        <v>2021</v>
      </c>
      <c r="I529">
        <f>MONTH(mbb_sales[[#This Row],[date of sale]])</f>
        <v>11</v>
      </c>
      <c r="J529" t="str" cm="1">
        <f t="array" ref="J5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29">
        <v>2249698270</v>
      </c>
      <c r="L529">
        <v>1</v>
      </c>
      <c r="M529">
        <v>29200</v>
      </c>
      <c r="N529" t="s">
        <v>1</v>
      </c>
      <c r="O529" s="10" t="s">
        <v>72</v>
      </c>
      <c r="P529">
        <f>SEARCH(",", mbb_sales[[#This Row],[order value]])</f>
        <v>3</v>
      </c>
      <c r="Q529" t="str">
        <f>LEFT(mbb_sales[[#This Row],[order value]], mbb_sales[[#This Row],[search for ","]]-1)</f>
        <v>32</v>
      </c>
      <c r="R529" s="10">
        <f>RIGHT(mbb_sales[[#This Row],[order value]]) / 10</f>
        <v>0.9</v>
      </c>
      <c r="S529" s="1">
        <f>mbb_sales[[#This Row],[whole order value]] + mbb_sales[[#This Row],[fraction order value]]</f>
        <v>32.9</v>
      </c>
      <c r="U529" s="1">
        <v>0</v>
      </c>
      <c r="V529" s="1">
        <v>0</v>
      </c>
      <c r="W529" s="1">
        <v>1.62</v>
      </c>
      <c r="X529" s="1">
        <f>mbb_sales[[#This Row],[order value converted]] + mbb_sales[[#This Row],[shipping cost]] - mbb_sales[[#This Row],[discount]]-mbb_sales[[#This Row],[card processing fees]]</f>
        <v>31.279999999999998</v>
      </c>
    </row>
    <row r="530" spans="7:24" x14ac:dyDescent="0.3">
      <c r="G530" s="17">
        <v>44513</v>
      </c>
      <c r="H530" s="7">
        <f>YEAR(mbb_sales[[#This Row],[date of sale]])</f>
        <v>2021</v>
      </c>
      <c r="I530">
        <f>MONTH(mbb_sales[[#This Row],[date of sale]])</f>
        <v>11</v>
      </c>
      <c r="J530" t="str" cm="1">
        <f t="array" ref="J5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0">
        <v>2247520631</v>
      </c>
      <c r="L530">
        <v>1</v>
      </c>
      <c r="M530">
        <v>75017</v>
      </c>
      <c r="N530" t="s">
        <v>1</v>
      </c>
      <c r="O530" s="10" t="s">
        <v>72</v>
      </c>
      <c r="P530">
        <f>SEARCH(",", mbb_sales[[#This Row],[order value]])</f>
        <v>3</v>
      </c>
      <c r="Q530" t="str">
        <f>LEFT(mbb_sales[[#This Row],[order value]], mbb_sales[[#This Row],[search for ","]]-1)</f>
        <v>32</v>
      </c>
      <c r="R530" s="10">
        <f>RIGHT(mbb_sales[[#This Row],[order value]]) / 10</f>
        <v>0.9</v>
      </c>
      <c r="S530" s="1">
        <f>mbb_sales[[#This Row],[whole order value]] + mbb_sales[[#This Row],[fraction order value]]</f>
        <v>32.9</v>
      </c>
      <c r="U530" s="1">
        <v>0</v>
      </c>
      <c r="V530" s="1">
        <v>0</v>
      </c>
      <c r="W530" s="1">
        <v>1.62</v>
      </c>
      <c r="X530" s="1">
        <f>mbb_sales[[#This Row],[order value converted]] + mbb_sales[[#This Row],[shipping cost]] - mbb_sales[[#This Row],[discount]]-mbb_sales[[#This Row],[card processing fees]]</f>
        <v>31.279999999999998</v>
      </c>
    </row>
    <row r="531" spans="7:24" x14ac:dyDescent="0.3">
      <c r="G531" s="17">
        <v>44513</v>
      </c>
      <c r="H531" s="7">
        <f>YEAR(mbb_sales[[#This Row],[date of sale]])</f>
        <v>2021</v>
      </c>
      <c r="I531">
        <f>MONTH(mbb_sales[[#This Row],[date of sale]])</f>
        <v>11</v>
      </c>
      <c r="J531" t="str" cm="1">
        <f t="array" ref="J5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1">
        <v>2249288990</v>
      </c>
      <c r="L531">
        <v>1</v>
      </c>
      <c r="M531">
        <v>13109</v>
      </c>
      <c r="N531" t="s">
        <v>1</v>
      </c>
      <c r="O531" s="10" t="s">
        <v>71</v>
      </c>
      <c r="P531">
        <f>SEARCH(",", mbb_sales[[#This Row],[order value]])</f>
        <v>3</v>
      </c>
      <c r="Q531" t="str">
        <f>LEFT(mbb_sales[[#This Row],[order value]], mbb_sales[[#This Row],[search for ","]]-1)</f>
        <v>34</v>
      </c>
      <c r="R531" s="10">
        <f>RIGHT(mbb_sales[[#This Row],[order value]]) / 10</f>
        <v>0.9</v>
      </c>
      <c r="S531" s="1">
        <f>mbb_sales[[#This Row],[whole order value]] + mbb_sales[[#This Row],[fraction order value]]</f>
        <v>34.9</v>
      </c>
      <c r="U531" s="1">
        <v>0</v>
      </c>
      <c r="V531" s="1">
        <v>0</v>
      </c>
      <c r="W531" s="1">
        <v>1.7</v>
      </c>
      <c r="X531" s="1">
        <f>mbb_sales[[#This Row],[order value converted]] + mbb_sales[[#This Row],[shipping cost]] - mbb_sales[[#This Row],[discount]]-mbb_sales[[#This Row],[card processing fees]]</f>
        <v>33.199999999999996</v>
      </c>
    </row>
    <row r="532" spans="7:24" x14ac:dyDescent="0.3">
      <c r="G532" s="17">
        <v>44513</v>
      </c>
      <c r="H532" s="7">
        <f>YEAR(mbb_sales[[#This Row],[date of sale]])</f>
        <v>2021</v>
      </c>
      <c r="I532">
        <f>MONTH(mbb_sales[[#This Row],[date of sale]])</f>
        <v>11</v>
      </c>
      <c r="J532" t="str" cm="1">
        <f t="array" ref="J5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2">
        <v>2247463427</v>
      </c>
      <c r="L532">
        <v>1</v>
      </c>
      <c r="M532">
        <v>51260</v>
      </c>
      <c r="N532" t="s">
        <v>1</v>
      </c>
      <c r="O532" s="10" t="s">
        <v>71</v>
      </c>
      <c r="P532">
        <f>SEARCH(",", mbb_sales[[#This Row],[order value]])</f>
        <v>3</v>
      </c>
      <c r="Q532" t="str">
        <f>LEFT(mbb_sales[[#This Row],[order value]], mbb_sales[[#This Row],[search for ","]]-1)</f>
        <v>34</v>
      </c>
      <c r="R532" s="10">
        <f>RIGHT(mbb_sales[[#This Row],[order value]]) / 10</f>
        <v>0.9</v>
      </c>
      <c r="S532" s="1">
        <f>mbb_sales[[#This Row],[whole order value]] + mbb_sales[[#This Row],[fraction order value]]</f>
        <v>34.9</v>
      </c>
      <c r="U532" s="1">
        <v>0</v>
      </c>
      <c r="V532" s="1">
        <v>0</v>
      </c>
      <c r="W532" s="1">
        <v>1.7</v>
      </c>
      <c r="X532" s="1">
        <f>mbb_sales[[#This Row],[order value converted]] + mbb_sales[[#This Row],[shipping cost]] - mbb_sales[[#This Row],[discount]]-mbb_sales[[#This Row],[card processing fees]]</f>
        <v>33.199999999999996</v>
      </c>
    </row>
    <row r="533" spans="7:24" x14ac:dyDescent="0.3">
      <c r="G533" s="17">
        <v>44512</v>
      </c>
      <c r="H533" s="7">
        <f>YEAR(mbb_sales[[#This Row],[date of sale]])</f>
        <v>2021</v>
      </c>
      <c r="I533">
        <f>MONTH(mbb_sales[[#This Row],[date of sale]])</f>
        <v>11</v>
      </c>
      <c r="J533" t="str" cm="1">
        <f t="array" ref="J5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3">
        <v>2246119663</v>
      </c>
      <c r="L533">
        <v>1</v>
      </c>
      <c r="M533">
        <v>72000</v>
      </c>
      <c r="N533" t="s">
        <v>1</v>
      </c>
      <c r="O533" s="10" t="s">
        <v>10</v>
      </c>
      <c r="P533">
        <f>SEARCH(",", mbb_sales[[#This Row],[order value]])</f>
        <v>3</v>
      </c>
      <c r="Q533" t="str">
        <f>LEFT(mbb_sales[[#This Row],[order value]], mbb_sales[[#This Row],[search for ","]]-1)</f>
        <v>24</v>
      </c>
      <c r="R533" s="10">
        <f>RIGHT(mbb_sales[[#This Row],[order value]]) / 10</f>
        <v>0.9</v>
      </c>
      <c r="S533" s="1">
        <f>mbb_sales[[#This Row],[whole order value]] + mbb_sales[[#This Row],[fraction order value]]</f>
        <v>24.9</v>
      </c>
      <c r="U533" s="1">
        <v>0</v>
      </c>
      <c r="V533" s="1">
        <v>0</v>
      </c>
      <c r="W533" s="1">
        <v>1.3</v>
      </c>
      <c r="X533" s="1">
        <f>mbb_sales[[#This Row],[order value converted]] + mbb_sales[[#This Row],[shipping cost]] - mbb_sales[[#This Row],[discount]]-mbb_sales[[#This Row],[card processing fees]]</f>
        <v>23.599999999999998</v>
      </c>
    </row>
    <row r="534" spans="7:24" x14ac:dyDescent="0.3">
      <c r="G534" s="17">
        <v>44511</v>
      </c>
      <c r="H534" s="7">
        <f>YEAR(mbb_sales[[#This Row],[date of sale]])</f>
        <v>2021</v>
      </c>
      <c r="I534">
        <f>MONTH(mbb_sales[[#This Row],[date of sale]])</f>
        <v>11</v>
      </c>
      <c r="J534" t="str" cm="1">
        <f t="array" ref="J5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4">
        <v>2246674258</v>
      </c>
      <c r="L534">
        <v>1</v>
      </c>
      <c r="M534">
        <v>87400</v>
      </c>
      <c r="N534" t="s">
        <v>1</v>
      </c>
      <c r="O534" s="10" t="s">
        <v>56</v>
      </c>
      <c r="P534">
        <f>SEARCH(",", mbb_sales[[#This Row],[order value]])</f>
        <v>3</v>
      </c>
      <c r="Q534" t="str">
        <f>LEFT(mbb_sales[[#This Row],[order value]], mbb_sales[[#This Row],[search for ","]]-1)</f>
        <v>27</v>
      </c>
      <c r="R534" s="10">
        <f>RIGHT(mbb_sales[[#This Row],[order value]]) / 10</f>
        <v>0.9</v>
      </c>
      <c r="S534" s="1">
        <f>mbb_sales[[#This Row],[whole order value]] + mbb_sales[[#This Row],[fraction order value]]</f>
        <v>27.9</v>
      </c>
      <c r="U534" s="1">
        <v>0</v>
      </c>
      <c r="V534" s="1">
        <v>0</v>
      </c>
      <c r="W534" s="1">
        <v>1.42</v>
      </c>
      <c r="X534" s="1">
        <f>mbb_sales[[#This Row],[order value converted]] + mbb_sales[[#This Row],[shipping cost]] - mbb_sales[[#This Row],[discount]]-mbb_sales[[#This Row],[card processing fees]]</f>
        <v>26.479999999999997</v>
      </c>
    </row>
    <row r="535" spans="7:24" x14ac:dyDescent="0.3">
      <c r="G535" s="17">
        <v>44511</v>
      </c>
      <c r="H535" s="7">
        <f>YEAR(mbb_sales[[#This Row],[date of sale]])</f>
        <v>2021</v>
      </c>
      <c r="I535">
        <f>MONTH(mbb_sales[[#This Row],[date of sale]])</f>
        <v>11</v>
      </c>
      <c r="J535" t="str" cm="1">
        <f t="array" ref="J5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5">
        <v>2245202991</v>
      </c>
      <c r="L535">
        <v>1</v>
      </c>
      <c r="M535">
        <v>91430</v>
      </c>
      <c r="N535" t="s">
        <v>1</v>
      </c>
      <c r="O535" s="10" t="s">
        <v>43</v>
      </c>
      <c r="P535">
        <f>SEARCH(",", mbb_sales[[#This Row],[order value]])</f>
        <v>3</v>
      </c>
      <c r="Q535" t="str">
        <f>LEFT(mbb_sales[[#This Row],[order value]], mbb_sales[[#This Row],[search for ","]]-1)</f>
        <v>28</v>
      </c>
      <c r="R535" s="10">
        <f>RIGHT(mbb_sales[[#This Row],[order value]]) / 10</f>
        <v>0.9</v>
      </c>
      <c r="S535" s="1">
        <f>mbb_sales[[#This Row],[whole order value]] + mbb_sales[[#This Row],[fraction order value]]</f>
        <v>28.9</v>
      </c>
      <c r="U535" s="1">
        <v>0</v>
      </c>
      <c r="V535" s="1">
        <v>0</v>
      </c>
      <c r="W535" s="1">
        <v>1.46</v>
      </c>
      <c r="X535" s="1">
        <f>mbb_sales[[#This Row],[order value converted]] + mbb_sales[[#This Row],[shipping cost]] - mbb_sales[[#This Row],[discount]]-mbb_sales[[#This Row],[card processing fees]]</f>
        <v>27.439999999999998</v>
      </c>
    </row>
    <row r="536" spans="7:24" x14ac:dyDescent="0.3">
      <c r="G536" s="17">
        <v>44508</v>
      </c>
      <c r="H536" s="7">
        <f>YEAR(mbb_sales[[#This Row],[date of sale]])</f>
        <v>2021</v>
      </c>
      <c r="I536">
        <f>MONTH(mbb_sales[[#This Row],[date of sale]])</f>
        <v>11</v>
      </c>
      <c r="J536" t="str" cm="1">
        <f t="array" ref="J5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6">
        <v>2242592808</v>
      </c>
      <c r="L536">
        <v>1</v>
      </c>
      <c r="M536">
        <v>59145</v>
      </c>
      <c r="N536" t="s">
        <v>1</v>
      </c>
      <c r="O536" s="10" t="s">
        <v>56</v>
      </c>
      <c r="P536">
        <f>SEARCH(",", mbb_sales[[#This Row],[order value]])</f>
        <v>3</v>
      </c>
      <c r="Q536" t="str">
        <f>LEFT(mbb_sales[[#This Row],[order value]], mbb_sales[[#This Row],[search for ","]]-1)</f>
        <v>27</v>
      </c>
      <c r="R536" s="10">
        <f>RIGHT(mbb_sales[[#This Row],[order value]]) / 10</f>
        <v>0.9</v>
      </c>
      <c r="S536" s="1">
        <f>mbb_sales[[#This Row],[whole order value]] + mbb_sales[[#This Row],[fraction order value]]</f>
        <v>27.9</v>
      </c>
      <c r="U536" s="1">
        <v>0</v>
      </c>
      <c r="V536" s="1">
        <v>0</v>
      </c>
      <c r="W536" s="1">
        <v>1.42</v>
      </c>
      <c r="X536" s="1">
        <f>mbb_sales[[#This Row],[order value converted]] + mbb_sales[[#This Row],[shipping cost]] - mbb_sales[[#This Row],[discount]]-mbb_sales[[#This Row],[card processing fees]]</f>
        <v>26.479999999999997</v>
      </c>
    </row>
    <row r="537" spans="7:24" x14ac:dyDescent="0.3">
      <c r="G537" s="17">
        <v>44507</v>
      </c>
      <c r="H537" s="7">
        <f>YEAR(mbb_sales[[#This Row],[date of sale]])</f>
        <v>2021</v>
      </c>
      <c r="I537">
        <f>MONTH(mbb_sales[[#This Row],[date of sale]])</f>
        <v>11</v>
      </c>
      <c r="J537" t="str" cm="1">
        <f t="array" ref="J5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7">
        <v>2240360226</v>
      </c>
      <c r="L537">
        <v>1</v>
      </c>
      <c r="M537">
        <v>25000</v>
      </c>
      <c r="N537" t="s">
        <v>1</v>
      </c>
      <c r="O537" s="10" t="s">
        <v>9</v>
      </c>
      <c r="P537">
        <f>SEARCH(",", mbb_sales[[#This Row],[order value]])</f>
        <v>3</v>
      </c>
      <c r="Q537" t="str">
        <f>LEFT(mbb_sales[[#This Row],[order value]], mbb_sales[[#This Row],[search for ","]]-1)</f>
        <v>26</v>
      </c>
      <c r="R537" s="10">
        <f>RIGHT(mbb_sales[[#This Row],[order value]]) / 10</f>
        <v>0.9</v>
      </c>
      <c r="S537" s="1">
        <f>mbb_sales[[#This Row],[whole order value]] + mbb_sales[[#This Row],[fraction order value]]</f>
        <v>26.9</v>
      </c>
      <c r="U537" s="1">
        <v>0</v>
      </c>
      <c r="V537" s="1">
        <v>0</v>
      </c>
      <c r="W537" s="1">
        <v>1.38</v>
      </c>
      <c r="X537" s="1">
        <f>mbb_sales[[#This Row],[order value converted]] + mbb_sales[[#This Row],[shipping cost]] - mbb_sales[[#This Row],[discount]]-mbb_sales[[#This Row],[card processing fees]]</f>
        <v>25.52</v>
      </c>
    </row>
    <row r="538" spans="7:24" x14ac:dyDescent="0.3">
      <c r="G538" s="17">
        <v>44507</v>
      </c>
      <c r="H538" s="7">
        <f>YEAR(mbb_sales[[#This Row],[date of sale]])</f>
        <v>2021</v>
      </c>
      <c r="I538">
        <f>MONTH(mbb_sales[[#This Row],[date of sale]])</f>
        <v>11</v>
      </c>
      <c r="J538" t="str" cm="1">
        <f t="array" ref="J5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8">
        <v>2239264945</v>
      </c>
      <c r="L538">
        <v>1</v>
      </c>
      <c r="M538">
        <v>1700</v>
      </c>
      <c r="N538" t="s">
        <v>50</v>
      </c>
      <c r="O538" s="10" t="s">
        <v>9</v>
      </c>
      <c r="P538">
        <f>SEARCH(",", mbb_sales[[#This Row],[order value]])</f>
        <v>3</v>
      </c>
      <c r="Q538" t="str">
        <f>LEFT(mbb_sales[[#This Row],[order value]], mbb_sales[[#This Row],[search for ","]]-1)</f>
        <v>26</v>
      </c>
      <c r="R538" s="10">
        <f>RIGHT(mbb_sales[[#This Row],[order value]]) / 10</f>
        <v>0.9</v>
      </c>
      <c r="S538" s="1">
        <f>mbb_sales[[#This Row],[whole order value]] + mbb_sales[[#This Row],[fraction order value]]</f>
        <v>26.9</v>
      </c>
      <c r="U538" s="1">
        <v>0</v>
      </c>
      <c r="V538" s="1">
        <v>5</v>
      </c>
      <c r="W538" s="1">
        <v>1.58</v>
      </c>
      <c r="X538" s="1">
        <f>mbb_sales[[#This Row],[order value converted]] + mbb_sales[[#This Row],[shipping cost]] - mbb_sales[[#This Row],[discount]]-mbb_sales[[#This Row],[card processing fees]]</f>
        <v>30.32</v>
      </c>
    </row>
    <row r="539" spans="7:24" x14ac:dyDescent="0.3">
      <c r="G539" s="17">
        <v>44507</v>
      </c>
      <c r="H539" s="7">
        <f>YEAR(mbb_sales[[#This Row],[date of sale]])</f>
        <v>2021</v>
      </c>
      <c r="I539">
        <f>MONTH(mbb_sales[[#This Row],[date of sale]])</f>
        <v>11</v>
      </c>
      <c r="J539" t="str" cm="1">
        <f t="array" ref="J5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39">
        <v>2239322065</v>
      </c>
      <c r="L539">
        <v>2</v>
      </c>
      <c r="M539">
        <v>5101</v>
      </c>
      <c r="N539" t="s">
        <v>12</v>
      </c>
      <c r="O539" s="10" t="s">
        <v>58</v>
      </c>
      <c r="P539">
        <f>SEARCH(",", mbb_sales[[#This Row],[order value]])</f>
        <v>3</v>
      </c>
      <c r="Q539" t="str">
        <f>LEFT(mbb_sales[[#This Row],[order value]], mbb_sales[[#This Row],[search for ","]]-1)</f>
        <v>54</v>
      </c>
      <c r="R539" s="10">
        <f>RIGHT(mbb_sales[[#This Row],[order value]]) / 10</f>
        <v>0.8</v>
      </c>
      <c r="S539" s="1">
        <f>mbb_sales[[#This Row],[whole order value]] + mbb_sales[[#This Row],[fraction order value]]</f>
        <v>54.8</v>
      </c>
      <c r="U539" s="1">
        <v>0</v>
      </c>
      <c r="V539" s="1">
        <v>5</v>
      </c>
      <c r="W539" s="1">
        <v>2.69</v>
      </c>
      <c r="X539" s="1">
        <f>mbb_sales[[#This Row],[order value converted]] + mbb_sales[[#This Row],[shipping cost]] - mbb_sales[[#This Row],[discount]]-mbb_sales[[#This Row],[card processing fees]]</f>
        <v>57.11</v>
      </c>
    </row>
    <row r="540" spans="7:24" x14ac:dyDescent="0.3">
      <c r="G540" s="17">
        <v>44506</v>
      </c>
      <c r="H540" s="7">
        <f>YEAR(mbb_sales[[#This Row],[date of sale]])</f>
        <v>2021</v>
      </c>
      <c r="I540">
        <f>MONTH(mbb_sales[[#This Row],[date of sale]])</f>
        <v>11</v>
      </c>
      <c r="J540" t="str" cm="1">
        <f t="array" ref="J5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0">
        <v>2238027125</v>
      </c>
      <c r="L540">
        <v>1</v>
      </c>
      <c r="M540">
        <v>44000</v>
      </c>
      <c r="N540" t="s">
        <v>1</v>
      </c>
      <c r="O540" s="10" t="s">
        <v>9</v>
      </c>
      <c r="P540">
        <f>SEARCH(",", mbb_sales[[#This Row],[order value]])</f>
        <v>3</v>
      </c>
      <c r="Q540" t="str">
        <f>LEFT(mbb_sales[[#This Row],[order value]], mbb_sales[[#This Row],[search for ","]]-1)</f>
        <v>26</v>
      </c>
      <c r="R540" s="10">
        <f>RIGHT(mbb_sales[[#This Row],[order value]]) / 10</f>
        <v>0.9</v>
      </c>
      <c r="S540" s="1">
        <f>mbb_sales[[#This Row],[whole order value]] + mbb_sales[[#This Row],[fraction order value]]</f>
        <v>26.9</v>
      </c>
      <c r="U540" s="1">
        <v>0</v>
      </c>
      <c r="V540" s="1">
        <v>0</v>
      </c>
      <c r="W540" s="1">
        <v>1.38</v>
      </c>
      <c r="X540" s="1">
        <f>mbb_sales[[#This Row],[order value converted]] + mbb_sales[[#This Row],[shipping cost]] - mbb_sales[[#This Row],[discount]]-mbb_sales[[#This Row],[card processing fees]]</f>
        <v>25.52</v>
      </c>
    </row>
    <row r="541" spans="7:24" x14ac:dyDescent="0.3">
      <c r="G541" s="17">
        <v>44506</v>
      </c>
      <c r="H541" s="7">
        <f>YEAR(mbb_sales[[#This Row],[date of sale]])</f>
        <v>2021</v>
      </c>
      <c r="I541">
        <f>MONTH(mbb_sales[[#This Row],[date of sale]])</f>
        <v>11</v>
      </c>
      <c r="J541" t="str" cm="1">
        <f t="array" ref="J5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1">
        <v>2238527389</v>
      </c>
      <c r="L541">
        <v>1</v>
      </c>
      <c r="M541">
        <v>59570</v>
      </c>
      <c r="N541" t="s">
        <v>1</v>
      </c>
      <c r="O541" s="10" t="s">
        <v>51</v>
      </c>
      <c r="P541">
        <f>SEARCH(",", mbb_sales[[#This Row],[order value]])</f>
        <v>3</v>
      </c>
      <c r="Q541" t="str">
        <f>LEFT(mbb_sales[[#This Row],[order value]], mbb_sales[[#This Row],[search for ","]]-1)</f>
        <v>29</v>
      </c>
      <c r="R541" s="10">
        <f>RIGHT(mbb_sales[[#This Row],[order value]]) / 10</f>
        <v>0.9</v>
      </c>
      <c r="S541" s="1">
        <f>mbb_sales[[#This Row],[whole order value]] + mbb_sales[[#This Row],[fraction order value]]</f>
        <v>29.9</v>
      </c>
      <c r="U541" s="1">
        <v>0</v>
      </c>
      <c r="V541" s="1">
        <v>0</v>
      </c>
      <c r="W541" s="1">
        <v>1.5</v>
      </c>
      <c r="X541" s="1">
        <f>mbb_sales[[#This Row],[order value converted]] + mbb_sales[[#This Row],[shipping cost]] - mbb_sales[[#This Row],[discount]]-mbb_sales[[#This Row],[card processing fees]]</f>
        <v>28.4</v>
      </c>
    </row>
    <row r="542" spans="7:24" x14ac:dyDescent="0.3">
      <c r="G542" s="17">
        <v>44506</v>
      </c>
      <c r="H542" s="7">
        <f>YEAR(mbb_sales[[#This Row],[date of sale]])</f>
        <v>2021</v>
      </c>
      <c r="I542">
        <f>MONTH(mbb_sales[[#This Row],[date of sale]])</f>
        <v>11</v>
      </c>
      <c r="J542" t="str" cm="1">
        <f t="array" ref="J5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2">
        <v>2238372605</v>
      </c>
      <c r="L542">
        <v>1</v>
      </c>
      <c r="M542">
        <v>45430</v>
      </c>
      <c r="N542" t="s">
        <v>1</v>
      </c>
      <c r="O542" s="10" t="s">
        <v>51</v>
      </c>
      <c r="P542">
        <f>SEARCH(",", mbb_sales[[#This Row],[order value]])</f>
        <v>3</v>
      </c>
      <c r="Q542" t="str">
        <f>LEFT(mbb_sales[[#This Row],[order value]], mbb_sales[[#This Row],[search for ","]]-1)</f>
        <v>29</v>
      </c>
      <c r="R542" s="10">
        <f>RIGHT(mbb_sales[[#This Row],[order value]]) / 10</f>
        <v>0.9</v>
      </c>
      <c r="S542" s="1">
        <f>mbb_sales[[#This Row],[whole order value]] + mbb_sales[[#This Row],[fraction order value]]</f>
        <v>29.9</v>
      </c>
      <c r="U542" s="1">
        <v>0</v>
      </c>
      <c r="V542" s="1">
        <v>0</v>
      </c>
      <c r="W542" s="1">
        <v>1.5</v>
      </c>
      <c r="X542" s="1">
        <f>mbb_sales[[#This Row],[order value converted]] + mbb_sales[[#This Row],[shipping cost]] - mbb_sales[[#This Row],[discount]]-mbb_sales[[#This Row],[card processing fees]]</f>
        <v>28.4</v>
      </c>
    </row>
    <row r="543" spans="7:24" x14ac:dyDescent="0.3">
      <c r="G543" s="17">
        <v>44506</v>
      </c>
      <c r="H543" s="7">
        <f>YEAR(mbb_sales[[#This Row],[date of sale]])</f>
        <v>2021</v>
      </c>
      <c r="I543">
        <f>MONTH(mbb_sales[[#This Row],[date of sale]])</f>
        <v>11</v>
      </c>
      <c r="J543" t="str" cm="1">
        <f t="array" ref="J5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3">
        <v>2239477042</v>
      </c>
      <c r="L543">
        <v>1</v>
      </c>
      <c r="M543">
        <v>92100</v>
      </c>
      <c r="N543" t="s">
        <v>1</v>
      </c>
      <c r="O543" s="10" t="s">
        <v>51</v>
      </c>
      <c r="P543">
        <f>SEARCH(",", mbb_sales[[#This Row],[order value]])</f>
        <v>3</v>
      </c>
      <c r="Q543" t="str">
        <f>LEFT(mbb_sales[[#This Row],[order value]], mbb_sales[[#This Row],[search for ","]]-1)</f>
        <v>29</v>
      </c>
      <c r="R543" s="10">
        <f>RIGHT(mbb_sales[[#This Row],[order value]]) / 10</f>
        <v>0.9</v>
      </c>
      <c r="S543" s="1">
        <f>mbb_sales[[#This Row],[whole order value]] + mbb_sales[[#This Row],[fraction order value]]</f>
        <v>29.9</v>
      </c>
      <c r="U543" s="1">
        <v>0</v>
      </c>
      <c r="V543" s="1">
        <v>0</v>
      </c>
      <c r="W543" s="1">
        <v>1.5</v>
      </c>
      <c r="X543" s="1">
        <f>mbb_sales[[#This Row],[order value converted]] + mbb_sales[[#This Row],[shipping cost]] - mbb_sales[[#This Row],[discount]]-mbb_sales[[#This Row],[card processing fees]]</f>
        <v>28.4</v>
      </c>
    </row>
    <row r="544" spans="7:24" x14ac:dyDescent="0.3">
      <c r="G544" s="17">
        <v>44506</v>
      </c>
      <c r="H544" s="7">
        <f>YEAR(mbb_sales[[#This Row],[date of sale]])</f>
        <v>2021</v>
      </c>
      <c r="I544">
        <f>MONTH(mbb_sales[[#This Row],[date of sale]])</f>
        <v>11</v>
      </c>
      <c r="J544" t="str" cm="1">
        <f t="array" ref="J5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4">
        <v>2239261406</v>
      </c>
      <c r="L544">
        <v>1</v>
      </c>
      <c r="M544">
        <v>6723</v>
      </c>
      <c r="N544" t="s">
        <v>12</v>
      </c>
      <c r="O544" s="10" t="s">
        <v>51</v>
      </c>
      <c r="P544">
        <f>SEARCH(",", mbb_sales[[#This Row],[order value]])</f>
        <v>3</v>
      </c>
      <c r="Q544" t="str">
        <f>LEFT(mbb_sales[[#This Row],[order value]], mbb_sales[[#This Row],[search for ","]]-1)</f>
        <v>29</v>
      </c>
      <c r="R544" s="10">
        <f>RIGHT(mbb_sales[[#This Row],[order value]]) / 10</f>
        <v>0.9</v>
      </c>
      <c r="S544" s="1">
        <f>mbb_sales[[#This Row],[whole order value]] + mbb_sales[[#This Row],[fraction order value]]</f>
        <v>29.9</v>
      </c>
      <c r="U544" s="1">
        <v>0</v>
      </c>
      <c r="V544" s="1">
        <v>5</v>
      </c>
      <c r="W544" s="1">
        <v>1.7</v>
      </c>
      <c r="X544" s="1">
        <f>mbb_sales[[#This Row],[order value converted]] + mbb_sales[[#This Row],[shipping cost]] - mbb_sales[[#This Row],[discount]]-mbb_sales[[#This Row],[card processing fees]]</f>
        <v>33.199999999999996</v>
      </c>
    </row>
    <row r="545" spans="7:24" x14ac:dyDescent="0.3">
      <c r="G545" s="17">
        <v>44506</v>
      </c>
      <c r="H545" s="7">
        <f>YEAR(mbb_sales[[#This Row],[date of sale]])</f>
        <v>2021</v>
      </c>
      <c r="I545">
        <f>MONTH(mbb_sales[[#This Row],[date of sale]])</f>
        <v>11</v>
      </c>
      <c r="J545" t="str" cm="1">
        <f t="array" ref="J5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5">
        <v>2239759322</v>
      </c>
      <c r="L545">
        <v>2</v>
      </c>
      <c r="M545">
        <v>93400</v>
      </c>
      <c r="N545" t="s">
        <v>1</v>
      </c>
      <c r="O545" s="10" t="s">
        <v>58</v>
      </c>
      <c r="P545">
        <f>SEARCH(",", mbb_sales[[#This Row],[order value]])</f>
        <v>3</v>
      </c>
      <c r="Q545" t="str">
        <f>LEFT(mbb_sales[[#This Row],[order value]], mbb_sales[[#This Row],[search for ","]]-1)</f>
        <v>54</v>
      </c>
      <c r="R545" s="10">
        <f>RIGHT(mbb_sales[[#This Row],[order value]]) / 10</f>
        <v>0.8</v>
      </c>
      <c r="S545" s="1">
        <f>mbb_sales[[#This Row],[whole order value]] + mbb_sales[[#This Row],[fraction order value]]</f>
        <v>54.8</v>
      </c>
      <c r="U545" s="1">
        <v>0</v>
      </c>
      <c r="V545" s="1">
        <v>0</v>
      </c>
      <c r="W545" s="1">
        <v>2.4900000000000002</v>
      </c>
      <c r="X545" s="1">
        <f>mbb_sales[[#This Row],[order value converted]] + mbb_sales[[#This Row],[shipping cost]] - mbb_sales[[#This Row],[discount]]-mbb_sales[[#This Row],[card processing fees]]</f>
        <v>52.309999999999995</v>
      </c>
    </row>
    <row r="546" spans="7:24" x14ac:dyDescent="0.3">
      <c r="G546" s="17">
        <v>44506</v>
      </c>
      <c r="H546" s="7">
        <f>YEAR(mbb_sales[[#This Row],[date of sale]])</f>
        <v>2021</v>
      </c>
      <c r="I546">
        <f>MONTH(mbb_sales[[#This Row],[date of sale]])</f>
        <v>11</v>
      </c>
      <c r="J546" t="str" cm="1">
        <f t="array" ref="J5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6">
        <v>2239864228</v>
      </c>
      <c r="L546">
        <v>2</v>
      </c>
      <c r="M546">
        <v>64990</v>
      </c>
      <c r="N546" t="s">
        <v>1</v>
      </c>
      <c r="O546" s="10" t="s">
        <v>69</v>
      </c>
      <c r="P546">
        <f>SEARCH(",", mbb_sales[[#This Row],[order value]])</f>
        <v>3</v>
      </c>
      <c r="Q546" t="str">
        <f>LEFT(mbb_sales[[#This Row],[order value]], mbb_sales[[#This Row],[search for ","]]-1)</f>
        <v>57</v>
      </c>
      <c r="R546" s="10">
        <f>RIGHT(mbb_sales[[#This Row],[order value]]) / 10</f>
        <v>0.8</v>
      </c>
      <c r="S546" s="1">
        <f>mbb_sales[[#This Row],[whole order value]] + mbb_sales[[#This Row],[fraction order value]]</f>
        <v>57.8</v>
      </c>
      <c r="U546" s="1">
        <v>0</v>
      </c>
      <c r="V546" s="1">
        <v>0</v>
      </c>
      <c r="W546" s="1">
        <v>2.61</v>
      </c>
      <c r="X546" s="1">
        <f>mbb_sales[[#This Row],[order value converted]] + mbb_sales[[#This Row],[shipping cost]] - mbb_sales[[#This Row],[discount]]-mbb_sales[[#This Row],[card processing fees]]</f>
        <v>55.19</v>
      </c>
    </row>
    <row r="547" spans="7:24" x14ac:dyDescent="0.3">
      <c r="G547" s="17">
        <v>44505</v>
      </c>
      <c r="H547" s="7">
        <f>YEAR(mbb_sales[[#This Row],[date of sale]])</f>
        <v>2021</v>
      </c>
      <c r="I547">
        <f>MONTH(mbb_sales[[#This Row],[date of sale]])</f>
        <v>11</v>
      </c>
      <c r="J547" t="str" cm="1">
        <f t="array" ref="J5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7">
        <v>2238311168</v>
      </c>
      <c r="L547">
        <v>1</v>
      </c>
      <c r="M547">
        <v>93400</v>
      </c>
      <c r="N547" t="s">
        <v>1</v>
      </c>
      <c r="O547" s="10" t="s">
        <v>51</v>
      </c>
      <c r="P547">
        <f>SEARCH(",", mbb_sales[[#This Row],[order value]])</f>
        <v>3</v>
      </c>
      <c r="Q547" t="str">
        <f>LEFT(mbb_sales[[#This Row],[order value]], mbb_sales[[#This Row],[search for ","]]-1)</f>
        <v>29</v>
      </c>
      <c r="R547" s="10">
        <f>RIGHT(mbb_sales[[#This Row],[order value]]) / 10</f>
        <v>0.9</v>
      </c>
      <c r="S547" s="1">
        <f>mbb_sales[[#This Row],[whole order value]] + mbb_sales[[#This Row],[fraction order value]]</f>
        <v>29.9</v>
      </c>
      <c r="U547" s="1">
        <v>0</v>
      </c>
      <c r="V547" s="1">
        <v>0</v>
      </c>
      <c r="W547" s="1">
        <v>1.5</v>
      </c>
      <c r="X547" s="1">
        <f>mbb_sales[[#This Row],[order value converted]] + mbb_sales[[#This Row],[shipping cost]] - mbb_sales[[#This Row],[discount]]-mbb_sales[[#This Row],[card processing fees]]</f>
        <v>28.4</v>
      </c>
    </row>
    <row r="548" spans="7:24" x14ac:dyDescent="0.3">
      <c r="G548" s="17">
        <v>44505</v>
      </c>
      <c r="H548" s="7">
        <f>YEAR(mbb_sales[[#This Row],[date of sale]])</f>
        <v>2021</v>
      </c>
      <c r="I548">
        <f>MONTH(mbb_sales[[#This Row],[date of sale]])</f>
        <v>11</v>
      </c>
      <c r="J548" t="str" cm="1">
        <f t="array" ref="J5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8">
        <v>2238288158</v>
      </c>
      <c r="L548">
        <v>1</v>
      </c>
      <c r="M548">
        <v>32600</v>
      </c>
      <c r="N548" t="s">
        <v>1</v>
      </c>
      <c r="O548" s="10" t="s">
        <v>51</v>
      </c>
      <c r="P548">
        <f>SEARCH(",", mbb_sales[[#This Row],[order value]])</f>
        <v>3</v>
      </c>
      <c r="Q548" t="str">
        <f>LEFT(mbb_sales[[#This Row],[order value]], mbb_sales[[#This Row],[search for ","]]-1)</f>
        <v>29</v>
      </c>
      <c r="R548" s="10">
        <f>RIGHT(mbb_sales[[#This Row],[order value]]) / 10</f>
        <v>0.9</v>
      </c>
      <c r="S548" s="1">
        <f>mbb_sales[[#This Row],[whole order value]] + mbb_sales[[#This Row],[fraction order value]]</f>
        <v>29.9</v>
      </c>
      <c r="U548" s="1">
        <v>0</v>
      </c>
      <c r="V548" s="1">
        <v>0</v>
      </c>
      <c r="W548" s="1">
        <v>1.5</v>
      </c>
      <c r="X548" s="1">
        <f>mbb_sales[[#This Row],[order value converted]] + mbb_sales[[#This Row],[shipping cost]] - mbb_sales[[#This Row],[discount]]-mbb_sales[[#This Row],[card processing fees]]</f>
        <v>28.4</v>
      </c>
    </row>
    <row r="549" spans="7:24" x14ac:dyDescent="0.3">
      <c r="G549" s="17">
        <v>44505</v>
      </c>
      <c r="H549" s="7">
        <f>YEAR(mbb_sales[[#This Row],[date of sale]])</f>
        <v>2021</v>
      </c>
      <c r="I549">
        <f>MONTH(mbb_sales[[#This Row],[date of sale]])</f>
        <v>11</v>
      </c>
      <c r="J549" t="str" cm="1">
        <f t="array" ref="J5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49">
        <v>2238281246</v>
      </c>
      <c r="L549">
        <v>1</v>
      </c>
      <c r="M549">
        <v>91190</v>
      </c>
      <c r="N549" t="s">
        <v>1</v>
      </c>
      <c r="O549" s="10" t="s">
        <v>51</v>
      </c>
      <c r="P549">
        <f>SEARCH(",", mbb_sales[[#This Row],[order value]])</f>
        <v>3</v>
      </c>
      <c r="Q549" t="str">
        <f>LEFT(mbb_sales[[#This Row],[order value]], mbb_sales[[#This Row],[search for ","]]-1)</f>
        <v>29</v>
      </c>
      <c r="R549" s="10">
        <f>RIGHT(mbb_sales[[#This Row],[order value]]) / 10</f>
        <v>0.9</v>
      </c>
      <c r="S549" s="1">
        <f>mbb_sales[[#This Row],[whole order value]] + mbb_sales[[#This Row],[fraction order value]]</f>
        <v>29.9</v>
      </c>
      <c r="U549" s="1">
        <v>0</v>
      </c>
      <c r="V549" s="1">
        <v>0</v>
      </c>
      <c r="W549" s="1">
        <v>1.5</v>
      </c>
      <c r="X549" s="1">
        <f>mbb_sales[[#This Row],[order value converted]] + mbb_sales[[#This Row],[shipping cost]] - mbb_sales[[#This Row],[discount]]-mbb_sales[[#This Row],[card processing fees]]</f>
        <v>28.4</v>
      </c>
    </row>
    <row r="550" spans="7:24" x14ac:dyDescent="0.3">
      <c r="G550" s="17">
        <v>44505</v>
      </c>
      <c r="H550" s="7">
        <f>YEAR(mbb_sales[[#This Row],[date of sale]])</f>
        <v>2021</v>
      </c>
      <c r="I550">
        <f>MONTH(mbb_sales[[#This Row],[date of sale]])</f>
        <v>11</v>
      </c>
      <c r="J550" t="str" cm="1">
        <f t="array" ref="J5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0">
        <v>2238167348</v>
      </c>
      <c r="L550">
        <v>1</v>
      </c>
      <c r="M550">
        <v>24000</v>
      </c>
      <c r="N550" t="s">
        <v>1</v>
      </c>
      <c r="O550" s="10" t="s">
        <v>51</v>
      </c>
      <c r="P550">
        <f>SEARCH(",", mbb_sales[[#This Row],[order value]])</f>
        <v>3</v>
      </c>
      <c r="Q550" t="str">
        <f>LEFT(mbb_sales[[#This Row],[order value]], mbb_sales[[#This Row],[search for ","]]-1)</f>
        <v>29</v>
      </c>
      <c r="R550" s="10">
        <f>RIGHT(mbb_sales[[#This Row],[order value]]) / 10</f>
        <v>0.9</v>
      </c>
      <c r="S550" s="1">
        <f>mbb_sales[[#This Row],[whole order value]] + mbb_sales[[#This Row],[fraction order value]]</f>
        <v>29.9</v>
      </c>
      <c r="U550" s="1">
        <v>0</v>
      </c>
      <c r="V550" s="1">
        <v>0</v>
      </c>
      <c r="W550" s="1">
        <v>1.5</v>
      </c>
      <c r="X550" s="1">
        <f>mbb_sales[[#This Row],[order value converted]] + mbb_sales[[#This Row],[shipping cost]] - mbb_sales[[#This Row],[discount]]-mbb_sales[[#This Row],[card processing fees]]</f>
        <v>28.4</v>
      </c>
    </row>
    <row r="551" spans="7:24" x14ac:dyDescent="0.3">
      <c r="G551" s="17">
        <v>44505</v>
      </c>
      <c r="H551" s="7">
        <f>YEAR(mbb_sales[[#This Row],[date of sale]])</f>
        <v>2021</v>
      </c>
      <c r="I551">
        <f>MONTH(mbb_sales[[#This Row],[date of sale]])</f>
        <v>11</v>
      </c>
      <c r="J551" t="str" cm="1">
        <f t="array" ref="J5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1">
        <v>2237739124</v>
      </c>
      <c r="L551">
        <v>1</v>
      </c>
      <c r="M551">
        <v>66750</v>
      </c>
      <c r="N551" t="s">
        <v>1</v>
      </c>
      <c r="O551" s="10" t="s">
        <v>51</v>
      </c>
      <c r="P551">
        <f>SEARCH(",", mbb_sales[[#This Row],[order value]])</f>
        <v>3</v>
      </c>
      <c r="Q551" t="str">
        <f>LEFT(mbb_sales[[#This Row],[order value]], mbb_sales[[#This Row],[search for ","]]-1)</f>
        <v>29</v>
      </c>
      <c r="R551" s="10">
        <f>RIGHT(mbb_sales[[#This Row],[order value]]) / 10</f>
        <v>0.9</v>
      </c>
      <c r="S551" s="1">
        <f>mbb_sales[[#This Row],[whole order value]] + mbb_sales[[#This Row],[fraction order value]]</f>
        <v>29.9</v>
      </c>
      <c r="U551" s="1">
        <v>0</v>
      </c>
      <c r="V551" s="1">
        <v>0</v>
      </c>
      <c r="W551" s="1">
        <v>1.5</v>
      </c>
      <c r="X551" s="1">
        <f>mbb_sales[[#This Row],[order value converted]] + mbb_sales[[#This Row],[shipping cost]] - mbb_sales[[#This Row],[discount]]-mbb_sales[[#This Row],[card processing fees]]</f>
        <v>28.4</v>
      </c>
    </row>
    <row r="552" spans="7:24" x14ac:dyDescent="0.3">
      <c r="G552" s="17">
        <v>44505</v>
      </c>
      <c r="H552" s="7">
        <f>YEAR(mbb_sales[[#This Row],[date of sale]])</f>
        <v>2021</v>
      </c>
      <c r="I552">
        <f>MONTH(mbb_sales[[#This Row],[date of sale]])</f>
        <v>11</v>
      </c>
      <c r="J552" t="str" cm="1">
        <f t="array" ref="J5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2">
        <v>2238414662</v>
      </c>
      <c r="L552">
        <v>3</v>
      </c>
      <c r="M552">
        <v>7070</v>
      </c>
      <c r="N552" t="s">
        <v>12</v>
      </c>
      <c r="O552" s="10" t="s">
        <v>70</v>
      </c>
      <c r="P552">
        <f>SEARCH(",", mbb_sales[[#This Row],[order value]])</f>
        <v>3</v>
      </c>
      <c r="Q552" t="str">
        <f>LEFT(mbb_sales[[#This Row],[order value]], mbb_sales[[#This Row],[search for ","]]-1)</f>
        <v>87</v>
      </c>
      <c r="R552" s="10">
        <f>RIGHT(mbb_sales[[#This Row],[order value]]) / 10</f>
        <v>0.7</v>
      </c>
      <c r="S552" s="1">
        <f>mbb_sales[[#This Row],[whole order value]] + mbb_sales[[#This Row],[fraction order value]]</f>
        <v>87.7</v>
      </c>
      <c r="U552" s="1">
        <v>0</v>
      </c>
      <c r="V552" s="1">
        <v>5</v>
      </c>
      <c r="W552" s="1">
        <v>4.01</v>
      </c>
      <c r="X552" s="1">
        <f>mbb_sales[[#This Row],[order value converted]] + mbb_sales[[#This Row],[shipping cost]] - mbb_sales[[#This Row],[discount]]-mbb_sales[[#This Row],[card processing fees]]</f>
        <v>88.69</v>
      </c>
    </row>
    <row r="553" spans="7:24" x14ac:dyDescent="0.3">
      <c r="G553" s="17">
        <v>44503</v>
      </c>
      <c r="H553" s="7">
        <f>YEAR(mbb_sales[[#This Row],[date of sale]])</f>
        <v>2021</v>
      </c>
      <c r="I553">
        <f>MONTH(mbb_sales[[#This Row],[date of sale]])</f>
        <v>11</v>
      </c>
      <c r="J553" t="str" cm="1">
        <f t="array" ref="J5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3">
        <v>2234418415</v>
      </c>
      <c r="L553">
        <v>1</v>
      </c>
      <c r="M553">
        <v>69110</v>
      </c>
      <c r="N553" t="s">
        <v>1</v>
      </c>
      <c r="O553" s="10" t="s">
        <v>9</v>
      </c>
      <c r="P553">
        <f>SEARCH(",", mbb_sales[[#This Row],[order value]])</f>
        <v>3</v>
      </c>
      <c r="Q553" t="str">
        <f>LEFT(mbb_sales[[#This Row],[order value]], mbb_sales[[#This Row],[search for ","]]-1)</f>
        <v>26</v>
      </c>
      <c r="R553" s="10">
        <f>RIGHT(mbb_sales[[#This Row],[order value]]) / 10</f>
        <v>0.9</v>
      </c>
      <c r="S553" s="1">
        <f>mbb_sales[[#This Row],[whole order value]] + mbb_sales[[#This Row],[fraction order value]]</f>
        <v>26.9</v>
      </c>
      <c r="U553" s="1">
        <v>0</v>
      </c>
      <c r="V553" s="1">
        <v>0</v>
      </c>
      <c r="W553" s="1">
        <v>1.38</v>
      </c>
      <c r="X553" s="1">
        <f>mbb_sales[[#This Row],[order value converted]] + mbb_sales[[#This Row],[shipping cost]] - mbb_sales[[#This Row],[discount]]-mbb_sales[[#This Row],[card processing fees]]</f>
        <v>25.52</v>
      </c>
    </row>
    <row r="554" spans="7:24" x14ac:dyDescent="0.3">
      <c r="G554" s="17">
        <v>44503</v>
      </c>
      <c r="H554" s="7">
        <f>YEAR(mbb_sales[[#This Row],[date of sale]])</f>
        <v>2021</v>
      </c>
      <c r="I554">
        <f>MONTH(mbb_sales[[#This Row],[date of sale]])</f>
        <v>11</v>
      </c>
      <c r="J554" t="str" cm="1">
        <f t="array" ref="J5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4">
        <v>2234415515</v>
      </c>
      <c r="L554">
        <v>1</v>
      </c>
      <c r="M554">
        <v>69110</v>
      </c>
      <c r="N554" t="s">
        <v>1</v>
      </c>
      <c r="O554" s="10" t="s">
        <v>9</v>
      </c>
      <c r="P554">
        <f>SEARCH(",", mbb_sales[[#This Row],[order value]])</f>
        <v>3</v>
      </c>
      <c r="Q554" t="str">
        <f>LEFT(mbb_sales[[#This Row],[order value]], mbb_sales[[#This Row],[search for ","]]-1)</f>
        <v>26</v>
      </c>
      <c r="R554" s="10">
        <f>RIGHT(mbb_sales[[#This Row],[order value]]) / 10</f>
        <v>0.9</v>
      </c>
      <c r="S554" s="1">
        <f>mbb_sales[[#This Row],[whole order value]] + mbb_sales[[#This Row],[fraction order value]]</f>
        <v>26.9</v>
      </c>
      <c r="U554" s="1">
        <v>0</v>
      </c>
      <c r="V554" s="1">
        <v>0</v>
      </c>
      <c r="W554" s="1">
        <v>1.38</v>
      </c>
      <c r="X554" s="1">
        <f>mbb_sales[[#This Row],[order value converted]] + mbb_sales[[#This Row],[shipping cost]] - mbb_sales[[#This Row],[discount]]-mbb_sales[[#This Row],[card processing fees]]</f>
        <v>25.52</v>
      </c>
    </row>
    <row r="555" spans="7:24" x14ac:dyDescent="0.3">
      <c r="G555" s="17">
        <v>44503</v>
      </c>
      <c r="H555" s="7">
        <f>YEAR(mbb_sales[[#This Row],[date of sale]])</f>
        <v>2021</v>
      </c>
      <c r="I555">
        <f>MONTH(mbb_sales[[#This Row],[date of sale]])</f>
        <v>11</v>
      </c>
      <c r="J555" t="str" cm="1">
        <f t="array" ref="J5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5">
        <v>2234509789</v>
      </c>
      <c r="L555">
        <v>1</v>
      </c>
      <c r="M555">
        <v>37270</v>
      </c>
      <c r="N555" t="s">
        <v>1</v>
      </c>
      <c r="O555" s="10" t="s">
        <v>56</v>
      </c>
      <c r="P555">
        <f>SEARCH(",", mbb_sales[[#This Row],[order value]])</f>
        <v>3</v>
      </c>
      <c r="Q555" t="str">
        <f>LEFT(mbb_sales[[#This Row],[order value]], mbb_sales[[#This Row],[search for ","]]-1)</f>
        <v>27</v>
      </c>
      <c r="R555" s="10">
        <f>RIGHT(mbb_sales[[#This Row],[order value]]) / 10</f>
        <v>0.9</v>
      </c>
      <c r="S555" s="1">
        <f>mbb_sales[[#This Row],[whole order value]] + mbb_sales[[#This Row],[fraction order value]]</f>
        <v>27.9</v>
      </c>
      <c r="U555" s="1">
        <v>0</v>
      </c>
      <c r="V555" s="1">
        <v>0</v>
      </c>
      <c r="W555" s="1">
        <v>1.42</v>
      </c>
      <c r="X555" s="1">
        <f>mbb_sales[[#This Row],[order value converted]] + mbb_sales[[#This Row],[shipping cost]] - mbb_sales[[#This Row],[discount]]-mbb_sales[[#This Row],[card processing fees]]</f>
        <v>26.479999999999997</v>
      </c>
    </row>
    <row r="556" spans="7:24" x14ac:dyDescent="0.3">
      <c r="G556" s="17">
        <v>44503</v>
      </c>
      <c r="H556" s="7">
        <f>YEAR(mbb_sales[[#This Row],[date of sale]])</f>
        <v>2021</v>
      </c>
      <c r="I556">
        <f>MONTH(mbb_sales[[#This Row],[date of sale]])</f>
        <v>11</v>
      </c>
      <c r="J556" t="str" cm="1">
        <f t="array" ref="J5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6">
        <v>2234129129</v>
      </c>
      <c r="L556">
        <v>1</v>
      </c>
      <c r="M556">
        <v>66300</v>
      </c>
      <c r="N556" t="s">
        <v>1</v>
      </c>
      <c r="O556" s="10" t="s">
        <v>56</v>
      </c>
      <c r="P556">
        <f>SEARCH(",", mbb_sales[[#This Row],[order value]])</f>
        <v>3</v>
      </c>
      <c r="Q556" t="str">
        <f>LEFT(mbb_sales[[#This Row],[order value]], mbb_sales[[#This Row],[search for ","]]-1)</f>
        <v>27</v>
      </c>
      <c r="R556" s="10">
        <f>RIGHT(mbb_sales[[#This Row],[order value]]) / 10</f>
        <v>0.9</v>
      </c>
      <c r="S556" s="1">
        <f>mbb_sales[[#This Row],[whole order value]] + mbb_sales[[#This Row],[fraction order value]]</f>
        <v>27.9</v>
      </c>
      <c r="U556" s="1">
        <v>0</v>
      </c>
      <c r="V556" s="1">
        <v>0</v>
      </c>
      <c r="W556" s="1">
        <v>1.42</v>
      </c>
      <c r="X556" s="1">
        <f>mbb_sales[[#This Row],[order value converted]] + mbb_sales[[#This Row],[shipping cost]] - mbb_sales[[#This Row],[discount]]-mbb_sales[[#This Row],[card processing fees]]</f>
        <v>26.479999999999997</v>
      </c>
    </row>
    <row r="557" spans="7:24" x14ac:dyDescent="0.3">
      <c r="G557" s="17">
        <v>44503</v>
      </c>
      <c r="H557" s="7">
        <f>YEAR(mbb_sales[[#This Row],[date of sale]])</f>
        <v>2021</v>
      </c>
      <c r="I557">
        <f>MONTH(mbb_sales[[#This Row],[date of sale]])</f>
        <v>11</v>
      </c>
      <c r="J557" t="str" cm="1">
        <f t="array" ref="J5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7">
        <v>2234348435</v>
      </c>
      <c r="L557">
        <v>1</v>
      </c>
      <c r="M557">
        <v>50680</v>
      </c>
      <c r="N557" t="s">
        <v>1</v>
      </c>
      <c r="O557" s="10" t="s">
        <v>43</v>
      </c>
      <c r="P557">
        <f>SEARCH(",", mbb_sales[[#This Row],[order value]])</f>
        <v>3</v>
      </c>
      <c r="Q557" t="str">
        <f>LEFT(mbb_sales[[#This Row],[order value]], mbb_sales[[#This Row],[search for ","]]-1)</f>
        <v>28</v>
      </c>
      <c r="R557" s="10">
        <f>RIGHT(mbb_sales[[#This Row],[order value]]) / 10</f>
        <v>0.9</v>
      </c>
      <c r="S557" s="1">
        <f>mbb_sales[[#This Row],[whole order value]] + mbb_sales[[#This Row],[fraction order value]]</f>
        <v>28.9</v>
      </c>
      <c r="U557" s="1">
        <v>0</v>
      </c>
      <c r="V557" s="1">
        <v>0</v>
      </c>
      <c r="W557" s="1">
        <v>1.46</v>
      </c>
      <c r="X557" s="1">
        <f>mbb_sales[[#This Row],[order value converted]] + mbb_sales[[#This Row],[shipping cost]] - mbb_sales[[#This Row],[discount]]-mbb_sales[[#This Row],[card processing fees]]</f>
        <v>27.439999999999998</v>
      </c>
    </row>
    <row r="558" spans="7:24" x14ac:dyDescent="0.3">
      <c r="G558" s="17">
        <v>44503</v>
      </c>
      <c r="H558" s="7">
        <f>YEAR(mbb_sales[[#This Row],[date of sale]])</f>
        <v>2021</v>
      </c>
      <c r="I558">
        <f>MONTH(mbb_sales[[#This Row],[date of sale]])</f>
        <v>11</v>
      </c>
      <c r="J558" t="str" cm="1">
        <f t="array" ref="J5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8">
        <v>2234842971</v>
      </c>
      <c r="L558">
        <v>1</v>
      </c>
      <c r="M558">
        <v>70240</v>
      </c>
      <c r="N558" t="s">
        <v>1</v>
      </c>
      <c r="O558" s="10" t="s">
        <v>51</v>
      </c>
      <c r="P558">
        <f>SEARCH(",", mbb_sales[[#This Row],[order value]])</f>
        <v>3</v>
      </c>
      <c r="Q558" t="str">
        <f>LEFT(mbb_sales[[#This Row],[order value]], mbb_sales[[#This Row],[search for ","]]-1)</f>
        <v>29</v>
      </c>
      <c r="R558" s="10">
        <f>RIGHT(mbb_sales[[#This Row],[order value]]) / 10</f>
        <v>0.9</v>
      </c>
      <c r="S558" s="1">
        <f>mbb_sales[[#This Row],[whole order value]] + mbb_sales[[#This Row],[fraction order value]]</f>
        <v>29.9</v>
      </c>
      <c r="U558" s="1">
        <v>0</v>
      </c>
      <c r="V558" s="1">
        <v>0</v>
      </c>
      <c r="W558" s="1">
        <v>1.5</v>
      </c>
      <c r="X558" s="1">
        <f>mbb_sales[[#This Row],[order value converted]] + mbb_sales[[#This Row],[shipping cost]] - mbb_sales[[#This Row],[discount]]-mbb_sales[[#This Row],[card processing fees]]</f>
        <v>28.4</v>
      </c>
    </row>
    <row r="559" spans="7:24" x14ac:dyDescent="0.3">
      <c r="G559" s="17">
        <v>44503</v>
      </c>
      <c r="H559" s="7">
        <f>YEAR(mbb_sales[[#This Row],[date of sale]])</f>
        <v>2021</v>
      </c>
      <c r="I559">
        <f>MONTH(mbb_sales[[#This Row],[date of sale]])</f>
        <v>11</v>
      </c>
      <c r="J559" t="str" cm="1">
        <f t="array" ref="J5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59">
        <v>2234324431</v>
      </c>
      <c r="L559">
        <v>2</v>
      </c>
      <c r="M559">
        <v>44340</v>
      </c>
      <c r="N559" t="s">
        <v>1</v>
      </c>
      <c r="O559" s="10" t="s">
        <v>41</v>
      </c>
      <c r="P559">
        <f>SEARCH(",", mbb_sales[[#This Row],[order value]])</f>
        <v>3</v>
      </c>
      <c r="Q559" t="str">
        <f>LEFT(mbb_sales[[#This Row],[order value]], mbb_sales[[#This Row],[search for ","]]-1)</f>
        <v>51</v>
      </c>
      <c r="R559" s="10">
        <f>RIGHT(mbb_sales[[#This Row],[order value]]) / 10</f>
        <v>0.8</v>
      </c>
      <c r="S559" s="1">
        <f>mbb_sales[[#This Row],[whole order value]] + mbb_sales[[#This Row],[fraction order value]]</f>
        <v>51.8</v>
      </c>
      <c r="U559" s="1">
        <v>0</v>
      </c>
      <c r="V559" s="1">
        <v>0</v>
      </c>
      <c r="W559" s="1">
        <v>2.37</v>
      </c>
      <c r="X559" s="1">
        <f>mbb_sales[[#This Row],[order value converted]] + mbb_sales[[#This Row],[shipping cost]] - mbb_sales[[#This Row],[discount]]-mbb_sales[[#This Row],[card processing fees]]</f>
        <v>49.43</v>
      </c>
    </row>
    <row r="560" spans="7:24" x14ac:dyDescent="0.3">
      <c r="G560" s="17">
        <v>44502</v>
      </c>
      <c r="H560" s="7">
        <f>YEAR(mbb_sales[[#This Row],[date of sale]])</f>
        <v>2021</v>
      </c>
      <c r="I560">
        <f>MONTH(mbb_sales[[#This Row],[date of sale]])</f>
        <v>11</v>
      </c>
      <c r="J560" t="str" cm="1">
        <f t="array" ref="J5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0">
        <v>2233683948</v>
      </c>
      <c r="L560">
        <v>1</v>
      </c>
      <c r="M560">
        <v>27320</v>
      </c>
      <c r="N560" t="s">
        <v>1</v>
      </c>
      <c r="O560" s="10" t="s">
        <v>56</v>
      </c>
      <c r="P560">
        <f>SEARCH(",", mbb_sales[[#This Row],[order value]])</f>
        <v>3</v>
      </c>
      <c r="Q560" t="str">
        <f>LEFT(mbb_sales[[#This Row],[order value]], mbb_sales[[#This Row],[search for ","]]-1)</f>
        <v>27</v>
      </c>
      <c r="R560" s="10">
        <f>RIGHT(mbb_sales[[#This Row],[order value]]) / 10</f>
        <v>0.9</v>
      </c>
      <c r="S560" s="1">
        <f>mbb_sales[[#This Row],[whole order value]] + mbb_sales[[#This Row],[fraction order value]]</f>
        <v>27.9</v>
      </c>
      <c r="U560" s="1">
        <v>0</v>
      </c>
      <c r="V560" s="1">
        <v>0</v>
      </c>
      <c r="W560" s="1">
        <v>1.42</v>
      </c>
      <c r="X560" s="1">
        <f>mbb_sales[[#This Row],[order value converted]] + mbb_sales[[#This Row],[shipping cost]] - mbb_sales[[#This Row],[discount]]-mbb_sales[[#This Row],[card processing fees]]</f>
        <v>26.479999999999997</v>
      </c>
    </row>
    <row r="561" spans="7:24" x14ac:dyDescent="0.3">
      <c r="G561" s="17">
        <v>44502</v>
      </c>
      <c r="H561" s="7">
        <f>YEAR(mbb_sales[[#This Row],[date of sale]])</f>
        <v>2021</v>
      </c>
      <c r="I561">
        <f>MONTH(mbb_sales[[#This Row],[date of sale]])</f>
        <v>11</v>
      </c>
      <c r="J561" t="str" cm="1">
        <f t="array" ref="J5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1">
        <v>2233404436</v>
      </c>
      <c r="L561">
        <v>1</v>
      </c>
      <c r="M561">
        <v>21000</v>
      </c>
      <c r="N561" t="s">
        <v>1</v>
      </c>
      <c r="O561" s="10" t="s">
        <v>56</v>
      </c>
      <c r="P561">
        <f>SEARCH(",", mbb_sales[[#This Row],[order value]])</f>
        <v>3</v>
      </c>
      <c r="Q561" t="str">
        <f>LEFT(mbb_sales[[#This Row],[order value]], mbb_sales[[#This Row],[search for ","]]-1)</f>
        <v>27</v>
      </c>
      <c r="R561" s="10">
        <f>RIGHT(mbb_sales[[#This Row],[order value]]) / 10</f>
        <v>0.9</v>
      </c>
      <c r="S561" s="1">
        <f>mbb_sales[[#This Row],[whole order value]] + mbb_sales[[#This Row],[fraction order value]]</f>
        <v>27.9</v>
      </c>
      <c r="U561" s="1">
        <v>0</v>
      </c>
      <c r="V561" s="1">
        <v>0</v>
      </c>
      <c r="W561" s="1">
        <v>1.42</v>
      </c>
      <c r="X561" s="1">
        <f>mbb_sales[[#This Row],[order value converted]] + mbb_sales[[#This Row],[shipping cost]] - mbb_sales[[#This Row],[discount]]-mbb_sales[[#This Row],[card processing fees]]</f>
        <v>26.479999999999997</v>
      </c>
    </row>
    <row r="562" spans="7:24" x14ac:dyDescent="0.3">
      <c r="G562" s="17">
        <v>44501</v>
      </c>
      <c r="H562" s="7">
        <f>YEAR(mbb_sales[[#This Row],[date of sale]])</f>
        <v>2021</v>
      </c>
      <c r="I562">
        <f>MONTH(mbb_sales[[#This Row],[date of sale]])</f>
        <v>11</v>
      </c>
      <c r="J562" t="str" cm="1">
        <f t="array" ref="J5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2">
        <v>2232098643</v>
      </c>
      <c r="L562">
        <v>3</v>
      </c>
      <c r="M562">
        <v>92000</v>
      </c>
      <c r="N562" t="s">
        <v>1</v>
      </c>
      <c r="O562" s="10" t="s">
        <v>46</v>
      </c>
      <c r="P562">
        <f>SEARCH(",", mbb_sales[[#This Row],[order value]])</f>
        <v>3</v>
      </c>
      <c r="Q562" t="str">
        <f>LEFT(mbb_sales[[#This Row],[order value]], mbb_sales[[#This Row],[search for ","]]-1)</f>
        <v>80</v>
      </c>
      <c r="R562" s="10">
        <f>RIGHT(mbb_sales[[#This Row],[order value]]) / 10</f>
        <v>0.7</v>
      </c>
      <c r="S562" s="1">
        <f>mbb_sales[[#This Row],[whole order value]] + mbb_sales[[#This Row],[fraction order value]]</f>
        <v>80.7</v>
      </c>
      <c r="U562" s="1">
        <v>0</v>
      </c>
      <c r="V562" s="1">
        <v>0</v>
      </c>
      <c r="W562" s="1">
        <v>3.53</v>
      </c>
      <c r="X562" s="1">
        <f>mbb_sales[[#This Row],[order value converted]] + mbb_sales[[#This Row],[shipping cost]] - mbb_sales[[#This Row],[discount]]-mbb_sales[[#This Row],[card processing fees]]</f>
        <v>77.17</v>
      </c>
    </row>
    <row r="563" spans="7:24" x14ac:dyDescent="0.3">
      <c r="G563" s="17">
        <v>44500</v>
      </c>
      <c r="H563" s="7">
        <f>YEAR(mbb_sales[[#This Row],[date of sale]])</f>
        <v>2021</v>
      </c>
      <c r="I563">
        <f>MONTH(mbb_sales[[#This Row],[date of sale]])</f>
        <v>10</v>
      </c>
      <c r="J563" t="str" cm="1">
        <f t="array" ref="J5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3">
        <v>2231380635</v>
      </c>
      <c r="L563">
        <v>1</v>
      </c>
      <c r="M563">
        <v>33610</v>
      </c>
      <c r="N563" t="s">
        <v>1</v>
      </c>
      <c r="O563" s="10" t="s">
        <v>56</v>
      </c>
      <c r="P563">
        <f>SEARCH(",", mbb_sales[[#This Row],[order value]])</f>
        <v>3</v>
      </c>
      <c r="Q563" t="str">
        <f>LEFT(mbb_sales[[#This Row],[order value]], mbb_sales[[#This Row],[search for ","]]-1)</f>
        <v>27</v>
      </c>
      <c r="R563" s="10">
        <f>RIGHT(mbb_sales[[#This Row],[order value]]) / 10</f>
        <v>0.9</v>
      </c>
      <c r="S563" s="1">
        <f>mbb_sales[[#This Row],[whole order value]] + mbb_sales[[#This Row],[fraction order value]]</f>
        <v>27.9</v>
      </c>
      <c r="U563" s="1">
        <v>0</v>
      </c>
      <c r="V563" s="1">
        <v>0</v>
      </c>
      <c r="W563" s="1">
        <v>1.42</v>
      </c>
      <c r="X563" s="1">
        <f>mbb_sales[[#This Row],[order value converted]] + mbb_sales[[#This Row],[shipping cost]] - mbb_sales[[#This Row],[discount]]-mbb_sales[[#This Row],[card processing fees]]</f>
        <v>26.479999999999997</v>
      </c>
    </row>
    <row r="564" spans="7:24" x14ac:dyDescent="0.3">
      <c r="G564" s="17">
        <v>44500</v>
      </c>
      <c r="H564" s="7">
        <f>YEAR(mbb_sales[[#This Row],[date of sale]])</f>
        <v>2021</v>
      </c>
      <c r="I564">
        <f>MONTH(mbb_sales[[#This Row],[date of sale]])</f>
        <v>10</v>
      </c>
      <c r="J564" t="str" cm="1">
        <f t="array" ref="J5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4">
        <v>2230869297</v>
      </c>
      <c r="L564">
        <v>1</v>
      </c>
      <c r="M564">
        <v>18000</v>
      </c>
      <c r="N564" t="s">
        <v>1</v>
      </c>
      <c r="O564" s="10" t="s">
        <v>56</v>
      </c>
      <c r="P564">
        <f>SEARCH(",", mbb_sales[[#This Row],[order value]])</f>
        <v>3</v>
      </c>
      <c r="Q564" t="str">
        <f>LEFT(mbb_sales[[#This Row],[order value]], mbb_sales[[#This Row],[search for ","]]-1)</f>
        <v>27</v>
      </c>
      <c r="R564" s="10">
        <f>RIGHT(mbb_sales[[#This Row],[order value]]) / 10</f>
        <v>0.9</v>
      </c>
      <c r="S564" s="1">
        <f>mbb_sales[[#This Row],[whole order value]] + mbb_sales[[#This Row],[fraction order value]]</f>
        <v>27.9</v>
      </c>
      <c r="U564" s="1">
        <v>0</v>
      </c>
      <c r="V564" s="1">
        <v>0</v>
      </c>
      <c r="W564" s="1">
        <v>1.42</v>
      </c>
      <c r="X564" s="1">
        <f>mbb_sales[[#This Row],[order value converted]] + mbb_sales[[#This Row],[shipping cost]] - mbb_sales[[#This Row],[discount]]-mbb_sales[[#This Row],[card processing fees]]</f>
        <v>26.479999999999997</v>
      </c>
    </row>
    <row r="565" spans="7:24" x14ac:dyDescent="0.3">
      <c r="G565" s="17">
        <v>44500</v>
      </c>
      <c r="H565" s="7">
        <f>YEAR(mbb_sales[[#This Row],[date of sale]])</f>
        <v>2021</v>
      </c>
      <c r="I565">
        <f>MONTH(mbb_sales[[#This Row],[date of sale]])</f>
        <v>10</v>
      </c>
      <c r="J565" t="str" cm="1">
        <f t="array" ref="J5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5">
        <v>2231545449</v>
      </c>
      <c r="L565">
        <v>2</v>
      </c>
      <c r="M565">
        <v>68630</v>
      </c>
      <c r="N565" t="s">
        <v>1</v>
      </c>
      <c r="O565" s="10" t="s">
        <v>69</v>
      </c>
      <c r="P565">
        <f>SEARCH(",", mbb_sales[[#This Row],[order value]])</f>
        <v>3</v>
      </c>
      <c r="Q565" t="str">
        <f>LEFT(mbb_sales[[#This Row],[order value]], mbb_sales[[#This Row],[search for ","]]-1)</f>
        <v>57</v>
      </c>
      <c r="R565" s="10">
        <f>RIGHT(mbb_sales[[#This Row],[order value]]) / 10</f>
        <v>0.8</v>
      </c>
      <c r="S565" s="1">
        <f>mbb_sales[[#This Row],[whole order value]] + mbb_sales[[#This Row],[fraction order value]]</f>
        <v>57.8</v>
      </c>
      <c r="U565" s="1">
        <v>0</v>
      </c>
      <c r="V565" s="1">
        <v>0</v>
      </c>
      <c r="W565" s="1">
        <v>2.61</v>
      </c>
      <c r="X565" s="1">
        <f>mbb_sales[[#This Row],[order value converted]] + mbb_sales[[#This Row],[shipping cost]] - mbb_sales[[#This Row],[discount]]-mbb_sales[[#This Row],[card processing fees]]</f>
        <v>55.19</v>
      </c>
    </row>
    <row r="566" spans="7:24" x14ac:dyDescent="0.3">
      <c r="G566" s="17">
        <v>44499</v>
      </c>
      <c r="H566" s="7">
        <f>YEAR(mbb_sales[[#This Row],[date of sale]])</f>
        <v>2021</v>
      </c>
      <c r="I566">
        <f>MONTH(mbb_sales[[#This Row],[date of sale]])</f>
        <v>10</v>
      </c>
      <c r="J566" t="str" cm="1">
        <f t="array" ref="J5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6">
        <v>2230181660</v>
      </c>
      <c r="L566">
        <v>1</v>
      </c>
      <c r="M566">
        <v>92320</v>
      </c>
      <c r="N566" t="s">
        <v>1</v>
      </c>
      <c r="O566" s="10" t="s">
        <v>9</v>
      </c>
      <c r="P566">
        <f>SEARCH(",", mbb_sales[[#This Row],[order value]])</f>
        <v>3</v>
      </c>
      <c r="Q566" t="str">
        <f>LEFT(mbb_sales[[#This Row],[order value]], mbb_sales[[#This Row],[search for ","]]-1)</f>
        <v>26</v>
      </c>
      <c r="R566" s="10">
        <f>RIGHT(mbb_sales[[#This Row],[order value]]) / 10</f>
        <v>0.9</v>
      </c>
      <c r="S566" s="1">
        <f>mbb_sales[[#This Row],[whole order value]] + mbb_sales[[#This Row],[fraction order value]]</f>
        <v>26.9</v>
      </c>
      <c r="U566" s="1">
        <v>0</v>
      </c>
      <c r="V566" s="1">
        <v>0</v>
      </c>
      <c r="W566" s="1">
        <v>1.38</v>
      </c>
      <c r="X566" s="1">
        <f>mbb_sales[[#This Row],[order value converted]] + mbb_sales[[#This Row],[shipping cost]] - mbb_sales[[#This Row],[discount]]-mbb_sales[[#This Row],[card processing fees]]</f>
        <v>25.52</v>
      </c>
    </row>
    <row r="567" spans="7:24" x14ac:dyDescent="0.3">
      <c r="G567" s="17">
        <v>44499</v>
      </c>
      <c r="H567" s="7">
        <f>YEAR(mbb_sales[[#This Row],[date of sale]])</f>
        <v>2021</v>
      </c>
      <c r="I567">
        <f>MONTH(mbb_sales[[#This Row],[date of sale]])</f>
        <v>10</v>
      </c>
      <c r="J567" t="str" cm="1">
        <f t="array" ref="J5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7">
        <v>2229556674</v>
      </c>
      <c r="L567">
        <v>1</v>
      </c>
      <c r="M567">
        <v>86580</v>
      </c>
      <c r="N567" t="s">
        <v>1</v>
      </c>
      <c r="O567" s="10" t="s">
        <v>51</v>
      </c>
      <c r="P567">
        <f>SEARCH(",", mbb_sales[[#This Row],[order value]])</f>
        <v>3</v>
      </c>
      <c r="Q567" t="str">
        <f>LEFT(mbb_sales[[#This Row],[order value]], mbb_sales[[#This Row],[search for ","]]-1)</f>
        <v>29</v>
      </c>
      <c r="R567" s="10">
        <f>RIGHT(mbb_sales[[#This Row],[order value]]) / 10</f>
        <v>0.9</v>
      </c>
      <c r="S567" s="1">
        <f>mbb_sales[[#This Row],[whole order value]] + mbb_sales[[#This Row],[fraction order value]]</f>
        <v>29.9</v>
      </c>
      <c r="U567" s="1">
        <v>0</v>
      </c>
      <c r="V567" s="1">
        <v>0</v>
      </c>
      <c r="W567" s="1">
        <v>1.5</v>
      </c>
      <c r="X567" s="1">
        <f>mbb_sales[[#This Row],[order value converted]] + mbb_sales[[#This Row],[shipping cost]] - mbb_sales[[#This Row],[discount]]-mbb_sales[[#This Row],[card processing fees]]</f>
        <v>28.4</v>
      </c>
    </row>
    <row r="568" spans="7:24" x14ac:dyDescent="0.3">
      <c r="G568" s="17">
        <v>44496</v>
      </c>
      <c r="H568" s="7">
        <f>YEAR(mbb_sales[[#This Row],[date of sale]])</f>
        <v>2021</v>
      </c>
      <c r="I568">
        <f>MONTH(mbb_sales[[#This Row],[date of sale]])</f>
        <v>10</v>
      </c>
      <c r="J568" t="str" cm="1">
        <f t="array" ref="J5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8">
        <v>2226857153</v>
      </c>
      <c r="L568">
        <v>1</v>
      </c>
      <c r="M568">
        <v>92150</v>
      </c>
      <c r="N568" t="s">
        <v>1</v>
      </c>
      <c r="O568" s="10" t="s">
        <v>9</v>
      </c>
      <c r="P568">
        <f>SEARCH(",", mbb_sales[[#This Row],[order value]])</f>
        <v>3</v>
      </c>
      <c r="Q568" t="str">
        <f>LEFT(mbb_sales[[#This Row],[order value]], mbb_sales[[#This Row],[search for ","]]-1)</f>
        <v>26</v>
      </c>
      <c r="R568" s="10">
        <f>RIGHT(mbb_sales[[#This Row],[order value]]) / 10</f>
        <v>0.9</v>
      </c>
      <c r="S568" s="1">
        <f>mbb_sales[[#This Row],[whole order value]] + mbb_sales[[#This Row],[fraction order value]]</f>
        <v>26.9</v>
      </c>
      <c r="U568" s="1">
        <v>0</v>
      </c>
      <c r="V568" s="1">
        <v>0</v>
      </c>
      <c r="W568" s="1">
        <v>1.38</v>
      </c>
      <c r="X568" s="1">
        <f>mbb_sales[[#This Row],[order value converted]] + mbb_sales[[#This Row],[shipping cost]] - mbb_sales[[#This Row],[discount]]-mbb_sales[[#This Row],[card processing fees]]</f>
        <v>25.52</v>
      </c>
    </row>
    <row r="569" spans="7:24" x14ac:dyDescent="0.3">
      <c r="G569" s="17">
        <v>44496</v>
      </c>
      <c r="H569" s="7">
        <f>YEAR(mbb_sales[[#This Row],[date of sale]])</f>
        <v>2021</v>
      </c>
      <c r="I569">
        <f>MONTH(mbb_sales[[#This Row],[date of sale]])</f>
        <v>10</v>
      </c>
      <c r="J569" t="str" cm="1">
        <f t="array" ref="J5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69">
        <v>2226824675</v>
      </c>
      <c r="L569">
        <v>1</v>
      </c>
      <c r="M569">
        <v>92150</v>
      </c>
      <c r="N569" t="s">
        <v>1</v>
      </c>
      <c r="O569" s="10" t="s">
        <v>9</v>
      </c>
      <c r="P569">
        <f>SEARCH(",", mbb_sales[[#This Row],[order value]])</f>
        <v>3</v>
      </c>
      <c r="Q569" t="str">
        <f>LEFT(mbb_sales[[#This Row],[order value]], mbb_sales[[#This Row],[search for ","]]-1)</f>
        <v>26</v>
      </c>
      <c r="R569" s="10">
        <f>RIGHT(mbb_sales[[#This Row],[order value]]) / 10</f>
        <v>0.9</v>
      </c>
      <c r="S569" s="1">
        <f>mbb_sales[[#This Row],[whole order value]] + mbb_sales[[#This Row],[fraction order value]]</f>
        <v>26.9</v>
      </c>
      <c r="U569" s="1">
        <v>0</v>
      </c>
      <c r="V569" s="1">
        <v>0</v>
      </c>
      <c r="W569" s="1">
        <v>1.38</v>
      </c>
      <c r="X569" s="1">
        <f>mbb_sales[[#This Row],[order value converted]] + mbb_sales[[#This Row],[shipping cost]] - mbb_sales[[#This Row],[discount]]-mbb_sales[[#This Row],[card processing fees]]</f>
        <v>25.52</v>
      </c>
    </row>
    <row r="570" spans="7:24" x14ac:dyDescent="0.3">
      <c r="G570" s="17">
        <v>44496</v>
      </c>
      <c r="H570" s="7">
        <f>YEAR(mbb_sales[[#This Row],[date of sale]])</f>
        <v>2021</v>
      </c>
      <c r="I570">
        <f>MONTH(mbb_sales[[#This Row],[date of sale]])</f>
        <v>10</v>
      </c>
      <c r="J570" t="str" cm="1">
        <f t="array" ref="J5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0">
        <v>2226010502</v>
      </c>
      <c r="L570">
        <v>1</v>
      </c>
      <c r="M570">
        <v>26800</v>
      </c>
      <c r="N570" t="s">
        <v>1</v>
      </c>
      <c r="O570" s="10" t="s">
        <v>51</v>
      </c>
      <c r="P570">
        <f>SEARCH(",", mbb_sales[[#This Row],[order value]])</f>
        <v>3</v>
      </c>
      <c r="Q570" t="str">
        <f>LEFT(mbb_sales[[#This Row],[order value]], mbb_sales[[#This Row],[search for ","]]-1)</f>
        <v>29</v>
      </c>
      <c r="R570" s="10">
        <f>RIGHT(mbb_sales[[#This Row],[order value]]) / 10</f>
        <v>0.9</v>
      </c>
      <c r="S570" s="1">
        <f>mbb_sales[[#This Row],[whole order value]] + mbb_sales[[#This Row],[fraction order value]]</f>
        <v>29.9</v>
      </c>
      <c r="U570" s="1">
        <v>0</v>
      </c>
      <c r="V570" s="1">
        <v>0</v>
      </c>
      <c r="W570" s="1">
        <v>1.5</v>
      </c>
      <c r="X570" s="1">
        <f>mbb_sales[[#This Row],[order value converted]] + mbb_sales[[#This Row],[shipping cost]] - mbb_sales[[#This Row],[discount]]-mbb_sales[[#This Row],[card processing fees]]</f>
        <v>28.4</v>
      </c>
    </row>
    <row r="571" spans="7:24" x14ac:dyDescent="0.3">
      <c r="G571" s="17">
        <v>44495</v>
      </c>
      <c r="H571" s="7">
        <f>YEAR(mbb_sales[[#This Row],[date of sale]])</f>
        <v>2021</v>
      </c>
      <c r="I571">
        <f>MONTH(mbb_sales[[#This Row],[date of sale]])</f>
        <v>10</v>
      </c>
      <c r="J571" t="str" cm="1">
        <f t="array" ref="J5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1">
        <v>2225808371</v>
      </c>
      <c r="L571">
        <v>1</v>
      </c>
      <c r="M571">
        <v>77186</v>
      </c>
      <c r="N571" t="s">
        <v>1</v>
      </c>
      <c r="O571" s="10" t="s">
        <v>56</v>
      </c>
      <c r="P571">
        <f>SEARCH(",", mbb_sales[[#This Row],[order value]])</f>
        <v>3</v>
      </c>
      <c r="Q571" t="str">
        <f>LEFT(mbb_sales[[#This Row],[order value]], mbb_sales[[#This Row],[search for ","]]-1)</f>
        <v>27</v>
      </c>
      <c r="R571" s="10">
        <f>RIGHT(mbb_sales[[#This Row],[order value]]) / 10</f>
        <v>0.9</v>
      </c>
      <c r="S571" s="1">
        <f>mbb_sales[[#This Row],[whole order value]] + mbb_sales[[#This Row],[fraction order value]]</f>
        <v>27.9</v>
      </c>
      <c r="U571" s="1">
        <v>0</v>
      </c>
      <c r="V571" s="1">
        <v>0</v>
      </c>
      <c r="W571" s="1">
        <v>1.42</v>
      </c>
      <c r="X571" s="1">
        <f>mbb_sales[[#This Row],[order value converted]] + mbb_sales[[#This Row],[shipping cost]] - mbb_sales[[#This Row],[discount]]-mbb_sales[[#This Row],[card processing fees]]</f>
        <v>26.479999999999997</v>
      </c>
    </row>
    <row r="572" spans="7:24" x14ac:dyDescent="0.3">
      <c r="G572" s="17">
        <v>44494</v>
      </c>
      <c r="H572" s="7">
        <f>YEAR(mbb_sales[[#This Row],[date of sale]])</f>
        <v>2021</v>
      </c>
      <c r="I572">
        <f>MONTH(mbb_sales[[#This Row],[date of sale]])</f>
        <v>10</v>
      </c>
      <c r="J572" t="str" cm="1">
        <f t="array" ref="J5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2">
        <v>2223497188</v>
      </c>
      <c r="L572">
        <v>1</v>
      </c>
      <c r="M572">
        <v>37100</v>
      </c>
      <c r="N572" t="s">
        <v>1</v>
      </c>
      <c r="O572" s="10" t="s">
        <v>28</v>
      </c>
      <c r="P572">
        <f>SEARCH(",", mbb_sales[[#This Row],[order value]])</f>
        <v>3</v>
      </c>
      <c r="Q572" t="str">
        <f>LEFT(mbb_sales[[#This Row],[order value]], mbb_sales[[#This Row],[search for ","]]-1)</f>
        <v>25</v>
      </c>
      <c r="R572" s="10">
        <f>RIGHT(mbb_sales[[#This Row],[order value]]) / 10</f>
        <v>0.9</v>
      </c>
      <c r="S572" s="1">
        <f>mbb_sales[[#This Row],[whole order value]] + mbb_sales[[#This Row],[fraction order value]]</f>
        <v>25.9</v>
      </c>
      <c r="U572" s="1">
        <v>0</v>
      </c>
      <c r="V572" s="1">
        <v>0</v>
      </c>
      <c r="W572" s="1">
        <v>1.34</v>
      </c>
      <c r="X572" s="1">
        <f>mbb_sales[[#This Row],[order value converted]] + mbb_sales[[#This Row],[shipping cost]] - mbb_sales[[#This Row],[discount]]-mbb_sales[[#This Row],[card processing fees]]</f>
        <v>24.56</v>
      </c>
    </row>
    <row r="573" spans="7:24" x14ac:dyDescent="0.3">
      <c r="G573" s="17">
        <v>44494</v>
      </c>
      <c r="H573" s="7">
        <f>YEAR(mbb_sales[[#This Row],[date of sale]])</f>
        <v>2021</v>
      </c>
      <c r="I573">
        <f>MONTH(mbb_sales[[#This Row],[date of sale]])</f>
        <v>10</v>
      </c>
      <c r="J573" t="str" cm="1">
        <f t="array" ref="J5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3">
        <v>2223858636</v>
      </c>
      <c r="L573">
        <v>1</v>
      </c>
      <c r="M573">
        <v>20000</v>
      </c>
      <c r="N573" t="s">
        <v>50</v>
      </c>
      <c r="O573" s="10" t="s">
        <v>51</v>
      </c>
      <c r="P573">
        <f>SEARCH(",", mbb_sales[[#This Row],[order value]])</f>
        <v>3</v>
      </c>
      <c r="Q573" t="str">
        <f>LEFT(mbb_sales[[#This Row],[order value]], mbb_sales[[#This Row],[search for ","]]-1)</f>
        <v>29</v>
      </c>
      <c r="R573" s="10">
        <f>RIGHT(mbb_sales[[#This Row],[order value]]) / 10</f>
        <v>0.9</v>
      </c>
      <c r="S573" s="1">
        <f>mbb_sales[[#This Row],[whole order value]] + mbb_sales[[#This Row],[fraction order value]]</f>
        <v>29.9</v>
      </c>
      <c r="U573" s="1">
        <v>0</v>
      </c>
      <c r="V573" s="1">
        <v>5</v>
      </c>
      <c r="W573" s="1">
        <v>1.7</v>
      </c>
      <c r="X573" s="1">
        <f>mbb_sales[[#This Row],[order value converted]] + mbb_sales[[#This Row],[shipping cost]] - mbb_sales[[#This Row],[discount]]-mbb_sales[[#This Row],[card processing fees]]</f>
        <v>33.199999999999996</v>
      </c>
    </row>
    <row r="574" spans="7:24" x14ac:dyDescent="0.3">
      <c r="G574" s="17">
        <v>44492</v>
      </c>
      <c r="H574" s="7">
        <f>YEAR(mbb_sales[[#This Row],[date of sale]])</f>
        <v>2021</v>
      </c>
      <c r="I574">
        <f>MONTH(mbb_sales[[#This Row],[date of sale]])</f>
        <v>10</v>
      </c>
      <c r="J574" t="str" cm="1">
        <f t="array" ref="J5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4">
        <v>2221384828</v>
      </c>
      <c r="L574">
        <v>1</v>
      </c>
      <c r="M574">
        <v>35000</v>
      </c>
      <c r="N574" t="s">
        <v>1</v>
      </c>
      <c r="O574" s="10" t="s">
        <v>10</v>
      </c>
      <c r="P574">
        <f>SEARCH(",", mbb_sales[[#This Row],[order value]])</f>
        <v>3</v>
      </c>
      <c r="Q574" t="str">
        <f>LEFT(mbb_sales[[#This Row],[order value]], mbb_sales[[#This Row],[search for ","]]-1)</f>
        <v>24</v>
      </c>
      <c r="R574" s="10">
        <f>RIGHT(mbb_sales[[#This Row],[order value]]) / 10</f>
        <v>0.9</v>
      </c>
      <c r="S574" s="1">
        <f>mbb_sales[[#This Row],[whole order value]] + mbb_sales[[#This Row],[fraction order value]]</f>
        <v>24.9</v>
      </c>
      <c r="U574" s="1">
        <v>0</v>
      </c>
      <c r="V574" s="1">
        <v>0</v>
      </c>
      <c r="W574" s="1">
        <v>1.3</v>
      </c>
      <c r="X574" s="1">
        <f>mbb_sales[[#This Row],[order value converted]] + mbb_sales[[#This Row],[shipping cost]] - mbb_sales[[#This Row],[discount]]-mbb_sales[[#This Row],[card processing fees]]</f>
        <v>23.599999999999998</v>
      </c>
    </row>
    <row r="575" spans="7:24" x14ac:dyDescent="0.3">
      <c r="G575" s="17">
        <v>44492</v>
      </c>
      <c r="H575" s="7">
        <f>YEAR(mbb_sales[[#This Row],[date of sale]])</f>
        <v>2021</v>
      </c>
      <c r="I575">
        <f>MONTH(mbb_sales[[#This Row],[date of sale]])</f>
        <v>10</v>
      </c>
      <c r="J575" t="str" cm="1">
        <f t="array" ref="J5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5">
        <v>2223018917</v>
      </c>
      <c r="L575">
        <v>1</v>
      </c>
      <c r="M575">
        <v>44880</v>
      </c>
      <c r="N575" t="s">
        <v>1</v>
      </c>
      <c r="O575" s="10" t="s">
        <v>51</v>
      </c>
      <c r="P575">
        <f>SEARCH(",", mbb_sales[[#This Row],[order value]])</f>
        <v>3</v>
      </c>
      <c r="Q575" t="str">
        <f>LEFT(mbb_sales[[#This Row],[order value]], mbb_sales[[#This Row],[search for ","]]-1)</f>
        <v>29</v>
      </c>
      <c r="R575" s="10">
        <f>RIGHT(mbb_sales[[#This Row],[order value]]) / 10</f>
        <v>0.9</v>
      </c>
      <c r="S575" s="1">
        <f>mbb_sales[[#This Row],[whole order value]] + mbb_sales[[#This Row],[fraction order value]]</f>
        <v>29.9</v>
      </c>
      <c r="U575" s="1">
        <v>0</v>
      </c>
      <c r="V575" s="1">
        <v>0</v>
      </c>
      <c r="W575" s="1">
        <v>1.5</v>
      </c>
      <c r="X575" s="1">
        <f>mbb_sales[[#This Row],[order value converted]] + mbb_sales[[#This Row],[shipping cost]] - mbb_sales[[#This Row],[discount]]-mbb_sales[[#This Row],[card processing fees]]</f>
        <v>28.4</v>
      </c>
    </row>
    <row r="576" spans="7:24" x14ac:dyDescent="0.3">
      <c r="G576" s="17">
        <v>44492</v>
      </c>
      <c r="H576" s="7">
        <f>YEAR(mbb_sales[[#This Row],[date of sale]])</f>
        <v>2021</v>
      </c>
      <c r="I576">
        <f>MONTH(mbb_sales[[#This Row],[date of sale]])</f>
        <v>10</v>
      </c>
      <c r="J576" t="str" cm="1">
        <f t="array" ref="J5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6">
        <v>2222727125</v>
      </c>
      <c r="L576">
        <v>1</v>
      </c>
      <c r="M576">
        <v>69500</v>
      </c>
      <c r="N576" t="s">
        <v>1</v>
      </c>
      <c r="O576" s="10" t="s">
        <v>51</v>
      </c>
      <c r="P576">
        <f>SEARCH(",", mbb_sales[[#This Row],[order value]])</f>
        <v>3</v>
      </c>
      <c r="Q576" t="str">
        <f>LEFT(mbb_sales[[#This Row],[order value]], mbb_sales[[#This Row],[search for ","]]-1)</f>
        <v>29</v>
      </c>
      <c r="R576" s="10">
        <f>RIGHT(mbb_sales[[#This Row],[order value]]) / 10</f>
        <v>0.9</v>
      </c>
      <c r="S576" s="1">
        <f>mbb_sales[[#This Row],[whole order value]] + mbb_sales[[#This Row],[fraction order value]]</f>
        <v>29.9</v>
      </c>
      <c r="U576" s="1">
        <v>0</v>
      </c>
      <c r="V576" s="1">
        <v>0</v>
      </c>
      <c r="W576" s="1">
        <v>1.5</v>
      </c>
      <c r="X576" s="1">
        <f>mbb_sales[[#This Row],[order value converted]] + mbb_sales[[#This Row],[shipping cost]] - mbb_sales[[#This Row],[discount]]-mbb_sales[[#This Row],[card processing fees]]</f>
        <v>28.4</v>
      </c>
    </row>
    <row r="577" spans="7:24" x14ac:dyDescent="0.3">
      <c r="G577" s="17">
        <v>44492</v>
      </c>
      <c r="H577" s="7">
        <f>YEAR(mbb_sales[[#This Row],[date of sale]])</f>
        <v>2021</v>
      </c>
      <c r="I577">
        <f>MONTH(mbb_sales[[#This Row],[date of sale]])</f>
        <v>10</v>
      </c>
      <c r="J577" t="str" cm="1">
        <f t="array" ref="J5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7">
        <v>2222559313</v>
      </c>
      <c r="L577">
        <v>1</v>
      </c>
      <c r="M577">
        <v>39800</v>
      </c>
      <c r="N577" t="s">
        <v>1</v>
      </c>
      <c r="O577" s="10" t="s">
        <v>51</v>
      </c>
      <c r="P577">
        <f>SEARCH(",", mbb_sales[[#This Row],[order value]])</f>
        <v>3</v>
      </c>
      <c r="Q577" t="str">
        <f>LEFT(mbb_sales[[#This Row],[order value]], mbb_sales[[#This Row],[search for ","]]-1)</f>
        <v>29</v>
      </c>
      <c r="R577" s="10">
        <f>RIGHT(mbb_sales[[#This Row],[order value]]) / 10</f>
        <v>0.9</v>
      </c>
      <c r="S577" s="1">
        <f>mbb_sales[[#This Row],[whole order value]] + mbb_sales[[#This Row],[fraction order value]]</f>
        <v>29.9</v>
      </c>
      <c r="U577" s="1">
        <v>0</v>
      </c>
      <c r="V577" s="1">
        <v>0</v>
      </c>
      <c r="W577" s="1">
        <v>1.5</v>
      </c>
      <c r="X577" s="1">
        <f>mbb_sales[[#This Row],[order value converted]] + mbb_sales[[#This Row],[shipping cost]] - mbb_sales[[#This Row],[discount]]-mbb_sales[[#This Row],[card processing fees]]</f>
        <v>28.4</v>
      </c>
    </row>
    <row r="578" spans="7:24" x14ac:dyDescent="0.3">
      <c r="G578" s="17">
        <v>44492</v>
      </c>
      <c r="H578" s="7">
        <f>YEAR(mbb_sales[[#This Row],[date of sale]])</f>
        <v>2021</v>
      </c>
      <c r="I578">
        <f>MONTH(mbb_sales[[#This Row],[date of sale]])</f>
        <v>10</v>
      </c>
      <c r="J578" t="str" cm="1">
        <f t="array" ref="J5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8">
        <v>2222690939</v>
      </c>
      <c r="L578">
        <v>2</v>
      </c>
      <c r="M578">
        <v>26160</v>
      </c>
      <c r="N578" t="s">
        <v>1</v>
      </c>
      <c r="O578" s="10" t="s">
        <v>52</v>
      </c>
      <c r="P578">
        <f>SEARCH(",", mbb_sales[[#This Row],[order value]])</f>
        <v>3</v>
      </c>
      <c r="Q578" t="str">
        <f>LEFT(mbb_sales[[#This Row],[order value]], mbb_sales[[#This Row],[search for ","]]-1)</f>
        <v>53</v>
      </c>
      <c r="R578" s="10">
        <f>RIGHT(mbb_sales[[#This Row],[order value]]) / 10</f>
        <v>0.8</v>
      </c>
      <c r="S578" s="1">
        <f>mbb_sales[[#This Row],[whole order value]] + mbb_sales[[#This Row],[fraction order value]]</f>
        <v>53.8</v>
      </c>
      <c r="U578" s="1">
        <v>0</v>
      </c>
      <c r="V578" s="1">
        <v>0</v>
      </c>
      <c r="W578" s="1">
        <v>2.4500000000000002</v>
      </c>
      <c r="X578" s="1">
        <f>mbb_sales[[#This Row],[order value converted]] + mbb_sales[[#This Row],[shipping cost]] - mbb_sales[[#This Row],[discount]]-mbb_sales[[#This Row],[card processing fees]]</f>
        <v>51.349999999999994</v>
      </c>
    </row>
    <row r="579" spans="7:24" x14ac:dyDescent="0.3">
      <c r="G579" s="17">
        <v>44492</v>
      </c>
      <c r="H579" s="7">
        <f>YEAR(mbb_sales[[#This Row],[date of sale]])</f>
        <v>2021</v>
      </c>
      <c r="I579">
        <f>MONTH(mbb_sales[[#This Row],[date of sale]])</f>
        <v>10</v>
      </c>
      <c r="J579" t="str" cm="1">
        <f t="array" ref="J5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79">
        <v>2222695051</v>
      </c>
      <c r="L579">
        <v>2</v>
      </c>
      <c r="M579">
        <v>59170</v>
      </c>
      <c r="N579" t="s">
        <v>1</v>
      </c>
      <c r="O579" s="10" t="s">
        <v>68</v>
      </c>
      <c r="P579">
        <f>SEARCH(",", mbb_sales[[#This Row],[order value]])</f>
        <v>3</v>
      </c>
      <c r="Q579" t="str">
        <f>LEFT(mbb_sales[[#This Row],[order value]], mbb_sales[[#This Row],[search for ","]]-1)</f>
        <v>59</v>
      </c>
      <c r="R579" s="10">
        <f>RIGHT(mbb_sales[[#This Row],[order value]]) / 10</f>
        <v>0.8</v>
      </c>
      <c r="S579" s="1">
        <f>mbb_sales[[#This Row],[whole order value]] + mbb_sales[[#This Row],[fraction order value]]</f>
        <v>59.8</v>
      </c>
      <c r="U579" s="1">
        <v>0</v>
      </c>
      <c r="V579" s="1">
        <v>0</v>
      </c>
      <c r="W579" s="1">
        <v>2.69</v>
      </c>
      <c r="X579" s="1">
        <f>mbb_sales[[#This Row],[order value converted]] + mbb_sales[[#This Row],[shipping cost]] - mbb_sales[[#This Row],[discount]]-mbb_sales[[#This Row],[card processing fees]]</f>
        <v>57.11</v>
      </c>
    </row>
    <row r="580" spans="7:24" x14ac:dyDescent="0.3">
      <c r="G580" s="17">
        <v>44492</v>
      </c>
      <c r="H580" s="7">
        <f>YEAR(mbb_sales[[#This Row],[date of sale]])</f>
        <v>2021</v>
      </c>
      <c r="I580">
        <f>MONTH(mbb_sales[[#This Row],[date of sale]])</f>
        <v>10</v>
      </c>
      <c r="J580" t="str" cm="1">
        <f t="array" ref="J5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0">
        <v>2222725975</v>
      </c>
      <c r="L580">
        <v>3</v>
      </c>
      <c r="M580">
        <v>69100</v>
      </c>
      <c r="N580" t="s">
        <v>1</v>
      </c>
      <c r="O580" s="10" t="s">
        <v>46</v>
      </c>
      <c r="P580">
        <f>SEARCH(",", mbb_sales[[#This Row],[order value]])</f>
        <v>3</v>
      </c>
      <c r="Q580" t="str">
        <f>LEFT(mbb_sales[[#This Row],[order value]], mbb_sales[[#This Row],[search for ","]]-1)</f>
        <v>80</v>
      </c>
      <c r="R580" s="10">
        <f>RIGHT(mbb_sales[[#This Row],[order value]]) / 10</f>
        <v>0.7</v>
      </c>
      <c r="S580" s="1">
        <f>mbb_sales[[#This Row],[whole order value]] + mbb_sales[[#This Row],[fraction order value]]</f>
        <v>80.7</v>
      </c>
      <c r="U580" s="1">
        <v>0</v>
      </c>
      <c r="V580" s="1">
        <v>0</v>
      </c>
      <c r="W580" s="1">
        <v>3.53</v>
      </c>
      <c r="X580" s="1">
        <f>mbb_sales[[#This Row],[order value converted]] + mbb_sales[[#This Row],[shipping cost]] - mbb_sales[[#This Row],[discount]]-mbb_sales[[#This Row],[card processing fees]]</f>
        <v>77.17</v>
      </c>
    </row>
    <row r="581" spans="7:24" x14ac:dyDescent="0.3">
      <c r="G581" s="17">
        <v>44492</v>
      </c>
      <c r="H581" s="7">
        <f>YEAR(mbb_sales[[#This Row],[date of sale]])</f>
        <v>2021</v>
      </c>
      <c r="I581">
        <f>MONTH(mbb_sales[[#This Row],[date of sale]])</f>
        <v>10</v>
      </c>
      <c r="J581" t="str" cm="1">
        <f t="array" ref="J5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1">
        <v>2222483321</v>
      </c>
      <c r="L581">
        <v>3</v>
      </c>
      <c r="M581">
        <v>1630</v>
      </c>
      <c r="N581" t="s">
        <v>1</v>
      </c>
      <c r="O581" s="10" t="s">
        <v>60</v>
      </c>
      <c r="P581">
        <f>SEARCH(",", mbb_sales[[#This Row],[order value]])</f>
        <v>3</v>
      </c>
      <c r="Q581" t="str">
        <f>LEFT(mbb_sales[[#This Row],[order value]], mbb_sales[[#This Row],[search for ","]]-1)</f>
        <v>83</v>
      </c>
      <c r="R581" s="10">
        <f>RIGHT(mbb_sales[[#This Row],[order value]]) / 10</f>
        <v>0.7</v>
      </c>
      <c r="S581" s="1">
        <f>mbb_sales[[#This Row],[whole order value]] + mbb_sales[[#This Row],[fraction order value]]</f>
        <v>83.7</v>
      </c>
      <c r="U581" s="1">
        <v>0</v>
      </c>
      <c r="V581" s="1">
        <v>0</v>
      </c>
      <c r="W581" s="1">
        <v>3.65</v>
      </c>
      <c r="X581" s="1">
        <f>mbb_sales[[#This Row],[order value converted]] + mbb_sales[[#This Row],[shipping cost]] - mbb_sales[[#This Row],[discount]]-mbb_sales[[#This Row],[card processing fees]]</f>
        <v>80.05</v>
      </c>
    </row>
    <row r="582" spans="7:24" x14ac:dyDescent="0.3">
      <c r="G582" s="17">
        <v>44492</v>
      </c>
      <c r="H582" s="7">
        <f>YEAR(mbb_sales[[#This Row],[date of sale]])</f>
        <v>2021</v>
      </c>
      <c r="I582">
        <f>MONTH(mbb_sales[[#This Row],[date of sale]])</f>
        <v>10</v>
      </c>
      <c r="J582" t="str" cm="1">
        <f t="array" ref="J5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2">
        <v>2221341486</v>
      </c>
      <c r="L582">
        <v>4</v>
      </c>
      <c r="M582">
        <v>92400</v>
      </c>
      <c r="N582" t="s">
        <v>1</v>
      </c>
      <c r="O582" s="10" t="s">
        <v>67</v>
      </c>
      <c r="P582">
        <f>SEARCH(",", mbb_sales[[#This Row],[order value]])</f>
        <v>4</v>
      </c>
      <c r="Q582" t="str">
        <f>LEFT(mbb_sales[[#This Row],[order value]], mbb_sales[[#This Row],[search for ","]]-1)</f>
        <v>105</v>
      </c>
      <c r="R582" s="10">
        <f>RIGHT(mbb_sales[[#This Row],[order value]]) / 10</f>
        <v>0.6</v>
      </c>
      <c r="S582" s="1">
        <f>mbb_sales[[#This Row],[whole order value]] + mbb_sales[[#This Row],[fraction order value]]</f>
        <v>105.6</v>
      </c>
      <c r="U582" s="1">
        <v>0</v>
      </c>
      <c r="V582" s="1">
        <v>0</v>
      </c>
      <c r="W582" s="1">
        <v>4.5199999999999996</v>
      </c>
      <c r="X582" s="1">
        <f>mbb_sales[[#This Row],[order value converted]] + mbb_sales[[#This Row],[shipping cost]] - mbb_sales[[#This Row],[discount]]-mbb_sales[[#This Row],[card processing fees]]</f>
        <v>101.08</v>
      </c>
    </row>
    <row r="583" spans="7:24" x14ac:dyDescent="0.3">
      <c r="G583" s="17">
        <v>44491</v>
      </c>
      <c r="H583" s="7">
        <f>YEAR(mbb_sales[[#This Row],[date of sale]])</f>
        <v>2021</v>
      </c>
      <c r="I583">
        <f>MONTH(mbb_sales[[#This Row],[date of sale]])</f>
        <v>10</v>
      </c>
      <c r="J583" t="str" cm="1">
        <f t="array" ref="J5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3">
        <v>2220250028</v>
      </c>
      <c r="L583">
        <v>1</v>
      </c>
      <c r="M583">
        <v>30540</v>
      </c>
      <c r="N583" t="s">
        <v>1</v>
      </c>
      <c r="O583" s="10" t="s">
        <v>14</v>
      </c>
      <c r="P583">
        <f>SEARCH(",", mbb_sales[[#This Row],[order value]])</f>
        <v>3</v>
      </c>
      <c r="Q583" t="str">
        <f>LEFT(mbb_sales[[#This Row],[order value]], mbb_sales[[#This Row],[search for ","]]-1)</f>
        <v>23</v>
      </c>
      <c r="R583" s="10">
        <f>RIGHT(mbb_sales[[#This Row],[order value]]) / 10</f>
        <v>0.9</v>
      </c>
      <c r="S583" s="1">
        <f>mbb_sales[[#This Row],[whole order value]] + mbb_sales[[#This Row],[fraction order value]]</f>
        <v>23.9</v>
      </c>
      <c r="U583" s="1">
        <v>0</v>
      </c>
      <c r="V583" s="1">
        <v>0</v>
      </c>
      <c r="W583" s="1">
        <v>1.26</v>
      </c>
      <c r="X583" s="1">
        <f>mbb_sales[[#This Row],[order value converted]] + mbb_sales[[#This Row],[shipping cost]] - mbb_sales[[#This Row],[discount]]-mbb_sales[[#This Row],[card processing fees]]</f>
        <v>22.639999999999997</v>
      </c>
    </row>
    <row r="584" spans="7:24" x14ac:dyDescent="0.3">
      <c r="G584" s="17">
        <v>44491</v>
      </c>
      <c r="H584" s="7">
        <f>YEAR(mbb_sales[[#This Row],[date of sale]])</f>
        <v>2021</v>
      </c>
      <c r="I584">
        <f>MONTH(mbb_sales[[#This Row],[date of sale]])</f>
        <v>10</v>
      </c>
      <c r="J584" t="str" cm="1">
        <f t="array" ref="J5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4">
        <v>2222017399</v>
      </c>
      <c r="L584">
        <v>1</v>
      </c>
      <c r="M584">
        <v>17140</v>
      </c>
      <c r="N584" t="s">
        <v>1</v>
      </c>
      <c r="O584" s="10" t="s">
        <v>51</v>
      </c>
      <c r="P584">
        <f>SEARCH(",", mbb_sales[[#This Row],[order value]])</f>
        <v>3</v>
      </c>
      <c r="Q584" t="str">
        <f>LEFT(mbb_sales[[#This Row],[order value]], mbb_sales[[#This Row],[search for ","]]-1)</f>
        <v>29</v>
      </c>
      <c r="R584" s="10">
        <f>RIGHT(mbb_sales[[#This Row],[order value]]) / 10</f>
        <v>0.9</v>
      </c>
      <c r="S584" s="1">
        <f>mbb_sales[[#This Row],[whole order value]] + mbb_sales[[#This Row],[fraction order value]]</f>
        <v>29.9</v>
      </c>
      <c r="U584" s="1">
        <v>0</v>
      </c>
      <c r="V584" s="1">
        <v>0</v>
      </c>
      <c r="W584" s="1">
        <v>1.5</v>
      </c>
      <c r="X584" s="1">
        <f>mbb_sales[[#This Row],[order value converted]] + mbb_sales[[#This Row],[shipping cost]] - mbb_sales[[#This Row],[discount]]-mbb_sales[[#This Row],[card processing fees]]</f>
        <v>28.4</v>
      </c>
    </row>
    <row r="585" spans="7:24" x14ac:dyDescent="0.3">
      <c r="G585" s="17">
        <v>44491</v>
      </c>
      <c r="H585" s="7">
        <f>YEAR(mbb_sales[[#This Row],[date of sale]])</f>
        <v>2021</v>
      </c>
      <c r="I585">
        <f>MONTH(mbb_sales[[#This Row],[date of sale]])</f>
        <v>10</v>
      </c>
      <c r="J585" t="str" cm="1">
        <f t="array" ref="J5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5">
        <v>2221956727</v>
      </c>
      <c r="L585">
        <v>1</v>
      </c>
      <c r="M585">
        <v>3210</v>
      </c>
      <c r="N585" t="s">
        <v>1</v>
      </c>
      <c r="O585" s="10" t="s">
        <v>51</v>
      </c>
      <c r="P585">
        <f>SEARCH(",", mbb_sales[[#This Row],[order value]])</f>
        <v>3</v>
      </c>
      <c r="Q585" t="str">
        <f>LEFT(mbb_sales[[#This Row],[order value]], mbb_sales[[#This Row],[search for ","]]-1)</f>
        <v>29</v>
      </c>
      <c r="R585" s="10">
        <f>RIGHT(mbb_sales[[#This Row],[order value]]) / 10</f>
        <v>0.9</v>
      </c>
      <c r="S585" s="1">
        <f>mbb_sales[[#This Row],[whole order value]] + mbb_sales[[#This Row],[fraction order value]]</f>
        <v>29.9</v>
      </c>
      <c r="U585" s="1">
        <v>0</v>
      </c>
      <c r="V585" s="1">
        <v>0</v>
      </c>
      <c r="W585" s="1">
        <v>1.5</v>
      </c>
      <c r="X585" s="1">
        <f>mbb_sales[[#This Row],[order value converted]] + mbb_sales[[#This Row],[shipping cost]] - mbb_sales[[#This Row],[discount]]-mbb_sales[[#This Row],[card processing fees]]</f>
        <v>28.4</v>
      </c>
    </row>
    <row r="586" spans="7:24" x14ac:dyDescent="0.3">
      <c r="G586" s="17">
        <v>44491</v>
      </c>
      <c r="H586" s="7">
        <f>YEAR(mbb_sales[[#This Row],[date of sale]])</f>
        <v>2021</v>
      </c>
      <c r="I586">
        <f>MONTH(mbb_sales[[#This Row],[date of sale]])</f>
        <v>10</v>
      </c>
      <c r="J586" t="str" cm="1">
        <f t="array" ref="J5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6">
        <v>2220257206</v>
      </c>
      <c r="L586">
        <v>1</v>
      </c>
      <c r="M586">
        <v>80100</v>
      </c>
      <c r="N586" t="s">
        <v>1</v>
      </c>
      <c r="O586" s="10" t="s">
        <v>51</v>
      </c>
      <c r="P586">
        <f>SEARCH(",", mbb_sales[[#This Row],[order value]])</f>
        <v>3</v>
      </c>
      <c r="Q586" t="str">
        <f>LEFT(mbb_sales[[#This Row],[order value]], mbb_sales[[#This Row],[search for ","]]-1)</f>
        <v>29</v>
      </c>
      <c r="R586" s="10">
        <f>RIGHT(mbb_sales[[#This Row],[order value]]) / 10</f>
        <v>0.9</v>
      </c>
      <c r="S586" s="1">
        <f>mbb_sales[[#This Row],[whole order value]] + mbb_sales[[#This Row],[fraction order value]]</f>
        <v>29.9</v>
      </c>
      <c r="U586" s="1">
        <v>0</v>
      </c>
      <c r="V586" s="1">
        <v>0</v>
      </c>
      <c r="W586" s="1">
        <v>1.5</v>
      </c>
      <c r="X586" s="1">
        <f>mbb_sales[[#This Row],[order value converted]] + mbb_sales[[#This Row],[shipping cost]] - mbb_sales[[#This Row],[discount]]-mbb_sales[[#This Row],[card processing fees]]</f>
        <v>28.4</v>
      </c>
    </row>
    <row r="587" spans="7:24" x14ac:dyDescent="0.3">
      <c r="G587" s="17">
        <v>44491</v>
      </c>
      <c r="H587" s="7">
        <f>YEAR(mbb_sales[[#This Row],[date of sale]])</f>
        <v>2021</v>
      </c>
      <c r="I587">
        <f>MONTH(mbb_sales[[#This Row],[date of sale]])</f>
        <v>10</v>
      </c>
      <c r="J587" t="str" cm="1">
        <f t="array" ref="J5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7">
        <v>2220799194</v>
      </c>
      <c r="L587">
        <v>2</v>
      </c>
      <c r="M587">
        <v>14880</v>
      </c>
      <c r="N587" t="s">
        <v>1</v>
      </c>
      <c r="O587" s="10" t="s">
        <v>58</v>
      </c>
      <c r="P587">
        <f>SEARCH(",", mbb_sales[[#This Row],[order value]])</f>
        <v>3</v>
      </c>
      <c r="Q587" t="str">
        <f>LEFT(mbb_sales[[#This Row],[order value]], mbb_sales[[#This Row],[search for ","]]-1)</f>
        <v>54</v>
      </c>
      <c r="R587" s="10">
        <f>RIGHT(mbb_sales[[#This Row],[order value]]) / 10</f>
        <v>0.8</v>
      </c>
      <c r="S587" s="1">
        <f>mbb_sales[[#This Row],[whole order value]] + mbb_sales[[#This Row],[fraction order value]]</f>
        <v>54.8</v>
      </c>
      <c r="U587" s="1">
        <v>0</v>
      </c>
      <c r="V587" s="1">
        <v>0</v>
      </c>
      <c r="W587" s="1">
        <v>2.4900000000000002</v>
      </c>
      <c r="X587" s="1">
        <f>mbb_sales[[#This Row],[order value converted]] + mbb_sales[[#This Row],[shipping cost]] - mbb_sales[[#This Row],[discount]]-mbb_sales[[#This Row],[card processing fees]]</f>
        <v>52.309999999999995</v>
      </c>
    </row>
    <row r="588" spans="7:24" x14ac:dyDescent="0.3">
      <c r="G588" s="17">
        <v>44489</v>
      </c>
      <c r="H588" s="7">
        <f>YEAR(mbb_sales[[#This Row],[date of sale]])</f>
        <v>2021</v>
      </c>
      <c r="I588">
        <f>MONTH(mbb_sales[[#This Row],[date of sale]])</f>
        <v>10</v>
      </c>
      <c r="J588" t="str" cm="1">
        <f t="array" ref="J5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8">
        <v>2219429427</v>
      </c>
      <c r="L588">
        <v>1</v>
      </c>
      <c r="M588">
        <v>34160</v>
      </c>
      <c r="N588" t="s">
        <v>1</v>
      </c>
      <c r="O588" s="10" t="s">
        <v>9</v>
      </c>
      <c r="P588">
        <f>SEARCH(",", mbb_sales[[#This Row],[order value]])</f>
        <v>3</v>
      </c>
      <c r="Q588" t="str">
        <f>LEFT(mbb_sales[[#This Row],[order value]], mbb_sales[[#This Row],[search for ","]]-1)</f>
        <v>26</v>
      </c>
      <c r="R588" s="10">
        <f>RIGHT(mbb_sales[[#This Row],[order value]]) / 10</f>
        <v>0.9</v>
      </c>
      <c r="S588" s="1">
        <f>mbb_sales[[#This Row],[whole order value]] + mbb_sales[[#This Row],[fraction order value]]</f>
        <v>26.9</v>
      </c>
      <c r="U588" s="1">
        <v>0</v>
      </c>
      <c r="V588" s="1">
        <v>0</v>
      </c>
      <c r="W588" s="1">
        <v>1.38</v>
      </c>
      <c r="X588" s="1">
        <f>mbb_sales[[#This Row],[order value converted]] + mbb_sales[[#This Row],[shipping cost]] - mbb_sales[[#This Row],[discount]]-mbb_sales[[#This Row],[card processing fees]]</f>
        <v>25.52</v>
      </c>
    </row>
    <row r="589" spans="7:24" x14ac:dyDescent="0.3">
      <c r="G589" s="17">
        <v>44489</v>
      </c>
      <c r="H589" s="7">
        <f>YEAR(mbb_sales[[#This Row],[date of sale]])</f>
        <v>2021</v>
      </c>
      <c r="I589">
        <f>MONTH(mbb_sales[[#This Row],[date of sale]])</f>
        <v>10</v>
      </c>
      <c r="J589" t="str" cm="1">
        <f t="array" ref="J5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89">
        <v>2217887410</v>
      </c>
      <c r="L589">
        <v>1</v>
      </c>
      <c r="M589">
        <v>9030</v>
      </c>
      <c r="N589" t="s">
        <v>12</v>
      </c>
      <c r="O589" s="10" t="s">
        <v>9</v>
      </c>
      <c r="P589">
        <f>SEARCH(",", mbb_sales[[#This Row],[order value]])</f>
        <v>3</v>
      </c>
      <c r="Q589" t="str">
        <f>LEFT(mbb_sales[[#This Row],[order value]], mbb_sales[[#This Row],[search for ","]]-1)</f>
        <v>26</v>
      </c>
      <c r="R589" s="10">
        <f>RIGHT(mbb_sales[[#This Row],[order value]]) / 10</f>
        <v>0.9</v>
      </c>
      <c r="S589" s="1">
        <f>mbb_sales[[#This Row],[whole order value]] + mbb_sales[[#This Row],[fraction order value]]</f>
        <v>26.9</v>
      </c>
      <c r="U589" s="1">
        <v>0</v>
      </c>
      <c r="V589" s="1">
        <v>5</v>
      </c>
      <c r="W589" s="1">
        <v>1.58</v>
      </c>
      <c r="X589" s="1">
        <f>mbb_sales[[#This Row],[order value converted]] + mbb_sales[[#This Row],[shipping cost]] - mbb_sales[[#This Row],[discount]]-mbb_sales[[#This Row],[card processing fees]]</f>
        <v>30.32</v>
      </c>
    </row>
    <row r="590" spans="7:24" x14ac:dyDescent="0.3">
      <c r="G590" s="17">
        <v>44489</v>
      </c>
      <c r="H590" s="7">
        <f>YEAR(mbb_sales[[#This Row],[date of sale]])</f>
        <v>2021</v>
      </c>
      <c r="I590">
        <f>MONTH(mbb_sales[[#This Row],[date of sale]])</f>
        <v>10</v>
      </c>
      <c r="J590" t="str" cm="1">
        <f t="array" ref="J5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0">
        <v>2218629854</v>
      </c>
      <c r="L590">
        <v>2</v>
      </c>
      <c r="M590">
        <v>66330</v>
      </c>
      <c r="N590" t="s">
        <v>1</v>
      </c>
      <c r="O590" s="10" t="s">
        <v>26</v>
      </c>
      <c r="P590">
        <f>SEARCH(",", mbb_sales[[#This Row],[order value]])</f>
        <v>3</v>
      </c>
      <c r="Q590" t="str">
        <f>LEFT(mbb_sales[[#This Row],[order value]], mbb_sales[[#This Row],[search for ","]]-1)</f>
        <v>47</v>
      </c>
      <c r="R590" s="10">
        <f>RIGHT(mbb_sales[[#This Row],[order value]]) / 10</f>
        <v>0.8</v>
      </c>
      <c r="S590" s="1">
        <f>mbb_sales[[#This Row],[whole order value]] + mbb_sales[[#This Row],[fraction order value]]</f>
        <v>47.8</v>
      </c>
      <c r="U590" s="1">
        <v>0</v>
      </c>
      <c r="V590" s="1">
        <v>0</v>
      </c>
      <c r="W590" s="1">
        <v>2.21</v>
      </c>
      <c r="X590" s="1">
        <f>mbb_sales[[#This Row],[order value converted]] + mbb_sales[[#This Row],[shipping cost]] - mbb_sales[[#This Row],[discount]]-mbb_sales[[#This Row],[card processing fees]]</f>
        <v>45.589999999999996</v>
      </c>
    </row>
    <row r="591" spans="7:24" x14ac:dyDescent="0.3">
      <c r="G591" s="17">
        <v>44488</v>
      </c>
      <c r="H591" s="7">
        <f>YEAR(mbb_sales[[#This Row],[date of sale]])</f>
        <v>2021</v>
      </c>
      <c r="I591">
        <f>MONTH(mbb_sales[[#This Row],[date of sale]])</f>
        <v>10</v>
      </c>
      <c r="J591" t="str" cm="1">
        <f t="array" ref="J5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1">
        <v>2217138422</v>
      </c>
      <c r="L591">
        <v>1</v>
      </c>
      <c r="M591">
        <v>44000</v>
      </c>
      <c r="N591" t="s">
        <v>1</v>
      </c>
      <c r="O591" s="10" t="s">
        <v>51</v>
      </c>
      <c r="P591">
        <f>SEARCH(",", mbb_sales[[#This Row],[order value]])</f>
        <v>3</v>
      </c>
      <c r="Q591" t="str">
        <f>LEFT(mbb_sales[[#This Row],[order value]], mbb_sales[[#This Row],[search for ","]]-1)</f>
        <v>29</v>
      </c>
      <c r="R591" s="10">
        <f>RIGHT(mbb_sales[[#This Row],[order value]]) / 10</f>
        <v>0.9</v>
      </c>
      <c r="S591" s="1">
        <f>mbb_sales[[#This Row],[whole order value]] + mbb_sales[[#This Row],[fraction order value]]</f>
        <v>29.9</v>
      </c>
      <c r="U591" s="1">
        <v>0</v>
      </c>
      <c r="V591" s="1">
        <v>0</v>
      </c>
      <c r="W591" s="1">
        <v>1.5</v>
      </c>
      <c r="X591" s="1">
        <f>mbb_sales[[#This Row],[order value converted]] + mbb_sales[[#This Row],[shipping cost]] - mbb_sales[[#This Row],[discount]]-mbb_sales[[#This Row],[card processing fees]]</f>
        <v>28.4</v>
      </c>
    </row>
    <row r="592" spans="7:24" x14ac:dyDescent="0.3">
      <c r="G592" s="17">
        <v>44488</v>
      </c>
      <c r="H592" s="7">
        <f>YEAR(mbb_sales[[#This Row],[date of sale]])</f>
        <v>2021</v>
      </c>
      <c r="I592">
        <f>MONTH(mbb_sales[[#This Row],[date of sale]])</f>
        <v>10</v>
      </c>
      <c r="J592" t="str" cm="1">
        <f t="array" ref="J5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2">
        <v>2218813953</v>
      </c>
      <c r="L592">
        <v>2</v>
      </c>
      <c r="M592">
        <v>1050</v>
      </c>
      <c r="N592" t="s">
        <v>12</v>
      </c>
      <c r="O592" s="10" t="s">
        <v>26</v>
      </c>
      <c r="P592">
        <f>SEARCH(",", mbb_sales[[#This Row],[order value]])</f>
        <v>3</v>
      </c>
      <c r="Q592" t="str">
        <f>LEFT(mbb_sales[[#This Row],[order value]], mbb_sales[[#This Row],[search for ","]]-1)</f>
        <v>47</v>
      </c>
      <c r="R592" s="10">
        <f>RIGHT(mbb_sales[[#This Row],[order value]]) / 10</f>
        <v>0.8</v>
      </c>
      <c r="S592" s="1">
        <f>mbb_sales[[#This Row],[whole order value]] + mbb_sales[[#This Row],[fraction order value]]</f>
        <v>47.8</v>
      </c>
      <c r="U592" s="1">
        <v>0</v>
      </c>
      <c r="V592" s="1">
        <v>5</v>
      </c>
      <c r="W592" s="1">
        <v>2.41</v>
      </c>
      <c r="X592" s="1">
        <f>mbb_sales[[#This Row],[order value converted]] + mbb_sales[[#This Row],[shipping cost]] - mbb_sales[[#This Row],[discount]]-mbb_sales[[#This Row],[card processing fees]]</f>
        <v>50.39</v>
      </c>
    </row>
    <row r="593" spans="7:24" x14ac:dyDescent="0.3">
      <c r="G593" s="17">
        <v>44487</v>
      </c>
      <c r="H593" s="7">
        <f>YEAR(mbb_sales[[#This Row],[date of sale]])</f>
        <v>2021</v>
      </c>
      <c r="I593">
        <f>MONTH(mbb_sales[[#This Row],[date of sale]])</f>
        <v>10</v>
      </c>
      <c r="J593" t="str" cm="1">
        <f t="array" ref="J5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3">
        <v>2216198796</v>
      </c>
      <c r="L593">
        <v>1</v>
      </c>
      <c r="M593">
        <v>92300</v>
      </c>
      <c r="N593" t="s">
        <v>1</v>
      </c>
      <c r="O593" s="10" t="s">
        <v>9</v>
      </c>
      <c r="P593">
        <f>SEARCH(",", mbb_sales[[#This Row],[order value]])</f>
        <v>3</v>
      </c>
      <c r="Q593" t="str">
        <f>LEFT(mbb_sales[[#This Row],[order value]], mbb_sales[[#This Row],[search for ","]]-1)</f>
        <v>26</v>
      </c>
      <c r="R593" s="10">
        <f>RIGHT(mbb_sales[[#This Row],[order value]]) / 10</f>
        <v>0.9</v>
      </c>
      <c r="S593" s="1">
        <f>mbb_sales[[#This Row],[whole order value]] + mbb_sales[[#This Row],[fraction order value]]</f>
        <v>26.9</v>
      </c>
      <c r="U593" s="1">
        <v>0</v>
      </c>
      <c r="V593" s="1">
        <v>0</v>
      </c>
      <c r="W593" s="1">
        <v>1.38</v>
      </c>
      <c r="X593" s="1">
        <f>mbb_sales[[#This Row],[order value converted]] + mbb_sales[[#This Row],[shipping cost]] - mbb_sales[[#This Row],[discount]]-mbb_sales[[#This Row],[card processing fees]]</f>
        <v>25.52</v>
      </c>
    </row>
    <row r="594" spans="7:24" x14ac:dyDescent="0.3">
      <c r="G594" s="17">
        <v>44487</v>
      </c>
      <c r="H594" s="7">
        <f>YEAR(mbb_sales[[#This Row],[date of sale]])</f>
        <v>2021</v>
      </c>
      <c r="I594">
        <f>MONTH(mbb_sales[[#This Row],[date of sale]])</f>
        <v>10</v>
      </c>
      <c r="J594" t="str" cm="1">
        <f t="array" ref="J5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4">
        <v>2217343531</v>
      </c>
      <c r="L594">
        <v>1</v>
      </c>
      <c r="M594">
        <v>33000</v>
      </c>
      <c r="N594" t="s">
        <v>1</v>
      </c>
      <c r="O594" s="10" t="s">
        <v>9</v>
      </c>
      <c r="P594">
        <f>SEARCH(",", mbb_sales[[#This Row],[order value]])</f>
        <v>3</v>
      </c>
      <c r="Q594" t="str">
        <f>LEFT(mbb_sales[[#This Row],[order value]], mbb_sales[[#This Row],[search for ","]]-1)</f>
        <v>26</v>
      </c>
      <c r="R594" s="10">
        <f>RIGHT(mbb_sales[[#This Row],[order value]]) / 10</f>
        <v>0.9</v>
      </c>
      <c r="S594" s="1">
        <f>mbb_sales[[#This Row],[whole order value]] + mbb_sales[[#This Row],[fraction order value]]</f>
        <v>26.9</v>
      </c>
      <c r="U594" s="1">
        <v>0</v>
      </c>
      <c r="V594" s="1">
        <v>0</v>
      </c>
      <c r="W594" s="1">
        <v>1.38</v>
      </c>
      <c r="X594" s="1">
        <f>mbb_sales[[#This Row],[order value converted]] + mbb_sales[[#This Row],[shipping cost]] - mbb_sales[[#This Row],[discount]]-mbb_sales[[#This Row],[card processing fees]]</f>
        <v>25.52</v>
      </c>
    </row>
    <row r="595" spans="7:24" x14ac:dyDescent="0.3">
      <c r="G595" s="17">
        <v>44486</v>
      </c>
      <c r="H595" s="7">
        <f>YEAR(mbb_sales[[#This Row],[date of sale]])</f>
        <v>2021</v>
      </c>
      <c r="I595">
        <f>MONTH(mbb_sales[[#This Row],[date of sale]])</f>
        <v>10</v>
      </c>
      <c r="J595" t="str" cm="1">
        <f t="array" ref="J5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5">
        <v>2216775169</v>
      </c>
      <c r="L595">
        <v>1</v>
      </c>
      <c r="M595">
        <v>78150</v>
      </c>
      <c r="N595" t="s">
        <v>1</v>
      </c>
      <c r="O595" s="10" t="s">
        <v>14</v>
      </c>
      <c r="P595">
        <f>SEARCH(",", mbb_sales[[#This Row],[order value]])</f>
        <v>3</v>
      </c>
      <c r="Q595" t="str">
        <f>LEFT(mbb_sales[[#This Row],[order value]], mbb_sales[[#This Row],[search for ","]]-1)</f>
        <v>23</v>
      </c>
      <c r="R595" s="10">
        <f>RIGHT(mbb_sales[[#This Row],[order value]]) / 10</f>
        <v>0.9</v>
      </c>
      <c r="S595" s="1">
        <f>mbb_sales[[#This Row],[whole order value]] + mbb_sales[[#This Row],[fraction order value]]</f>
        <v>23.9</v>
      </c>
      <c r="U595" s="1">
        <v>0</v>
      </c>
      <c r="V595" s="1">
        <v>0</v>
      </c>
      <c r="W595" s="1">
        <v>1.26</v>
      </c>
      <c r="X595" s="1">
        <f>mbb_sales[[#This Row],[order value converted]] + mbb_sales[[#This Row],[shipping cost]] - mbb_sales[[#This Row],[discount]]-mbb_sales[[#This Row],[card processing fees]]</f>
        <v>22.639999999999997</v>
      </c>
    </row>
    <row r="596" spans="7:24" x14ac:dyDescent="0.3">
      <c r="G596" s="17">
        <v>44486</v>
      </c>
      <c r="H596" s="7">
        <f>YEAR(mbb_sales[[#This Row],[date of sale]])</f>
        <v>2021</v>
      </c>
      <c r="I596">
        <f>MONTH(mbb_sales[[#This Row],[date of sale]])</f>
        <v>10</v>
      </c>
      <c r="J596" t="str" cm="1">
        <f t="array" ref="J5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6">
        <v>2215055586</v>
      </c>
      <c r="L596">
        <v>2</v>
      </c>
      <c r="M596">
        <v>34090</v>
      </c>
      <c r="N596" t="s">
        <v>1</v>
      </c>
      <c r="O596" s="10" t="s">
        <v>44</v>
      </c>
      <c r="P596">
        <f>SEARCH(",", mbb_sales[[#This Row],[order value]])</f>
        <v>3</v>
      </c>
      <c r="Q596" t="str">
        <f>LEFT(mbb_sales[[#This Row],[order value]], mbb_sales[[#This Row],[search for ","]]-1)</f>
        <v>55</v>
      </c>
      <c r="R596" s="10">
        <f>RIGHT(mbb_sales[[#This Row],[order value]]) / 10</f>
        <v>0.8</v>
      </c>
      <c r="S596" s="1">
        <f>mbb_sales[[#This Row],[whole order value]] + mbb_sales[[#This Row],[fraction order value]]</f>
        <v>55.8</v>
      </c>
      <c r="U596" s="1">
        <v>0</v>
      </c>
      <c r="V596" s="1">
        <v>0</v>
      </c>
      <c r="W596" s="1">
        <v>2.5299999999999998</v>
      </c>
      <c r="X596" s="1">
        <f>mbb_sales[[#This Row],[order value converted]] + mbb_sales[[#This Row],[shipping cost]] - mbb_sales[[#This Row],[discount]]-mbb_sales[[#This Row],[card processing fees]]</f>
        <v>53.269999999999996</v>
      </c>
    </row>
    <row r="597" spans="7:24" x14ac:dyDescent="0.3">
      <c r="G597" s="17">
        <v>44479</v>
      </c>
      <c r="H597" s="7">
        <f>YEAR(mbb_sales[[#This Row],[date of sale]])</f>
        <v>2021</v>
      </c>
      <c r="I597">
        <f>MONTH(mbb_sales[[#This Row],[date of sale]])</f>
        <v>10</v>
      </c>
      <c r="J597" t="str" cm="1">
        <f t="array" ref="J5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7">
        <v>2208358509</v>
      </c>
      <c r="L597">
        <v>1</v>
      </c>
      <c r="M597">
        <v>35200</v>
      </c>
      <c r="N597" t="s">
        <v>1</v>
      </c>
      <c r="O597" s="10" t="s">
        <v>13</v>
      </c>
      <c r="P597">
        <f>SEARCH(",", mbb_sales[[#This Row],[order value]])</f>
        <v>3</v>
      </c>
      <c r="Q597" t="str">
        <f>LEFT(mbb_sales[[#This Row],[order value]], mbb_sales[[#This Row],[search for ","]]-1)</f>
        <v>22</v>
      </c>
      <c r="R597" s="10">
        <f>RIGHT(mbb_sales[[#This Row],[order value]]) / 10</f>
        <v>0.9</v>
      </c>
      <c r="S597" s="1">
        <f>mbb_sales[[#This Row],[whole order value]] + mbb_sales[[#This Row],[fraction order value]]</f>
        <v>22.9</v>
      </c>
      <c r="U597" s="1">
        <v>0</v>
      </c>
      <c r="V597" s="1">
        <v>0</v>
      </c>
      <c r="W597" s="1">
        <v>1.22</v>
      </c>
      <c r="X597" s="1">
        <f>mbb_sales[[#This Row],[order value converted]] + mbb_sales[[#This Row],[shipping cost]] - mbb_sales[[#This Row],[discount]]-mbb_sales[[#This Row],[card processing fees]]</f>
        <v>21.68</v>
      </c>
    </row>
    <row r="598" spans="7:24" x14ac:dyDescent="0.3">
      <c r="G598" s="17">
        <v>44479</v>
      </c>
      <c r="H598" s="7">
        <f>YEAR(mbb_sales[[#This Row],[date of sale]])</f>
        <v>2021</v>
      </c>
      <c r="I598">
        <f>MONTH(mbb_sales[[#This Row],[date of sale]])</f>
        <v>10</v>
      </c>
      <c r="J598" t="str" cm="1">
        <f t="array" ref="J5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8">
        <v>2206834374</v>
      </c>
      <c r="L598">
        <v>1</v>
      </c>
      <c r="M598">
        <v>17000</v>
      </c>
      <c r="N598" t="s">
        <v>1</v>
      </c>
      <c r="O598" s="10" t="s">
        <v>56</v>
      </c>
      <c r="P598">
        <f>SEARCH(",", mbb_sales[[#This Row],[order value]])</f>
        <v>3</v>
      </c>
      <c r="Q598" t="str">
        <f>LEFT(mbb_sales[[#This Row],[order value]], mbb_sales[[#This Row],[search for ","]]-1)</f>
        <v>27</v>
      </c>
      <c r="R598" s="10">
        <f>RIGHT(mbb_sales[[#This Row],[order value]]) / 10</f>
        <v>0.9</v>
      </c>
      <c r="S598" s="1">
        <f>mbb_sales[[#This Row],[whole order value]] + mbb_sales[[#This Row],[fraction order value]]</f>
        <v>27.9</v>
      </c>
      <c r="U598" s="1">
        <v>0</v>
      </c>
      <c r="V598" s="1">
        <v>0</v>
      </c>
      <c r="W598" s="1">
        <v>1.42</v>
      </c>
      <c r="X598" s="1">
        <f>mbb_sales[[#This Row],[order value converted]] + mbb_sales[[#This Row],[shipping cost]] - mbb_sales[[#This Row],[discount]]-mbb_sales[[#This Row],[card processing fees]]</f>
        <v>26.479999999999997</v>
      </c>
    </row>
    <row r="599" spans="7:24" x14ac:dyDescent="0.3">
      <c r="G599" s="17">
        <v>44479</v>
      </c>
      <c r="H599" s="7">
        <f>YEAR(mbb_sales[[#This Row],[date of sale]])</f>
        <v>2021</v>
      </c>
      <c r="I599">
        <f>MONTH(mbb_sales[[#This Row],[date of sale]])</f>
        <v>10</v>
      </c>
      <c r="J599" t="str" cm="1">
        <f t="array" ref="J5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599">
        <v>2208509049</v>
      </c>
      <c r="L599">
        <v>2</v>
      </c>
      <c r="M599">
        <v>78180</v>
      </c>
      <c r="N599" t="s">
        <v>1</v>
      </c>
      <c r="O599" s="10" t="s">
        <v>62</v>
      </c>
      <c r="P599">
        <f>SEARCH(",", mbb_sales[[#This Row],[order value]])</f>
        <v>3</v>
      </c>
      <c r="Q599" t="str">
        <f>LEFT(mbb_sales[[#This Row],[order value]], mbb_sales[[#This Row],[search for ","]]-1)</f>
        <v>56</v>
      </c>
      <c r="R599" s="10">
        <f>RIGHT(mbb_sales[[#This Row],[order value]]) / 10</f>
        <v>0.8</v>
      </c>
      <c r="S599" s="1">
        <f>mbb_sales[[#This Row],[whole order value]] + mbb_sales[[#This Row],[fraction order value]]</f>
        <v>56.8</v>
      </c>
      <c r="U599" s="1">
        <v>0</v>
      </c>
      <c r="V599" s="1">
        <v>0</v>
      </c>
      <c r="W599" s="1">
        <v>2.57</v>
      </c>
      <c r="X599" s="1">
        <f>mbb_sales[[#This Row],[order value converted]] + mbb_sales[[#This Row],[shipping cost]] - mbb_sales[[#This Row],[discount]]-mbb_sales[[#This Row],[card processing fees]]</f>
        <v>54.23</v>
      </c>
    </row>
    <row r="600" spans="7:24" x14ac:dyDescent="0.3">
      <c r="G600" s="17">
        <v>44478</v>
      </c>
      <c r="H600" s="7">
        <f>YEAR(mbb_sales[[#This Row],[date of sale]])</f>
        <v>2021</v>
      </c>
      <c r="I600">
        <f>MONTH(mbb_sales[[#This Row],[date of sale]])</f>
        <v>10</v>
      </c>
      <c r="J600" t="str" cm="1">
        <f t="array" ref="J6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0">
        <v>2207259961</v>
      </c>
      <c r="L600">
        <v>1</v>
      </c>
      <c r="M600">
        <v>69140</v>
      </c>
      <c r="N600" t="s">
        <v>1</v>
      </c>
      <c r="O600" s="10" t="s">
        <v>51</v>
      </c>
      <c r="P600">
        <f>SEARCH(",", mbb_sales[[#This Row],[order value]])</f>
        <v>3</v>
      </c>
      <c r="Q600" t="str">
        <f>LEFT(mbb_sales[[#This Row],[order value]], mbb_sales[[#This Row],[search for ","]]-1)</f>
        <v>29</v>
      </c>
      <c r="R600" s="10">
        <f>RIGHT(mbb_sales[[#This Row],[order value]]) / 10</f>
        <v>0.9</v>
      </c>
      <c r="S600" s="1">
        <f>mbb_sales[[#This Row],[whole order value]] + mbb_sales[[#This Row],[fraction order value]]</f>
        <v>29.9</v>
      </c>
      <c r="U600" s="1">
        <v>0</v>
      </c>
      <c r="V600" s="1">
        <v>0</v>
      </c>
      <c r="W600" s="1">
        <v>1.5</v>
      </c>
      <c r="X600" s="1">
        <f>mbb_sales[[#This Row],[order value converted]] + mbb_sales[[#This Row],[shipping cost]] - mbb_sales[[#This Row],[discount]]-mbb_sales[[#This Row],[card processing fees]]</f>
        <v>28.4</v>
      </c>
    </row>
    <row r="601" spans="7:24" x14ac:dyDescent="0.3">
      <c r="G601" s="17">
        <v>44478</v>
      </c>
      <c r="H601" s="7">
        <f>YEAR(mbb_sales[[#This Row],[date of sale]])</f>
        <v>2021</v>
      </c>
      <c r="I601">
        <f>MONTH(mbb_sales[[#This Row],[date of sale]])</f>
        <v>10</v>
      </c>
      <c r="J601" t="str" cm="1">
        <f t="array" ref="J6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1">
        <v>2207216075</v>
      </c>
      <c r="L601">
        <v>1</v>
      </c>
      <c r="M601">
        <v>94400</v>
      </c>
      <c r="N601" t="s">
        <v>1</v>
      </c>
      <c r="O601" s="10" t="s">
        <v>51</v>
      </c>
      <c r="P601">
        <f>SEARCH(",", mbb_sales[[#This Row],[order value]])</f>
        <v>3</v>
      </c>
      <c r="Q601" t="str">
        <f>LEFT(mbb_sales[[#This Row],[order value]], mbb_sales[[#This Row],[search for ","]]-1)</f>
        <v>29</v>
      </c>
      <c r="R601" s="10">
        <f>RIGHT(mbb_sales[[#This Row],[order value]]) / 10</f>
        <v>0.9</v>
      </c>
      <c r="S601" s="1">
        <f>mbb_sales[[#This Row],[whole order value]] + mbb_sales[[#This Row],[fraction order value]]</f>
        <v>29.9</v>
      </c>
      <c r="U601" s="1">
        <v>0</v>
      </c>
      <c r="V601" s="1">
        <v>0</v>
      </c>
      <c r="W601" s="1">
        <v>1.5</v>
      </c>
      <c r="X601" s="1">
        <f>mbb_sales[[#This Row],[order value converted]] + mbb_sales[[#This Row],[shipping cost]] - mbb_sales[[#This Row],[discount]]-mbb_sales[[#This Row],[card processing fees]]</f>
        <v>28.4</v>
      </c>
    </row>
    <row r="602" spans="7:24" x14ac:dyDescent="0.3">
      <c r="G602" s="17">
        <v>44478</v>
      </c>
      <c r="H602" s="7">
        <f>YEAR(mbb_sales[[#This Row],[date of sale]])</f>
        <v>2021</v>
      </c>
      <c r="I602">
        <f>MONTH(mbb_sales[[#This Row],[date of sale]])</f>
        <v>10</v>
      </c>
      <c r="J602" t="str" cm="1">
        <f t="array" ref="J6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2">
        <v>2207162251</v>
      </c>
      <c r="L602">
        <v>1</v>
      </c>
      <c r="M602">
        <v>83100</v>
      </c>
      <c r="N602" t="s">
        <v>1</v>
      </c>
      <c r="O602" s="10" t="s">
        <v>51</v>
      </c>
      <c r="P602">
        <f>SEARCH(",", mbb_sales[[#This Row],[order value]])</f>
        <v>3</v>
      </c>
      <c r="Q602" t="str">
        <f>LEFT(mbb_sales[[#This Row],[order value]], mbb_sales[[#This Row],[search for ","]]-1)</f>
        <v>29</v>
      </c>
      <c r="R602" s="10">
        <f>RIGHT(mbb_sales[[#This Row],[order value]]) / 10</f>
        <v>0.9</v>
      </c>
      <c r="S602" s="1">
        <f>mbb_sales[[#This Row],[whole order value]] + mbb_sales[[#This Row],[fraction order value]]</f>
        <v>29.9</v>
      </c>
      <c r="U602" s="1">
        <v>0</v>
      </c>
      <c r="V602" s="1">
        <v>0</v>
      </c>
      <c r="W602" s="1">
        <v>1.5</v>
      </c>
      <c r="X602" s="1">
        <f>mbb_sales[[#This Row],[order value converted]] + mbb_sales[[#This Row],[shipping cost]] - mbb_sales[[#This Row],[discount]]-mbb_sales[[#This Row],[card processing fees]]</f>
        <v>28.4</v>
      </c>
    </row>
    <row r="603" spans="7:24" x14ac:dyDescent="0.3">
      <c r="G603" s="17">
        <v>44478</v>
      </c>
      <c r="H603" s="7">
        <f>YEAR(mbb_sales[[#This Row],[date of sale]])</f>
        <v>2021</v>
      </c>
      <c r="I603">
        <f>MONTH(mbb_sales[[#This Row],[date of sale]])</f>
        <v>10</v>
      </c>
      <c r="J603" t="str" cm="1">
        <f t="array" ref="J6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3">
        <v>2205478984</v>
      </c>
      <c r="L603">
        <v>1</v>
      </c>
      <c r="M603">
        <v>13400</v>
      </c>
      <c r="N603" t="s">
        <v>1</v>
      </c>
      <c r="O603" s="10" t="s">
        <v>51</v>
      </c>
      <c r="P603">
        <f>SEARCH(",", mbb_sales[[#This Row],[order value]])</f>
        <v>3</v>
      </c>
      <c r="Q603" t="str">
        <f>LEFT(mbb_sales[[#This Row],[order value]], mbb_sales[[#This Row],[search for ","]]-1)</f>
        <v>29</v>
      </c>
      <c r="R603" s="10">
        <f>RIGHT(mbb_sales[[#This Row],[order value]]) / 10</f>
        <v>0.9</v>
      </c>
      <c r="S603" s="1">
        <f>mbb_sales[[#This Row],[whole order value]] + mbb_sales[[#This Row],[fraction order value]]</f>
        <v>29.9</v>
      </c>
      <c r="U603" s="1">
        <v>0</v>
      </c>
      <c r="V603" s="1">
        <v>0</v>
      </c>
      <c r="W603" s="1">
        <v>1.5</v>
      </c>
      <c r="X603" s="1">
        <f>mbb_sales[[#This Row],[order value converted]] + mbb_sales[[#This Row],[shipping cost]] - mbb_sales[[#This Row],[discount]]-mbb_sales[[#This Row],[card processing fees]]</f>
        <v>28.4</v>
      </c>
    </row>
    <row r="604" spans="7:24" x14ac:dyDescent="0.3">
      <c r="G604" s="17">
        <v>44477</v>
      </c>
      <c r="H604" s="7">
        <f>YEAR(mbb_sales[[#This Row],[date of sale]])</f>
        <v>2021</v>
      </c>
      <c r="I604">
        <f>MONTH(mbb_sales[[#This Row],[date of sale]])</f>
        <v>10</v>
      </c>
      <c r="J604" t="str" cm="1">
        <f t="array" ref="J6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4">
        <v>2206636865</v>
      </c>
      <c r="L604">
        <v>1</v>
      </c>
      <c r="M604">
        <v>59164</v>
      </c>
      <c r="N604" t="s">
        <v>1</v>
      </c>
      <c r="O604" s="10" t="s">
        <v>51</v>
      </c>
      <c r="P604">
        <f>SEARCH(",", mbb_sales[[#This Row],[order value]])</f>
        <v>3</v>
      </c>
      <c r="Q604" t="str">
        <f>LEFT(mbb_sales[[#This Row],[order value]], mbb_sales[[#This Row],[search for ","]]-1)</f>
        <v>29</v>
      </c>
      <c r="R604" s="10">
        <f>RIGHT(mbb_sales[[#This Row],[order value]]) / 10</f>
        <v>0.9</v>
      </c>
      <c r="S604" s="1">
        <f>mbb_sales[[#This Row],[whole order value]] + mbb_sales[[#This Row],[fraction order value]]</f>
        <v>29.9</v>
      </c>
      <c r="U604" s="1">
        <v>0</v>
      </c>
      <c r="V604" s="1">
        <v>0</v>
      </c>
      <c r="W604" s="1">
        <v>1.5</v>
      </c>
      <c r="X604" s="1">
        <f>mbb_sales[[#This Row],[order value converted]] + mbb_sales[[#This Row],[shipping cost]] - mbb_sales[[#This Row],[discount]]-mbb_sales[[#This Row],[card processing fees]]</f>
        <v>28.4</v>
      </c>
    </row>
    <row r="605" spans="7:24" x14ac:dyDescent="0.3">
      <c r="G605" s="17">
        <v>44477</v>
      </c>
      <c r="H605" s="7">
        <f>YEAR(mbb_sales[[#This Row],[date of sale]])</f>
        <v>2021</v>
      </c>
      <c r="I605">
        <f>MONTH(mbb_sales[[#This Row],[date of sale]])</f>
        <v>10</v>
      </c>
      <c r="J605" t="str" cm="1">
        <f t="array" ref="J6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5">
        <v>2204555278</v>
      </c>
      <c r="L605">
        <v>2</v>
      </c>
      <c r="M605">
        <v>72000</v>
      </c>
      <c r="N605" t="s">
        <v>1</v>
      </c>
      <c r="O605" s="10" t="s">
        <v>48</v>
      </c>
      <c r="P605">
        <f>SEARCH(",", mbb_sales[[#This Row],[order value]])</f>
        <v>3</v>
      </c>
      <c r="Q605" t="str">
        <f>LEFT(mbb_sales[[#This Row],[order value]], mbb_sales[[#This Row],[search for ","]]-1)</f>
        <v>52</v>
      </c>
      <c r="R605" s="10">
        <f>RIGHT(mbb_sales[[#This Row],[order value]]) / 10</f>
        <v>0.8</v>
      </c>
      <c r="S605" s="1">
        <f>mbb_sales[[#This Row],[whole order value]] + mbb_sales[[#This Row],[fraction order value]]</f>
        <v>52.8</v>
      </c>
      <c r="U605" s="1">
        <v>0</v>
      </c>
      <c r="V605" s="1">
        <v>0</v>
      </c>
      <c r="W605" s="1">
        <v>2.41</v>
      </c>
      <c r="X605" s="1">
        <f>mbb_sales[[#This Row],[order value converted]] + mbb_sales[[#This Row],[shipping cost]] - mbb_sales[[#This Row],[discount]]-mbb_sales[[#This Row],[card processing fees]]</f>
        <v>50.39</v>
      </c>
    </row>
    <row r="606" spans="7:24" x14ac:dyDescent="0.3">
      <c r="G606" s="17">
        <v>44476</v>
      </c>
      <c r="H606" s="7">
        <f>YEAR(mbb_sales[[#This Row],[date of sale]])</f>
        <v>2021</v>
      </c>
      <c r="I606">
        <f>MONTH(mbb_sales[[#This Row],[date of sale]])</f>
        <v>10</v>
      </c>
      <c r="J606" t="str" cm="1">
        <f t="array" ref="J6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6">
        <v>2203888978</v>
      </c>
      <c r="L606">
        <v>1</v>
      </c>
      <c r="M606">
        <v>92320</v>
      </c>
      <c r="N606" t="s">
        <v>1</v>
      </c>
      <c r="O606" s="10" t="s">
        <v>9</v>
      </c>
      <c r="P606">
        <f>SEARCH(",", mbb_sales[[#This Row],[order value]])</f>
        <v>3</v>
      </c>
      <c r="Q606" t="str">
        <f>LEFT(mbb_sales[[#This Row],[order value]], mbb_sales[[#This Row],[search for ","]]-1)</f>
        <v>26</v>
      </c>
      <c r="R606" s="10">
        <f>RIGHT(mbb_sales[[#This Row],[order value]]) / 10</f>
        <v>0.9</v>
      </c>
      <c r="S606" s="1">
        <f>mbb_sales[[#This Row],[whole order value]] + mbb_sales[[#This Row],[fraction order value]]</f>
        <v>26.9</v>
      </c>
      <c r="U606" s="1">
        <v>0</v>
      </c>
      <c r="V606" s="1">
        <v>0</v>
      </c>
      <c r="W606" s="1">
        <v>1.38</v>
      </c>
      <c r="X606" s="1">
        <f>mbb_sales[[#This Row],[order value converted]] + mbb_sales[[#This Row],[shipping cost]] - mbb_sales[[#This Row],[discount]]-mbb_sales[[#This Row],[card processing fees]]</f>
        <v>25.52</v>
      </c>
    </row>
    <row r="607" spans="7:24" x14ac:dyDescent="0.3">
      <c r="G607" s="17">
        <v>44476</v>
      </c>
      <c r="H607" s="7">
        <f>YEAR(mbb_sales[[#This Row],[date of sale]])</f>
        <v>2021</v>
      </c>
      <c r="I607">
        <f>MONTH(mbb_sales[[#This Row],[date of sale]])</f>
        <v>10</v>
      </c>
      <c r="J607" t="str" cm="1">
        <f t="array" ref="J6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7">
        <v>2205071217</v>
      </c>
      <c r="L607">
        <v>1</v>
      </c>
      <c r="M607">
        <v>51110</v>
      </c>
      <c r="N607" t="s">
        <v>1</v>
      </c>
      <c r="O607" s="10" t="s">
        <v>51</v>
      </c>
      <c r="P607">
        <f>SEARCH(",", mbb_sales[[#This Row],[order value]])</f>
        <v>3</v>
      </c>
      <c r="Q607" t="str">
        <f>LEFT(mbb_sales[[#This Row],[order value]], mbb_sales[[#This Row],[search for ","]]-1)</f>
        <v>29</v>
      </c>
      <c r="R607" s="10">
        <f>RIGHT(mbb_sales[[#This Row],[order value]]) / 10</f>
        <v>0.9</v>
      </c>
      <c r="S607" s="1">
        <f>mbb_sales[[#This Row],[whole order value]] + mbb_sales[[#This Row],[fraction order value]]</f>
        <v>29.9</v>
      </c>
      <c r="U607" s="1">
        <v>0</v>
      </c>
      <c r="V607" s="1">
        <v>0</v>
      </c>
      <c r="W607" s="1">
        <v>1.5</v>
      </c>
      <c r="X607" s="1">
        <f>mbb_sales[[#This Row],[order value converted]] + mbb_sales[[#This Row],[shipping cost]] - mbb_sales[[#This Row],[discount]]-mbb_sales[[#This Row],[card processing fees]]</f>
        <v>28.4</v>
      </c>
    </row>
    <row r="608" spans="7:24" x14ac:dyDescent="0.3">
      <c r="G608" s="17">
        <v>44476</v>
      </c>
      <c r="H608" s="7">
        <f>YEAR(mbb_sales[[#This Row],[date of sale]])</f>
        <v>2021</v>
      </c>
      <c r="I608">
        <f>MONTH(mbb_sales[[#This Row],[date of sale]])</f>
        <v>10</v>
      </c>
      <c r="J608" t="str" cm="1">
        <f t="array" ref="J6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8">
        <v>2205115915</v>
      </c>
      <c r="L608">
        <v>1</v>
      </c>
      <c r="M608" t="s">
        <v>66</v>
      </c>
      <c r="N608" t="s">
        <v>64</v>
      </c>
      <c r="O608" s="10" t="s">
        <v>51</v>
      </c>
      <c r="P608">
        <f>SEARCH(",", mbb_sales[[#This Row],[order value]])</f>
        <v>3</v>
      </c>
      <c r="Q608" t="str">
        <f>LEFT(mbb_sales[[#This Row],[order value]], mbb_sales[[#This Row],[search for ","]]-1)</f>
        <v>29</v>
      </c>
      <c r="R608" s="10">
        <f>RIGHT(mbb_sales[[#This Row],[order value]]) / 10</f>
        <v>0.9</v>
      </c>
      <c r="S608" s="1">
        <f>mbb_sales[[#This Row],[whole order value]] + mbb_sales[[#This Row],[fraction order value]]</f>
        <v>29.9</v>
      </c>
      <c r="U608" s="1">
        <v>0</v>
      </c>
      <c r="V608" s="1">
        <v>5</v>
      </c>
      <c r="W608" s="1">
        <v>1.98</v>
      </c>
      <c r="X608" s="1">
        <f>mbb_sales[[#This Row],[order value converted]] + mbb_sales[[#This Row],[shipping cost]] - mbb_sales[[#This Row],[discount]]-mbb_sales[[#This Row],[card processing fees]]</f>
        <v>32.92</v>
      </c>
    </row>
    <row r="609" spans="7:24" x14ac:dyDescent="0.3">
      <c r="G609" s="17">
        <v>44475</v>
      </c>
      <c r="H609" s="7">
        <f>YEAR(mbb_sales[[#This Row],[date of sale]])</f>
        <v>2021</v>
      </c>
      <c r="I609">
        <f>MONTH(mbb_sales[[#This Row],[date of sale]])</f>
        <v>10</v>
      </c>
      <c r="J609" t="str" cm="1">
        <f t="array" ref="J6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09">
        <v>2203903407</v>
      </c>
      <c r="L609">
        <v>1</v>
      </c>
      <c r="M609">
        <v>75006</v>
      </c>
      <c r="N609" t="s">
        <v>1</v>
      </c>
      <c r="O609" s="10" t="s">
        <v>9</v>
      </c>
      <c r="P609">
        <f>SEARCH(",", mbb_sales[[#This Row],[order value]])</f>
        <v>3</v>
      </c>
      <c r="Q609" t="str">
        <f>LEFT(mbb_sales[[#This Row],[order value]], mbb_sales[[#This Row],[search for ","]]-1)</f>
        <v>26</v>
      </c>
      <c r="R609" s="10">
        <f>RIGHT(mbb_sales[[#This Row],[order value]]) / 10</f>
        <v>0.9</v>
      </c>
      <c r="S609" s="1">
        <f>mbb_sales[[#This Row],[whole order value]] + mbb_sales[[#This Row],[fraction order value]]</f>
        <v>26.9</v>
      </c>
      <c r="U609" s="1">
        <v>0</v>
      </c>
      <c r="V609" s="1">
        <v>0</v>
      </c>
      <c r="W609" s="1">
        <v>1.38</v>
      </c>
      <c r="X609" s="1">
        <f>mbb_sales[[#This Row],[order value converted]] + mbb_sales[[#This Row],[shipping cost]] - mbb_sales[[#This Row],[discount]]-mbb_sales[[#This Row],[card processing fees]]</f>
        <v>25.52</v>
      </c>
    </row>
    <row r="610" spans="7:24" x14ac:dyDescent="0.3">
      <c r="G610" s="17">
        <v>44475</v>
      </c>
      <c r="H610" s="7">
        <f>YEAR(mbb_sales[[#This Row],[date of sale]])</f>
        <v>2021</v>
      </c>
      <c r="I610">
        <f>MONTH(mbb_sales[[#This Row],[date of sale]])</f>
        <v>10</v>
      </c>
      <c r="J610" t="str" cm="1">
        <f t="array" ref="J6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0">
        <v>2204054885</v>
      </c>
      <c r="L610">
        <v>1</v>
      </c>
      <c r="M610">
        <v>1222</v>
      </c>
      <c r="N610" t="s">
        <v>50</v>
      </c>
      <c r="O610" s="10" t="s">
        <v>14</v>
      </c>
      <c r="P610">
        <f>SEARCH(",", mbb_sales[[#This Row],[order value]])</f>
        <v>3</v>
      </c>
      <c r="Q610" t="str">
        <f>LEFT(mbb_sales[[#This Row],[order value]], mbb_sales[[#This Row],[search for ","]]-1)</f>
        <v>23</v>
      </c>
      <c r="R610" s="10">
        <f>RIGHT(mbb_sales[[#This Row],[order value]]) / 10</f>
        <v>0.9</v>
      </c>
      <c r="S610" s="1">
        <f>mbb_sales[[#This Row],[whole order value]] + mbb_sales[[#This Row],[fraction order value]]</f>
        <v>23.9</v>
      </c>
      <c r="U610" s="1">
        <v>0</v>
      </c>
      <c r="V610" s="1">
        <v>5</v>
      </c>
      <c r="W610" s="1">
        <v>1.46</v>
      </c>
      <c r="X610" s="1">
        <f>mbb_sales[[#This Row],[order value converted]] + mbb_sales[[#This Row],[shipping cost]] - mbb_sales[[#This Row],[discount]]-mbb_sales[[#This Row],[card processing fees]]</f>
        <v>27.439999999999998</v>
      </c>
    </row>
    <row r="611" spans="7:24" x14ac:dyDescent="0.3">
      <c r="G611" s="17">
        <v>44475</v>
      </c>
      <c r="H611" s="7">
        <f>YEAR(mbb_sales[[#This Row],[date of sale]])</f>
        <v>2021</v>
      </c>
      <c r="I611">
        <f>MONTH(mbb_sales[[#This Row],[date of sale]])</f>
        <v>10</v>
      </c>
      <c r="J611" t="str" cm="1">
        <f t="array" ref="J6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1">
        <v>2204179177</v>
      </c>
      <c r="L611">
        <v>1</v>
      </c>
      <c r="M611">
        <v>35000</v>
      </c>
      <c r="N611" t="s">
        <v>1</v>
      </c>
      <c r="O611" s="10" t="s">
        <v>51</v>
      </c>
      <c r="P611">
        <f>SEARCH(",", mbb_sales[[#This Row],[order value]])</f>
        <v>3</v>
      </c>
      <c r="Q611" t="str">
        <f>LEFT(mbb_sales[[#This Row],[order value]], mbb_sales[[#This Row],[search for ","]]-1)</f>
        <v>29</v>
      </c>
      <c r="R611" s="10">
        <f>RIGHT(mbb_sales[[#This Row],[order value]]) / 10</f>
        <v>0.9</v>
      </c>
      <c r="S611" s="1">
        <f>mbb_sales[[#This Row],[whole order value]] + mbb_sales[[#This Row],[fraction order value]]</f>
        <v>29.9</v>
      </c>
      <c r="U611" s="1">
        <v>0</v>
      </c>
      <c r="V611" s="1">
        <v>0</v>
      </c>
      <c r="W611" s="1">
        <v>1.5</v>
      </c>
      <c r="X611" s="1">
        <f>mbb_sales[[#This Row],[order value converted]] + mbb_sales[[#This Row],[shipping cost]] - mbb_sales[[#This Row],[discount]]-mbb_sales[[#This Row],[card processing fees]]</f>
        <v>28.4</v>
      </c>
    </row>
    <row r="612" spans="7:24" x14ac:dyDescent="0.3">
      <c r="G612" s="17">
        <v>44475</v>
      </c>
      <c r="H612" s="7">
        <f>YEAR(mbb_sales[[#This Row],[date of sale]])</f>
        <v>2021</v>
      </c>
      <c r="I612">
        <f>MONTH(mbb_sales[[#This Row],[date of sale]])</f>
        <v>10</v>
      </c>
      <c r="J612" t="str" cm="1">
        <f t="array" ref="J6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2">
        <v>2204071447</v>
      </c>
      <c r="L612">
        <v>1</v>
      </c>
      <c r="M612">
        <v>75003</v>
      </c>
      <c r="N612" t="s">
        <v>1</v>
      </c>
      <c r="O612" s="10" t="s">
        <v>51</v>
      </c>
      <c r="P612">
        <f>SEARCH(",", mbb_sales[[#This Row],[order value]])</f>
        <v>3</v>
      </c>
      <c r="Q612" t="str">
        <f>LEFT(mbb_sales[[#This Row],[order value]], mbb_sales[[#This Row],[search for ","]]-1)</f>
        <v>29</v>
      </c>
      <c r="R612" s="10">
        <f>RIGHT(mbb_sales[[#This Row],[order value]]) / 10</f>
        <v>0.9</v>
      </c>
      <c r="S612" s="1">
        <f>mbb_sales[[#This Row],[whole order value]] + mbb_sales[[#This Row],[fraction order value]]</f>
        <v>29.9</v>
      </c>
      <c r="U612" s="1">
        <v>0</v>
      </c>
      <c r="V612" s="1">
        <v>0</v>
      </c>
      <c r="W612" s="1">
        <v>1.5</v>
      </c>
      <c r="X612" s="1">
        <f>mbb_sales[[#This Row],[order value converted]] + mbb_sales[[#This Row],[shipping cost]] - mbb_sales[[#This Row],[discount]]-mbb_sales[[#This Row],[card processing fees]]</f>
        <v>28.4</v>
      </c>
    </row>
    <row r="613" spans="7:24" x14ac:dyDescent="0.3">
      <c r="G613" s="17">
        <v>44475</v>
      </c>
      <c r="H613" s="7">
        <f>YEAR(mbb_sales[[#This Row],[date of sale]])</f>
        <v>2021</v>
      </c>
      <c r="I613">
        <f>MONTH(mbb_sales[[#This Row],[date of sale]])</f>
        <v>10</v>
      </c>
      <c r="J613" t="str" cm="1">
        <f t="array" ref="J6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3">
        <v>2203905565</v>
      </c>
      <c r="L613">
        <v>1</v>
      </c>
      <c r="M613">
        <v>29900</v>
      </c>
      <c r="N613" t="s">
        <v>1</v>
      </c>
      <c r="O613" s="10" t="s">
        <v>51</v>
      </c>
      <c r="P613">
        <f>SEARCH(",", mbb_sales[[#This Row],[order value]])</f>
        <v>3</v>
      </c>
      <c r="Q613" t="str">
        <f>LEFT(mbb_sales[[#This Row],[order value]], mbb_sales[[#This Row],[search for ","]]-1)</f>
        <v>29</v>
      </c>
      <c r="R613" s="10">
        <f>RIGHT(mbb_sales[[#This Row],[order value]]) / 10</f>
        <v>0.9</v>
      </c>
      <c r="S613" s="1">
        <f>mbb_sales[[#This Row],[whole order value]] + mbb_sales[[#This Row],[fraction order value]]</f>
        <v>29.9</v>
      </c>
      <c r="U613" s="1">
        <v>0</v>
      </c>
      <c r="V613" s="1">
        <v>0</v>
      </c>
      <c r="W613" s="1">
        <v>1.5</v>
      </c>
      <c r="X613" s="1">
        <f>mbb_sales[[#This Row],[order value converted]] + mbb_sales[[#This Row],[shipping cost]] - mbb_sales[[#This Row],[discount]]-mbb_sales[[#This Row],[card processing fees]]</f>
        <v>28.4</v>
      </c>
    </row>
    <row r="614" spans="7:24" x14ac:dyDescent="0.3">
      <c r="G614" s="17">
        <v>44475</v>
      </c>
      <c r="H614" s="7">
        <f>YEAR(mbb_sales[[#This Row],[date of sale]])</f>
        <v>2021</v>
      </c>
      <c r="I614">
        <f>MONTH(mbb_sales[[#This Row],[date of sale]])</f>
        <v>10</v>
      </c>
      <c r="J614" t="str" cm="1">
        <f t="array" ref="J6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4">
        <v>2203904451</v>
      </c>
      <c r="L614">
        <v>1</v>
      </c>
      <c r="M614">
        <v>78650</v>
      </c>
      <c r="N614" t="s">
        <v>1</v>
      </c>
      <c r="O614" s="10" t="s">
        <v>51</v>
      </c>
      <c r="P614">
        <f>SEARCH(",", mbb_sales[[#This Row],[order value]])</f>
        <v>3</v>
      </c>
      <c r="Q614" t="str">
        <f>LEFT(mbb_sales[[#This Row],[order value]], mbb_sales[[#This Row],[search for ","]]-1)</f>
        <v>29</v>
      </c>
      <c r="R614" s="10">
        <f>RIGHT(mbb_sales[[#This Row],[order value]]) / 10</f>
        <v>0.9</v>
      </c>
      <c r="S614" s="1">
        <f>mbb_sales[[#This Row],[whole order value]] + mbb_sales[[#This Row],[fraction order value]]</f>
        <v>29.9</v>
      </c>
      <c r="U614" s="1">
        <v>0</v>
      </c>
      <c r="V614" s="1">
        <v>0</v>
      </c>
      <c r="W614" s="1">
        <v>1.5</v>
      </c>
      <c r="X614" s="1">
        <f>mbb_sales[[#This Row],[order value converted]] + mbb_sales[[#This Row],[shipping cost]] - mbb_sales[[#This Row],[discount]]-mbb_sales[[#This Row],[card processing fees]]</f>
        <v>28.4</v>
      </c>
    </row>
    <row r="615" spans="7:24" x14ac:dyDescent="0.3">
      <c r="G615" s="17">
        <v>44475</v>
      </c>
      <c r="H615" s="7">
        <f>YEAR(mbb_sales[[#This Row],[date of sale]])</f>
        <v>2021</v>
      </c>
      <c r="I615">
        <f>MONTH(mbb_sales[[#This Row],[date of sale]])</f>
        <v>10</v>
      </c>
      <c r="J615" t="str" cm="1">
        <f t="array" ref="J6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5">
        <v>2202313290</v>
      </c>
      <c r="L615">
        <v>1</v>
      </c>
      <c r="M615">
        <v>35380</v>
      </c>
      <c r="N615" t="s">
        <v>1</v>
      </c>
      <c r="O615" s="10" t="s">
        <v>51</v>
      </c>
      <c r="P615">
        <f>SEARCH(",", mbb_sales[[#This Row],[order value]])</f>
        <v>3</v>
      </c>
      <c r="Q615" t="str">
        <f>LEFT(mbb_sales[[#This Row],[order value]], mbb_sales[[#This Row],[search for ","]]-1)</f>
        <v>29</v>
      </c>
      <c r="R615" s="10">
        <f>RIGHT(mbb_sales[[#This Row],[order value]]) / 10</f>
        <v>0.9</v>
      </c>
      <c r="S615" s="1">
        <f>mbb_sales[[#This Row],[whole order value]] + mbb_sales[[#This Row],[fraction order value]]</f>
        <v>29.9</v>
      </c>
      <c r="U615" s="1">
        <v>0</v>
      </c>
      <c r="V615" s="1">
        <v>0</v>
      </c>
      <c r="W615" s="1">
        <v>1.5</v>
      </c>
      <c r="X615" s="1">
        <f>mbb_sales[[#This Row],[order value converted]] + mbb_sales[[#This Row],[shipping cost]] - mbb_sales[[#This Row],[discount]]-mbb_sales[[#This Row],[card processing fees]]</f>
        <v>28.4</v>
      </c>
    </row>
    <row r="616" spans="7:24" x14ac:dyDescent="0.3">
      <c r="G616" s="17">
        <v>44475</v>
      </c>
      <c r="H616" s="7">
        <f>YEAR(mbb_sales[[#This Row],[date of sale]])</f>
        <v>2021</v>
      </c>
      <c r="I616">
        <f>MONTH(mbb_sales[[#This Row],[date of sale]])</f>
        <v>10</v>
      </c>
      <c r="J616" t="str" cm="1">
        <f t="array" ref="J6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6">
        <v>2203834071</v>
      </c>
      <c r="L616">
        <v>1</v>
      </c>
      <c r="M616">
        <v>1005</v>
      </c>
      <c r="N616" t="s">
        <v>50</v>
      </c>
      <c r="O616" s="10" t="s">
        <v>9</v>
      </c>
      <c r="P616">
        <f>SEARCH(",", mbb_sales[[#This Row],[order value]])</f>
        <v>3</v>
      </c>
      <c r="Q616" t="str">
        <f>LEFT(mbb_sales[[#This Row],[order value]], mbb_sales[[#This Row],[search for ","]]-1)</f>
        <v>26</v>
      </c>
      <c r="R616" s="10">
        <f>RIGHT(mbb_sales[[#This Row],[order value]]) / 10</f>
        <v>0.9</v>
      </c>
      <c r="S616" s="1">
        <f>mbb_sales[[#This Row],[whole order value]] + mbb_sales[[#This Row],[fraction order value]]</f>
        <v>26.9</v>
      </c>
      <c r="U616" s="1">
        <v>0</v>
      </c>
      <c r="V616" s="1">
        <v>5</v>
      </c>
      <c r="W616" s="1">
        <v>1.58</v>
      </c>
      <c r="X616" s="1">
        <f>mbb_sales[[#This Row],[order value converted]] + mbb_sales[[#This Row],[shipping cost]] - mbb_sales[[#This Row],[discount]]-mbb_sales[[#This Row],[card processing fees]]</f>
        <v>30.32</v>
      </c>
    </row>
    <row r="617" spans="7:24" x14ac:dyDescent="0.3">
      <c r="G617" s="17">
        <v>44475</v>
      </c>
      <c r="H617" s="7">
        <f>YEAR(mbb_sales[[#This Row],[date of sale]])</f>
        <v>2021</v>
      </c>
      <c r="I617">
        <f>MONTH(mbb_sales[[#This Row],[date of sale]])</f>
        <v>10</v>
      </c>
      <c r="J617" t="str" cm="1">
        <f t="array" ref="J6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7">
        <v>2202360130</v>
      </c>
      <c r="L617">
        <v>2</v>
      </c>
      <c r="M617">
        <v>41300</v>
      </c>
      <c r="N617" t="s">
        <v>1</v>
      </c>
      <c r="O617" s="10" t="s">
        <v>52</v>
      </c>
      <c r="P617">
        <f>SEARCH(",", mbb_sales[[#This Row],[order value]])</f>
        <v>3</v>
      </c>
      <c r="Q617" t="str">
        <f>LEFT(mbb_sales[[#This Row],[order value]], mbb_sales[[#This Row],[search for ","]]-1)</f>
        <v>53</v>
      </c>
      <c r="R617" s="10">
        <f>RIGHT(mbb_sales[[#This Row],[order value]]) / 10</f>
        <v>0.8</v>
      </c>
      <c r="S617" s="1">
        <f>mbb_sales[[#This Row],[whole order value]] + mbb_sales[[#This Row],[fraction order value]]</f>
        <v>53.8</v>
      </c>
      <c r="U617" s="1">
        <v>0</v>
      </c>
      <c r="V617" s="1">
        <v>0</v>
      </c>
      <c r="W617" s="1">
        <v>2.4500000000000002</v>
      </c>
      <c r="X617" s="1">
        <f>mbb_sales[[#This Row],[order value converted]] + mbb_sales[[#This Row],[shipping cost]] - mbb_sales[[#This Row],[discount]]-mbb_sales[[#This Row],[card processing fees]]</f>
        <v>51.349999999999994</v>
      </c>
    </row>
    <row r="618" spans="7:24" x14ac:dyDescent="0.3">
      <c r="G618" s="17">
        <v>44473</v>
      </c>
      <c r="H618" s="7">
        <f>YEAR(mbb_sales[[#This Row],[date of sale]])</f>
        <v>2021</v>
      </c>
      <c r="I618">
        <f>MONTH(mbb_sales[[#This Row],[date of sale]])</f>
        <v>10</v>
      </c>
      <c r="J618" t="str" cm="1">
        <f t="array" ref="J6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8">
        <v>2201551885</v>
      </c>
      <c r="L618">
        <v>1</v>
      </c>
      <c r="M618">
        <v>93160</v>
      </c>
      <c r="N618" t="s">
        <v>1</v>
      </c>
      <c r="O618" s="10" t="s">
        <v>9</v>
      </c>
      <c r="P618">
        <f>SEARCH(",", mbb_sales[[#This Row],[order value]])</f>
        <v>3</v>
      </c>
      <c r="Q618" t="str">
        <f>LEFT(mbb_sales[[#This Row],[order value]], mbb_sales[[#This Row],[search for ","]]-1)</f>
        <v>26</v>
      </c>
      <c r="R618" s="10">
        <f>RIGHT(mbb_sales[[#This Row],[order value]]) / 10</f>
        <v>0.9</v>
      </c>
      <c r="S618" s="1">
        <f>mbb_sales[[#This Row],[whole order value]] + mbb_sales[[#This Row],[fraction order value]]</f>
        <v>26.9</v>
      </c>
      <c r="U618" s="1">
        <v>0</v>
      </c>
      <c r="V618" s="1">
        <v>0</v>
      </c>
      <c r="W618" s="1">
        <v>1.38</v>
      </c>
      <c r="X618" s="1">
        <f>mbb_sales[[#This Row],[order value converted]] + mbb_sales[[#This Row],[shipping cost]] - mbb_sales[[#This Row],[discount]]-mbb_sales[[#This Row],[card processing fees]]</f>
        <v>25.52</v>
      </c>
    </row>
    <row r="619" spans="7:24" x14ac:dyDescent="0.3">
      <c r="G619" s="17">
        <v>44472</v>
      </c>
      <c r="H619" s="7">
        <f>YEAR(mbb_sales[[#This Row],[date of sale]])</f>
        <v>2021</v>
      </c>
      <c r="I619">
        <f>MONTH(mbb_sales[[#This Row],[date of sale]])</f>
        <v>10</v>
      </c>
      <c r="J619" t="str" cm="1">
        <f t="array" ref="J6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19">
        <v>2200421131</v>
      </c>
      <c r="L619">
        <v>1</v>
      </c>
      <c r="M619">
        <v>78310</v>
      </c>
      <c r="N619" t="s">
        <v>1</v>
      </c>
      <c r="O619" s="10" t="s">
        <v>10</v>
      </c>
      <c r="P619">
        <f>SEARCH(",", mbb_sales[[#This Row],[order value]])</f>
        <v>3</v>
      </c>
      <c r="Q619" t="str">
        <f>LEFT(mbb_sales[[#This Row],[order value]], mbb_sales[[#This Row],[search for ","]]-1)</f>
        <v>24</v>
      </c>
      <c r="R619" s="10">
        <f>RIGHT(mbb_sales[[#This Row],[order value]]) / 10</f>
        <v>0.9</v>
      </c>
      <c r="S619" s="1">
        <f>mbb_sales[[#This Row],[whole order value]] + mbb_sales[[#This Row],[fraction order value]]</f>
        <v>24.9</v>
      </c>
      <c r="U619" s="1">
        <v>0</v>
      </c>
      <c r="V619" s="1">
        <v>0</v>
      </c>
      <c r="W619" s="1">
        <v>1.3</v>
      </c>
      <c r="X619" s="1">
        <f>mbb_sales[[#This Row],[order value converted]] + mbb_sales[[#This Row],[shipping cost]] - mbb_sales[[#This Row],[discount]]-mbb_sales[[#This Row],[card processing fees]]</f>
        <v>23.599999999999998</v>
      </c>
    </row>
    <row r="620" spans="7:24" x14ac:dyDescent="0.3">
      <c r="G620" s="17">
        <v>44472</v>
      </c>
      <c r="H620" s="7">
        <f>YEAR(mbb_sales[[#This Row],[date of sale]])</f>
        <v>2021</v>
      </c>
      <c r="I620">
        <f>MONTH(mbb_sales[[#This Row],[date of sale]])</f>
        <v>10</v>
      </c>
      <c r="J620" t="str" cm="1">
        <f t="array" ref="J6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0">
        <v>2200410481</v>
      </c>
      <c r="L620">
        <v>3</v>
      </c>
      <c r="M620">
        <v>18000</v>
      </c>
      <c r="N620" t="s">
        <v>1</v>
      </c>
      <c r="O620" s="10" t="s">
        <v>60</v>
      </c>
      <c r="P620">
        <f>SEARCH(",", mbb_sales[[#This Row],[order value]])</f>
        <v>3</v>
      </c>
      <c r="Q620" t="str">
        <f>LEFT(mbb_sales[[#This Row],[order value]], mbb_sales[[#This Row],[search for ","]]-1)</f>
        <v>83</v>
      </c>
      <c r="R620" s="10">
        <f>RIGHT(mbb_sales[[#This Row],[order value]]) / 10</f>
        <v>0.7</v>
      </c>
      <c r="S620" s="1">
        <f>mbb_sales[[#This Row],[whole order value]] + mbb_sales[[#This Row],[fraction order value]]</f>
        <v>83.7</v>
      </c>
      <c r="U620" s="1">
        <v>0</v>
      </c>
      <c r="V620" s="1">
        <v>0</v>
      </c>
      <c r="W620" s="1">
        <v>3.65</v>
      </c>
      <c r="X620" s="1">
        <f>mbb_sales[[#This Row],[order value converted]] + mbb_sales[[#This Row],[shipping cost]] - mbb_sales[[#This Row],[discount]]-mbb_sales[[#This Row],[card processing fees]]</f>
        <v>80.05</v>
      </c>
    </row>
    <row r="621" spans="7:24" x14ac:dyDescent="0.3">
      <c r="G621" s="17">
        <v>44471</v>
      </c>
      <c r="H621" s="7">
        <f>YEAR(mbb_sales[[#This Row],[date of sale]])</f>
        <v>2021</v>
      </c>
      <c r="I621">
        <f>MONTH(mbb_sales[[#This Row],[date of sale]])</f>
        <v>10</v>
      </c>
      <c r="J621" t="str" cm="1">
        <f t="array" ref="J6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1">
        <v>2198086510</v>
      </c>
      <c r="L621">
        <v>1</v>
      </c>
      <c r="M621">
        <v>91300</v>
      </c>
      <c r="N621" t="s">
        <v>1</v>
      </c>
      <c r="O621" s="10" t="s">
        <v>14</v>
      </c>
      <c r="P621">
        <f>SEARCH(",", mbb_sales[[#This Row],[order value]])</f>
        <v>3</v>
      </c>
      <c r="Q621" t="str">
        <f>LEFT(mbb_sales[[#This Row],[order value]], mbb_sales[[#This Row],[search for ","]]-1)</f>
        <v>23</v>
      </c>
      <c r="R621" s="10">
        <f>RIGHT(mbb_sales[[#This Row],[order value]]) / 10</f>
        <v>0.9</v>
      </c>
      <c r="S621" s="1">
        <f>mbb_sales[[#This Row],[whole order value]] + mbb_sales[[#This Row],[fraction order value]]</f>
        <v>23.9</v>
      </c>
      <c r="U621" s="1">
        <v>0</v>
      </c>
      <c r="V621" s="1">
        <v>0</v>
      </c>
      <c r="W621" s="1">
        <v>1.26</v>
      </c>
      <c r="X621" s="1">
        <f>mbb_sales[[#This Row],[order value converted]] + mbb_sales[[#This Row],[shipping cost]] - mbb_sales[[#This Row],[discount]]-mbb_sales[[#This Row],[card processing fees]]</f>
        <v>22.639999999999997</v>
      </c>
    </row>
    <row r="622" spans="7:24" x14ac:dyDescent="0.3">
      <c r="G622" s="17">
        <v>44471</v>
      </c>
      <c r="H622" s="7">
        <f>YEAR(mbb_sales[[#This Row],[date of sale]])</f>
        <v>2021</v>
      </c>
      <c r="I622">
        <f>MONTH(mbb_sales[[#This Row],[date of sale]])</f>
        <v>10</v>
      </c>
      <c r="J622" t="str" cm="1">
        <f t="array" ref="J6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2">
        <v>2199210531</v>
      </c>
      <c r="L622">
        <v>1</v>
      </c>
      <c r="M622">
        <v>35720</v>
      </c>
      <c r="N622" t="s">
        <v>1</v>
      </c>
      <c r="O622" s="10" t="s">
        <v>9</v>
      </c>
      <c r="P622">
        <f>SEARCH(",", mbb_sales[[#This Row],[order value]])</f>
        <v>3</v>
      </c>
      <c r="Q622" t="str">
        <f>LEFT(mbb_sales[[#This Row],[order value]], mbb_sales[[#This Row],[search for ","]]-1)</f>
        <v>26</v>
      </c>
      <c r="R622" s="10">
        <f>RIGHT(mbb_sales[[#This Row],[order value]]) / 10</f>
        <v>0.9</v>
      </c>
      <c r="S622" s="1">
        <f>mbb_sales[[#This Row],[whole order value]] + mbb_sales[[#This Row],[fraction order value]]</f>
        <v>26.9</v>
      </c>
      <c r="U622" s="1">
        <v>0</v>
      </c>
      <c r="V622" s="1">
        <v>0</v>
      </c>
      <c r="W622" s="1">
        <v>1.38</v>
      </c>
      <c r="X622" s="1">
        <f>mbb_sales[[#This Row],[order value converted]] + mbb_sales[[#This Row],[shipping cost]] - mbb_sales[[#This Row],[discount]]-mbb_sales[[#This Row],[card processing fees]]</f>
        <v>25.52</v>
      </c>
    </row>
    <row r="623" spans="7:24" x14ac:dyDescent="0.3">
      <c r="G623" s="17">
        <v>44471</v>
      </c>
      <c r="H623" s="7">
        <f>YEAR(mbb_sales[[#This Row],[date of sale]])</f>
        <v>2021</v>
      </c>
      <c r="I623">
        <f>MONTH(mbb_sales[[#This Row],[date of sale]])</f>
        <v>10</v>
      </c>
      <c r="J623" t="str" cm="1">
        <f t="array" ref="J6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3">
        <v>2197674218</v>
      </c>
      <c r="L623">
        <v>1</v>
      </c>
      <c r="M623">
        <v>21000</v>
      </c>
      <c r="N623" t="s">
        <v>1</v>
      </c>
      <c r="O623" s="10" t="s">
        <v>56</v>
      </c>
      <c r="P623">
        <f>SEARCH(",", mbb_sales[[#This Row],[order value]])</f>
        <v>3</v>
      </c>
      <c r="Q623" t="str">
        <f>LEFT(mbb_sales[[#This Row],[order value]], mbb_sales[[#This Row],[search for ","]]-1)</f>
        <v>27</v>
      </c>
      <c r="R623" s="10">
        <f>RIGHT(mbb_sales[[#This Row],[order value]]) / 10</f>
        <v>0.9</v>
      </c>
      <c r="S623" s="1">
        <f>mbb_sales[[#This Row],[whole order value]] + mbb_sales[[#This Row],[fraction order value]]</f>
        <v>27.9</v>
      </c>
      <c r="U623" s="1">
        <v>0</v>
      </c>
      <c r="V623" s="1">
        <v>0</v>
      </c>
      <c r="W623" s="1">
        <v>1.42</v>
      </c>
      <c r="X623" s="1">
        <f>mbb_sales[[#This Row],[order value converted]] + mbb_sales[[#This Row],[shipping cost]] - mbb_sales[[#This Row],[discount]]-mbb_sales[[#This Row],[card processing fees]]</f>
        <v>26.479999999999997</v>
      </c>
    </row>
    <row r="624" spans="7:24" x14ac:dyDescent="0.3">
      <c r="G624" s="17">
        <v>44471</v>
      </c>
      <c r="H624" s="7">
        <f>YEAR(mbb_sales[[#This Row],[date of sale]])</f>
        <v>2021</v>
      </c>
      <c r="I624">
        <f>MONTH(mbb_sales[[#This Row],[date of sale]])</f>
        <v>10</v>
      </c>
      <c r="J624" t="str" cm="1">
        <f t="array" ref="J6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4">
        <v>2197742344</v>
      </c>
      <c r="L624">
        <v>3</v>
      </c>
      <c r="M624">
        <v>69360</v>
      </c>
      <c r="N624" t="s">
        <v>1</v>
      </c>
      <c r="O624" s="10" t="s">
        <v>55</v>
      </c>
      <c r="P624">
        <f>SEARCH(",", mbb_sales[[#This Row],[order value]])</f>
        <v>3</v>
      </c>
      <c r="Q624" t="str">
        <f>LEFT(mbb_sales[[#This Row],[order value]], mbb_sales[[#This Row],[search for ","]]-1)</f>
        <v>78</v>
      </c>
      <c r="R624" s="10">
        <f>RIGHT(mbb_sales[[#This Row],[order value]]) / 10</f>
        <v>0.7</v>
      </c>
      <c r="S624" s="1">
        <f>mbb_sales[[#This Row],[whole order value]] + mbb_sales[[#This Row],[fraction order value]]</f>
        <v>78.7</v>
      </c>
      <c r="U624" s="1">
        <v>0</v>
      </c>
      <c r="V624" s="1">
        <v>0</v>
      </c>
      <c r="W624" s="1">
        <v>3.45</v>
      </c>
      <c r="X624" s="1">
        <f>mbb_sales[[#This Row],[order value converted]] + mbb_sales[[#This Row],[shipping cost]] - mbb_sales[[#This Row],[discount]]-mbb_sales[[#This Row],[card processing fees]]</f>
        <v>75.25</v>
      </c>
    </row>
    <row r="625" spans="7:24" x14ac:dyDescent="0.3">
      <c r="G625" s="17">
        <v>44470</v>
      </c>
      <c r="H625" s="7">
        <f>YEAR(mbb_sales[[#This Row],[date of sale]])</f>
        <v>2021</v>
      </c>
      <c r="I625">
        <f>MONTH(mbb_sales[[#This Row],[date of sale]])</f>
        <v>10</v>
      </c>
      <c r="J625" t="str" cm="1">
        <f t="array" ref="J6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5">
        <v>2196321060</v>
      </c>
      <c r="L625">
        <v>1</v>
      </c>
      <c r="M625">
        <v>80000</v>
      </c>
      <c r="N625" t="s">
        <v>1</v>
      </c>
      <c r="O625" s="10" t="s">
        <v>9</v>
      </c>
      <c r="P625">
        <f>SEARCH(",", mbb_sales[[#This Row],[order value]])</f>
        <v>3</v>
      </c>
      <c r="Q625" t="str">
        <f>LEFT(mbb_sales[[#This Row],[order value]], mbb_sales[[#This Row],[search for ","]]-1)</f>
        <v>26</v>
      </c>
      <c r="R625" s="10">
        <f>RIGHT(mbb_sales[[#This Row],[order value]]) / 10</f>
        <v>0.9</v>
      </c>
      <c r="S625" s="1">
        <f>mbb_sales[[#This Row],[whole order value]] + mbb_sales[[#This Row],[fraction order value]]</f>
        <v>26.9</v>
      </c>
      <c r="U625" s="1">
        <v>0</v>
      </c>
      <c r="V625" s="1">
        <v>0</v>
      </c>
      <c r="W625" s="1">
        <v>1.38</v>
      </c>
      <c r="X625" s="1">
        <f>mbb_sales[[#This Row],[order value converted]] + mbb_sales[[#This Row],[shipping cost]] - mbb_sales[[#This Row],[discount]]-mbb_sales[[#This Row],[card processing fees]]</f>
        <v>25.52</v>
      </c>
    </row>
    <row r="626" spans="7:24" x14ac:dyDescent="0.3">
      <c r="G626" s="17">
        <v>44469</v>
      </c>
      <c r="H626" s="7">
        <f>YEAR(mbb_sales[[#This Row],[date of sale]])</f>
        <v>2021</v>
      </c>
      <c r="I626">
        <f>MONTH(mbb_sales[[#This Row],[date of sale]])</f>
        <v>9</v>
      </c>
      <c r="J626" t="str" cm="1">
        <f t="array" ref="J6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6">
        <v>2197558767</v>
      </c>
      <c r="L626">
        <v>1</v>
      </c>
      <c r="M626">
        <v>31400</v>
      </c>
      <c r="N626" t="s">
        <v>1</v>
      </c>
      <c r="O626" s="10" t="s">
        <v>43</v>
      </c>
      <c r="P626">
        <f>SEARCH(",", mbb_sales[[#This Row],[order value]])</f>
        <v>3</v>
      </c>
      <c r="Q626" t="str">
        <f>LEFT(mbb_sales[[#This Row],[order value]], mbb_sales[[#This Row],[search for ","]]-1)</f>
        <v>28</v>
      </c>
      <c r="R626" s="10">
        <f>RIGHT(mbb_sales[[#This Row],[order value]]) / 10</f>
        <v>0.9</v>
      </c>
      <c r="S626" s="1">
        <f>mbb_sales[[#This Row],[whole order value]] + mbb_sales[[#This Row],[fraction order value]]</f>
        <v>28.9</v>
      </c>
      <c r="U626" s="1">
        <v>0</v>
      </c>
      <c r="V626" s="1">
        <v>0</v>
      </c>
      <c r="W626" s="1">
        <v>1.46</v>
      </c>
      <c r="X626" s="1">
        <f>mbb_sales[[#This Row],[order value converted]] + mbb_sales[[#This Row],[shipping cost]] - mbb_sales[[#This Row],[discount]]-mbb_sales[[#This Row],[card processing fees]]</f>
        <v>27.439999999999998</v>
      </c>
    </row>
    <row r="627" spans="7:24" x14ac:dyDescent="0.3">
      <c r="G627" s="17">
        <v>44468</v>
      </c>
      <c r="H627" s="7">
        <f>YEAR(mbb_sales[[#This Row],[date of sale]])</f>
        <v>2021</v>
      </c>
      <c r="I627">
        <f>MONTH(mbb_sales[[#This Row],[date of sale]])</f>
        <v>9</v>
      </c>
      <c r="J627" t="str" cm="1">
        <f t="array" ref="J6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7">
        <v>2194182904</v>
      </c>
      <c r="L627">
        <v>1</v>
      </c>
      <c r="M627">
        <v>35850</v>
      </c>
      <c r="N627" t="s">
        <v>1</v>
      </c>
      <c r="O627" s="10" t="s">
        <v>9</v>
      </c>
      <c r="P627">
        <f>SEARCH(",", mbb_sales[[#This Row],[order value]])</f>
        <v>3</v>
      </c>
      <c r="Q627" t="str">
        <f>LEFT(mbb_sales[[#This Row],[order value]], mbb_sales[[#This Row],[search for ","]]-1)</f>
        <v>26</v>
      </c>
      <c r="R627" s="10">
        <f>RIGHT(mbb_sales[[#This Row],[order value]]) / 10</f>
        <v>0.9</v>
      </c>
      <c r="S627" s="1">
        <f>mbb_sales[[#This Row],[whole order value]] + mbb_sales[[#This Row],[fraction order value]]</f>
        <v>26.9</v>
      </c>
      <c r="U627" s="1">
        <v>0</v>
      </c>
      <c r="V627" s="1">
        <v>0</v>
      </c>
      <c r="W627" s="1">
        <v>1.38</v>
      </c>
      <c r="X627" s="1">
        <f>mbb_sales[[#This Row],[order value converted]] + mbb_sales[[#This Row],[shipping cost]] - mbb_sales[[#This Row],[discount]]-mbb_sales[[#This Row],[card processing fees]]</f>
        <v>25.52</v>
      </c>
    </row>
    <row r="628" spans="7:24" x14ac:dyDescent="0.3">
      <c r="G628" s="17">
        <v>44468</v>
      </c>
      <c r="H628" s="7">
        <f>YEAR(mbb_sales[[#This Row],[date of sale]])</f>
        <v>2021</v>
      </c>
      <c r="I628">
        <f>MONTH(mbb_sales[[#This Row],[date of sale]])</f>
        <v>9</v>
      </c>
      <c r="J628" t="str" cm="1">
        <f t="array" ref="J6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8">
        <v>2194145698</v>
      </c>
      <c r="L628">
        <v>1</v>
      </c>
      <c r="M628">
        <v>1030</v>
      </c>
      <c r="N628" t="s">
        <v>12</v>
      </c>
      <c r="O628" s="10" t="s">
        <v>9</v>
      </c>
      <c r="P628">
        <f>SEARCH(",", mbb_sales[[#This Row],[order value]])</f>
        <v>3</v>
      </c>
      <c r="Q628" t="str">
        <f>LEFT(mbb_sales[[#This Row],[order value]], mbb_sales[[#This Row],[search for ","]]-1)</f>
        <v>26</v>
      </c>
      <c r="R628" s="10">
        <f>RIGHT(mbb_sales[[#This Row],[order value]]) / 10</f>
        <v>0.9</v>
      </c>
      <c r="S628" s="1">
        <f>mbb_sales[[#This Row],[whole order value]] + mbb_sales[[#This Row],[fraction order value]]</f>
        <v>26.9</v>
      </c>
      <c r="U628" s="1">
        <v>0</v>
      </c>
      <c r="V628" s="1">
        <v>5</v>
      </c>
      <c r="W628" s="1">
        <v>1.58</v>
      </c>
      <c r="X628" s="1">
        <f>mbb_sales[[#This Row],[order value converted]] + mbb_sales[[#This Row],[shipping cost]] - mbb_sales[[#This Row],[discount]]-mbb_sales[[#This Row],[card processing fees]]</f>
        <v>30.32</v>
      </c>
    </row>
    <row r="629" spans="7:24" x14ac:dyDescent="0.3">
      <c r="G629" s="17">
        <v>44467</v>
      </c>
      <c r="H629" s="7">
        <f>YEAR(mbb_sales[[#This Row],[date of sale]])</f>
        <v>2021</v>
      </c>
      <c r="I629">
        <f>MONTH(mbb_sales[[#This Row],[date of sale]])</f>
        <v>9</v>
      </c>
      <c r="J629" t="str" cm="1">
        <f t="array" ref="J6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29">
        <v>2195357865</v>
      </c>
      <c r="L629">
        <v>1</v>
      </c>
      <c r="M629">
        <v>44640</v>
      </c>
      <c r="N629" t="s">
        <v>1</v>
      </c>
      <c r="O629" s="10" t="s">
        <v>9</v>
      </c>
      <c r="P629">
        <f>SEARCH(",", mbb_sales[[#This Row],[order value]])</f>
        <v>3</v>
      </c>
      <c r="Q629" t="str">
        <f>LEFT(mbb_sales[[#This Row],[order value]], mbb_sales[[#This Row],[search for ","]]-1)</f>
        <v>26</v>
      </c>
      <c r="R629" s="10">
        <f>RIGHT(mbb_sales[[#This Row],[order value]]) / 10</f>
        <v>0.9</v>
      </c>
      <c r="S629" s="1">
        <f>mbb_sales[[#This Row],[whole order value]] + mbb_sales[[#This Row],[fraction order value]]</f>
        <v>26.9</v>
      </c>
      <c r="U629" s="1">
        <v>0</v>
      </c>
      <c r="V629" s="1">
        <v>0</v>
      </c>
      <c r="W629" s="1">
        <v>1.38</v>
      </c>
      <c r="X629" s="1">
        <f>mbb_sales[[#This Row],[order value converted]] + mbb_sales[[#This Row],[shipping cost]] - mbb_sales[[#This Row],[discount]]-mbb_sales[[#This Row],[card processing fees]]</f>
        <v>25.52</v>
      </c>
    </row>
    <row r="630" spans="7:24" x14ac:dyDescent="0.3">
      <c r="G630" s="17">
        <v>44465</v>
      </c>
      <c r="H630" s="7">
        <f>YEAR(mbb_sales[[#This Row],[date of sale]])</f>
        <v>2021</v>
      </c>
      <c r="I630">
        <f>MONTH(mbb_sales[[#This Row],[date of sale]])</f>
        <v>9</v>
      </c>
      <c r="J630" t="str" cm="1">
        <f t="array" ref="J6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0">
        <v>2192686149</v>
      </c>
      <c r="L630">
        <v>1</v>
      </c>
      <c r="M630">
        <v>45160</v>
      </c>
      <c r="N630" t="s">
        <v>1</v>
      </c>
      <c r="O630" s="10" t="s">
        <v>28</v>
      </c>
      <c r="P630">
        <f>SEARCH(",", mbb_sales[[#This Row],[order value]])</f>
        <v>3</v>
      </c>
      <c r="Q630" t="str">
        <f>LEFT(mbb_sales[[#This Row],[order value]], mbb_sales[[#This Row],[search for ","]]-1)</f>
        <v>25</v>
      </c>
      <c r="R630" s="10">
        <f>RIGHT(mbb_sales[[#This Row],[order value]]) / 10</f>
        <v>0.9</v>
      </c>
      <c r="S630" s="1">
        <f>mbb_sales[[#This Row],[whole order value]] + mbb_sales[[#This Row],[fraction order value]]</f>
        <v>25.9</v>
      </c>
      <c r="U630" s="1">
        <v>0</v>
      </c>
      <c r="V630" s="1">
        <v>0</v>
      </c>
      <c r="W630" s="1">
        <v>1.34</v>
      </c>
      <c r="X630" s="1">
        <f>mbb_sales[[#This Row],[order value converted]] + mbb_sales[[#This Row],[shipping cost]] - mbb_sales[[#This Row],[discount]]-mbb_sales[[#This Row],[card processing fees]]</f>
        <v>24.56</v>
      </c>
    </row>
    <row r="631" spans="7:24" x14ac:dyDescent="0.3">
      <c r="G631" s="17">
        <v>44465</v>
      </c>
      <c r="H631" s="7">
        <f>YEAR(mbb_sales[[#This Row],[date of sale]])</f>
        <v>2021</v>
      </c>
      <c r="I631">
        <f>MONTH(mbb_sales[[#This Row],[date of sale]])</f>
        <v>9</v>
      </c>
      <c r="J631" t="str" cm="1">
        <f t="array" ref="J6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1">
        <v>2191313564</v>
      </c>
      <c r="L631">
        <v>1</v>
      </c>
      <c r="M631">
        <v>44119</v>
      </c>
      <c r="N631" t="s">
        <v>1</v>
      </c>
      <c r="O631" s="10" t="s">
        <v>9</v>
      </c>
      <c r="P631">
        <f>SEARCH(",", mbb_sales[[#This Row],[order value]])</f>
        <v>3</v>
      </c>
      <c r="Q631" t="str">
        <f>LEFT(mbb_sales[[#This Row],[order value]], mbb_sales[[#This Row],[search for ","]]-1)</f>
        <v>26</v>
      </c>
      <c r="R631" s="10">
        <f>RIGHT(mbb_sales[[#This Row],[order value]]) / 10</f>
        <v>0.9</v>
      </c>
      <c r="S631" s="1">
        <f>mbb_sales[[#This Row],[whole order value]] + mbb_sales[[#This Row],[fraction order value]]</f>
        <v>26.9</v>
      </c>
      <c r="U631" s="1">
        <v>0</v>
      </c>
      <c r="V631" s="1">
        <v>0</v>
      </c>
      <c r="W631" s="1">
        <v>1.38</v>
      </c>
      <c r="X631" s="1">
        <f>mbb_sales[[#This Row],[order value converted]] + mbb_sales[[#This Row],[shipping cost]] - mbb_sales[[#This Row],[discount]]-mbb_sales[[#This Row],[card processing fees]]</f>
        <v>25.52</v>
      </c>
    </row>
    <row r="632" spans="7:24" x14ac:dyDescent="0.3">
      <c r="G632" s="17">
        <v>44465</v>
      </c>
      <c r="H632" s="7">
        <f>YEAR(mbb_sales[[#This Row],[date of sale]])</f>
        <v>2021</v>
      </c>
      <c r="I632">
        <f>MONTH(mbb_sales[[#This Row],[date of sale]])</f>
        <v>9</v>
      </c>
      <c r="J632" t="str" cm="1">
        <f t="array" ref="J6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2">
        <v>2191291352</v>
      </c>
      <c r="L632">
        <v>1</v>
      </c>
      <c r="M632">
        <v>66410</v>
      </c>
      <c r="N632" t="s">
        <v>1</v>
      </c>
      <c r="O632" s="10" t="s">
        <v>9</v>
      </c>
      <c r="P632">
        <f>SEARCH(",", mbb_sales[[#This Row],[order value]])</f>
        <v>3</v>
      </c>
      <c r="Q632" t="str">
        <f>LEFT(mbb_sales[[#This Row],[order value]], mbb_sales[[#This Row],[search for ","]]-1)</f>
        <v>26</v>
      </c>
      <c r="R632" s="10">
        <f>RIGHT(mbb_sales[[#This Row],[order value]]) / 10</f>
        <v>0.9</v>
      </c>
      <c r="S632" s="1">
        <f>mbb_sales[[#This Row],[whole order value]] + mbb_sales[[#This Row],[fraction order value]]</f>
        <v>26.9</v>
      </c>
      <c r="U632" s="1">
        <v>0</v>
      </c>
      <c r="V632" s="1">
        <v>0</v>
      </c>
      <c r="W632" s="1">
        <v>1.38</v>
      </c>
      <c r="X632" s="1">
        <f>mbb_sales[[#This Row],[order value converted]] + mbb_sales[[#This Row],[shipping cost]] - mbb_sales[[#This Row],[discount]]-mbb_sales[[#This Row],[card processing fees]]</f>
        <v>25.52</v>
      </c>
    </row>
    <row r="633" spans="7:24" x14ac:dyDescent="0.3">
      <c r="G633" s="17">
        <v>44465</v>
      </c>
      <c r="H633" s="7">
        <f>YEAR(mbb_sales[[#This Row],[date of sale]])</f>
        <v>2021</v>
      </c>
      <c r="I633">
        <f>MONTH(mbb_sales[[#This Row],[date of sale]])</f>
        <v>9</v>
      </c>
      <c r="J633" t="str" cm="1">
        <f t="array" ref="J6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3">
        <v>2191438302</v>
      </c>
      <c r="L633">
        <v>1</v>
      </c>
      <c r="M633" t="s">
        <v>65</v>
      </c>
      <c r="N633" t="s">
        <v>64</v>
      </c>
      <c r="O633" s="10" t="s">
        <v>9</v>
      </c>
      <c r="P633">
        <f>SEARCH(",", mbb_sales[[#This Row],[order value]])</f>
        <v>3</v>
      </c>
      <c r="Q633" t="str">
        <f>LEFT(mbb_sales[[#This Row],[order value]], mbb_sales[[#This Row],[search for ","]]-1)</f>
        <v>26</v>
      </c>
      <c r="R633" s="10">
        <f>RIGHT(mbb_sales[[#This Row],[order value]]) / 10</f>
        <v>0.9</v>
      </c>
      <c r="S633" s="1">
        <f>mbb_sales[[#This Row],[whole order value]] + mbb_sales[[#This Row],[fraction order value]]</f>
        <v>26.9</v>
      </c>
      <c r="U633" s="1">
        <v>0</v>
      </c>
      <c r="V633" s="1">
        <v>5</v>
      </c>
      <c r="W633" s="1">
        <v>1.83</v>
      </c>
      <c r="X633" s="1">
        <f>mbb_sales[[#This Row],[order value converted]] + mbb_sales[[#This Row],[shipping cost]] - mbb_sales[[#This Row],[discount]]-mbb_sales[[#This Row],[card processing fees]]</f>
        <v>30.07</v>
      </c>
    </row>
    <row r="634" spans="7:24" x14ac:dyDescent="0.3">
      <c r="G634" s="17">
        <v>44465</v>
      </c>
      <c r="H634" s="7">
        <f>YEAR(mbb_sales[[#This Row],[date of sale]])</f>
        <v>2021</v>
      </c>
      <c r="I634">
        <f>MONTH(mbb_sales[[#This Row],[date of sale]])</f>
        <v>9</v>
      </c>
      <c r="J634" t="str" cm="1">
        <f t="array" ref="J6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4">
        <v>2192766357</v>
      </c>
      <c r="L634">
        <v>2</v>
      </c>
      <c r="M634">
        <v>21910</v>
      </c>
      <c r="N634" t="s">
        <v>1</v>
      </c>
      <c r="O634" s="10" t="s">
        <v>44</v>
      </c>
      <c r="P634">
        <f>SEARCH(",", mbb_sales[[#This Row],[order value]])</f>
        <v>3</v>
      </c>
      <c r="Q634" t="str">
        <f>LEFT(mbb_sales[[#This Row],[order value]], mbb_sales[[#This Row],[search for ","]]-1)</f>
        <v>55</v>
      </c>
      <c r="R634" s="10">
        <f>RIGHT(mbb_sales[[#This Row],[order value]]) / 10</f>
        <v>0.8</v>
      </c>
      <c r="S634" s="1">
        <f>mbb_sales[[#This Row],[whole order value]] + mbb_sales[[#This Row],[fraction order value]]</f>
        <v>55.8</v>
      </c>
      <c r="U634" s="1">
        <v>0</v>
      </c>
      <c r="V634" s="1">
        <v>0</v>
      </c>
      <c r="W634" s="1">
        <v>2.5299999999999998</v>
      </c>
      <c r="X634" s="1">
        <f>mbb_sales[[#This Row],[order value converted]] + mbb_sales[[#This Row],[shipping cost]] - mbb_sales[[#This Row],[discount]]-mbb_sales[[#This Row],[card processing fees]]</f>
        <v>53.269999999999996</v>
      </c>
    </row>
    <row r="635" spans="7:24" x14ac:dyDescent="0.3">
      <c r="G635" s="17">
        <v>44465</v>
      </c>
      <c r="H635" s="7">
        <f>YEAR(mbb_sales[[#This Row],[date of sale]])</f>
        <v>2021</v>
      </c>
      <c r="I635">
        <f>MONTH(mbb_sales[[#This Row],[date of sale]])</f>
        <v>9</v>
      </c>
      <c r="J635" t="str" cm="1">
        <f t="array" ref="J6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5">
        <v>2192721893</v>
      </c>
      <c r="L635">
        <v>3</v>
      </c>
      <c r="M635">
        <v>92000</v>
      </c>
      <c r="N635" t="s">
        <v>1</v>
      </c>
      <c r="O635" s="10" t="s">
        <v>59</v>
      </c>
      <c r="P635">
        <f>SEARCH(",", mbb_sales[[#This Row],[order value]])</f>
        <v>3</v>
      </c>
      <c r="Q635" t="str">
        <f>LEFT(mbb_sales[[#This Row],[order value]], mbb_sales[[#This Row],[search for ","]]-1)</f>
        <v>73</v>
      </c>
      <c r="R635" s="10">
        <f>RIGHT(mbb_sales[[#This Row],[order value]]) / 10</f>
        <v>0.7</v>
      </c>
      <c r="S635" s="1">
        <f>mbb_sales[[#This Row],[whole order value]] + mbb_sales[[#This Row],[fraction order value]]</f>
        <v>73.7</v>
      </c>
      <c r="U635" s="1">
        <v>0</v>
      </c>
      <c r="V635" s="1">
        <v>0</v>
      </c>
      <c r="W635" s="1">
        <v>3.25</v>
      </c>
      <c r="X635" s="1">
        <f>mbb_sales[[#This Row],[order value converted]] + mbb_sales[[#This Row],[shipping cost]] - mbb_sales[[#This Row],[discount]]-mbb_sales[[#This Row],[card processing fees]]</f>
        <v>70.45</v>
      </c>
    </row>
    <row r="636" spans="7:24" x14ac:dyDescent="0.3">
      <c r="G636" s="17">
        <v>44464</v>
      </c>
      <c r="H636" s="7">
        <f>YEAR(mbb_sales[[#This Row],[date of sale]])</f>
        <v>2021</v>
      </c>
      <c r="I636">
        <f>MONTH(mbb_sales[[#This Row],[date of sale]])</f>
        <v>9</v>
      </c>
      <c r="J636" t="str" cm="1">
        <f t="array" ref="J6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6">
        <v>2191637601</v>
      </c>
      <c r="L636">
        <v>1</v>
      </c>
      <c r="M636">
        <v>75018</v>
      </c>
      <c r="N636" t="s">
        <v>1</v>
      </c>
      <c r="O636" s="10" t="s">
        <v>0</v>
      </c>
      <c r="P636">
        <f>SEARCH(",", mbb_sales[[#This Row],[order value]])</f>
        <v>3</v>
      </c>
      <c r="Q636" t="str">
        <f>LEFT(mbb_sales[[#This Row],[order value]], mbb_sales[[#This Row],[search for ","]]-1)</f>
        <v>21</v>
      </c>
      <c r="R636" s="10">
        <f>RIGHT(mbb_sales[[#This Row],[order value]]) / 10</f>
        <v>0.9</v>
      </c>
      <c r="S636" s="1">
        <f>mbb_sales[[#This Row],[whole order value]] + mbb_sales[[#This Row],[fraction order value]]</f>
        <v>21.9</v>
      </c>
      <c r="U636" s="1">
        <v>0</v>
      </c>
      <c r="V636" s="1">
        <v>0</v>
      </c>
      <c r="W636" s="1">
        <v>1.18</v>
      </c>
      <c r="X636" s="1">
        <f>mbb_sales[[#This Row],[order value converted]] + mbb_sales[[#This Row],[shipping cost]] - mbb_sales[[#This Row],[discount]]-mbb_sales[[#This Row],[card processing fees]]</f>
        <v>20.72</v>
      </c>
    </row>
    <row r="637" spans="7:24" x14ac:dyDescent="0.3">
      <c r="G637" s="17">
        <v>44464</v>
      </c>
      <c r="H637" s="7">
        <f>YEAR(mbb_sales[[#This Row],[date of sale]])</f>
        <v>2021</v>
      </c>
      <c r="I637">
        <f>MONTH(mbb_sales[[#This Row],[date of sale]])</f>
        <v>9</v>
      </c>
      <c r="J637" t="str" cm="1">
        <f t="array" ref="J6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7">
        <v>2190229792</v>
      </c>
      <c r="L637">
        <v>1</v>
      </c>
      <c r="M637">
        <v>57130</v>
      </c>
      <c r="N637" t="s">
        <v>1</v>
      </c>
      <c r="O637" s="10" t="s">
        <v>43</v>
      </c>
      <c r="P637">
        <f>SEARCH(",", mbb_sales[[#This Row],[order value]])</f>
        <v>3</v>
      </c>
      <c r="Q637" t="str">
        <f>LEFT(mbb_sales[[#This Row],[order value]], mbb_sales[[#This Row],[search for ","]]-1)</f>
        <v>28</v>
      </c>
      <c r="R637" s="10">
        <f>RIGHT(mbb_sales[[#This Row],[order value]]) / 10</f>
        <v>0.9</v>
      </c>
      <c r="S637" s="1">
        <f>mbb_sales[[#This Row],[whole order value]] + mbb_sales[[#This Row],[fraction order value]]</f>
        <v>28.9</v>
      </c>
      <c r="U637" s="1">
        <v>0</v>
      </c>
      <c r="V637" s="1">
        <v>0</v>
      </c>
      <c r="W637" s="1">
        <v>1.46</v>
      </c>
      <c r="X637" s="1">
        <f>mbb_sales[[#This Row],[order value converted]] + mbb_sales[[#This Row],[shipping cost]] - mbb_sales[[#This Row],[discount]]-mbb_sales[[#This Row],[card processing fees]]</f>
        <v>27.439999999999998</v>
      </c>
    </row>
    <row r="638" spans="7:24" x14ac:dyDescent="0.3">
      <c r="G638" s="17">
        <v>44464</v>
      </c>
      <c r="H638" s="7">
        <f>YEAR(mbb_sales[[#This Row],[date of sale]])</f>
        <v>2021</v>
      </c>
      <c r="I638">
        <f>MONTH(mbb_sales[[#This Row],[date of sale]])</f>
        <v>9</v>
      </c>
      <c r="J638" t="str" cm="1">
        <f t="array" ref="J6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8">
        <v>2191737133</v>
      </c>
      <c r="L638">
        <v>1</v>
      </c>
      <c r="M638">
        <v>69730</v>
      </c>
      <c r="N638" t="s">
        <v>1</v>
      </c>
      <c r="O638" s="10" t="s">
        <v>51</v>
      </c>
      <c r="P638">
        <f>SEARCH(",", mbb_sales[[#This Row],[order value]])</f>
        <v>3</v>
      </c>
      <c r="Q638" t="str">
        <f>LEFT(mbb_sales[[#This Row],[order value]], mbb_sales[[#This Row],[search for ","]]-1)</f>
        <v>29</v>
      </c>
      <c r="R638" s="10">
        <f>RIGHT(mbb_sales[[#This Row],[order value]]) / 10</f>
        <v>0.9</v>
      </c>
      <c r="S638" s="1">
        <f>mbb_sales[[#This Row],[whole order value]] + mbb_sales[[#This Row],[fraction order value]]</f>
        <v>29.9</v>
      </c>
      <c r="U638" s="1">
        <v>0</v>
      </c>
      <c r="V638" s="1">
        <v>0</v>
      </c>
      <c r="W638" s="1">
        <v>1.5</v>
      </c>
      <c r="X638" s="1">
        <f>mbb_sales[[#This Row],[order value converted]] + mbb_sales[[#This Row],[shipping cost]] - mbb_sales[[#This Row],[discount]]-mbb_sales[[#This Row],[card processing fees]]</f>
        <v>28.4</v>
      </c>
    </row>
    <row r="639" spans="7:24" x14ac:dyDescent="0.3">
      <c r="G639" s="17">
        <v>44464</v>
      </c>
      <c r="H639" s="7">
        <f>YEAR(mbb_sales[[#This Row],[date of sale]])</f>
        <v>2021</v>
      </c>
      <c r="I639">
        <f>MONTH(mbb_sales[[#This Row],[date of sale]])</f>
        <v>9</v>
      </c>
      <c r="J639" t="str" cm="1">
        <f t="array" ref="J6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39">
        <v>2192135917</v>
      </c>
      <c r="L639">
        <v>2</v>
      </c>
      <c r="M639">
        <v>57000</v>
      </c>
      <c r="N639" t="s">
        <v>1</v>
      </c>
      <c r="O639" s="10" t="s">
        <v>20</v>
      </c>
      <c r="P639">
        <f>SEARCH(",", mbb_sales[[#This Row],[order value]])</f>
        <v>3</v>
      </c>
      <c r="Q639" t="str">
        <f>LEFT(mbb_sales[[#This Row],[order value]], mbb_sales[[#This Row],[search for ","]]-1)</f>
        <v>45</v>
      </c>
      <c r="R639" s="10">
        <f>RIGHT(mbb_sales[[#This Row],[order value]]) / 10</f>
        <v>0.8</v>
      </c>
      <c r="S639" s="1">
        <f>mbb_sales[[#This Row],[whole order value]] + mbb_sales[[#This Row],[fraction order value]]</f>
        <v>45.8</v>
      </c>
      <c r="U639" s="1">
        <v>0</v>
      </c>
      <c r="V639" s="1">
        <v>0</v>
      </c>
      <c r="W639" s="1">
        <v>2.13</v>
      </c>
      <c r="X639" s="1">
        <f>mbb_sales[[#This Row],[order value converted]] + mbb_sales[[#This Row],[shipping cost]] - mbb_sales[[#This Row],[discount]]-mbb_sales[[#This Row],[card processing fees]]</f>
        <v>43.669999999999995</v>
      </c>
    </row>
    <row r="640" spans="7:24" x14ac:dyDescent="0.3">
      <c r="G640" s="17">
        <v>44464</v>
      </c>
      <c r="H640" s="7">
        <f>YEAR(mbb_sales[[#This Row],[date of sale]])</f>
        <v>2021</v>
      </c>
      <c r="I640">
        <f>MONTH(mbb_sales[[#This Row],[date of sale]])</f>
        <v>9</v>
      </c>
      <c r="J640" t="str" cm="1">
        <f t="array" ref="J6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0">
        <v>2191610981</v>
      </c>
      <c r="L640">
        <v>2</v>
      </c>
      <c r="M640">
        <v>78300</v>
      </c>
      <c r="N640" t="s">
        <v>1</v>
      </c>
      <c r="O640" s="10" t="s">
        <v>42</v>
      </c>
      <c r="P640">
        <f>SEARCH(",", mbb_sales[[#This Row],[order value]])</f>
        <v>3</v>
      </c>
      <c r="Q640" t="str">
        <f>LEFT(mbb_sales[[#This Row],[order value]], mbb_sales[[#This Row],[search for ","]]-1)</f>
        <v>50</v>
      </c>
      <c r="R640" s="10">
        <f>RIGHT(mbb_sales[[#This Row],[order value]]) / 10</f>
        <v>0.8</v>
      </c>
      <c r="S640" s="1">
        <f>mbb_sales[[#This Row],[whole order value]] + mbb_sales[[#This Row],[fraction order value]]</f>
        <v>50.8</v>
      </c>
      <c r="U640" s="1">
        <v>0</v>
      </c>
      <c r="V640" s="1">
        <v>0</v>
      </c>
      <c r="W640" s="1">
        <v>2.33</v>
      </c>
      <c r="X640" s="1">
        <f>mbb_sales[[#This Row],[order value converted]] + mbb_sales[[#This Row],[shipping cost]] - mbb_sales[[#This Row],[discount]]-mbb_sales[[#This Row],[card processing fees]]</f>
        <v>48.47</v>
      </c>
    </row>
    <row r="641" spans="7:24" x14ac:dyDescent="0.3">
      <c r="G641" s="17">
        <v>44463</v>
      </c>
      <c r="H641" s="7">
        <f>YEAR(mbb_sales[[#This Row],[date of sale]])</f>
        <v>2021</v>
      </c>
      <c r="I641">
        <f>MONTH(mbb_sales[[#This Row],[date of sale]])</f>
        <v>9</v>
      </c>
      <c r="J641" t="str" cm="1">
        <f t="array" ref="J6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1">
        <v>2188822722</v>
      </c>
      <c r="L641">
        <v>1</v>
      </c>
      <c r="M641">
        <v>77720</v>
      </c>
      <c r="N641" t="s">
        <v>1</v>
      </c>
      <c r="O641" s="10" t="s">
        <v>13</v>
      </c>
      <c r="P641">
        <f>SEARCH(",", mbb_sales[[#This Row],[order value]])</f>
        <v>3</v>
      </c>
      <c r="Q641" t="str">
        <f>LEFT(mbb_sales[[#This Row],[order value]], mbb_sales[[#This Row],[search for ","]]-1)</f>
        <v>22</v>
      </c>
      <c r="R641" s="10">
        <f>RIGHT(mbb_sales[[#This Row],[order value]]) / 10</f>
        <v>0.9</v>
      </c>
      <c r="S641" s="1">
        <f>mbb_sales[[#This Row],[whole order value]] + mbb_sales[[#This Row],[fraction order value]]</f>
        <v>22.9</v>
      </c>
      <c r="U641" s="1">
        <v>0</v>
      </c>
      <c r="V641" s="1">
        <v>0</v>
      </c>
      <c r="W641" s="1">
        <v>1.22</v>
      </c>
      <c r="X641" s="1">
        <f>mbb_sales[[#This Row],[order value converted]] + mbb_sales[[#This Row],[shipping cost]] - mbb_sales[[#This Row],[discount]]-mbb_sales[[#This Row],[card processing fees]]</f>
        <v>21.68</v>
      </c>
    </row>
    <row r="642" spans="7:24" x14ac:dyDescent="0.3">
      <c r="G642" s="17">
        <v>44463</v>
      </c>
      <c r="H642" s="7">
        <f>YEAR(mbb_sales[[#This Row],[date of sale]])</f>
        <v>2021</v>
      </c>
      <c r="I642">
        <f>MONTH(mbb_sales[[#This Row],[date of sale]])</f>
        <v>9</v>
      </c>
      <c r="J642" t="str" cm="1">
        <f t="array" ref="J6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2">
        <v>2188910108</v>
      </c>
      <c r="L642">
        <v>1</v>
      </c>
      <c r="M642">
        <v>29300</v>
      </c>
      <c r="N642" t="s">
        <v>1</v>
      </c>
      <c r="O642" s="10" t="s">
        <v>43</v>
      </c>
      <c r="P642">
        <f>SEARCH(",", mbb_sales[[#This Row],[order value]])</f>
        <v>3</v>
      </c>
      <c r="Q642" t="str">
        <f>LEFT(mbb_sales[[#This Row],[order value]], mbb_sales[[#This Row],[search for ","]]-1)</f>
        <v>28</v>
      </c>
      <c r="R642" s="10">
        <f>RIGHT(mbb_sales[[#This Row],[order value]]) / 10</f>
        <v>0.9</v>
      </c>
      <c r="S642" s="1">
        <f>mbb_sales[[#This Row],[whole order value]] + mbb_sales[[#This Row],[fraction order value]]</f>
        <v>28.9</v>
      </c>
      <c r="U642" s="1">
        <v>0</v>
      </c>
      <c r="V642" s="1">
        <v>0</v>
      </c>
      <c r="W642" s="1">
        <v>1.46</v>
      </c>
      <c r="X642" s="1">
        <f>mbb_sales[[#This Row],[order value converted]] + mbb_sales[[#This Row],[shipping cost]] - mbb_sales[[#This Row],[discount]]-mbb_sales[[#This Row],[card processing fees]]</f>
        <v>27.439999999999998</v>
      </c>
    </row>
    <row r="643" spans="7:24" x14ac:dyDescent="0.3">
      <c r="G643" s="17">
        <v>44463</v>
      </c>
      <c r="H643" s="7">
        <f>YEAR(mbb_sales[[#This Row],[date of sale]])</f>
        <v>2021</v>
      </c>
      <c r="I643">
        <f>MONTH(mbb_sales[[#This Row],[date of sale]])</f>
        <v>9</v>
      </c>
      <c r="J643" t="str" cm="1">
        <f t="array" ref="J6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3">
        <v>2191160461</v>
      </c>
      <c r="L643">
        <v>1</v>
      </c>
      <c r="M643">
        <v>78000</v>
      </c>
      <c r="N643" t="s">
        <v>1</v>
      </c>
      <c r="O643" s="10" t="s">
        <v>51</v>
      </c>
      <c r="P643">
        <f>SEARCH(",", mbb_sales[[#This Row],[order value]])</f>
        <v>3</v>
      </c>
      <c r="Q643" t="str">
        <f>LEFT(mbb_sales[[#This Row],[order value]], mbb_sales[[#This Row],[search for ","]]-1)</f>
        <v>29</v>
      </c>
      <c r="R643" s="10">
        <f>RIGHT(mbb_sales[[#This Row],[order value]]) / 10</f>
        <v>0.9</v>
      </c>
      <c r="S643" s="1">
        <f>mbb_sales[[#This Row],[whole order value]] + mbb_sales[[#This Row],[fraction order value]]</f>
        <v>29.9</v>
      </c>
      <c r="U643" s="1">
        <v>0</v>
      </c>
      <c r="V643" s="1">
        <v>0</v>
      </c>
      <c r="W643" s="1">
        <v>1.5</v>
      </c>
      <c r="X643" s="1">
        <f>mbb_sales[[#This Row],[order value converted]] + mbb_sales[[#This Row],[shipping cost]] - mbb_sales[[#This Row],[discount]]-mbb_sales[[#This Row],[card processing fees]]</f>
        <v>28.4</v>
      </c>
    </row>
    <row r="644" spans="7:24" x14ac:dyDescent="0.3">
      <c r="G644" s="17">
        <v>44463</v>
      </c>
      <c r="H644" s="7">
        <f>YEAR(mbb_sales[[#This Row],[date of sale]])</f>
        <v>2021</v>
      </c>
      <c r="I644">
        <f>MONTH(mbb_sales[[#This Row],[date of sale]])</f>
        <v>9</v>
      </c>
      <c r="J644" t="str" cm="1">
        <f t="array" ref="J6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4">
        <v>2188928964</v>
      </c>
      <c r="L644">
        <v>1</v>
      </c>
      <c r="M644">
        <v>92320</v>
      </c>
      <c r="N644" t="s">
        <v>1</v>
      </c>
      <c r="O644" s="10" t="s">
        <v>51</v>
      </c>
      <c r="P644">
        <f>SEARCH(",", mbb_sales[[#This Row],[order value]])</f>
        <v>3</v>
      </c>
      <c r="Q644" t="str">
        <f>LEFT(mbb_sales[[#This Row],[order value]], mbb_sales[[#This Row],[search for ","]]-1)</f>
        <v>29</v>
      </c>
      <c r="R644" s="10">
        <f>RIGHT(mbb_sales[[#This Row],[order value]]) / 10</f>
        <v>0.9</v>
      </c>
      <c r="S644" s="1">
        <f>mbb_sales[[#This Row],[whole order value]] + mbb_sales[[#This Row],[fraction order value]]</f>
        <v>29.9</v>
      </c>
      <c r="U644" s="1">
        <v>0</v>
      </c>
      <c r="V644" s="1">
        <v>0</v>
      </c>
      <c r="W644" s="1">
        <v>1.5</v>
      </c>
      <c r="X644" s="1">
        <f>mbb_sales[[#This Row],[order value converted]] + mbb_sales[[#This Row],[shipping cost]] - mbb_sales[[#This Row],[discount]]-mbb_sales[[#This Row],[card processing fees]]</f>
        <v>28.4</v>
      </c>
    </row>
    <row r="645" spans="7:24" x14ac:dyDescent="0.3">
      <c r="G645" s="17">
        <v>44463</v>
      </c>
      <c r="H645" s="7">
        <f>YEAR(mbb_sales[[#This Row],[date of sale]])</f>
        <v>2021</v>
      </c>
      <c r="I645">
        <f>MONTH(mbb_sales[[#This Row],[date of sale]])</f>
        <v>9</v>
      </c>
      <c r="J645" t="str" cm="1">
        <f t="array" ref="J6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5">
        <v>2188807292</v>
      </c>
      <c r="L645">
        <v>2</v>
      </c>
      <c r="M645">
        <v>77720</v>
      </c>
      <c r="N645" t="s">
        <v>1</v>
      </c>
      <c r="O645" s="10" t="s">
        <v>48</v>
      </c>
      <c r="P645">
        <f>SEARCH(",", mbb_sales[[#This Row],[order value]])</f>
        <v>3</v>
      </c>
      <c r="Q645" t="str">
        <f>LEFT(mbb_sales[[#This Row],[order value]], mbb_sales[[#This Row],[search for ","]]-1)</f>
        <v>52</v>
      </c>
      <c r="R645" s="10">
        <f>RIGHT(mbb_sales[[#This Row],[order value]]) / 10</f>
        <v>0.8</v>
      </c>
      <c r="S645" s="1">
        <f>mbb_sales[[#This Row],[whole order value]] + mbb_sales[[#This Row],[fraction order value]]</f>
        <v>52.8</v>
      </c>
      <c r="U645" s="1">
        <v>0</v>
      </c>
      <c r="V645" s="1">
        <v>0</v>
      </c>
      <c r="W645" s="1">
        <v>2.41</v>
      </c>
      <c r="X645" s="1">
        <f>mbb_sales[[#This Row],[order value converted]] + mbb_sales[[#This Row],[shipping cost]] - mbb_sales[[#This Row],[discount]]-mbb_sales[[#This Row],[card processing fees]]</f>
        <v>50.39</v>
      </c>
    </row>
    <row r="646" spans="7:24" x14ac:dyDescent="0.3">
      <c r="G646" s="17">
        <v>44463</v>
      </c>
      <c r="H646" s="7">
        <f>YEAR(mbb_sales[[#This Row],[date of sale]])</f>
        <v>2021</v>
      </c>
      <c r="I646">
        <f>MONTH(mbb_sales[[#This Row],[date of sale]])</f>
        <v>9</v>
      </c>
      <c r="J646" t="str" cm="1">
        <f t="array" ref="J6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6">
        <v>2189310240</v>
      </c>
      <c r="L646">
        <v>2</v>
      </c>
      <c r="M646">
        <v>92120</v>
      </c>
      <c r="N646" t="s">
        <v>1</v>
      </c>
      <c r="O646" s="10" t="s">
        <v>52</v>
      </c>
      <c r="P646">
        <f>SEARCH(",", mbb_sales[[#This Row],[order value]])</f>
        <v>3</v>
      </c>
      <c r="Q646" t="str">
        <f>LEFT(mbb_sales[[#This Row],[order value]], mbb_sales[[#This Row],[search for ","]]-1)</f>
        <v>53</v>
      </c>
      <c r="R646" s="10">
        <f>RIGHT(mbb_sales[[#This Row],[order value]]) / 10</f>
        <v>0.8</v>
      </c>
      <c r="S646" s="1">
        <f>mbb_sales[[#This Row],[whole order value]] + mbb_sales[[#This Row],[fraction order value]]</f>
        <v>53.8</v>
      </c>
      <c r="U646" s="1">
        <v>0</v>
      </c>
      <c r="V646" s="1">
        <v>0</v>
      </c>
      <c r="W646" s="1">
        <v>2.4500000000000002</v>
      </c>
      <c r="X646" s="1">
        <f>mbb_sales[[#This Row],[order value converted]] + mbb_sales[[#This Row],[shipping cost]] - mbb_sales[[#This Row],[discount]]-mbb_sales[[#This Row],[card processing fees]]</f>
        <v>51.349999999999994</v>
      </c>
    </row>
    <row r="647" spans="7:24" x14ac:dyDescent="0.3">
      <c r="G647" s="17">
        <v>44463</v>
      </c>
      <c r="H647" s="7">
        <f>YEAR(mbb_sales[[#This Row],[date of sale]])</f>
        <v>2021</v>
      </c>
      <c r="I647">
        <f>MONTH(mbb_sales[[#This Row],[date of sale]])</f>
        <v>9</v>
      </c>
      <c r="J647" t="str" cm="1">
        <f t="array" ref="J6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7">
        <v>2189136974</v>
      </c>
      <c r="L647">
        <v>2</v>
      </c>
      <c r="M647">
        <v>3076</v>
      </c>
      <c r="N647" t="s">
        <v>50</v>
      </c>
      <c r="O647" s="10" t="s">
        <v>38</v>
      </c>
      <c r="P647">
        <f>SEARCH(",", mbb_sales[[#This Row],[order value]])</f>
        <v>3</v>
      </c>
      <c r="Q647" t="str">
        <f>LEFT(mbb_sales[[#This Row],[order value]], mbb_sales[[#This Row],[search for ","]]-1)</f>
        <v>48</v>
      </c>
      <c r="R647" s="10">
        <f>RIGHT(mbb_sales[[#This Row],[order value]]) / 10</f>
        <v>0.8</v>
      </c>
      <c r="S647" s="1">
        <f>mbb_sales[[#This Row],[whole order value]] + mbb_sales[[#This Row],[fraction order value]]</f>
        <v>48.8</v>
      </c>
      <c r="U647" s="1">
        <v>0</v>
      </c>
      <c r="V647" s="1">
        <v>5</v>
      </c>
      <c r="W647" s="1">
        <v>2.4500000000000002</v>
      </c>
      <c r="X647" s="1">
        <f>mbb_sales[[#This Row],[order value converted]] + mbb_sales[[#This Row],[shipping cost]] - mbb_sales[[#This Row],[discount]]-mbb_sales[[#This Row],[card processing fees]]</f>
        <v>51.349999999999994</v>
      </c>
    </row>
    <row r="648" spans="7:24" x14ac:dyDescent="0.3">
      <c r="G648" s="17">
        <v>44463</v>
      </c>
      <c r="H648" s="7">
        <f>YEAR(mbb_sales[[#This Row],[date of sale]])</f>
        <v>2021</v>
      </c>
      <c r="I648">
        <f>MONTH(mbb_sales[[#This Row],[date of sale]])</f>
        <v>9</v>
      </c>
      <c r="J648" t="str" cm="1">
        <f t="array" ref="J6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8">
        <v>2189413392</v>
      </c>
      <c r="L648">
        <v>2</v>
      </c>
      <c r="M648">
        <v>94340</v>
      </c>
      <c r="N648" t="s">
        <v>1</v>
      </c>
      <c r="O648" s="10" t="s">
        <v>44</v>
      </c>
      <c r="P648">
        <f>SEARCH(",", mbb_sales[[#This Row],[order value]])</f>
        <v>3</v>
      </c>
      <c r="Q648" t="str">
        <f>LEFT(mbb_sales[[#This Row],[order value]], mbb_sales[[#This Row],[search for ","]]-1)</f>
        <v>55</v>
      </c>
      <c r="R648" s="10">
        <f>RIGHT(mbb_sales[[#This Row],[order value]]) / 10</f>
        <v>0.8</v>
      </c>
      <c r="S648" s="1">
        <f>mbb_sales[[#This Row],[whole order value]] + mbb_sales[[#This Row],[fraction order value]]</f>
        <v>55.8</v>
      </c>
      <c r="U648" s="1">
        <v>0</v>
      </c>
      <c r="V648" s="1">
        <v>0</v>
      </c>
      <c r="W648" s="1">
        <v>2.5299999999999998</v>
      </c>
      <c r="X648" s="1">
        <f>mbb_sales[[#This Row],[order value converted]] + mbb_sales[[#This Row],[shipping cost]] - mbb_sales[[#This Row],[discount]]-mbb_sales[[#This Row],[card processing fees]]</f>
        <v>53.269999999999996</v>
      </c>
    </row>
    <row r="649" spans="7:24" x14ac:dyDescent="0.3">
      <c r="G649" s="17">
        <v>44461</v>
      </c>
      <c r="H649" s="7">
        <f>YEAR(mbb_sales[[#This Row],[date of sale]])</f>
        <v>2021</v>
      </c>
      <c r="I649">
        <f>MONTH(mbb_sales[[#This Row],[date of sale]])</f>
        <v>9</v>
      </c>
      <c r="J649" t="str" cm="1">
        <f t="array" ref="J6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49">
        <v>2188454747</v>
      </c>
      <c r="L649">
        <v>1</v>
      </c>
      <c r="M649">
        <v>75012</v>
      </c>
      <c r="N649" t="s">
        <v>1</v>
      </c>
      <c r="O649" s="10" t="s">
        <v>0</v>
      </c>
      <c r="P649">
        <f>SEARCH(",", mbb_sales[[#This Row],[order value]])</f>
        <v>3</v>
      </c>
      <c r="Q649" t="str">
        <f>LEFT(mbb_sales[[#This Row],[order value]], mbb_sales[[#This Row],[search for ","]]-1)</f>
        <v>21</v>
      </c>
      <c r="R649" s="10">
        <f>RIGHT(mbb_sales[[#This Row],[order value]]) / 10</f>
        <v>0.9</v>
      </c>
      <c r="S649" s="1">
        <f>mbb_sales[[#This Row],[whole order value]] + mbb_sales[[#This Row],[fraction order value]]</f>
        <v>21.9</v>
      </c>
      <c r="U649" s="1">
        <v>0</v>
      </c>
      <c r="V649" s="1">
        <v>0</v>
      </c>
      <c r="W649" s="1">
        <v>1.18</v>
      </c>
      <c r="X649" s="1">
        <f>mbb_sales[[#This Row],[order value converted]] + mbb_sales[[#This Row],[shipping cost]] - mbb_sales[[#This Row],[discount]]-mbb_sales[[#This Row],[card processing fees]]</f>
        <v>20.72</v>
      </c>
    </row>
    <row r="650" spans="7:24" x14ac:dyDescent="0.3">
      <c r="G650" s="17">
        <v>44461</v>
      </c>
      <c r="H650" s="7">
        <f>YEAR(mbb_sales[[#This Row],[date of sale]])</f>
        <v>2021</v>
      </c>
      <c r="I650">
        <f>MONTH(mbb_sales[[#This Row],[date of sale]])</f>
        <v>9</v>
      </c>
      <c r="J650" t="str" cm="1">
        <f t="array" ref="J6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0">
        <v>2188796641</v>
      </c>
      <c r="L650">
        <v>2</v>
      </c>
      <c r="M650">
        <v>1400</v>
      </c>
      <c r="N650" t="s">
        <v>50</v>
      </c>
      <c r="O650" s="10" t="s">
        <v>52</v>
      </c>
      <c r="P650">
        <f>SEARCH(",", mbb_sales[[#This Row],[order value]])</f>
        <v>3</v>
      </c>
      <c r="Q650" t="str">
        <f>LEFT(mbb_sales[[#This Row],[order value]], mbb_sales[[#This Row],[search for ","]]-1)</f>
        <v>53</v>
      </c>
      <c r="R650" s="10">
        <f>RIGHT(mbb_sales[[#This Row],[order value]]) / 10</f>
        <v>0.8</v>
      </c>
      <c r="S650" s="1">
        <f>mbb_sales[[#This Row],[whole order value]] + mbb_sales[[#This Row],[fraction order value]]</f>
        <v>53.8</v>
      </c>
      <c r="U650" s="1">
        <v>0</v>
      </c>
      <c r="V650" s="1">
        <v>5</v>
      </c>
      <c r="W650" s="1">
        <v>2.65</v>
      </c>
      <c r="X650" s="1">
        <f>mbb_sales[[#This Row],[order value converted]] + mbb_sales[[#This Row],[shipping cost]] - mbb_sales[[#This Row],[discount]]-mbb_sales[[#This Row],[card processing fees]]</f>
        <v>56.15</v>
      </c>
    </row>
    <row r="651" spans="7:24" x14ac:dyDescent="0.3">
      <c r="G651" s="17">
        <v>44460</v>
      </c>
      <c r="H651" s="7">
        <f>YEAR(mbb_sales[[#This Row],[date of sale]])</f>
        <v>2021</v>
      </c>
      <c r="I651">
        <f>MONTH(mbb_sales[[#This Row],[date of sale]])</f>
        <v>9</v>
      </c>
      <c r="J651" t="str" cm="1">
        <f t="array" ref="J6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1">
        <v>2186125772</v>
      </c>
      <c r="L651">
        <v>1</v>
      </c>
      <c r="M651">
        <v>75017</v>
      </c>
      <c r="N651" t="s">
        <v>1</v>
      </c>
      <c r="O651" s="10" t="s">
        <v>51</v>
      </c>
      <c r="P651">
        <f>SEARCH(",", mbb_sales[[#This Row],[order value]])</f>
        <v>3</v>
      </c>
      <c r="Q651" t="str">
        <f>LEFT(mbb_sales[[#This Row],[order value]], mbb_sales[[#This Row],[search for ","]]-1)</f>
        <v>29</v>
      </c>
      <c r="R651" s="10">
        <f>RIGHT(mbb_sales[[#This Row],[order value]]) / 10</f>
        <v>0.9</v>
      </c>
      <c r="S651" s="1">
        <f>mbb_sales[[#This Row],[whole order value]] + mbb_sales[[#This Row],[fraction order value]]</f>
        <v>29.9</v>
      </c>
      <c r="U651" s="1">
        <v>0</v>
      </c>
      <c r="V651" s="1">
        <v>0</v>
      </c>
      <c r="W651" s="1">
        <v>1.5</v>
      </c>
      <c r="X651" s="1">
        <f>mbb_sales[[#This Row],[order value converted]] + mbb_sales[[#This Row],[shipping cost]] - mbb_sales[[#This Row],[discount]]-mbb_sales[[#This Row],[card processing fees]]</f>
        <v>28.4</v>
      </c>
    </row>
    <row r="652" spans="7:24" x14ac:dyDescent="0.3">
      <c r="G652" s="17">
        <v>44460</v>
      </c>
      <c r="H652" s="7">
        <f>YEAR(mbb_sales[[#This Row],[date of sale]])</f>
        <v>2021</v>
      </c>
      <c r="I652">
        <f>MONTH(mbb_sales[[#This Row],[date of sale]])</f>
        <v>9</v>
      </c>
      <c r="J652" t="str" cm="1">
        <f t="array" ref="J6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2">
        <v>2187464631</v>
      </c>
      <c r="L652">
        <v>2</v>
      </c>
      <c r="M652">
        <v>1004</v>
      </c>
      <c r="N652" t="s">
        <v>50</v>
      </c>
      <c r="O652" s="10" t="s">
        <v>41</v>
      </c>
      <c r="P652">
        <f>SEARCH(",", mbb_sales[[#This Row],[order value]])</f>
        <v>3</v>
      </c>
      <c r="Q652" t="str">
        <f>LEFT(mbb_sales[[#This Row],[order value]], mbb_sales[[#This Row],[search for ","]]-1)</f>
        <v>51</v>
      </c>
      <c r="R652" s="10">
        <f>RIGHT(mbb_sales[[#This Row],[order value]]) / 10</f>
        <v>0.8</v>
      </c>
      <c r="S652" s="1">
        <f>mbb_sales[[#This Row],[whole order value]] + mbb_sales[[#This Row],[fraction order value]]</f>
        <v>51.8</v>
      </c>
      <c r="U652" s="1">
        <v>0</v>
      </c>
      <c r="V652" s="1">
        <v>5</v>
      </c>
      <c r="W652" s="1">
        <v>2.57</v>
      </c>
      <c r="X652" s="1">
        <f>mbb_sales[[#This Row],[order value converted]] + mbb_sales[[#This Row],[shipping cost]] - mbb_sales[[#This Row],[discount]]-mbb_sales[[#This Row],[card processing fees]]</f>
        <v>54.23</v>
      </c>
    </row>
    <row r="653" spans="7:24" x14ac:dyDescent="0.3">
      <c r="G653" s="17">
        <v>44459</v>
      </c>
      <c r="H653" s="7">
        <f>YEAR(mbb_sales[[#This Row],[date of sale]])</f>
        <v>2021</v>
      </c>
      <c r="I653">
        <f>MONTH(mbb_sales[[#This Row],[date of sale]])</f>
        <v>9</v>
      </c>
      <c r="J653" t="str" cm="1">
        <f t="array" ref="J6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3">
        <v>2186370365</v>
      </c>
      <c r="L653">
        <v>1</v>
      </c>
      <c r="M653">
        <v>80450</v>
      </c>
      <c r="N653" t="s">
        <v>1</v>
      </c>
      <c r="O653" s="10" t="s">
        <v>9</v>
      </c>
      <c r="P653">
        <f>SEARCH(",", mbb_sales[[#This Row],[order value]])</f>
        <v>3</v>
      </c>
      <c r="Q653" t="str">
        <f>LEFT(mbb_sales[[#This Row],[order value]], mbb_sales[[#This Row],[search for ","]]-1)</f>
        <v>26</v>
      </c>
      <c r="R653" s="10">
        <f>RIGHT(mbb_sales[[#This Row],[order value]]) / 10</f>
        <v>0.9</v>
      </c>
      <c r="S653" s="1">
        <f>mbb_sales[[#This Row],[whole order value]] + mbb_sales[[#This Row],[fraction order value]]</f>
        <v>26.9</v>
      </c>
      <c r="U653" s="1">
        <v>0</v>
      </c>
      <c r="V653" s="1">
        <v>0</v>
      </c>
      <c r="W653" s="1">
        <v>1.38</v>
      </c>
      <c r="X653" s="1">
        <f>mbb_sales[[#This Row],[order value converted]] + mbb_sales[[#This Row],[shipping cost]] - mbb_sales[[#This Row],[discount]]-mbb_sales[[#This Row],[card processing fees]]</f>
        <v>25.52</v>
      </c>
    </row>
    <row r="654" spans="7:24" x14ac:dyDescent="0.3">
      <c r="G654" s="17">
        <v>44458</v>
      </c>
      <c r="H654" s="7">
        <f>YEAR(mbb_sales[[#This Row],[date of sale]])</f>
        <v>2021</v>
      </c>
      <c r="I654">
        <f>MONTH(mbb_sales[[#This Row],[date of sale]])</f>
        <v>9</v>
      </c>
      <c r="J654" t="str" cm="1">
        <f t="array" ref="J6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4">
        <v>2185738785</v>
      </c>
      <c r="L654">
        <v>1</v>
      </c>
      <c r="M654">
        <v>49000</v>
      </c>
      <c r="N654" t="s">
        <v>1</v>
      </c>
      <c r="O654" s="10" t="s">
        <v>9</v>
      </c>
      <c r="P654">
        <f>SEARCH(",", mbb_sales[[#This Row],[order value]])</f>
        <v>3</v>
      </c>
      <c r="Q654" t="str">
        <f>LEFT(mbb_sales[[#This Row],[order value]], mbb_sales[[#This Row],[search for ","]]-1)</f>
        <v>26</v>
      </c>
      <c r="R654" s="10">
        <f>RIGHT(mbb_sales[[#This Row],[order value]]) / 10</f>
        <v>0.9</v>
      </c>
      <c r="S654" s="1">
        <f>mbb_sales[[#This Row],[whole order value]] + mbb_sales[[#This Row],[fraction order value]]</f>
        <v>26.9</v>
      </c>
      <c r="U654" s="1">
        <v>0</v>
      </c>
      <c r="V654" s="1">
        <v>0</v>
      </c>
      <c r="W654" s="1">
        <v>1.38</v>
      </c>
      <c r="X654" s="1">
        <f>mbb_sales[[#This Row],[order value converted]] + mbb_sales[[#This Row],[shipping cost]] - mbb_sales[[#This Row],[discount]]-mbb_sales[[#This Row],[card processing fees]]</f>
        <v>25.52</v>
      </c>
    </row>
    <row r="655" spans="7:24" x14ac:dyDescent="0.3">
      <c r="G655" s="17">
        <v>44458</v>
      </c>
      <c r="H655" s="7">
        <f>YEAR(mbb_sales[[#This Row],[date of sale]])</f>
        <v>2021</v>
      </c>
      <c r="I655">
        <f>MONTH(mbb_sales[[#This Row],[date of sale]])</f>
        <v>9</v>
      </c>
      <c r="J655" t="str" cm="1">
        <f t="array" ref="J6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5">
        <v>2184341054</v>
      </c>
      <c r="L655">
        <v>1</v>
      </c>
      <c r="M655">
        <v>39180</v>
      </c>
      <c r="N655" t="s">
        <v>47</v>
      </c>
      <c r="O655" s="10" t="s">
        <v>14</v>
      </c>
      <c r="P655">
        <f>SEARCH(",", mbb_sales[[#This Row],[order value]])</f>
        <v>3</v>
      </c>
      <c r="Q655" t="str">
        <f>LEFT(mbb_sales[[#This Row],[order value]], mbb_sales[[#This Row],[search for ","]]-1)</f>
        <v>23</v>
      </c>
      <c r="R655" s="10">
        <f>RIGHT(mbb_sales[[#This Row],[order value]]) / 10</f>
        <v>0.9</v>
      </c>
      <c r="S655" s="1">
        <f>mbb_sales[[#This Row],[whole order value]] + mbb_sales[[#This Row],[fraction order value]]</f>
        <v>23.9</v>
      </c>
      <c r="U655" s="1">
        <v>0</v>
      </c>
      <c r="V655" s="1">
        <v>5</v>
      </c>
      <c r="W655" s="1">
        <v>1.54</v>
      </c>
      <c r="X655" s="1">
        <f>mbb_sales[[#This Row],[order value converted]] + mbb_sales[[#This Row],[shipping cost]] - mbb_sales[[#This Row],[discount]]-mbb_sales[[#This Row],[card processing fees]]</f>
        <v>27.36</v>
      </c>
    </row>
    <row r="656" spans="7:24" x14ac:dyDescent="0.3">
      <c r="G656" s="17">
        <v>44457</v>
      </c>
      <c r="H656" s="7">
        <f>YEAR(mbb_sales[[#This Row],[date of sale]])</f>
        <v>2021</v>
      </c>
      <c r="I656">
        <f>MONTH(mbb_sales[[#This Row],[date of sale]])</f>
        <v>9</v>
      </c>
      <c r="J656" t="str" cm="1">
        <f t="array" ref="J6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6">
        <v>2184864433</v>
      </c>
      <c r="L656">
        <v>1</v>
      </c>
      <c r="M656">
        <v>14000</v>
      </c>
      <c r="N656" t="s">
        <v>1</v>
      </c>
      <c r="O656" s="10" t="s">
        <v>9</v>
      </c>
      <c r="P656">
        <f>SEARCH(",", mbb_sales[[#This Row],[order value]])</f>
        <v>3</v>
      </c>
      <c r="Q656" t="str">
        <f>LEFT(mbb_sales[[#This Row],[order value]], mbb_sales[[#This Row],[search for ","]]-1)</f>
        <v>26</v>
      </c>
      <c r="R656" s="10">
        <f>RIGHT(mbb_sales[[#This Row],[order value]]) / 10</f>
        <v>0.9</v>
      </c>
      <c r="S656" s="1">
        <f>mbb_sales[[#This Row],[whole order value]] + mbb_sales[[#This Row],[fraction order value]]</f>
        <v>26.9</v>
      </c>
      <c r="U656" s="1">
        <v>0</v>
      </c>
      <c r="V656" s="1">
        <v>0</v>
      </c>
      <c r="W656" s="1">
        <v>1.38</v>
      </c>
      <c r="X656" s="1">
        <f>mbb_sales[[#This Row],[order value converted]] + mbb_sales[[#This Row],[shipping cost]] - mbb_sales[[#This Row],[discount]]-mbb_sales[[#This Row],[card processing fees]]</f>
        <v>25.52</v>
      </c>
    </row>
    <row r="657" spans="7:24" x14ac:dyDescent="0.3">
      <c r="G657" s="17">
        <v>44457</v>
      </c>
      <c r="H657" s="7">
        <f>YEAR(mbb_sales[[#This Row],[date of sale]])</f>
        <v>2021</v>
      </c>
      <c r="I657">
        <f>MONTH(mbb_sales[[#This Row],[date of sale]])</f>
        <v>9</v>
      </c>
      <c r="J657" t="str" cm="1">
        <f t="array" ref="J6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7">
        <v>2182869366</v>
      </c>
      <c r="L657">
        <v>1</v>
      </c>
      <c r="M657">
        <v>33120</v>
      </c>
      <c r="N657" t="s">
        <v>1</v>
      </c>
      <c r="O657" s="10" t="s">
        <v>9</v>
      </c>
      <c r="P657">
        <f>SEARCH(",", mbb_sales[[#This Row],[order value]])</f>
        <v>3</v>
      </c>
      <c r="Q657" t="str">
        <f>LEFT(mbb_sales[[#This Row],[order value]], mbb_sales[[#This Row],[search for ","]]-1)</f>
        <v>26</v>
      </c>
      <c r="R657" s="10">
        <f>RIGHT(mbb_sales[[#This Row],[order value]]) / 10</f>
        <v>0.9</v>
      </c>
      <c r="S657" s="1">
        <f>mbb_sales[[#This Row],[whole order value]] + mbb_sales[[#This Row],[fraction order value]]</f>
        <v>26.9</v>
      </c>
      <c r="U657" s="1">
        <v>0</v>
      </c>
      <c r="V657" s="1">
        <v>0</v>
      </c>
      <c r="W657" s="1">
        <v>1.38</v>
      </c>
      <c r="X657" s="1">
        <f>mbb_sales[[#This Row],[order value converted]] + mbb_sales[[#This Row],[shipping cost]] - mbb_sales[[#This Row],[discount]]-mbb_sales[[#This Row],[card processing fees]]</f>
        <v>25.52</v>
      </c>
    </row>
    <row r="658" spans="7:24" x14ac:dyDescent="0.3">
      <c r="G658" s="17">
        <v>44457</v>
      </c>
      <c r="H658" s="7">
        <f>YEAR(mbb_sales[[#This Row],[date of sale]])</f>
        <v>2021</v>
      </c>
      <c r="I658">
        <f>MONTH(mbb_sales[[#This Row],[date of sale]])</f>
        <v>9</v>
      </c>
      <c r="J658" t="str" cm="1">
        <f t="array" ref="J6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8">
        <v>2182297944</v>
      </c>
      <c r="L658">
        <v>1</v>
      </c>
      <c r="M658">
        <v>14100</v>
      </c>
      <c r="N658" t="s">
        <v>1</v>
      </c>
      <c r="O658" s="10" t="s">
        <v>9</v>
      </c>
      <c r="P658">
        <f>SEARCH(",", mbb_sales[[#This Row],[order value]])</f>
        <v>3</v>
      </c>
      <c r="Q658" t="str">
        <f>LEFT(mbb_sales[[#This Row],[order value]], mbb_sales[[#This Row],[search for ","]]-1)</f>
        <v>26</v>
      </c>
      <c r="R658" s="10">
        <f>RIGHT(mbb_sales[[#This Row],[order value]]) / 10</f>
        <v>0.9</v>
      </c>
      <c r="S658" s="1">
        <f>mbb_sales[[#This Row],[whole order value]] + mbb_sales[[#This Row],[fraction order value]]</f>
        <v>26.9</v>
      </c>
      <c r="U658" s="1">
        <v>0</v>
      </c>
      <c r="V658" s="1">
        <v>0</v>
      </c>
      <c r="W658" s="1">
        <v>1.38</v>
      </c>
      <c r="X658" s="1">
        <f>mbb_sales[[#This Row],[order value converted]] + mbb_sales[[#This Row],[shipping cost]] - mbb_sales[[#This Row],[discount]]-mbb_sales[[#This Row],[card processing fees]]</f>
        <v>25.52</v>
      </c>
    </row>
    <row r="659" spans="7:24" x14ac:dyDescent="0.3">
      <c r="G659" s="17">
        <v>44457</v>
      </c>
      <c r="H659" s="7">
        <f>YEAR(mbb_sales[[#This Row],[date of sale]])</f>
        <v>2021</v>
      </c>
      <c r="I659">
        <f>MONTH(mbb_sales[[#This Row],[date of sale]])</f>
        <v>9</v>
      </c>
      <c r="J659" t="str" cm="1">
        <f t="array" ref="J6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59">
        <v>2182250026</v>
      </c>
      <c r="L659">
        <v>1</v>
      </c>
      <c r="M659">
        <v>63720</v>
      </c>
      <c r="N659" t="s">
        <v>1</v>
      </c>
      <c r="O659" s="10" t="s">
        <v>43</v>
      </c>
      <c r="P659">
        <f>SEARCH(",", mbb_sales[[#This Row],[order value]])</f>
        <v>3</v>
      </c>
      <c r="Q659" t="str">
        <f>LEFT(mbb_sales[[#This Row],[order value]], mbb_sales[[#This Row],[search for ","]]-1)</f>
        <v>28</v>
      </c>
      <c r="R659" s="10">
        <f>RIGHT(mbb_sales[[#This Row],[order value]]) / 10</f>
        <v>0.9</v>
      </c>
      <c r="S659" s="1">
        <f>mbb_sales[[#This Row],[whole order value]] + mbb_sales[[#This Row],[fraction order value]]</f>
        <v>28.9</v>
      </c>
      <c r="U659" s="1">
        <v>0</v>
      </c>
      <c r="V659" s="1">
        <v>0</v>
      </c>
      <c r="W659" s="1">
        <v>1.46</v>
      </c>
      <c r="X659" s="1">
        <f>mbb_sales[[#This Row],[order value converted]] + mbb_sales[[#This Row],[shipping cost]] - mbb_sales[[#This Row],[discount]]-mbb_sales[[#This Row],[card processing fees]]</f>
        <v>27.439999999999998</v>
      </c>
    </row>
    <row r="660" spans="7:24" x14ac:dyDescent="0.3">
      <c r="G660" s="17">
        <v>44457</v>
      </c>
      <c r="H660" s="7">
        <f>YEAR(mbb_sales[[#This Row],[date of sale]])</f>
        <v>2021</v>
      </c>
      <c r="I660">
        <f>MONTH(mbb_sales[[#This Row],[date of sale]])</f>
        <v>9</v>
      </c>
      <c r="J660" t="str" cm="1">
        <f t="array" ref="J6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0">
        <v>2184639695</v>
      </c>
      <c r="L660">
        <v>1</v>
      </c>
      <c r="M660">
        <v>56520</v>
      </c>
      <c r="N660" t="s">
        <v>1</v>
      </c>
      <c r="O660" s="10" t="s">
        <v>51</v>
      </c>
      <c r="P660">
        <f>SEARCH(",", mbb_sales[[#This Row],[order value]])</f>
        <v>3</v>
      </c>
      <c r="Q660" t="str">
        <f>LEFT(mbb_sales[[#This Row],[order value]], mbb_sales[[#This Row],[search for ","]]-1)</f>
        <v>29</v>
      </c>
      <c r="R660" s="10">
        <f>RIGHT(mbb_sales[[#This Row],[order value]]) / 10</f>
        <v>0.9</v>
      </c>
      <c r="S660" s="1">
        <f>mbb_sales[[#This Row],[whole order value]] + mbb_sales[[#This Row],[fraction order value]]</f>
        <v>29.9</v>
      </c>
      <c r="U660" s="1">
        <v>0</v>
      </c>
      <c r="V660" s="1">
        <v>0</v>
      </c>
      <c r="W660" s="1">
        <v>1.5</v>
      </c>
      <c r="X660" s="1">
        <f>mbb_sales[[#This Row],[order value converted]] + mbb_sales[[#This Row],[shipping cost]] - mbb_sales[[#This Row],[discount]]-mbb_sales[[#This Row],[card processing fees]]</f>
        <v>28.4</v>
      </c>
    </row>
    <row r="661" spans="7:24" x14ac:dyDescent="0.3">
      <c r="G661" s="17">
        <v>44457</v>
      </c>
      <c r="H661" s="7">
        <f>YEAR(mbb_sales[[#This Row],[date of sale]])</f>
        <v>2021</v>
      </c>
      <c r="I661">
        <f>MONTH(mbb_sales[[#This Row],[date of sale]])</f>
        <v>9</v>
      </c>
      <c r="J661" t="str" cm="1">
        <f t="array" ref="J6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1">
        <v>2182720140</v>
      </c>
      <c r="L661">
        <v>1</v>
      </c>
      <c r="M661">
        <v>83000</v>
      </c>
      <c r="N661" t="s">
        <v>1</v>
      </c>
      <c r="O661" s="10" t="s">
        <v>51</v>
      </c>
      <c r="P661">
        <f>SEARCH(",", mbb_sales[[#This Row],[order value]])</f>
        <v>3</v>
      </c>
      <c r="Q661" t="str">
        <f>LEFT(mbb_sales[[#This Row],[order value]], mbb_sales[[#This Row],[search for ","]]-1)</f>
        <v>29</v>
      </c>
      <c r="R661" s="10">
        <f>RIGHT(mbb_sales[[#This Row],[order value]]) / 10</f>
        <v>0.9</v>
      </c>
      <c r="S661" s="1">
        <f>mbb_sales[[#This Row],[whole order value]] + mbb_sales[[#This Row],[fraction order value]]</f>
        <v>29.9</v>
      </c>
      <c r="U661" s="1">
        <v>0</v>
      </c>
      <c r="V661" s="1">
        <v>0</v>
      </c>
      <c r="W661" s="1">
        <v>1.5</v>
      </c>
      <c r="X661" s="1">
        <f>mbb_sales[[#This Row],[order value converted]] + mbb_sales[[#This Row],[shipping cost]] - mbb_sales[[#This Row],[discount]]-mbb_sales[[#This Row],[card processing fees]]</f>
        <v>28.4</v>
      </c>
    </row>
    <row r="662" spans="7:24" x14ac:dyDescent="0.3">
      <c r="G662" s="17">
        <v>44457</v>
      </c>
      <c r="H662" s="7">
        <f>YEAR(mbb_sales[[#This Row],[date of sale]])</f>
        <v>2021</v>
      </c>
      <c r="I662">
        <f>MONTH(mbb_sales[[#This Row],[date of sale]])</f>
        <v>9</v>
      </c>
      <c r="J662" t="str" cm="1">
        <f t="array" ref="J6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2">
        <v>2182877886</v>
      </c>
      <c r="L662">
        <v>2</v>
      </c>
      <c r="M662">
        <v>6600</v>
      </c>
      <c r="N662" t="s">
        <v>1</v>
      </c>
      <c r="O662" s="10" t="s">
        <v>44</v>
      </c>
      <c r="P662">
        <f>SEARCH(",", mbb_sales[[#This Row],[order value]])</f>
        <v>3</v>
      </c>
      <c r="Q662" t="str">
        <f>LEFT(mbb_sales[[#This Row],[order value]], mbb_sales[[#This Row],[search for ","]]-1)</f>
        <v>55</v>
      </c>
      <c r="R662" s="10">
        <f>RIGHT(mbb_sales[[#This Row],[order value]]) / 10</f>
        <v>0.8</v>
      </c>
      <c r="S662" s="1">
        <f>mbb_sales[[#This Row],[whole order value]] + mbb_sales[[#This Row],[fraction order value]]</f>
        <v>55.8</v>
      </c>
      <c r="U662" s="1">
        <v>0</v>
      </c>
      <c r="V662" s="1">
        <v>0</v>
      </c>
      <c r="W662" s="1">
        <v>2.5299999999999998</v>
      </c>
      <c r="X662" s="1">
        <f>mbb_sales[[#This Row],[order value converted]] + mbb_sales[[#This Row],[shipping cost]] - mbb_sales[[#This Row],[discount]]-mbb_sales[[#This Row],[card processing fees]]</f>
        <v>53.269999999999996</v>
      </c>
    </row>
    <row r="663" spans="7:24" x14ac:dyDescent="0.3">
      <c r="G663" s="17">
        <v>44457</v>
      </c>
      <c r="H663" s="7">
        <f>YEAR(mbb_sales[[#This Row],[date of sale]])</f>
        <v>2021</v>
      </c>
      <c r="I663">
        <f>MONTH(mbb_sales[[#This Row],[date of sale]])</f>
        <v>9</v>
      </c>
      <c r="J663" t="str" cm="1">
        <f t="array" ref="J6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3">
        <v>2184471215</v>
      </c>
      <c r="L663">
        <v>2</v>
      </c>
      <c r="M663">
        <v>35410</v>
      </c>
      <c r="N663" t="s">
        <v>1</v>
      </c>
      <c r="O663" s="10" t="s">
        <v>62</v>
      </c>
      <c r="P663">
        <f>SEARCH(",", mbb_sales[[#This Row],[order value]])</f>
        <v>3</v>
      </c>
      <c r="Q663" t="str">
        <f>LEFT(mbb_sales[[#This Row],[order value]], mbb_sales[[#This Row],[search for ","]]-1)</f>
        <v>56</v>
      </c>
      <c r="R663" s="10">
        <f>RIGHT(mbb_sales[[#This Row],[order value]]) / 10</f>
        <v>0.8</v>
      </c>
      <c r="S663" s="1">
        <f>mbb_sales[[#This Row],[whole order value]] + mbb_sales[[#This Row],[fraction order value]]</f>
        <v>56.8</v>
      </c>
      <c r="U663" s="1">
        <v>0</v>
      </c>
      <c r="V663" s="1">
        <v>0</v>
      </c>
      <c r="W663" s="1">
        <v>2.57</v>
      </c>
      <c r="X663" s="1">
        <f>mbb_sales[[#This Row],[order value converted]] + mbb_sales[[#This Row],[shipping cost]] - mbb_sales[[#This Row],[discount]]-mbb_sales[[#This Row],[card processing fees]]</f>
        <v>54.23</v>
      </c>
    </row>
    <row r="664" spans="7:24" x14ac:dyDescent="0.3">
      <c r="G664" s="17">
        <v>44456</v>
      </c>
      <c r="H664" s="7">
        <f>YEAR(mbb_sales[[#This Row],[date of sale]])</f>
        <v>2021</v>
      </c>
      <c r="I664">
        <f>MONTH(mbb_sales[[#This Row],[date of sale]])</f>
        <v>9</v>
      </c>
      <c r="J664" t="str" cm="1">
        <f t="array" ref="J6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4">
        <v>2183139405</v>
      </c>
      <c r="L664">
        <v>1</v>
      </c>
      <c r="M664">
        <v>86280</v>
      </c>
      <c r="N664" t="s">
        <v>1</v>
      </c>
      <c r="O664" s="10" t="s">
        <v>9</v>
      </c>
      <c r="P664">
        <f>SEARCH(",", mbb_sales[[#This Row],[order value]])</f>
        <v>3</v>
      </c>
      <c r="Q664" t="str">
        <f>LEFT(mbb_sales[[#This Row],[order value]], mbb_sales[[#This Row],[search for ","]]-1)</f>
        <v>26</v>
      </c>
      <c r="R664" s="10">
        <f>RIGHT(mbb_sales[[#This Row],[order value]]) / 10</f>
        <v>0.9</v>
      </c>
      <c r="S664" s="1">
        <f>mbb_sales[[#This Row],[whole order value]] + mbb_sales[[#This Row],[fraction order value]]</f>
        <v>26.9</v>
      </c>
      <c r="U664" s="1">
        <v>0</v>
      </c>
      <c r="V664" s="1">
        <v>0</v>
      </c>
      <c r="W664" s="1">
        <v>1.38</v>
      </c>
      <c r="X664" s="1">
        <f>mbb_sales[[#This Row],[order value converted]] + mbb_sales[[#This Row],[shipping cost]] - mbb_sales[[#This Row],[discount]]-mbb_sales[[#This Row],[card processing fees]]</f>
        <v>25.52</v>
      </c>
    </row>
    <row r="665" spans="7:24" x14ac:dyDescent="0.3">
      <c r="G665" s="17">
        <v>44455</v>
      </c>
      <c r="H665" s="7">
        <f>YEAR(mbb_sales[[#This Row],[date of sale]])</f>
        <v>2021</v>
      </c>
      <c r="I665">
        <f>MONTH(mbb_sales[[#This Row],[date of sale]])</f>
        <v>9</v>
      </c>
      <c r="J665" t="str" cm="1">
        <f t="array" ref="J6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5">
        <v>2180494266</v>
      </c>
      <c r="L665">
        <v>1</v>
      </c>
      <c r="M665">
        <v>66300</v>
      </c>
      <c r="N665" t="s">
        <v>1</v>
      </c>
      <c r="O665" s="10" t="s">
        <v>43</v>
      </c>
      <c r="P665">
        <f>SEARCH(",", mbb_sales[[#This Row],[order value]])</f>
        <v>3</v>
      </c>
      <c r="Q665" t="str">
        <f>LEFT(mbb_sales[[#This Row],[order value]], mbb_sales[[#This Row],[search for ","]]-1)</f>
        <v>28</v>
      </c>
      <c r="R665" s="10">
        <f>RIGHT(mbb_sales[[#This Row],[order value]]) / 10</f>
        <v>0.9</v>
      </c>
      <c r="S665" s="1">
        <f>mbb_sales[[#This Row],[whole order value]] + mbb_sales[[#This Row],[fraction order value]]</f>
        <v>28.9</v>
      </c>
      <c r="U665" s="1">
        <v>0</v>
      </c>
      <c r="V665" s="1">
        <v>0</v>
      </c>
      <c r="W665" s="1">
        <v>1.46</v>
      </c>
      <c r="X665" s="1">
        <f>mbb_sales[[#This Row],[order value converted]] + mbb_sales[[#This Row],[shipping cost]] - mbb_sales[[#This Row],[discount]]-mbb_sales[[#This Row],[card processing fees]]</f>
        <v>27.439999999999998</v>
      </c>
    </row>
    <row r="666" spans="7:24" x14ac:dyDescent="0.3">
      <c r="G666" s="17">
        <v>44455</v>
      </c>
      <c r="H666" s="7">
        <f>YEAR(mbb_sales[[#This Row],[date of sale]])</f>
        <v>2021</v>
      </c>
      <c r="I666">
        <f>MONTH(mbb_sales[[#This Row],[date of sale]])</f>
        <v>9</v>
      </c>
      <c r="J666" t="str" cm="1">
        <f t="array" ref="J6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6">
        <v>2180409922</v>
      </c>
      <c r="L666">
        <v>1</v>
      </c>
      <c r="M666">
        <v>57330</v>
      </c>
      <c r="N666" t="s">
        <v>1</v>
      </c>
      <c r="O666" s="10" t="s">
        <v>43</v>
      </c>
      <c r="P666">
        <f>SEARCH(",", mbb_sales[[#This Row],[order value]])</f>
        <v>3</v>
      </c>
      <c r="Q666" t="str">
        <f>LEFT(mbb_sales[[#This Row],[order value]], mbb_sales[[#This Row],[search for ","]]-1)</f>
        <v>28</v>
      </c>
      <c r="R666" s="10">
        <f>RIGHT(mbb_sales[[#This Row],[order value]]) / 10</f>
        <v>0.9</v>
      </c>
      <c r="S666" s="1">
        <f>mbb_sales[[#This Row],[whole order value]] + mbb_sales[[#This Row],[fraction order value]]</f>
        <v>28.9</v>
      </c>
      <c r="U666" s="1">
        <v>0</v>
      </c>
      <c r="V666" s="1">
        <v>0</v>
      </c>
      <c r="W666" s="1">
        <v>1.46</v>
      </c>
      <c r="X666" s="1">
        <f>mbb_sales[[#This Row],[order value converted]] + mbb_sales[[#This Row],[shipping cost]] - mbb_sales[[#This Row],[discount]]-mbb_sales[[#This Row],[card processing fees]]</f>
        <v>27.439999999999998</v>
      </c>
    </row>
    <row r="667" spans="7:24" x14ac:dyDescent="0.3">
      <c r="G667" s="17">
        <v>44453</v>
      </c>
      <c r="H667" s="7">
        <f>YEAR(mbb_sales[[#This Row],[date of sale]])</f>
        <v>2021</v>
      </c>
      <c r="I667">
        <f>MONTH(mbb_sales[[#This Row],[date of sale]])</f>
        <v>9</v>
      </c>
      <c r="J667" t="str" cm="1">
        <f t="array" ref="J6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7">
        <v>2177767508</v>
      </c>
      <c r="L667">
        <v>1</v>
      </c>
      <c r="M667">
        <v>31340</v>
      </c>
      <c r="N667" t="s">
        <v>1</v>
      </c>
      <c r="O667" s="10" t="s">
        <v>28</v>
      </c>
      <c r="P667">
        <f>SEARCH(",", mbb_sales[[#This Row],[order value]])</f>
        <v>3</v>
      </c>
      <c r="Q667" t="str">
        <f>LEFT(mbb_sales[[#This Row],[order value]], mbb_sales[[#This Row],[search for ","]]-1)</f>
        <v>25</v>
      </c>
      <c r="R667" s="10">
        <f>RIGHT(mbb_sales[[#This Row],[order value]]) / 10</f>
        <v>0.9</v>
      </c>
      <c r="S667" s="1">
        <f>mbb_sales[[#This Row],[whole order value]] + mbb_sales[[#This Row],[fraction order value]]</f>
        <v>25.9</v>
      </c>
      <c r="U667" s="1">
        <v>0</v>
      </c>
      <c r="V667" s="1">
        <v>0</v>
      </c>
      <c r="W667" s="1">
        <v>1.34</v>
      </c>
      <c r="X667" s="1">
        <f>mbb_sales[[#This Row],[order value converted]] + mbb_sales[[#This Row],[shipping cost]] - mbb_sales[[#This Row],[discount]]-mbb_sales[[#This Row],[card processing fees]]</f>
        <v>24.56</v>
      </c>
    </row>
    <row r="668" spans="7:24" x14ac:dyDescent="0.3">
      <c r="G668" s="17">
        <v>44452</v>
      </c>
      <c r="H668" s="7">
        <f>YEAR(mbb_sales[[#This Row],[date of sale]])</f>
        <v>2021</v>
      </c>
      <c r="I668">
        <f>MONTH(mbb_sales[[#This Row],[date of sale]])</f>
        <v>9</v>
      </c>
      <c r="J668" t="str" cm="1">
        <f t="array" ref="J6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8">
        <v>2179106239</v>
      </c>
      <c r="L668">
        <v>1</v>
      </c>
      <c r="M668">
        <v>69330</v>
      </c>
      <c r="N668" t="s">
        <v>1</v>
      </c>
      <c r="O668" s="10" t="s">
        <v>28</v>
      </c>
      <c r="P668">
        <f>SEARCH(",", mbb_sales[[#This Row],[order value]])</f>
        <v>3</v>
      </c>
      <c r="Q668" t="str">
        <f>LEFT(mbb_sales[[#This Row],[order value]], mbb_sales[[#This Row],[search for ","]]-1)</f>
        <v>25</v>
      </c>
      <c r="R668" s="10">
        <f>RIGHT(mbb_sales[[#This Row],[order value]]) / 10</f>
        <v>0.9</v>
      </c>
      <c r="S668" s="1">
        <f>mbb_sales[[#This Row],[whole order value]] + mbb_sales[[#This Row],[fraction order value]]</f>
        <v>25.9</v>
      </c>
      <c r="U668" s="1">
        <v>0</v>
      </c>
      <c r="V668" s="1">
        <v>0</v>
      </c>
      <c r="W668" s="1">
        <v>1.34</v>
      </c>
      <c r="X668" s="1">
        <f>mbb_sales[[#This Row],[order value converted]] + mbb_sales[[#This Row],[shipping cost]] - mbb_sales[[#This Row],[discount]]-mbb_sales[[#This Row],[card processing fees]]</f>
        <v>24.56</v>
      </c>
    </row>
    <row r="669" spans="7:24" x14ac:dyDescent="0.3">
      <c r="G669" s="17">
        <v>44451</v>
      </c>
      <c r="H669" s="7">
        <f>YEAR(mbb_sales[[#This Row],[date of sale]])</f>
        <v>2021</v>
      </c>
      <c r="I669">
        <f>MONTH(mbb_sales[[#This Row],[date of sale]])</f>
        <v>9</v>
      </c>
      <c r="J669" t="str" cm="1">
        <f t="array" ref="J6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69">
        <v>2178045313</v>
      </c>
      <c r="L669">
        <v>1</v>
      </c>
      <c r="M669">
        <v>13013</v>
      </c>
      <c r="N669" t="s">
        <v>1</v>
      </c>
      <c r="O669" s="10" t="s">
        <v>14</v>
      </c>
      <c r="P669">
        <f>SEARCH(",", mbb_sales[[#This Row],[order value]])</f>
        <v>3</v>
      </c>
      <c r="Q669" t="str">
        <f>LEFT(mbb_sales[[#This Row],[order value]], mbb_sales[[#This Row],[search for ","]]-1)</f>
        <v>23</v>
      </c>
      <c r="R669" s="10">
        <f>RIGHT(mbb_sales[[#This Row],[order value]]) / 10</f>
        <v>0.9</v>
      </c>
      <c r="S669" s="1">
        <f>mbb_sales[[#This Row],[whole order value]] + mbb_sales[[#This Row],[fraction order value]]</f>
        <v>23.9</v>
      </c>
      <c r="U669" s="1">
        <v>0</v>
      </c>
      <c r="V669" s="1">
        <v>0</v>
      </c>
      <c r="W669" s="1">
        <v>1.26</v>
      </c>
      <c r="X669" s="1">
        <f>mbb_sales[[#This Row],[order value converted]] + mbb_sales[[#This Row],[shipping cost]] - mbb_sales[[#This Row],[discount]]-mbb_sales[[#This Row],[card processing fees]]</f>
        <v>22.639999999999997</v>
      </c>
    </row>
    <row r="670" spans="7:24" x14ac:dyDescent="0.3">
      <c r="G670" s="17">
        <v>44451</v>
      </c>
      <c r="H670" s="7">
        <f>YEAR(mbb_sales[[#This Row],[date of sale]])</f>
        <v>2021</v>
      </c>
      <c r="I670">
        <f>MONTH(mbb_sales[[#This Row],[date of sale]])</f>
        <v>9</v>
      </c>
      <c r="J670" t="str" cm="1">
        <f t="array" ref="J6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0">
        <v>2175650446</v>
      </c>
      <c r="L670">
        <v>1</v>
      </c>
      <c r="M670">
        <v>92150</v>
      </c>
      <c r="N670" t="s">
        <v>1</v>
      </c>
      <c r="O670" s="10" t="s">
        <v>14</v>
      </c>
      <c r="P670">
        <f>SEARCH(",", mbb_sales[[#This Row],[order value]])</f>
        <v>3</v>
      </c>
      <c r="Q670" t="str">
        <f>LEFT(mbb_sales[[#This Row],[order value]], mbb_sales[[#This Row],[search for ","]]-1)</f>
        <v>23</v>
      </c>
      <c r="R670" s="10">
        <f>RIGHT(mbb_sales[[#This Row],[order value]]) / 10</f>
        <v>0.9</v>
      </c>
      <c r="S670" s="1">
        <f>mbb_sales[[#This Row],[whole order value]] + mbb_sales[[#This Row],[fraction order value]]</f>
        <v>23.9</v>
      </c>
      <c r="U670" s="1">
        <v>0</v>
      </c>
      <c r="V670" s="1">
        <v>0</v>
      </c>
      <c r="W670" s="1">
        <v>1.26</v>
      </c>
      <c r="X670" s="1">
        <f>mbb_sales[[#This Row],[order value converted]] + mbb_sales[[#This Row],[shipping cost]] - mbb_sales[[#This Row],[discount]]-mbb_sales[[#This Row],[card processing fees]]</f>
        <v>22.639999999999997</v>
      </c>
    </row>
    <row r="671" spans="7:24" x14ac:dyDescent="0.3">
      <c r="G671" s="17">
        <v>44451</v>
      </c>
      <c r="H671" s="7">
        <f>YEAR(mbb_sales[[#This Row],[date of sale]])</f>
        <v>2021</v>
      </c>
      <c r="I671">
        <f>MONTH(mbb_sales[[#This Row],[date of sale]])</f>
        <v>9</v>
      </c>
      <c r="J671" t="str" cm="1">
        <f t="array" ref="J6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1">
        <v>2175615942</v>
      </c>
      <c r="L671">
        <v>1</v>
      </c>
      <c r="M671">
        <v>57330</v>
      </c>
      <c r="N671" t="s">
        <v>1</v>
      </c>
      <c r="O671" s="10" t="s">
        <v>14</v>
      </c>
      <c r="P671">
        <f>SEARCH(",", mbb_sales[[#This Row],[order value]])</f>
        <v>3</v>
      </c>
      <c r="Q671" t="str">
        <f>LEFT(mbb_sales[[#This Row],[order value]], mbb_sales[[#This Row],[search for ","]]-1)</f>
        <v>23</v>
      </c>
      <c r="R671" s="10">
        <f>RIGHT(mbb_sales[[#This Row],[order value]]) / 10</f>
        <v>0.9</v>
      </c>
      <c r="S671" s="1">
        <f>mbb_sales[[#This Row],[whole order value]] + mbb_sales[[#This Row],[fraction order value]]</f>
        <v>23.9</v>
      </c>
      <c r="U671" s="1">
        <v>0</v>
      </c>
      <c r="V671" s="1">
        <v>0</v>
      </c>
      <c r="W671" s="1">
        <v>1.26</v>
      </c>
      <c r="X671" s="1">
        <f>mbb_sales[[#This Row],[order value converted]] + mbb_sales[[#This Row],[shipping cost]] - mbb_sales[[#This Row],[discount]]-mbb_sales[[#This Row],[card processing fees]]</f>
        <v>22.639999999999997</v>
      </c>
    </row>
    <row r="672" spans="7:24" x14ac:dyDescent="0.3">
      <c r="G672" s="17">
        <v>44451</v>
      </c>
      <c r="H672" s="7">
        <f>YEAR(mbb_sales[[#This Row],[date of sale]])</f>
        <v>2021</v>
      </c>
      <c r="I672">
        <f>MONTH(mbb_sales[[#This Row],[date of sale]])</f>
        <v>9</v>
      </c>
      <c r="J672" t="str" cm="1">
        <f t="array" ref="J6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2">
        <v>2175647866</v>
      </c>
      <c r="L672">
        <v>1</v>
      </c>
      <c r="M672">
        <v>77186</v>
      </c>
      <c r="N672" t="s">
        <v>1</v>
      </c>
      <c r="O672" s="10" t="s">
        <v>51</v>
      </c>
      <c r="P672">
        <f>SEARCH(",", mbb_sales[[#This Row],[order value]])</f>
        <v>3</v>
      </c>
      <c r="Q672" t="str">
        <f>LEFT(mbb_sales[[#This Row],[order value]], mbb_sales[[#This Row],[search for ","]]-1)</f>
        <v>29</v>
      </c>
      <c r="R672" s="10">
        <f>RIGHT(mbb_sales[[#This Row],[order value]]) / 10</f>
        <v>0.9</v>
      </c>
      <c r="S672" s="1">
        <f>mbb_sales[[#This Row],[whole order value]] + mbb_sales[[#This Row],[fraction order value]]</f>
        <v>29.9</v>
      </c>
      <c r="U672" s="1">
        <v>0</v>
      </c>
      <c r="V672" s="1">
        <v>0</v>
      </c>
      <c r="W672" s="1">
        <v>1.5</v>
      </c>
      <c r="X672" s="1">
        <f>mbb_sales[[#This Row],[order value converted]] + mbb_sales[[#This Row],[shipping cost]] - mbb_sales[[#This Row],[discount]]-mbb_sales[[#This Row],[card processing fees]]</f>
        <v>28.4</v>
      </c>
    </row>
    <row r="673" spans="7:24" x14ac:dyDescent="0.3">
      <c r="G673" s="17">
        <v>44451</v>
      </c>
      <c r="H673" s="7">
        <f>YEAR(mbb_sales[[#This Row],[date of sale]])</f>
        <v>2021</v>
      </c>
      <c r="I673">
        <f>MONTH(mbb_sales[[#This Row],[date of sale]])</f>
        <v>9</v>
      </c>
      <c r="J673" t="str" cm="1">
        <f t="array" ref="J6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3">
        <v>2175644450</v>
      </c>
      <c r="L673">
        <v>1</v>
      </c>
      <c r="M673">
        <v>31200</v>
      </c>
      <c r="N673" t="s">
        <v>1</v>
      </c>
      <c r="O673" s="10" t="s">
        <v>51</v>
      </c>
      <c r="P673">
        <f>SEARCH(",", mbb_sales[[#This Row],[order value]])</f>
        <v>3</v>
      </c>
      <c r="Q673" t="str">
        <f>LEFT(mbb_sales[[#This Row],[order value]], mbb_sales[[#This Row],[search for ","]]-1)</f>
        <v>29</v>
      </c>
      <c r="R673" s="10">
        <f>RIGHT(mbb_sales[[#This Row],[order value]]) / 10</f>
        <v>0.9</v>
      </c>
      <c r="S673" s="1">
        <f>mbb_sales[[#This Row],[whole order value]] + mbb_sales[[#This Row],[fraction order value]]</f>
        <v>29.9</v>
      </c>
      <c r="U673" s="1">
        <v>0</v>
      </c>
      <c r="V673" s="1">
        <v>0</v>
      </c>
      <c r="W673" s="1">
        <v>1.5</v>
      </c>
      <c r="X673" s="1">
        <f>mbb_sales[[#This Row],[order value converted]] + mbb_sales[[#This Row],[shipping cost]] - mbb_sales[[#This Row],[discount]]-mbb_sales[[#This Row],[card processing fees]]</f>
        <v>28.4</v>
      </c>
    </row>
    <row r="674" spans="7:24" x14ac:dyDescent="0.3">
      <c r="G674" s="17">
        <v>44451</v>
      </c>
      <c r="H674" s="7">
        <f>YEAR(mbb_sales[[#This Row],[date of sale]])</f>
        <v>2021</v>
      </c>
      <c r="I674">
        <f>MONTH(mbb_sales[[#This Row],[date of sale]])</f>
        <v>9</v>
      </c>
      <c r="J674" t="str" cm="1">
        <f t="array" ref="J6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4">
        <v>2176313478</v>
      </c>
      <c r="L674">
        <v>2</v>
      </c>
      <c r="M674">
        <v>66330</v>
      </c>
      <c r="N674" t="s">
        <v>1</v>
      </c>
      <c r="O674" s="10" t="s">
        <v>38</v>
      </c>
      <c r="P674">
        <f>SEARCH(",", mbb_sales[[#This Row],[order value]])</f>
        <v>3</v>
      </c>
      <c r="Q674" t="str">
        <f>LEFT(mbb_sales[[#This Row],[order value]], mbb_sales[[#This Row],[search for ","]]-1)</f>
        <v>48</v>
      </c>
      <c r="R674" s="10">
        <f>RIGHT(mbb_sales[[#This Row],[order value]]) / 10</f>
        <v>0.8</v>
      </c>
      <c r="S674" s="1">
        <f>mbb_sales[[#This Row],[whole order value]] + mbb_sales[[#This Row],[fraction order value]]</f>
        <v>48.8</v>
      </c>
      <c r="U674" s="1">
        <v>0</v>
      </c>
      <c r="V674" s="1">
        <v>0</v>
      </c>
      <c r="W674" s="1">
        <v>2.25</v>
      </c>
      <c r="X674" s="1">
        <f>mbb_sales[[#This Row],[order value converted]] + mbb_sales[[#This Row],[shipping cost]] - mbb_sales[[#This Row],[discount]]-mbb_sales[[#This Row],[card processing fees]]</f>
        <v>46.55</v>
      </c>
    </row>
    <row r="675" spans="7:24" x14ac:dyDescent="0.3">
      <c r="G675" s="17">
        <v>44451</v>
      </c>
      <c r="H675" s="7">
        <f>YEAR(mbb_sales[[#This Row],[date of sale]])</f>
        <v>2021</v>
      </c>
      <c r="I675">
        <f>MONTH(mbb_sales[[#This Row],[date of sale]])</f>
        <v>9</v>
      </c>
      <c r="J675" t="str" cm="1">
        <f t="array" ref="J6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5">
        <v>2177850687</v>
      </c>
      <c r="L675">
        <v>2</v>
      </c>
      <c r="M675">
        <v>76460</v>
      </c>
      <c r="N675" t="s">
        <v>1</v>
      </c>
      <c r="O675" s="10" t="s">
        <v>37</v>
      </c>
      <c r="P675">
        <f>SEARCH(",", mbb_sales[[#This Row],[order value]])</f>
        <v>3</v>
      </c>
      <c r="Q675" t="str">
        <f>LEFT(mbb_sales[[#This Row],[order value]], mbb_sales[[#This Row],[search for ","]]-1)</f>
        <v>49</v>
      </c>
      <c r="R675" s="10">
        <f>RIGHT(mbb_sales[[#This Row],[order value]]) / 10</f>
        <v>0.8</v>
      </c>
      <c r="S675" s="1">
        <f>mbb_sales[[#This Row],[whole order value]] + mbb_sales[[#This Row],[fraction order value]]</f>
        <v>49.8</v>
      </c>
      <c r="U675" s="1">
        <v>0</v>
      </c>
      <c r="V675" s="1">
        <v>0</v>
      </c>
      <c r="W675" s="1">
        <v>2.29</v>
      </c>
      <c r="X675" s="1">
        <f>mbb_sales[[#This Row],[order value converted]] + mbb_sales[[#This Row],[shipping cost]] - mbb_sales[[#This Row],[discount]]-mbb_sales[[#This Row],[card processing fees]]</f>
        <v>47.51</v>
      </c>
    </row>
    <row r="676" spans="7:24" x14ac:dyDescent="0.3">
      <c r="G676" s="17">
        <v>44451</v>
      </c>
      <c r="H676" s="7">
        <f>YEAR(mbb_sales[[#This Row],[date of sale]])</f>
        <v>2021</v>
      </c>
      <c r="I676">
        <f>MONTH(mbb_sales[[#This Row],[date of sale]])</f>
        <v>9</v>
      </c>
      <c r="J676" t="str" cm="1">
        <f t="array" ref="J6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6">
        <v>2178055935</v>
      </c>
      <c r="L676">
        <v>2</v>
      </c>
      <c r="M676">
        <v>31780</v>
      </c>
      <c r="N676" t="s">
        <v>1</v>
      </c>
      <c r="O676" s="10" t="s">
        <v>42</v>
      </c>
      <c r="P676">
        <f>SEARCH(",", mbb_sales[[#This Row],[order value]])</f>
        <v>3</v>
      </c>
      <c r="Q676" t="str">
        <f>LEFT(mbb_sales[[#This Row],[order value]], mbb_sales[[#This Row],[search for ","]]-1)</f>
        <v>50</v>
      </c>
      <c r="R676" s="10">
        <f>RIGHT(mbb_sales[[#This Row],[order value]]) / 10</f>
        <v>0.8</v>
      </c>
      <c r="S676" s="1">
        <f>mbb_sales[[#This Row],[whole order value]] + mbb_sales[[#This Row],[fraction order value]]</f>
        <v>50.8</v>
      </c>
      <c r="U676" s="1">
        <v>0</v>
      </c>
      <c r="V676" s="1">
        <v>0</v>
      </c>
      <c r="W676" s="1">
        <v>2.33</v>
      </c>
      <c r="X676" s="1">
        <f>mbb_sales[[#This Row],[order value converted]] + mbb_sales[[#This Row],[shipping cost]] - mbb_sales[[#This Row],[discount]]-mbb_sales[[#This Row],[card processing fees]]</f>
        <v>48.47</v>
      </c>
    </row>
    <row r="677" spans="7:24" x14ac:dyDescent="0.3">
      <c r="G677" s="17">
        <v>44451</v>
      </c>
      <c r="H677" s="7">
        <f>YEAR(mbb_sales[[#This Row],[date of sale]])</f>
        <v>2021</v>
      </c>
      <c r="I677">
        <f>MONTH(mbb_sales[[#This Row],[date of sale]])</f>
        <v>9</v>
      </c>
      <c r="J677" t="str" cm="1">
        <f t="array" ref="J6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7">
        <v>2177806185</v>
      </c>
      <c r="L677">
        <v>2</v>
      </c>
      <c r="M677">
        <v>31200</v>
      </c>
      <c r="N677" t="s">
        <v>1</v>
      </c>
      <c r="O677" s="10" t="s">
        <v>48</v>
      </c>
      <c r="P677">
        <f>SEARCH(",", mbb_sales[[#This Row],[order value]])</f>
        <v>3</v>
      </c>
      <c r="Q677" t="str">
        <f>LEFT(mbb_sales[[#This Row],[order value]], mbb_sales[[#This Row],[search for ","]]-1)</f>
        <v>52</v>
      </c>
      <c r="R677" s="10">
        <f>RIGHT(mbb_sales[[#This Row],[order value]]) / 10</f>
        <v>0.8</v>
      </c>
      <c r="S677" s="1">
        <f>mbb_sales[[#This Row],[whole order value]] + mbb_sales[[#This Row],[fraction order value]]</f>
        <v>52.8</v>
      </c>
      <c r="U677" s="1">
        <v>0</v>
      </c>
      <c r="V677" s="1">
        <v>0</v>
      </c>
      <c r="W677" s="1">
        <v>2.41</v>
      </c>
      <c r="X677" s="1">
        <f>mbb_sales[[#This Row],[order value converted]] + mbb_sales[[#This Row],[shipping cost]] - mbb_sales[[#This Row],[discount]]-mbb_sales[[#This Row],[card processing fees]]</f>
        <v>50.39</v>
      </c>
    </row>
    <row r="678" spans="7:24" x14ac:dyDescent="0.3">
      <c r="G678" s="17">
        <v>44451</v>
      </c>
      <c r="H678" s="7">
        <f>YEAR(mbb_sales[[#This Row],[date of sale]])</f>
        <v>2021</v>
      </c>
      <c r="I678">
        <f>MONTH(mbb_sales[[#This Row],[date of sale]])</f>
        <v>9</v>
      </c>
      <c r="J678" t="str" cm="1">
        <f t="array" ref="J6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8">
        <v>2177793987</v>
      </c>
      <c r="L678">
        <v>2</v>
      </c>
      <c r="M678">
        <v>9140</v>
      </c>
      <c r="N678" t="s">
        <v>12</v>
      </c>
      <c r="O678" s="10" t="s">
        <v>44</v>
      </c>
      <c r="P678">
        <f>SEARCH(",", mbb_sales[[#This Row],[order value]])</f>
        <v>3</v>
      </c>
      <c r="Q678" t="str">
        <f>LEFT(mbb_sales[[#This Row],[order value]], mbb_sales[[#This Row],[search for ","]]-1)</f>
        <v>55</v>
      </c>
      <c r="R678" s="10">
        <f>RIGHT(mbb_sales[[#This Row],[order value]]) / 10</f>
        <v>0.8</v>
      </c>
      <c r="S678" s="1">
        <f>mbb_sales[[#This Row],[whole order value]] + mbb_sales[[#This Row],[fraction order value]]</f>
        <v>55.8</v>
      </c>
      <c r="U678" s="1">
        <v>0</v>
      </c>
      <c r="V678" s="1">
        <v>5</v>
      </c>
      <c r="W678" s="1">
        <v>2.73</v>
      </c>
      <c r="X678" s="1">
        <f>mbb_sales[[#This Row],[order value converted]] + mbb_sales[[#This Row],[shipping cost]] - mbb_sales[[#This Row],[discount]]-mbb_sales[[#This Row],[card processing fees]]</f>
        <v>58.07</v>
      </c>
    </row>
    <row r="679" spans="7:24" x14ac:dyDescent="0.3">
      <c r="G679" s="17">
        <v>44451</v>
      </c>
      <c r="H679" s="7">
        <f>YEAR(mbb_sales[[#This Row],[date of sale]])</f>
        <v>2021</v>
      </c>
      <c r="I679">
        <f>MONTH(mbb_sales[[#This Row],[date of sale]])</f>
        <v>9</v>
      </c>
      <c r="J679" t="str" cm="1">
        <f t="array" ref="J6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79">
        <v>2175558286</v>
      </c>
      <c r="L679">
        <v>3</v>
      </c>
      <c r="M679">
        <v>76640</v>
      </c>
      <c r="N679" t="s">
        <v>1</v>
      </c>
      <c r="O679" s="10" t="s">
        <v>59</v>
      </c>
      <c r="P679">
        <f>SEARCH(",", mbb_sales[[#This Row],[order value]])</f>
        <v>3</v>
      </c>
      <c r="Q679" t="str">
        <f>LEFT(mbb_sales[[#This Row],[order value]], mbb_sales[[#This Row],[search for ","]]-1)</f>
        <v>73</v>
      </c>
      <c r="R679" s="10">
        <f>RIGHT(mbb_sales[[#This Row],[order value]]) / 10</f>
        <v>0.7</v>
      </c>
      <c r="S679" s="1">
        <f>mbb_sales[[#This Row],[whole order value]] + mbb_sales[[#This Row],[fraction order value]]</f>
        <v>73.7</v>
      </c>
      <c r="U679" s="1">
        <v>0</v>
      </c>
      <c r="V679" s="1">
        <v>0</v>
      </c>
      <c r="W679" s="1">
        <v>3.25</v>
      </c>
      <c r="X679" s="1">
        <f>mbb_sales[[#This Row],[order value converted]] + mbb_sales[[#This Row],[shipping cost]] - mbb_sales[[#This Row],[discount]]-mbb_sales[[#This Row],[card processing fees]]</f>
        <v>70.45</v>
      </c>
    </row>
    <row r="680" spans="7:24" x14ac:dyDescent="0.3">
      <c r="G680" s="17">
        <v>44451</v>
      </c>
      <c r="H680" s="7">
        <f>YEAR(mbb_sales[[#This Row],[date of sale]])</f>
        <v>2021</v>
      </c>
      <c r="I680">
        <f>MONTH(mbb_sales[[#This Row],[date of sale]])</f>
        <v>9</v>
      </c>
      <c r="J680" t="str" cm="1">
        <f t="array" ref="J6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0">
        <v>2175821606</v>
      </c>
      <c r="L680">
        <v>3</v>
      </c>
      <c r="M680">
        <v>78220</v>
      </c>
      <c r="N680" t="s">
        <v>1</v>
      </c>
      <c r="O680" s="10" t="s">
        <v>63</v>
      </c>
      <c r="P680">
        <f>SEARCH(",", mbb_sales[[#This Row],[order value]])</f>
        <v>3</v>
      </c>
      <c r="Q680" t="str">
        <f>LEFT(mbb_sales[[#This Row],[order value]], mbb_sales[[#This Row],[search for ","]]-1)</f>
        <v>84</v>
      </c>
      <c r="R680" s="10">
        <f>RIGHT(mbb_sales[[#This Row],[order value]]) / 10</f>
        <v>0.7</v>
      </c>
      <c r="S680" s="1">
        <f>mbb_sales[[#This Row],[whole order value]] + mbb_sales[[#This Row],[fraction order value]]</f>
        <v>84.7</v>
      </c>
      <c r="U680" s="1">
        <v>0</v>
      </c>
      <c r="V680" s="1">
        <v>0</v>
      </c>
      <c r="W680" s="1">
        <v>3.69</v>
      </c>
      <c r="X680" s="1">
        <f>mbb_sales[[#This Row],[order value converted]] + mbb_sales[[#This Row],[shipping cost]] - mbb_sales[[#This Row],[discount]]-mbb_sales[[#This Row],[card processing fees]]</f>
        <v>81.010000000000005</v>
      </c>
    </row>
    <row r="681" spans="7:24" x14ac:dyDescent="0.3">
      <c r="G681" s="17">
        <v>44450</v>
      </c>
      <c r="H681" s="7">
        <f>YEAR(mbb_sales[[#This Row],[date of sale]])</f>
        <v>2021</v>
      </c>
      <c r="I681">
        <f>MONTH(mbb_sales[[#This Row],[date of sale]])</f>
        <v>9</v>
      </c>
      <c r="J681" t="str" cm="1">
        <f t="array" ref="J6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1">
        <v>2174621088</v>
      </c>
      <c r="L681">
        <v>1</v>
      </c>
      <c r="M681">
        <v>54000</v>
      </c>
      <c r="N681" t="s">
        <v>1</v>
      </c>
      <c r="O681" s="10" t="s">
        <v>0</v>
      </c>
      <c r="P681">
        <f>SEARCH(",", mbb_sales[[#This Row],[order value]])</f>
        <v>3</v>
      </c>
      <c r="Q681" t="str">
        <f>LEFT(mbb_sales[[#This Row],[order value]], mbb_sales[[#This Row],[search for ","]]-1)</f>
        <v>21</v>
      </c>
      <c r="R681" s="10">
        <f>RIGHT(mbb_sales[[#This Row],[order value]]) / 10</f>
        <v>0.9</v>
      </c>
      <c r="S681" s="1">
        <f>mbb_sales[[#This Row],[whole order value]] + mbb_sales[[#This Row],[fraction order value]]</f>
        <v>21.9</v>
      </c>
      <c r="U681" s="1">
        <v>0</v>
      </c>
      <c r="V681" s="1">
        <v>0</v>
      </c>
      <c r="W681" s="1">
        <v>1.18</v>
      </c>
      <c r="X681" s="1">
        <f>mbb_sales[[#This Row],[order value converted]] + mbb_sales[[#This Row],[shipping cost]] - mbb_sales[[#This Row],[discount]]-mbb_sales[[#This Row],[card processing fees]]</f>
        <v>20.72</v>
      </c>
    </row>
    <row r="682" spans="7:24" x14ac:dyDescent="0.3">
      <c r="G682" s="17">
        <v>44450</v>
      </c>
      <c r="H682" s="7">
        <f>YEAR(mbb_sales[[#This Row],[date of sale]])</f>
        <v>2021</v>
      </c>
      <c r="I682">
        <f>MONTH(mbb_sales[[#This Row],[date of sale]])</f>
        <v>9</v>
      </c>
      <c r="J682" t="str" cm="1">
        <f t="array" ref="J6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2">
        <v>2174824938</v>
      </c>
      <c r="L682">
        <v>1</v>
      </c>
      <c r="M682">
        <v>76690</v>
      </c>
      <c r="N682" t="s">
        <v>1</v>
      </c>
      <c r="O682" s="10" t="s">
        <v>14</v>
      </c>
      <c r="P682">
        <f>SEARCH(",", mbb_sales[[#This Row],[order value]])</f>
        <v>3</v>
      </c>
      <c r="Q682" t="str">
        <f>LEFT(mbb_sales[[#This Row],[order value]], mbb_sales[[#This Row],[search for ","]]-1)</f>
        <v>23</v>
      </c>
      <c r="R682" s="10">
        <f>RIGHT(mbb_sales[[#This Row],[order value]]) / 10</f>
        <v>0.9</v>
      </c>
      <c r="S682" s="1">
        <f>mbb_sales[[#This Row],[whole order value]] + mbb_sales[[#This Row],[fraction order value]]</f>
        <v>23.9</v>
      </c>
      <c r="U682" s="1">
        <v>0</v>
      </c>
      <c r="V682" s="1">
        <v>0</v>
      </c>
      <c r="W682" s="1">
        <v>1.26</v>
      </c>
      <c r="X682" s="1">
        <f>mbb_sales[[#This Row],[order value converted]] + mbb_sales[[#This Row],[shipping cost]] - mbb_sales[[#This Row],[discount]]-mbb_sales[[#This Row],[card processing fees]]</f>
        <v>22.639999999999997</v>
      </c>
    </row>
    <row r="683" spans="7:24" x14ac:dyDescent="0.3">
      <c r="G683" s="17">
        <v>44450</v>
      </c>
      <c r="H683" s="7">
        <f>YEAR(mbb_sales[[#This Row],[date of sale]])</f>
        <v>2021</v>
      </c>
      <c r="I683">
        <f>MONTH(mbb_sales[[#This Row],[date of sale]])</f>
        <v>9</v>
      </c>
      <c r="J683" t="str" cm="1">
        <f t="array" ref="J6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3">
        <v>2176887813</v>
      </c>
      <c r="L683">
        <v>1</v>
      </c>
      <c r="M683">
        <v>75017</v>
      </c>
      <c r="N683" t="s">
        <v>1</v>
      </c>
      <c r="O683" s="10" t="s">
        <v>10</v>
      </c>
      <c r="P683">
        <f>SEARCH(",", mbb_sales[[#This Row],[order value]])</f>
        <v>3</v>
      </c>
      <c r="Q683" t="str">
        <f>LEFT(mbb_sales[[#This Row],[order value]], mbb_sales[[#This Row],[search for ","]]-1)</f>
        <v>24</v>
      </c>
      <c r="R683" s="10">
        <f>RIGHT(mbb_sales[[#This Row],[order value]]) / 10</f>
        <v>0.9</v>
      </c>
      <c r="S683" s="1">
        <f>mbb_sales[[#This Row],[whole order value]] + mbb_sales[[#This Row],[fraction order value]]</f>
        <v>24.9</v>
      </c>
      <c r="U683" s="1">
        <v>0</v>
      </c>
      <c r="V683" s="1">
        <v>0</v>
      </c>
      <c r="W683" s="1">
        <v>1.3</v>
      </c>
      <c r="X683" s="1">
        <f>mbb_sales[[#This Row],[order value converted]] + mbb_sales[[#This Row],[shipping cost]] - mbb_sales[[#This Row],[discount]]-mbb_sales[[#This Row],[card processing fees]]</f>
        <v>23.599999999999998</v>
      </c>
    </row>
    <row r="684" spans="7:24" x14ac:dyDescent="0.3">
      <c r="G684" s="17">
        <v>44450</v>
      </c>
      <c r="H684" s="7">
        <f>YEAR(mbb_sales[[#This Row],[date of sale]])</f>
        <v>2021</v>
      </c>
      <c r="I684">
        <f>MONTH(mbb_sales[[#This Row],[date of sale]])</f>
        <v>9</v>
      </c>
      <c r="J684" t="str" cm="1">
        <f t="array" ref="J6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4">
        <v>2176852977</v>
      </c>
      <c r="L684">
        <v>1</v>
      </c>
      <c r="M684">
        <v>53540</v>
      </c>
      <c r="N684" t="s">
        <v>1</v>
      </c>
      <c r="O684" s="10" t="s">
        <v>28</v>
      </c>
      <c r="P684">
        <f>SEARCH(",", mbb_sales[[#This Row],[order value]])</f>
        <v>3</v>
      </c>
      <c r="Q684" t="str">
        <f>LEFT(mbb_sales[[#This Row],[order value]], mbb_sales[[#This Row],[search for ","]]-1)</f>
        <v>25</v>
      </c>
      <c r="R684" s="10">
        <f>RIGHT(mbb_sales[[#This Row],[order value]]) / 10</f>
        <v>0.9</v>
      </c>
      <c r="S684" s="1">
        <f>mbb_sales[[#This Row],[whole order value]] + mbb_sales[[#This Row],[fraction order value]]</f>
        <v>25.9</v>
      </c>
      <c r="U684" s="1">
        <v>0</v>
      </c>
      <c r="V684" s="1">
        <v>0</v>
      </c>
      <c r="W684" s="1">
        <v>1.34</v>
      </c>
      <c r="X684" s="1">
        <f>mbb_sales[[#This Row],[order value converted]] + mbb_sales[[#This Row],[shipping cost]] - mbb_sales[[#This Row],[discount]]-mbb_sales[[#This Row],[card processing fees]]</f>
        <v>24.56</v>
      </c>
    </row>
    <row r="685" spans="7:24" x14ac:dyDescent="0.3">
      <c r="G685" s="17">
        <v>44450</v>
      </c>
      <c r="H685" s="7">
        <f>YEAR(mbb_sales[[#This Row],[date of sale]])</f>
        <v>2021</v>
      </c>
      <c r="I685">
        <f>MONTH(mbb_sales[[#This Row],[date of sale]])</f>
        <v>9</v>
      </c>
      <c r="J685" t="str" cm="1">
        <f t="array" ref="J6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5">
        <v>2177456935</v>
      </c>
      <c r="L685">
        <v>1</v>
      </c>
      <c r="M685">
        <v>93260</v>
      </c>
      <c r="N685" t="s">
        <v>1</v>
      </c>
      <c r="O685" s="10" t="s">
        <v>9</v>
      </c>
      <c r="P685">
        <f>SEARCH(",", mbb_sales[[#This Row],[order value]])</f>
        <v>3</v>
      </c>
      <c r="Q685" t="str">
        <f>LEFT(mbb_sales[[#This Row],[order value]], mbb_sales[[#This Row],[search for ","]]-1)</f>
        <v>26</v>
      </c>
      <c r="R685" s="10">
        <f>RIGHT(mbb_sales[[#This Row],[order value]]) / 10</f>
        <v>0.9</v>
      </c>
      <c r="S685" s="1">
        <f>mbb_sales[[#This Row],[whole order value]] + mbb_sales[[#This Row],[fraction order value]]</f>
        <v>26.9</v>
      </c>
      <c r="U685" s="1">
        <v>0</v>
      </c>
      <c r="V685" s="1">
        <v>0</v>
      </c>
      <c r="W685" s="1">
        <v>1.38</v>
      </c>
      <c r="X685" s="1">
        <f>mbb_sales[[#This Row],[order value converted]] + mbb_sales[[#This Row],[shipping cost]] - mbb_sales[[#This Row],[discount]]-mbb_sales[[#This Row],[card processing fees]]</f>
        <v>25.52</v>
      </c>
    </row>
    <row r="686" spans="7:24" x14ac:dyDescent="0.3">
      <c r="G686" s="17">
        <v>44450</v>
      </c>
      <c r="H686" s="7">
        <f>YEAR(mbb_sales[[#This Row],[date of sale]])</f>
        <v>2021</v>
      </c>
      <c r="I686">
        <f>MONTH(mbb_sales[[#This Row],[date of sale]])</f>
        <v>9</v>
      </c>
      <c r="J686" t="str" cm="1">
        <f t="array" ref="J6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6">
        <v>2176904807</v>
      </c>
      <c r="L686">
        <v>1</v>
      </c>
      <c r="M686">
        <v>94200</v>
      </c>
      <c r="N686" t="s">
        <v>1</v>
      </c>
      <c r="O686" s="10" t="s">
        <v>9</v>
      </c>
      <c r="P686">
        <f>SEARCH(",", mbb_sales[[#This Row],[order value]])</f>
        <v>3</v>
      </c>
      <c r="Q686" t="str">
        <f>LEFT(mbb_sales[[#This Row],[order value]], mbb_sales[[#This Row],[search for ","]]-1)</f>
        <v>26</v>
      </c>
      <c r="R686" s="10">
        <f>RIGHT(mbb_sales[[#This Row],[order value]]) / 10</f>
        <v>0.9</v>
      </c>
      <c r="S686" s="1">
        <f>mbb_sales[[#This Row],[whole order value]] + mbb_sales[[#This Row],[fraction order value]]</f>
        <v>26.9</v>
      </c>
      <c r="U686" s="1">
        <v>0</v>
      </c>
      <c r="V686" s="1">
        <v>0</v>
      </c>
      <c r="W686" s="1">
        <v>1.38</v>
      </c>
      <c r="X686" s="1">
        <f>mbb_sales[[#This Row],[order value converted]] + mbb_sales[[#This Row],[shipping cost]] - mbb_sales[[#This Row],[discount]]-mbb_sales[[#This Row],[card processing fees]]</f>
        <v>25.52</v>
      </c>
    </row>
    <row r="687" spans="7:24" x14ac:dyDescent="0.3">
      <c r="G687" s="17">
        <v>44450</v>
      </c>
      <c r="H687" s="7">
        <f>YEAR(mbb_sales[[#This Row],[date of sale]])</f>
        <v>2021</v>
      </c>
      <c r="I687">
        <f>MONTH(mbb_sales[[#This Row],[date of sale]])</f>
        <v>9</v>
      </c>
      <c r="J687" t="str" cm="1">
        <f t="array" ref="J6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7">
        <v>2174945212</v>
      </c>
      <c r="L687">
        <v>1</v>
      </c>
      <c r="M687">
        <v>3220</v>
      </c>
      <c r="N687" t="s">
        <v>1</v>
      </c>
      <c r="O687" s="10" t="s">
        <v>51</v>
      </c>
      <c r="P687">
        <f>SEARCH(",", mbb_sales[[#This Row],[order value]])</f>
        <v>3</v>
      </c>
      <c r="Q687" t="str">
        <f>LEFT(mbb_sales[[#This Row],[order value]], mbb_sales[[#This Row],[search for ","]]-1)</f>
        <v>29</v>
      </c>
      <c r="R687" s="10">
        <f>RIGHT(mbb_sales[[#This Row],[order value]]) / 10</f>
        <v>0.9</v>
      </c>
      <c r="S687" s="1">
        <f>mbb_sales[[#This Row],[whole order value]] + mbb_sales[[#This Row],[fraction order value]]</f>
        <v>29.9</v>
      </c>
      <c r="U687" s="1">
        <v>0</v>
      </c>
      <c r="V687" s="1">
        <v>0</v>
      </c>
      <c r="W687" s="1">
        <v>1.5</v>
      </c>
      <c r="X687" s="1">
        <f>mbb_sales[[#This Row],[order value converted]] + mbb_sales[[#This Row],[shipping cost]] - mbb_sales[[#This Row],[discount]]-mbb_sales[[#This Row],[card processing fees]]</f>
        <v>28.4</v>
      </c>
    </row>
    <row r="688" spans="7:24" x14ac:dyDescent="0.3">
      <c r="G688" s="17">
        <v>44450</v>
      </c>
      <c r="H688" s="7">
        <f>YEAR(mbb_sales[[#This Row],[date of sale]])</f>
        <v>2021</v>
      </c>
      <c r="I688">
        <f>MONTH(mbb_sales[[#This Row],[date of sale]])</f>
        <v>9</v>
      </c>
      <c r="J688" t="str" cm="1">
        <f t="array" ref="J6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8">
        <v>2174478698</v>
      </c>
      <c r="L688">
        <v>2</v>
      </c>
      <c r="M688">
        <v>75019</v>
      </c>
      <c r="N688" t="s">
        <v>1</v>
      </c>
      <c r="O688" s="10" t="s">
        <v>52</v>
      </c>
      <c r="P688">
        <f>SEARCH(",", mbb_sales[[#This Row],[order value]])</f>
        <v>3</v>
      </c>
      <c r="Q688" t="str">
        <f>LEFT(mbb_sales[[#This Row],[order value]], mbb_sales[[#This Row],[search for ","]]-1)</f>
        <v>53</v>
      </c>
      <c r="R688" s="10">
        <f>RIGHT(mbb_sales[[#This Row],[order value]]) / 10</f>
        <v>0.8</v>
      </c>
      <c r="S688" s="1">
        <f>mbb_sales[[#This Row],[whole order value]] + mbb_sales[[#This Row],[fraction order value]]</f>
        <v>53.8</v>
      </c>
      <c r="U688" s="1">
        <v>0</v>
      </c>
      <c r="V688" s="1">
        <v>0</v>
      </c>
      <c r="W688" s="1">
        <v>2.4500000000000002</v>
      </c>
      <c r="X688" s="1">
        <f>mbb_sales[[#This Row],[order value converted]] + mbb_sales[[#This Row],[shipping cost]] - mbb_sales[[#This Row],[discount]]-mbb_sales[[#This Row],[card processing fees]]</f>
        <v>51.349999999999994</v>
      </c>
    </row>
    <row r="689" spans="7:24" x14ac:dyDescent="0.3">
      <c r="G689" s="17">
        <v>44450</v>
      </c>
      <c r="H689" s="7">
        <f>YEAR(mbb_sales[[#This Row],[date of sale]])</f>
        <v>2021</v>
      </c>
      <c r="I689">
        <f>MONTH(mbb_sales[[#This Row],[date of sale]])</f>
        <v>9</v>
      </c>
      <c r="J689" t="str" cm="1">
        <f t="array" ref="J6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89">
        <v>2177418921</v>
      </c>
      <c r="L689">
        <v>2</v>
      </c>
      <c r="M689">
        <v>1160</v>
      </c>
      <c r="N689" t="s">
        <v>12</v>
      </c>
      <c r="O689" s="10" t="s">
        <v>62</v>
      </c>
      <c r="P689">
        <f>SEARCH(",", mbb_sales[[#This Row],[order value]])</f>
        <v>3</v>
      </c>
      <c r="Q689" t="str">
        <f>LEFT(mbb_sales[[#This Row],[order value]], mbb_sales[[#This Row],[search for ","]]-1)</f>
        <v>56</v>
      </c>
      <c r="R689" s="10">
        <f>RIGHT(mbb_sales[[#This Row],[order value]]) / 10</f>
        <v>0.8</v>
      </c>
      <c r="S689" s="1">
        <f>mbb_sales[[#This Row],[whole order value]] + mbb_sales[[#This Row],[fraction order value]]</f>
        <v>56.8</v>
      </c>
      <c r="U689" s="1">
        <v>0</v>
      </c>
      <c r="V689" s="1">
        <v>5</v>
      </c>
      <c r="W689" s="1">
        <v>2.77</v>
      </c>
      <c r="X689" s="1">
        <f>mbb_sales[[#This Row],[order value converted]] + mbb_sales[[#This Row],[shipping cost]] - mbb_sales[[#This Row],[discount]]-mbb_sales[[#This Row],[card processing fees]]</f>
        <v>59.029999999999994</v>
      </c>
    </row>
    <row r="690" spans="7:24" x14ac:dyDescent="0.3">
      <c r="G690" s="17">
        <v>44450</v>
      </c>
      <c r="H690" s="7">
        <f>YEAR(mbb_sales[[#This Row],[date of sale]])</f>
        <v>2021</v>
      </c>
      <c r="I690">
        <f>MONTH(mbb_sales[[#This Row],[date of sale]])</f>
        <v>9</v>
      </c>
      <c r="J690" t="str" cm="1">
        <f t="array" ref="J6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0">
        <v>2177334651</v>
      </c>
      <c r="L690">
        <v>3</v>
      </c>
      <c r="M690">
        <v>75019</v>
      </c>
      <c r="N690" t="s">
        <v>1</v>
      </c>
      <c r="O690" s="10" t="s">
        <v>63</v>
      </c>
      <c r="P690">
        <f>SEARCH(",", mbb_sales[[#This Row],[order value]])</f>
        <v>3</v>
      </c>
      <c r="Q690" t="str">
        <f>LEFT(mbb_sales[[#This Row],[order value]], mbb_sales[[#This Row],[search for ","]]-1)</f>
        <v>84</v>
      </c>
      <c r="R690" s="10">
        <f>RIGHT(mbb_sales[[#This Row],[order value]]) / 10</f>
        <v>0.7</v>
      </c>
      <c r="S690" s="1">
        <f>mbb_sales[[#This Row],[whole order value]] + mbb_sales[[#This Row],[fraction order value]]</f>
        <v>84.7</v>
      </c>
      <c r="U690" s="1">
        <v>0</v>
      </c>
      <c r="V690" s="1">
        <v>0</v>
      </c>
      <c r="W690" s="1">
        <v>3.69</v>
      </c>
      <c r="X690" s="1">
        <f>mbb_sales[[#This Row],[order value converted]] + mbb_sales[[#This Row],[shipping cost]] - mbb_sales[[#This Row],[discount]]-mbb_sales[[#This Row],[card processing fees]]</f>
        <v>81.010000000000005</v>
      </c>
    </row>
    <row r="691" spans="7:24" x14ac:dyDescent="0.3">
      <c r="G691" s="17">
        <v>44449</v>
      </c>
      <c r="H691" s="7">
        <f>YEAR(mbb_sales[[#This Row],[date of sale]])</f>
        <v>2021</v>
      </c>
      <c r="I691">
        <f>MONTH(mbb_sales[[#This Row],[date of sale]])</f>
        <v>9</v>
      </c>
      <c r="J691" t="str" cm="1">
        <f t="array" ref="J6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1">
        <v>2173835234</v>
      </c>
      <c r="L691">
        <v>1</v>
      </c>
      <c r="M691">
        <v>95280</v>
      </c>
      <c r="N691" t="s">
        <v>1</v>
      </c>
      <c r="O691" s="10" t="s">
        <v>10</v>
      </c>
      <c r="P691">
        <f>SEARCH(",", mbb_sales[[#This Row],[order value]])</f>
        <v>3</v>
      </c>
      <c r="Q691" t="str">
        <f>LEFT(mbb_sales[[#This Row],[order value]], mbb_sales[[#This Row],[search for ","]]-1)</f>
        <v>24</v>
      </c>
      <c r="R691" s="10">
        <f>RIGHT(mbb_sales[[#This Row],[order value]]) / 10</f>
        <v>0.9</v>
      </c>
      <c r="S691" s="1">
        <f>mbb_sales[[#This Row],[whole order value]] + mbb_sales[[#This Row],[fraction order value]]</f>
        <v>24.9</v>
      </c>
      <c r="U691" s="1">
        <v>0</v>
      </c>
      <c r="V691" s="1">
        <v>0</v>
      </c>
      <c r="W691" s="1">
        <v>1.3</v>
      </c>
      <c r="X691" s="1">
        <f>mbb_sales[[#This Row],[order value converted]] + mbb_sales[[#This Row],[shipping cost]] - mbb_sales[[#This Row],[discount]]-mbb_sales[[#This Row],[card processing fees]]</f>
        <v>23.599999999999998</v>
      </c>
    </row>
    <row r="692" spans="7:24" x14ac:dyDescent="0.3">
      <c r="G692" s="17">
        <v>44449</v>
      </c>
      <c r="H692" s="7">
        <f>YEAR(mbb_sales[[#This Row],[date of sale]])</f>
        <v>2021</v>
      </c>
      <c r="I692">
        <f>MONTH(mbb_sales[[#This Row],[date of sale]])</f>
        <v>9</v>
      </c>
      <c r="J692" t="str" cm="1">
        <f t="array" ref="J6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2">
        <v>2173941150</v>
      </c>
      <c r="L692">
        <v>1</v>
      </c>
      <c r="M692">
        <v>75015</v>
      </c>
      <c r="N692" t="s">
        <v>1</v>
      </c>
      <c r="O692" s="10" t="s">
        <v>9</v>
      </c>
      <c r="P692">
        <f>SEARCH(",", mbb_sales[[#This Row],[order value]])</f>
        <v>3</v>
      </c>
      <c r="Q692" t="str">
        <f>LEFT(mbb_sales[[#This Row],[order value]], mbb_sales[[#This Row],[search for ","]]-1)</f>
        <v>26</v>
      </c>
      <c r="R692" s="10">
        <f>RIGHT(mbb_sales[[#This Row],[order value]]) / 10</f>
        <v>0.9</v>
      </c>
      <c r="S692" s="1">
        <f>mbb_sales[[#This Row],[whole order value]] + mbb_sales[[#This Row],[fraction order value]]</f>
        <v>26.9</v>
      </c>
      <c r="U692" s="1">
        <v>0</v>
      </c>
      <c r="V692" s="1">
        <v>0</v>
      </c>
      <c r="W692" s="1">
        <v>1.38</v>
      </c>
      <c r="X692" s="1">
        <f>mbb_sales[[#This Row],[order value converted]] + mbb_sales[[#This Row],[shipping cost]] - mbb_sales[[#This Row],[discount]]-mbb_sales[[#This Row],[card processing fees]]</f>
        <v>25.52</v>
      </c>
    </row>
    <row r="693" spans="7:24" x14ac:dyDescent="0.3">
      <c r="G693" s="17">
        <v>44447</v>
      </c>
      <c r="H693" s="7">
        <f>YEAR(mbb_sales[[#This Row],[date of sale]])</f>
        <v>2021</v>
      </c>
      <c r="I693">
        <f>MONTH(mbb_sales[[#This Row],[date of sale]])</f>
        <v>9</v>
      </c>
      <c r="J693" t="str" cm="1">
        <f t="array" ref="J6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3">
        <v>2174191633</v>
      </c>
      <c r="L693">
        <v>1</v>
      </c>
      <c r="M693">
        <v>53000</v>
      </c>
      <c r="N693" t="s">
        <v>1</v>
      </c>
      <c r="O693" s="10" t="s">
        <v>9</v>
      </c>
      <c r="P693">
        <f>SEARCH(",", mbb_sales[[#This Row],[order value]])</f>
        <v>3</v>
      </c>
      <c r="Q693" t="str">
        <f>LEFT(mbb_sales[[#This Row],[order value]], mbb_sales[[#This Row],[search for ","]]-1)</f>
        <v>26</v>
      </c>
      <c r="R693" s="10">
        <f>RIGHT(mbb_sales[[#This Row],[order value]]) / 10</f>
        <v>0.9</v>
      </c>
      <c r="S693" s="1">
        <f>mbb_sales[[#This Row],[whole order value]] + mbb_sales[[#This Row],[fraction order value]]</f>
        <v>26.9</v>
      </c>
      <c r="U693" s="1">
        <v>0</v>
      </c>
      <c r="V693" s="1">
        <v>0</v>
      </c>
      <c r="W693" s="1">
        <v>1.38</v>
      </c>
      <c r="X693" s="1">
        <f>mbb_sales[[#This Row],[order value converted]] + mbb_sales[[#This Row],[shipping cost]] - mbb_sales[[#This Row],[discount]]-mbb_sales[[#This Row],[card processing fees]]</f>
        <v>25.52</v>
      </c>
    </row>
    <row r="694" spans="7:24" x14ac:dyDescent="0.3">
      <c r="G694" s="17">
        <v>44447</v>
      </c>
      <c r="H694" s="7">
        <f>YEAR(mbb_sales[[#This Row],[date of sale]])</f>
        <v>2021</v>
      </c>
      <c r="I694">
        <f>MONTH(mbb_sales[[#This Row],[date of sale]])</f>
        <v>9</v>
      </c>
      <c r="J694" t="str" cm="1">
        <f t="array" ref="J6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4">
        <v>2173752957</v>
      </c>
      <c r="L694">
        <v>1</v>
      </c>
      <c r="M694">
        <v>76610</v>
      </c>
      <c r="N694" t="s">
        <v>1</v>
      </c>
      <c r="O694" s="10" t="s">
        <v>9</v>
      </c>
      <c r="P694">
        <f>SEARCH(",", mbb_sales[[#This Row],[order value]])</f>
        <v>3</v>
      </c>
      <c r="Q694" t="str">
        <f>LEFT(mbb_sales[[#This Row],[order value]], mbb_sales[[#This Row],[search for ","]]-1)</f>
        <v>26</v>
      </c>
      <c r="R694" s="10">
        <f>RIGHT(mbb_sales[[#This Row],[order value]]) / 10</f>
        <v>0.9</v>
      </c>
      <c r="S694" s="1">
        <f>mbb_sales[[#This Row],[whole order value]] + mbb_sales[[#This Row],[fraction order value]]</f>
        <v>26.9</v>
      </c>
      <c r="U694" s="1">
        <v>0</v>
      </c>
      <c r="V694" s="1">
        <v>0</v>
      </c>
      <c r="W694" s="1">
        <v>1.38</v>
      </c>
      <c r="X694" s="1">
        <f>mbb_sales[[#This Row],[order value converted]] + mbb_sales[[#This Row],[shipping cost]] - mbb_sales[[#This Row],[discount]]-mbb_sales[[#This Row],[card processing fees]]</f>
        <v>25.52</v>
      </c>
    </row>
    <row r="695" spans="7:24" x14ac:dyDescent="0.3">
      <c r="G695" s="17">
        <v>44446</v>
      </c>
      <c r="H695" s="7">
        <f>YEAR(mbb_sales[[#This Row],[date of sale]])</f>
        <v>2021</v>
      </c>
      <c r="I695">
        <f>MONTH(mbb_sales[[#This Row],[date of sale]])</f>
        <v>9</v>
      </c>
      <c r="J695" t="str" cm="1">
        <f t="array" ref="J6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5">
        <v>2173298201</v>
      </c>
      <c r="L695">
        <v>1</v>
      </c>
      <c r="M695">
        <v>33700</v>
      </c>
      <c r="N695" t="s">
        <v>1</v>
      </c>
      <c r="O695" s="10" t="s">
        <v>28</v>
      </c>
      <c r="P695">
        <f>SEARCH(",", mbb_sales[[#This Row],[order value]])</f>
        <v>3</v>
      </c>
      <c r="Q695" t="str">
        <f>LEFT(mbb_sales[[#This Row],[order value]], mbb_sales[[#This Row],[search for ","]]-1)</f>
        <v>25</v>
      </c>
      <c r="R695" s="10">
        <f>RIGHT(mbb_sales[[#This Row],[order value]]) / 10</f>
        <v>0.9</v>
      </c>
      <c r="S695" s="1">
        <f>mbb_sales[[#This Row],[whole order value]] + mbb_sales[[#This Row],[fraction order value]]</f>
        <v>25.9</v>
      </c>
      <c r="U695" s="1">
        <v>0</v>
      </c>
      <c r="V695" s="1">
        <v>0</v>
      </c>
      <c r="W695" s="1">
        <v>1.34</v>
      </c>
      <c r="X695" s="1">
        <f>mbb_sales[[#This Row],[order value converted]] + mbb_sales[[#This Row],[shipping cost]] - mbb_sales[[#This Row],[discount]]-mbb_sales[[#This Row],[card processing fees]]</f>
        <v>24.56</v>
      </c>
    </row>
    <row r="696" spans="7:24" x14ac:dyDescent="0.3">
      <c r="G696" s="17">
        <v>44445</v>
      </c>
      <c r="H696" s="7">
        <f>YEAR(mbb_sales[[#This Row],[date of sale]])</f>
        <v>2021</v>
      </c>
      <c r="I696">
        <f>MONTH(mbb_sales[[#This Row],[date of sale]])</f>
        <v>9</v>
      </c>
      <c r="J696" t="str" cm="1">
        <f t="array" ref="J6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6">
        <v>2172170615</v>
      </c>
      <c r="L696">
        <v>1</v>
      </c>
      <c r="M696">
        <v>34670</v>
      </c>
      <c r="N696" t="s">
        <v>1</v>
      </c>
      <c r="O696" s="10" t="s">
        <v>9</v>
      </c>
      <c r="P696">
        <f>SEARCH(",", mbb_sales[[#This Row],[order value]])</f>
        <v>3</v>
      </c>
      <c r="Q696" t="str">
        <f>LEFT(mbb_sales[[#This Row],[order value]], mbb_sales[[#This Row],[search for ","]]-1)</f>
        <v>26</v>
      </c>
      <c r="R696" s="10">
        <f>RIGHT(mbb_sales[[#This Row],[order value]]) / 10</f>
        <v>0.9</v>
      </c>
      <c r="S696" s="1">
        <f>mbb_sales[[#This Row],[whole order value]] + mbb_sales[[#This Row],[fraction order value]]</f>
        <v>26.9</v>
      </c>
      <c r="U696" s="1">
        <v>0</v>
      </c>
      <c r="V696" s="1">
        <v>0</v>
      </c>
      <c r="W696" s="1">
        <v>1.38</v>
      </c>
      <c r="X696" s="1">
        <f>mbb_sales[[#This Row],[order value converted]] + mbb_sales[[#This Row],[shipping cost]] - mbb_sales[[#This Row],[discount]]-mbb_sales[[#This Row],[card processing fees]]</f>
        <v>25.52</v>
      </c>
    </row>
    <row r="697" spans="7:24" x14ac:dyDescent="0.3">
      <c r="G697" s="17">
        <v>44445</v>
      </c>
      <c r="H697" s="7">
        <f>YEAR(mbb_sales[[#This Row],[date of sale]])</f>
        <v>2021</v>
      </c>
      <c r="I697">
        <f>MONTH(mbb_sales[[#This Row],[date of sale]])</f>
        <v>9</v>
      </c>
      <c r="J697" t="str" cm="1">
        <f t="array" ref="J6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7">
        <v>2169350136</v>
      </c>
      <c r="L697">
        <v>2</v>
      </c>
      <c r="M697">
        <v>75018</v>
      </c>
      <c r="N697" t="s">
        <v>1</v>
      </c>
      <c r="O697" s="10" t="s">
        <v>41</v>
      </c>
      <c r="P697">
        <f>SEARCH(",", mbb_sales[[#This Row],[order value]])</f>
        <v>3</v>
      </c>
      <c r="Q697" t="str">
        <f>LEFT(mbb_sales[[#This Row],[order value]], mbb_sales[[#This Row],[search for ","]]-1)</f>
        <v>51</v>
      </c>
      <c r="R697" s="10">
        <f>RIGHT(mbb_sales[[#This Row],[order value]]) / 10</f>
        <v>0.8</v>
      </c>
      <c r="S697" s="1">
        <f>mbb_sales[[#This Row],[whole order value]] + mbb_sales[[#This Row],[fraction order value]]</f>
        <v>51.8</v>
      </c>
      <c r="U697" s="1">
        <v>0</v>
      </c>
      <c r="V697" s="1">
        <v>0</v>
      </c>
      <c r="W697" s="1">
        <v>2.37</v>
      </c>
      <c r="X697" s="1">
        <f>mbb_sales[[#This Row],[order value converted]] + mbb_sales[[#This Row],[shipping cost]] - mbb_sales[[#This Row],[discount]]-mbb_sales[[#This Row],[card processing fees]]</f>
        <v>49.43</v>
      </c>
    </row>
    <row r="698" spans="7:24" x14ac:dyDescent="0.3">
      <c r="G698" s="17">
        <v>44444</v>
      </c>
      <c r="H698" s="7">
        <f>YEAR(mbb_sales[[#This Row],[date of sale]])</f>
        <v>2021</v>
      </c>
      <c r="I698">
        <f>MONTH(mbb_sales[[#This Row],[date of sale]])</f>
        <v>9</v>
      </c>
      <c r="J698" t="str" cm="1">
        <f t="array" ref="J6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8">
        <v>2167985724</v>
      </c>
      <c r="L698">
        <v>2</v>
      </c>
      <c r="M698">
        <v>17138</v>
      </c>
      <c r="N698" t="s">
        <v>1</v>
      </c>
      <c r="O698" s="10" t="s">
        <v>26</v>
      </c>
      <c r="P698">
        <f>SEARCH(",", mbb_sales[[#This Row],[order value]])</f>
        <v>3</v>
      </c>
      <c r="Q698" t="str">
        <f>LEFT(mbb_sales[[#This Row],[order value]], mbb_sales[[#This Row],[search for ","]]-1)</f>
        <v>47</v>
      </c>
      <c r="R698" s="10">
        <f>RIGHT(mbb_sales[[#This Row],[order value]]) / 10</f>
        <v>0.8</v>
      </c>
      <c r="S698" s="1">
        <f>mbb_sales[[#This Row],[whole order value]] + mbb_sales[[#This Row],[fraction order value]]</f>
        <v>47.8</v>
      </c>
      <c r="U698" s="1">
        <v>0</v>
      </c>
      <c r="V698" s="1">
        <v>0</v>
      </c>
      <c r="W698" s="1">
        <v>2.21</v>
      </c>
      <c r="X698" s="1">
        <f>mbb_sales[[#This Row],[order value converted]] + mbb_sales[[#This Row],[shipping cost]] - mbb_sales[[#This Row],[discount]]-mbb_sales[[#This Row],[card processing fees]]</f>
        <v>45.589999999999996</v>
      </c>
    </row>
    <row r="699" spans="7:24" x14ac:dyDescent="0.3">
      <c r="G699" s="17">
        <v>44443</v>
      </c>
      <c r="H699" s="7">
        <f>YEAR(mbb_sales[[#This Row],[date of sale]])</f>
        <v>2021</v>
      </c>
      <c r="I699">
        <f>MONTH(mbb_sales[[#This Row],[date of sale]])</f>
        <v>9</v>
      </c>
      <c r="J699" t="str" cm="1">
        <f t="array" ref="J6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699">
        <v>2166916070</v>
      </c>
      <c r="L699">
        <v>1</v>
      </c>
      <c r="M699">
        <v>33610</v>
      </c>
      <c r="N699" t="s">
        <v>1</v>
      </c>
      <c r="O699" s="10" t="s">
        <v>10</v>
      </c>
      <c r="P699">
        <f>SEARCH(",", mbb_sales[[#This Row],[order value]])</f>
        <v>3</v>
      </c>
      <c r="Q699" t="str">
        <f>LEFT(mbb_sales[[#This Row],[order value]], mbb_sales[[#This Row],[search for ","]]-1)</f>
        <v>24</v>
      </c>
      <c r="R699" s="10">
        <f>RIGHT(mbb_sales[[#This Row],[order value]]) / 10</f>
        <v>0.9</v>
      </c>
      <c r="S699" s="1">
        <f>mbb_sales[[#This Row],[whole order value]] + mbb_sales[[#This Row],[fraction order value]]</f>
        <v>24.9</v>
      </c>
      <c r="U699" s="1">
        <v>0</v>
      </c>
      <c r="V699" s="1">
        <v>0</v>
      </c>
      <c r="W699" s="1">
        <v>1.3</v>
      </c>
      <c r="X699" s="1">
        <f>mbb_sales[[#This Row],[order value converted]] + mbb_sales[[#This Row],[shipping cost]] - mbb_sales[[#This Row],[discount]]-mbb_sales[[#This Row],[card processing fees]]</f>
        <v>23.599999999999998</v>
      </c>
    </row>
    <row r="700" spans="7:24" x14ac:dyDescent="0.3">
      <c r="G700" s="17">
        <v>44442</v>
      </c>
      <c r="H700" s="7">
        <f>YEAR(mbb_sales[[#This Row],[date of sale]])</f>
        <v>2021</v>
      </c>
      <c r="I700">
        <f>MONTH(mbb_sales[[#This Row],[date of sale]])</f>
        <v>9</v>
      </c>
      <c r="J700" t="str" cm="1">
        <f t="array" ref="J7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0">
        <v>2168376639</v>
      </c>
      <c r="L700">
        <v>1</v>
      </c>
      <c r="M700">
        <v>67200</v>
      </c>
      <c r="N700" t="s">
        <v>1</v>
      </c>
      <c r="O700" s="10" t="s">
        <v>13</v>
      </c>
      <c r="P700">
        <f>SEARCH(",", mbb_sales[[#This Row],[order value]])</f>
        <v>3</v>
      </c>
      <c r="Q700" t="str">
        <f>LEFT(mbb_sales[[#This Row],[order value]], mbb_sales[[#This Row],[search for ","]]-1)</f>
        <v>22</v>
      </c>
      <c r="R700" s="10">
        <f>RIGHT(mbb_sales[[#This Row],[order value]]) / 10</f>
        <v>0.9</v>
      </c>
      <c r="S700" s="1">
        <f>mbb_sales[[#This Row],[whole order value]] + mbb_sales[[#This Row],[fraction order value]]</f>
        <v>22.9</v>
      </c>
      <c r="U700" s="1">
        <v>0</v>
      </c>
      <c r="V700" s="1">
        <v>0</v>
      </c>
      <c r="W700" s="1">
        <v>1.22</v>
      </c>
      <c r="X700" s="1">
        <f>mbb_sales[[#This Row],[order value converted]] + mbb_sales[[#This Row],[shipping cost]] - mbb_sales[[#This Row],[discount]]-mbb_sales[[#This Row],[card processing fees]]</f>
        <v>21.68</v>
      </c>
    </row>
    <row r="701" spans="7:24" x14ac:dyDescent="0.3">
      <c r="G701" s="17">
        <v>44442</v>
      </c>
      <c r="H701" s="7">
        <f>YEAR(mbb_sales[[#This Row],[date of sale]])</f>
        <v>2021</v>
      </c>
      <c r="I701">
        <f>MONTH(mbb_sales[[#This Row],[date of sale]])</f>
        <v>9</v>
      </c>
      <c r="J701" t="str" cm="1">
        <f t="array" ref="J7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1">
        <v>2168402517</v>
      </c>
      <c r="L701">
        <v>1</v>
      </c>
      <c r="M701">
        <v>66300</v>
      </c>
      <c r="N701" t="s">
        <v>1</v>
      </c>
      <c r="O701" s="10" t="s">
        <v>28</v>
      </c>
      <c r="P701">
        <f>SEARCH(",", mbb_sales[[#This Row],[order value]])</f>
        <v>3</v>
      </c>
      <c r="Q701" t="str">
        <f>LEFT(mbb_sales[[#This Row],[order value]], mbb_sales[[#This Row],[search for ","]]-1)</f>
        <v>25</v>
      </c>
      <c r="R701" s="10">
        <f>RIGHT(mbb_sales[[#This Row],[order value]]) / 10</f>
        <v>0.9</v>
      </c>
      <c r="S701" s="1">
        <f>mbb_sales[[#This Row],[whole order value]] + mbb_sales[[#This Row],[fraction order value]]</f>
        <v>25.9</v>
      </c>
      <c r="U701" s="1">
        <v>0</v>
      </c>
      <c r="V701" s="1">
        <v>0</v>
      </c>
      <c r="W701" s="1">
        <v>1.34</v>
      </c>
      <c r="X701" s="1">
        <f>mbb_sales[[#This Row],[order value converted]] + mbb_sales[[#This Row],[shipping cost]] - mbb_sales[[#This Row],[discount]]-mbb_sales[[#This Row],[card processing fees]]</f>
        <v>24.56</v>
      </c>
    </row>
    <row r="702" spans="7:24" x14ac:dyDescent="0.3">
      <c r="G702" s="17">
        <v>44442</v>
      </c>
      <c r="H702" s="7">
        <f>YEAR(mbb_sales[[#This Row],[date of sale]])</f>
        <v>2021</v>
      </c>
      <c r="I702">
        <f>MONTH(mbb_sales[[#This Row],[date of sale]])</f>
        <v>9</v>
      </c>
      <c r="J702" t="str" cm="1">
        <f t="array" ref="J7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2">
        <v>2168506649</v>
      </c>
      <c r="L702">
        <v>1</v>
      </c>
      <c r="M702">
        <v>90000</v>
      </c>
      <c r="N702" t="s">
        <v>1</v>
      </c>
      <c r="O702" s="10" t="s">
        <v>9</v>
      </c>
      <c r="P702">
        <f>SEARCH(",", mbb_sales[[#This Row],[order value]])</f>
        <v>3</v>
      </c>
      <c r="Q702" t="str">
        <f>LEFT(mbb_sales[[#This Row],[order value]], mbb_sales[[#This Row],[search for ","]]-1)</f>
        <v>26</v>
      </c>
      <c r="R702" s="10">
        <f>RIGHT(mbb_sales[[#This Row],[order value]]) / 10</f>
        <v>0.9</v>
      </c>
      <c r="S702" s="1">
        <f>mbb_sales[[#This Row],[whole order value]] + mbb_sales[[#This Row],[fraction order value]]</f>
        <v>26.9</v>
      </c>
      <c r="U702" s="1">
        <v>0</v>
      </c>
      <c r="V702" s="1">
        <v>0</v>
      </c>
      <c r="W702" s="1">
        <v>1.38</v>
      </c>
      <c r="X702" s="1">
        <f>mbb_sales[[#This Row],[order value converted]] + mbb_sales[[#This Row],[shipping cost]] - mbb_sales[[#This Row],[discount]]-mbb_sales[[#This Row],[card processing fees]]</f>
        <v>25.52</v>
      </c>
    </row>
    <row r="703" spans="7:24" x14ac:dyDescent="0.3">
      <c r="G703" s="17">
        <v>44440</v>
      </c>
      <c r="H703" s="7">
        <f>YEAR(mbb_sales[[#This Row],[date of sale]])</f>
        <v>2021</v>
      </c>
      <c r="I703">
        <f>MONTH(mbb_sales[[#This Row],[date of sale]])</f>
        <v>9</v>
      </c>
      <c r="J703" t="str" cm="1">
        <f t="array" ref="J7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3">
        <v>2163613782</v>
      </c>
      <c r="L703">
        <v>1</v>
      </c>
      <c r="M703">
        <v>6610</v>
      </c>
      <c r="N703" t="s">
        <v>1</v>
      </c>
      <c r="O703" s="10" t="s">
        <v>28</v>
      </c>
      <c r="P703">
        <f>SEARCH(",", mbb_sales[[#This Row],[order value]])</f>
        <v>3</v>
      </c>
      <c r="Q703" t="str">
        <f>LEFT(mbb_sales[[#This Row],[order value]], mbb_sales[[#This Row],[search for ","]]-1)</f>
        <v>25</v>
      </c>
      <c r="R703" s="10">
        <f>RIGHT(mbb_sales[[#This Row],[order value]]) / 10</f>
        <v>0.9</v>
      </c>
      <c r="S703" s="1">
        <f>mbb_sales[[#This Row],[whole order value]] + mbb_sales[[#This Row],[fraction order value]]</f>
        <v>25.9</v>
      </c>
      <c r="U703" s="1">
        <v>0</v>
      </c>
      <c r="V703" s="1">
        <v>0</v>
      </c>
      <c r="W703" s="1">
        <v>1.34</v>
      </c>
      <c r="X703" s="1">
        <f>mbb_sales[[#This Row],[order value converted]] + mbb_sales[[#This Row],[shipping cost]] - mbb_sales[[#This Row],[discount]]-mbb_sales[[#This Row],[card processing fees]]</f>
        <v>24.56</v>
      </c>
    </row>
    <row r="704" spans="7:24" x14ac:dyDescent="0.3">
      <c r="G704" s="17">
        <v>44440</v>
      </c>
      <c r="H704" s="7">
        <f>YEAR(mbb_sales[[#This Row],[date of sale]])</f>
        <v>2021</v>
      </c>
      <c r="I704">
        <f>MONTH(mbb_sales[[#This Row],[date of sale]])</f>
        <v>9</v>
      </c>
      <c r="J704" t="str" cm="1">
        <f t="array" ref="J7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4">
        <v>2163856542</v>
      </c>
      <c r="L704">
        <v>1</v>
      </c>
      <c r="M704">
        <v>4130</v>
      </c>
      <c r="N704" t="s">
        <v>12</v>
      </c>
      <c r="O704" s="10" t="s">
        <v>43</v>
      </c>
      <c r="P704">
        <f>SEARCH(",", mbb_sales[[#This Row],[order value]])</f>
        <v>3</v>
      </c>
      <c r="Q704" t="str">
        <f>LEFT(mbb_sales[[#This Row],[order value]], mbb_sales[[#This Row],[search for ","]]-1)</f>
        <v>28</v>
      </c>
      <c r="R704" s="10">
        <f>RIGHT(mbb_sales[[#This Row],[order value]]) / 10</f>
        <v>0.9</v>
      </c>
      <c r="S704" s="1">
        <f>mbb_sales[[#This Row],[whole order value]] + mbb_sales[[#This Row],[fraction order value]]</f>
        <v>28.9</v>
      </c>
      <c r="U704" s="1">
        <v>0</v>
      </c>
      <c r="V704" s="1">
        <v>5</v>
      </c>
      <c r="W704" s="1">
        <v>1.66</v>
      </c>
      <c r="X704" s="1">
        <f>mbb_sales[[#This Row],[order value converted]] + mbb_sales[[#This Row],[shipping cost]] - mbb_sales[[#This Row],[discount]]-mbb_sales[[#This Row],[card processing fees]]</f>
        <v>32.24</v>
      </c>
    </row>
    <row r="705" spans="7:24" x14ac:dyDescent="0.3">
      <c r="G705" s="17">
        <v>44440</v>
      </c>
      <c r="H705" s="7">
        <f>YEAR(mbb_sales[[#This Row],[date of sale]])</f>
        <v>2021</v>
      </c>
      <c r="I705">
        <f>MONTH(mbb_sales[[#This Row],[date of sale]])</f>
        <v>9</v>
      </c>
      <c r="J705" t="str" cm="1">
        <f t="array" ref="J7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5">
        <v>2164146960</v>
      </c>
      <c r="L705">
        <v>2</v>
      </c>
      <c r="M705">
        <v>31700</v>
      </c>
      <c r="N705" t="s">
        <v>1</v>
      </c>
      <c r="O705" s="10" t="s">
        <v>48</v>
      </c>
      <c r="P705">
        <f>SEARCH(",", mbb_sales[[#This Row],[order value]])</f>
        <v>3</v>
      </c>
      <c r="Q705" t="str">
        <f>LEFT(mbb_sales[[#This Row],[order value]], mbb_sales[[#This Row],[search for ","]]-1)</f>
        <v>52</v>
      </c>
      <c r="R705" s="10">
        <f>RIGHT(mbb_sales[[#This Row],[order value]]) / 10</f>
        <v>0.8</v>
      </c>
      <c r="S705" s="1">
        <f>mbb_sales[[#This Row],[whole order value]] + mbb_sales[[#This Row],[fraction order value]]</f>
        <v>52.8</v>
      </c>
      <c r="U705" s="1">
        <v>0</v>
      </c>
      <c r="V705" s="1">
        <v>0</v>
      </c>
      <c r="W705" s="1">
        <v>2.41</v>
      </c>
      <c r="X705" s="1">
        <f>mbb_sales[[#This Row],[order value converted]] + mbb_sales[[#This Row],[shipping cost]] - mbb_sales[[#This Row],[discount]]-mbb_sales[[#This Row],[card processing fees]]</f>
        <v>50.39</v>
      </c>
    </row>
    <row r="706" spans="7:24" x14ac:dyDescent="0.3">
      <c r="G706" s="17">
        <v>44440</v>
      </c>
      <c r="H706" s="7">
        <f>YEAR(mbb_sales[[#This Row],[date of sale]])</f>
        <v>2021</v>
      </c>
      <c r="I706">
        <f>MONTH(mbb_sales[[#This Row],[date of sale]])</f>
        <v>9</v>
      </c>
      <c r="J706" t="str" cm="1">
        <f t="array" ref="J7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Fall</v>
      </c>
      <c r="K706">
        <v>2163582216</v>
      </c>
      <c r="L706">
        <v>2</v>
      </c>
      <c r="M706">
        <v>74540</v>
      </c>
      <c r="N706" t="s">
        <v>1</v>
      </c>
      <c r="O706" s="10" t="s">
        <v>58</v>
      </c>
      <c r="P706">
        <f>SEARCH(",", mbb_sales[[#This Row],[order value]])</f>
        <v>3</v>
      </c>
      <c r="Q706" t="str">
        <f>LEFT(mbb_sales[[#This Row],[order value]], mbb_sales[[#This Row],[search for ","]]-1)</f>
        <v>54</v>
      </c>
      <c r="R706" s="10">
        <f>RIGHT(mbb_sales[[#This Row],[order value]]) / 10</f>
        <v>0.8</v>
      </c>
      <c r="S706" s="1">
        <f>mbb_sales[[#This Row],[whole order value]] + mbb_sales[[#This Row],[fraction order value]]</f>
        <v>54.8</v>
      </c>
      <c r="U706" s="1">
        <v>0</v>
      </c>
      <c r="V706" s="1">
        <v>0</v>
      </c>
      <c r="W706" s="1">
        <v>2.4900000000000002</v>
      </c>
      <c r="X706" s="1">
        <f>mbb_sales[[#This Row],[order value converted]] + mbb_sales[[#This Row],[shipping cost]] - mbb_sales[[#This Row],[discount]]-mbb_sales[[#This Row],[card processing fees]]</f>
        <v>52.309999999999995</v>
      </c>
    </row>
    <row r="707" spans="7:24" x14ac:dyDescent="0.3">
      <c r="G707" s="17">
        <v>44438</v>
      </c>
      <c r="H707" s="7">
        <f>YEAR(mbb_sales[[#This Row],[date of sale]])</f>
        <v>2021</v>
      </c>
      <c r="I707">
        <f>MONTH(mbb_sales[[#This Row],[date of sale]])</f>
        <v>8</v>
      </c>
      <c r="J707" t="str" cm="1">
        <f t="array" ref="J7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07">
        <v>2161718874</v>
      </c>
      <c r="L707">
        <v>1</v>
      </c>
      <c r="M707">
        <v>72350</v>
      </c>
      <c r="N707" t="s">
        <v>1</v>
      </c>
      <c r="O707" s="10" t="s">
        <v>9</v>
      </c>
      <c r="P707">
        <f>SEARCH(",", mbb_sales[[#This Row],[order value]])</f>
        <v>3</v>
      </c>
      <c r="Q707" t="str">
        <f>LEFT(mbb_sales[[#This Row],[order value]], mbb_sales[[#This Row],[search for ","]]-1)</f>
        <v>26</v>
      </c>
      <c r="R707" s="10">
        <f>RIGHT(mbb_sales[[#This Row],[order value]]) / 10</f>
        <v>0.9</v>
      </c>
      <c r="S707" s="1">
        <f>mbb_sales[[#This Row],[whole order value]] + mbb_sales[[#This Row],[fraction order value]]</f>
        <v>26.9</v>
      </c>
      <c r="U707" s="1">
        <v>0</v>
      </c>
      <c r="V707" s="1">
        <v>0</v>
      </c>
      <c r="W707" s="1">
        <v>1.38</v>
      </c>
      <c r="X707" s="1">
        <f>mbb_sales[[#This Row],[order value converted]] + mbb_sales[[#This Row],[shipping cost]] - mbb_sales[[#This Row],[discount]]-mbb_sales[[#This Row],[card processing fees]]</f>
        <v>25.52</v>
      </c>
    </row>
    <row r="708" spans="7:24" x14ac:dyDescent="0.3">
      <c r="G708" s="17">
        <v>44437</v>
      </c>
      <c r="H708" s="7">
        <f>YEAR(mbb_sales[[#This Row],[date of sale]])</f>
        <v>2021</v>
      </c>
      <c r="I708">
        <f>MONTH(mbb_sales[[#This Row],[date of sale]])</f>
        <v>8</v>
      </c>
      <c r="J708" t="str" cm="1">
        <f t="array" ref="J7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08">
        <v>2162930173</v>
      </c>
      <c r="L708">
        <v>1</v>
      </c>
      <c r="M708">
        <v>86000</v>
      </c>
      <c r="N708" t="s">
        <v>1</v>
      </c>
      <c r="O708" s="10" t="s">
        <v>9</v>
      </c>
      <c r="P708">
        <f>SEARCH(",", mbb_sales[[#This Row],[order value]])</f>
        <v>3</v>
      </c>
      <c r="Q708" t="str">
        <f>LEFT(mbb_sales[[#This Row],[order value]], mbb_sales[[#This Row],[search for ","]]-1)</f>
        <v>26</v>
      </c>
      <c r="R708" s="10">
        <f>RIGHT(mbb_sales[[#This Row],[order value]]) / 10</f>
        <v>0.9</v>
      </c>
      <c r="S708" s="1">
        <f>mbb_sales[[#This Row],[whole order value]] + mbb_sales[[#This Row],[fraction order value]]</f>
        <v>26.9</v>
      </c>
      <c r="U708" s="1">
        <v>0</v>
      </c>
      <c r="V708" s="1">
        <v>0</v>
      </c>
      <c r="W708" s="1">
        <v>1.38</v>
      </c>
      <c r="X708" s="1">
        <f>mbb_sales[[#This Row],[order value converted]] + mbb_sales[[#This Row],[shipping cost]] - mbb_sales[[#This Row],[discount]]-mbb_sales[[#This Row],[card processing fees]]</f>
        <v>25.52</v>
      </c>
    </row>
    <row r="709" spans="7:24" x14ac:dyDescent="0.3">
      <c r="G709" s="17">
        <v>44437</v>
      </c>
      <c r="H709" s="7">
        <f>YEAR(mbb_sales[[#This Row],[date of sale]])</f>
        <v>2021</v>
      </c>
      <c r="I709">
        <f>MONTH(mbb_sales[[#This Row],[date of sale]])</f>
        <v>8</v>
      </c>
      <c r="J709" t="str" cm="1">
        <f t="array" ref="J7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09">
        <v>2160229368</v>
      </c>
      <c r="L709">
        <v>1</v>
      </c>
      <c r="M709">
        <v>7850</v>
      </c>
      <c r="N709" t="s">
        <v>12</v>
      </c>
      <c r="O709" s="10" t="s">
        <v>0</v>
      </c>
      <c r="P709">
        <f>SEARCH(",", mbb_sales[[#This Row],[order value]])</f>
        <v>3</v>
      </c>
      <c r="Q709" t="str">
        <f>LEFT(mbb_sales[[#This Row],[order value]], mbb_sales[[#This Row],[search for ","]]-1)</f>
        <v>21</v>
      </c>
      <c r="R709" s="10">
        <f>RIGHT(mbb_sales[[#This Row],[order value]]) / 10</f>
        <v>0.9</v>
      </c>
      <c r="S709" s="1">
        <f>mbb_sales[[#This Row],[whole order value]] + mbb_sales[[#This Row],[fraction order value]]</f>
        <v>21.9</v>
      </c>
      <c r="U709" s="1">
        <v>0</v>
      </c>
      <c r="V709" s="1">
        <v>5</v>
      </c>
      <c r="W709" s="1">
        <v>1.38</v>
      </c>
      <c r="X709" s="1">
        <f>mbb_sales[[#This Row],[order value converted]] + mbb_sales[[#This Row],[shipping cost]] - mbb_sales[[#This Row],[discount]]-mbb_sales[[#This Row],[card processing fees]]</f>
        <v>25.52</v>
      </c>
    </row>
    <row r="710" spans="7:24" x14ac:dyDescent="0.3">
      <c r="G710" s="17">
        <v>44437</v>
      </c>
      <c r="H710" s="7">
        <f>YEAR(mbb_sales[[#This Row],[date of sale]])</f>
        <v>2021</v>
      </c>
      <c r="I710">
        <f>MONTH(mbb_sales[[#This Row],[date of sale]])</f>
        <v>8</v>
      </c>
      <c r="J710" t="str" cm="1">
        <f t="array" ref="J7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0">
        <v>2162957051</v>
      </c>
      <c r="L710">
        <v>1</v>
      </c>
      <c r="M710">
        <v>5590</v>
      </c>
      <c r="N710" t="s">
        <v>12</v>
      </c>
      <c r="O710" s="10" t="s">
        <v>10</v>
      </c>
      <c r="P710">
        <f>SEARCH(",", mbb_sales[[#This Row],[order value]])</f>
        <v>3</v>
      </c>
      <c r="Q710" t="str">
        <f>LEFT(mbb_sales[[#This Row],[order value]], mbb_sales[[#This Row],[search for ","]]-1)</f>
        <v>24</v>
      </c>
      <c r="R710" s="10">
        <f>RIGHT(mbb_sales[[#This Row],[order value]]) / 10</f>
        <v>0.9</v>
      </c>
      <c r="S710" s="1">
        <f>mbb_sales[[#This Row],[whole order value]] + mbb_sales[[#This Row],[fraction order value]]</f>
        <v>24.9</v>
      </c>
      <c r="U710" s="1">
        <v>0</v>
      </c>
      <c r="V710" s="1">
        <v>5</v>
      </c>
      <c r="W710" s="1">
        <v>1.5</v>
      </c>
      <c r="X710" s="1">
        <f>mbb_sales[[#This Row],[order value converted]] + mbb_sales[[#This Row],[shipping cost]] - mbb_sales[[#This Row],[discount]]-mbb_sales[[#This Row],[card processing fees]]</f>
        <v>28.4</v>
      </c>
    </row>
    <row r="711" spans="7:24" x14ac:dyDescent="0.3">
      <c r="G711" s="17">
        <v>44437</v>
      </c>
      <c r="H711" s="7">
        <f>YEAR(mbb_sales[[#This Row],[date of sale]])</f>
        <v>2021</v>
      </c>
      <c r="I711">
        <f>MONTH(mbb_sales[[#This Row],[date of sale]])</f>
        <v>8</v>
      </c>
      <c r="J711" t="str" cm="1">
        <f t="array" ref="J7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1">
        <v>2163564307</v>
      </c>
      <c r="L711">
        <v>2</v>
      </c>
      <c r="M711">
        <v>23505</v>
      </c>
      <c r="N711" t="s">
        <v>47</v>
      </c>
      <c r="O711" s="10" t="s">
        <v>42</v>
      </c>
      <c r="P711">
        <f>SEARCH(",", mbb_sales[[#This Row],[order value]])</f>
        <v>3</v>
      </c>
      <c r="Q711" t="str">
        <f>LEFT(mbb_sales[[#This Row],[order value]], mbb_sales[[#This Row],[search for ","]]-1)</f>
        <v>50</v>
      </c>
      <c r="R711" s="10">
        <f>RIGHT(mbb_sales[[#This Row],[order value]]) / 10</f>
        <v>0.8</v>
      </c>
      <c r="S711" s="1">
        <f>mbb_sales[[#This Row],[whole order value]] + mbb_sales[[#This Row],[fraction order value]]</f>
        <v>50.8</v>
      </c>
      <c r="U711" s="1">
        <v>0</v>
      </c>
      <c r="V711" s="1">
        <v>5</v>
      </c>
      <c r="W711" s="1">
        <v>2.65</v>
      </c>
      <c r="X711" s="1">
        <f>mbb_sales[[#This Row],[order value converted]] + mbb_sales[[#This Row],[shipping cost]] - mbb_sales[[#This Row],[discount]]-mbb_sales[[#This Row],[card processing fees]]</f>
        <v>53.15</v>
      </c>
    </row>
    <row r="712" spans="7:24" x14ac:dyDescent="0.3">
      <c r="G712" s="17">
        <v>44437</v>
      </c>
      <c r="H712" s="7">
        <f>YEAR(mbb_sales[[#This Row],[date of sale]])</f>
        <v>2021</v>
      </c>
      <c r="I712">
        <f>MONTH(mbb_sales[[#This Row],[date of sale]])</f>
        <v>8</v>
      </c>
      <c r="J712" t="str" cm="1">
        <f t="array" ref="J7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2">
        <v>2160230574</v>
      </c>
      <c r="L712">
        <v>2</v>
      </c>
      <c r="M712">
        <v>37210</v>
      </c>
      <c r="N712" t="s">
        <v>1</v>
      </c>
      <c r="O712" s="10" t="s">
        <v>62</v>
      </c>
      <c r="P712">
        <f>SEARCH(",", mbb_sales[[#This Row],[order value]])</f>
        <v>3</v>
      </c>
      <c r="Q712" t="str">
        <f>LEFT(mbb_sales[[#This Row],[order value]], mbb_sales[[#This Row],[search for ","]]-1)</f>
        <v>56</v>
      </c>
      <c r="R712" s="10">
        <f>RIGHT(mbb_sales[[#This Row],[order value]]) / 10</f>
        <v>0.8</v>
      </c>
      <c r="S712" s="1">
        <f>mbb_sales[[#This Row],[whole order value]] + mbb_sales[[#This Row],[fraction order value]]</f>
        <v>56.8</v>
      </c>
      <c r="U712" s="1">
        <v>0</v>
      </c>
      <c r="V712" s="1">
        <v>0</v>
      </c>
      <c r="W712" s="1">
        <v>2.57</v>
      </c>
      <c r="X712" s="1">
        <f>mbb_sales[[#This Row],[order value converted]] + mbb_sales[[#This Row],[shipping cost]] - mbb_sales[[#This Row],[discount]]-mbb_sales[[#This Row],[card processing fees]]</f>
        <v>54.23</v>
      </c>
    </row>
    <row r="713" spans="7:24" x14ac:dyDescent="0.3">
      <c r="G713" s="17">
        <v>44437</v>
      </c>
      <c r="H713" s="7">
        <f>YEAR(mbb_sales[[#This Row],[date of sale]])</f>
        <v>2021</v>
      </c>
      <c r="I713">
        <f>MONTH(mbb_sales[[#This Row],[date of sale]])</f>
        <v>8</v>
      </c>
      <c r="J713" t="str" cm="1">
        <f t="array" ref="J7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3">
        <v>2163017297</v>
      </c>
      <c r="L713">
        <v>3</v>
      </c>
      <c r="M713">
        <v>86280</v>
      </c>
      <c r="N713" t="s">
        <v>1</v>
      </c>
      <c r="O713" s="10" t="s">
        <v>61</v>
      </c>
      <c r="P713">
        <f>SEARCH(",", mbb_sales[[#This Row],[order value]])</f>
        <v>3</v>
      </c>
      <c r="Q713" t="str">
        <f>LEFT(mbb_sales[[#This Row],[order value]], mbb_sales[[#This Row],[search for ","]]-1)</f>
        <v>81</v>
      </c>
      <c r="R713" s="10">
        <f>RIGHT(mbb_sales[[#This Row],[order value]]) / 10</f>
        <v>0.7</v>
      </c>
      <c r="S713" s="1">
        <f>mbb_sales[[#This Row],[whole order value]] + mbb_sales[[#This Row],[fraction order value]]</f>
        <v>81.7</v>
      </c>
      <c r="U713" s="1">
        <v>0</v>
      </c>
      <c r="V713" s="1">
        <v>0</v>
      </c>
      <c r="W713" s="1">
        <v>3.57</v>
      </c>
      <c r="X713" s="1">
        <f>mbb_sales[[#This Row],[order value converted]] + mbb_sales[[#This Row],[shipping cost]] - mbb_sales[[#This Row],[discount]]-mbb_sales[[#This Row],[card processing fees]]</f>
        <v>78.13000000000001</v>
      </c>
    </row>
    <row r="714" spans="7:24" x14ac:dyDescent="0.3">
      <c r="G714" s="17">
        <v>44436</v>
      </c>
      <c r="H714" s="7">
        <f>YEAR(mbb_sales[[#This Row],[date of sale]])</f>
        <v>2021</v>
      </c>
      <c r="I714">
        <f>MONTH(mbb_sales[[#This Row],[date of sale]])</f>
        <v>8</v>
      </c>
      <c r="J714" t="str" cm="1">
        <f t="array" ref="J7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4">
        <v>2159652204</v>
      </c>
      <c r="L714">
        <v>1</v>
      </c>
      <c r="M714">
        <v>44700</v>
      </c>
      <c r="N714" t="s">
        <v>1</v>
      </c>
      <c r="O714" s="10" t="s">
        <v>51</v>
      </c>
      <c r="P714">
        <f>SEARCH(",", mbb_sales[[#This Row],[order value]])</f>
        <v>3</v>
      </c>
      <c r="Q714" t="str">
        <f>LEFT(mbb_sales[[#This Row],[order value]], mbb_sales[[#This Row],[search for ","]]-1)</f>
        <v>29</v>
      </c>
      <c r="R714" s="10">
        <f>RIGHT(mbb_sales[[#This Row],[order value]]) / 10</f>
        <v>0.9</v>
      </c>
      <c r="S714" s="1">
        <f>mbb_sales[[#This Row],[whole order value]] + mbb_sales[[#This Row],[fraction order value]]</f>
        <v>29.9</v>
      </c>
      <c r="U714" s="1">
        <v>0</v>
      </c>
      <c r="V714" s="1">
        <v>0</v>
      </c>
      <c r="W714" s="1">
        <v>1.5</v>
      </c>
      <c r="X714" s="1">
        <f>mbb_sales[[#This Row],[order value converted]] + mbb_sales[[#This Row],[shipping cost]] - mbb_sales[[#This Row],[discount]]-mbb_sales[[#This Row],[card processing fees]]</f>
        <v>28.4</v>
      </c>
    </row>
    <row r="715" spans="7:24" x14ac:dyDescent="0.3">
      <c r="G715" s="17">
        <v>44436</v>
      </c>
      <c r="H715" s="7">
        <f>YEAR(mbb_sales[[#This Row],[date of sale]])</f>
        <v>2021</v>
      </c>
      <c r="I715">
        <f>MONTH(mbb_sales[[#This Row],[date of sale]])</f>
        <v>8</v>
      </c>
      <c r="J715" t="str" cm="1">
        <f t="array" ref="J7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5">
        <v>2162173225</v>
      </c>
      <c r="L715">
        <v>1</v>
      </c>
      <c r="M715">
        <v>93100</v>
      </c>
      <c r="N715" t="s">
        <v>1</v>
      </c>
      <c r="O715" s="10" t="s">
        <v>51</v>
      </c>
      <c r="P715">
        <f>SEARCH(",", mbb_sales[[#This Row],[order value]])</f>
        <v>3</v>
      </c>
      <c r="Q715" t="str">
        <f>LEFT(mbb_sales[[#This Row],[order value]], mbb_sales[[#This Row],[search for ","]]-1)</f>
        <v>29</v>
      </c>
      <c r="R715" s="10">
        <f>RIGHT(mbb_sales[[#This Row],[order value]]) / 10</f>
        <v>0.9</v>
      </c>
      <c r="S715" s="1">
        <f>mbb_sales[[#This Row],[whole order value]] + mbb_sales[[#This Row],[fraction order value]]</f>
        <v>29.9</v>
      </c>
      <c r="U715" s="1">
        <v>0</v>
      </c>
      <c r="V715" s="1">
        <v>0</v>
      </c>
      <c r="W715" s="1">
        <v>1.5</v>
      </c>
      <c r="X715" s="1">
        <f>mbb_sales[[#This Row],[order value converted]] + mbb_sales[[#This Row],[shipping cost]] - mbb_sales[[#This Row],[discount]]-mbb_sales[[#This Row],[card processing fees]]</f>
        <v>28.4</v>
      </c>
    </row>
    <row r="716" spans="7:24" x14ac:dyDescent="0.3">
      <c r="G716" s="17">
        <v>44436</v>
      </c>
      <c r="H716" s="7">
        <f>YEAR(mbb_sales[[#This Row],[date of sale]])</f>
        <v>2021</v>
      </c>
      <c r="I716">
        <f>MONTH(mbb_sales[[#This Row],[date of sale]])</f>
        <v>8</v>
      </c>
      <c r="J716" t="str" cm="1">
        <f t="array" ref="J7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6">
        <v>2159800900</v>
      </c>
      <c r="L716">
        <v>3</v>
      </c>
      <c r="M716">
        <v>29200</v>
      </c>
      <c r="N716" t="s">
        <v>1</v>
      </c>
      <c r="O716" s="10" t="s">
        <v>60</v>
      </c>
      <c r="P716">
        <f>SEARCH(",", mbb_sales[[#This Row],[order value]])</f>
        <v>3</v>
      </c>
      <c r="Q716" t="str">
        <f>LEFT(mbb_sales[[#This Row],[order value]], mbb_sales[[#This Row],[search for ","]]-1)</f>
        <v>83</v>
      </c>
      <c r="R716" s="10">
        <f>RIGHT(mbb_sales[[#This Row],[order value]]) / 10</f>
        <v>0.7</v>
      </c>
      <c r="S716" s="1">
        <f>mbb_sales[[#This Row],[whole order value]] + mbb_sales[[#This Row],[fraction order value]]</f>
        <v>83.7</v>
      </c>
      <c r="U716" s="1">
        <v>0</v>
      </c>
      <c r="V716" s="1">
        <v>0</v>
      </c>
      <c r="W716" s="1">
        <v>3.65</v>
      </c>
      <c r="X716" s="1">
        <f>mbb_sales[[#This Row],[order value converted]] + mbb_sales[[#This Row],[shipping cost]] - mbb_sales[[#This Row],[discount]]-mbb_sales[[#This Row],[card processing fees]]</f>
        <v>80.05</v>
      </c>
    </row>
    <row r="717" spans="7:24" x14ac:dyDescent="0.3">
      <c r="G717" s="17">
        <v>44435</v>
      </c>
      <c r="H717" s="7">
        <f>YEAR(mbb_sales[[#This Row],[date of sale]])</f>
        <v>2021</v>
      </c>
      <c r="I717">
        <f>MONTH(mbb_sales[[#This Row],[date of sale]])</f>
        <v>8</v>
      </c>
      <c r="J717" t="str" cm="1">
        <f t="array" ref="J7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7">
        <v>2160942303</v>
      </c>
      <c r="L717">
        <v>1</v>
      </c>
      <c r="M717">
        <v>61000</v>
      </c>
      <c r="N717" t="s">
        <v>1</v>
      </c>
      <c r="O717" s="10" t="s">
        <v>51</v>
      </c>
      <c r="P717">
        <f>SEARCH(",", mbb_sales[[#This Row],[order value]])</f>
        <v>3</v>
      </c>
      <c r="Q717" t="str">
        <f>LEFT(mbb_sales[[#This Row],[order value]], mbb_sales[[#This Row],[search for ","]]-1)</f>
        <v>29</v>
      </c>
      <c r="R717" s="10">
        <f>RIGHT(mbb_sales[[#This Row],[order value]]) / 10</f>
        <v>0.9</v>
      </c>
      <c r="S717" s="1">
        <f>mbb_sales[[#This Row],[whole order value]] + mbb_sales[[#This Row],[fraction order value]]</f>
        <v>29.9</v>
      </c>
      <c r="U717" s="1">
        <v>0</v>
      </c>
      <c r="V717" s="1">
        <v>0</v>
      </c>
      <c r="W717" s="1">
        <v>1.5</v>
      </c>
      <c r="X717" s="1">
        <f>mbb_sales[[#This Row],[order value converted]] + mbb_sales[[#This Row],[shipping cost]] - mbb_sales[[#This Row],[discount]]-mbb_sales[[#This Row],[card processing fees]]</f>
        <v>28.4</v>
      </c>
    </row>
    <row r="718" spans="7:24" x14ac:dyDescent="0.3">
      <c r="G718" s="17">
        <v>44434</v>
      </c>
      <c r="H718" s="7">
        <f>YEAR(mbb_sales[[#This Row],[date of sale]])</f>
        <v>2021</v>
      </c>
      <c r="I718">
        <f>MONTH(mbb_sales[[#This Row],[date of sale]])</f>
        <v>8</v>
      </c>
      <c r="J718" t="str" cm="1">
        <f t="array" ref="J7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8">
        <v>2157052610</v>
      </c>
      <c r="L718">
        <v>1</v>
      </c>
      <c r="M718">
        <v>67100</v>
      </c>
      <c r="N718" t="s">
        <v>1</v>
      </c>
      <c r="O718" s="10" t="s">
        <v>28</v>
      </c>
      <c r="P718">
        <f>SEARCH(",", mbb_sales[[#This Row],[order value]])</f>
        <v>3</v>
      </c>
      <c r="Q718" t="str">
        <f>LEFT(mbb_sales[[#This Row],[order value]], mbb_sales[[#This Row],[search for ","]]-1)</f>
        <v>25</v>
      </c>
      <c r="R718" s="10">
        <f>RIGHT(mbb_sales[[#This Row],[order value]]) / 10</f>
        <v>0.9</v>
      </c>
      <c r="S718" s="1">
        <f>mbb_sales[[#This Row],[whole order value]] + mbb_sales[[#This Row],[fraction order value]]</f>
        <v>25.9</v>
      </c>
      <c r="U718" s="1">
        <v>0</v>
      </c>
      <c r="V718" s="1">
        <v>0</v>
      </c>
      <c r="W718" s="1">
        <v>1.34</v>
      </c>
      <c r="X718" s="1">
        <f>mbb_sales[[#This Row],[order value converted]] + mbb_sales[[#This Row],[shipping cost]] - mbb_sales[[#This Row],[discount]]-mbb_sales[[#This Row],[card processing fees]]</f>
        <v>24.56</v>
      </c>
    </row>
    <row r="719" spans="7:24" x14ac:dyDescent="0.3">
      <c r="G719" s="17">
        <v>44433</v>
      </c>
      <c r="H719" s="7">
        <f>YEAR(mbb_sales[[#This Row],[date of sale]])</f>
        <v>2021</v>
      </c>
      <c r="I719">
        <f>MONTH(mbb_sales[[#This Row],[date of sale]])</f>
        <v>8</v>
      </c>
      <c r="J719" t="str" cm="1">
        <f t="array" ref="J7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19">
        <v>2159408931</v>
      </c>
      <c r="L719">
        <v>1</v>
      </c>
      <c r="M719">
        <v>72230</v>
      </c>
      <c r="N719" t="s">
        <v>1</v>
      </c>
      <c r="O719" s="10" t="s">
        <v>9</v>
      </c>
      <c r="P719">
        <f>SEARCH(",", mbb_sales[[#This Row],[order value]])</f>
        <v>3</v>
      </c>
      <c r="Q719" t="str">
        <f>LEFT(mbb_sales[[#This Row],[order value]], mbb_sales[[#This Row],[search for ","]]-1)</f>
        <v>26</v>
      </c>
      <c r="R719" s="10">
        <f>RIGHT(mbb_sales[[#This Row],[order value]]) / 10</f>
        <v>0.9</v>
      </c>
      <c r="S719" s="1">
        <f>mbb_sales[[#This Row],[whole order value]] + mbb_sales[[#This Row],[fraction order value]]</f>
        <v>26.9</v>
      </c>
      <c r="U719" s="1">
        <v>0</v>
      </c>
      <c r="V719" s="1">
        <v>0</v>
      </c>
      <c r="W719" s="1">
        <v>1.38</v>
      </c>
      <c r="X719" s="1">
        <f>mbb_sales[[#This Row],[order value converted]] + mbb_sales[[#This Row],[shipping cost]] - mbb_sales[[#This Row],[discount]]-mbb_sales[[#This Row],[card processing fees]]</f>
        <v>25.52</v>
      </c>
    </row>
    <row r="720" spans="7:24" x14ac:dyDescent="0.3">
      <c r="G720" s="17">
        <v>44432</v>
      </c>
      <c r="H720" s="7">
        <f>YEAR(mbb_sales[[#This Row],[date of sale]])</f>
        <v>2021</v>
      </c>
      <c r="I720">
        <f>MONTH(mbb_sales[[#This Row],[date of sale]])</f>
        <v>8</v>
      </c>
      <c r="J720" t="str" cm="1">
        <f t="array" ref="J7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0">
        <v>2155520062</v>
      </c>
      <c r="L720">
        <v>1</v>
      </c>
      <c r="M720">
        <v>76570</v>
      </c>
      <c r="N720" t="s">
        <v>1</v>
      </c>
      <c r="O720" s="10" t="s">
        <v>9</v>
      </c>
      <c r="P720">
        <f>SEARCH(",", mbb_sales[[#This Row],[order value]])</f>
        <v>3</v>
      </c>
      <c r="Q720" t="str">
        <f>LEFT(mbb_sales[[#This Row],[order value]], mbb_sales[[#This Row],[search for ","]]-1)</f>
        <v>26</v>
      </c>
      <c r="R720" s="10">
        <f>RIGHT(mbb_sales[[#This Row],[order value]]) / 10</f>
        <v>0.9</v>
      </c>
      <c r="S720" s="1">
        <f>mbb_sales[[#This Row],[whole order value]] + mbb_sales[[#This Row],[fraction order value]]</f>
        <v>26.9</v>
      </c>
      <c r="U720" s="1">
        <v>0</v>
      </c>
      <c r="V720" s="1">
        <v>0</v>
      </c>
      <c r="W720" s="1">
        <v>1.38</v>
      </c>
      <c r="X720" s="1">
        <f>mbb_sales[[#This Row],[order value converted]] + mbb_sales[[#This Row],[shipping cost]] - mbb_sales[[#This Row],[discount]]-mbb_sales[[#This Row],[card processing fees]]</f>
        <v>25.52</v>
      </c>
    </row>
    <row r="721" spans="7:24" x14ac:dyDescent="0.3">
      <c r="G721" s="17">
        <v>44432</v>
      </c>
      <c r="H721" s="7">
        <f>YEAR(mbb_sales[[#This Row],[date of sale]])</f>
        <v>2021</v>
      </c>
      <c r="I721">
        <f>MONTH(mbb_sales[[#This Row],[date of sale]])</f>
        <v>8</v>
      </c>
      <c r="J721" t="str" cm="1">
        <f t="array" ref="J7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1">
        <v>2155143502</v>
      </c>
      <c r="L721">
        <v>1</v>
      </c>
      <c r="M721">
        <v>75017</v>
      </c>
      <c r="N721" t="s">
        <v>1</v>
      </c>
      <c r="O721" s="10" t="s">
        <v>9</v>
      </c>
      <c r="P721">
        <f>SEARCH(",", mbb_sales[[#This Row],[order value]])</f>
        <v>3</v>
      </c>
      <c r="Q721" t="str">
        <f>LEFT(mbb_sales[[#This Row],[order value]], mbb_sales[[#This Row],[search for ","]]-1)</f>
        <v>26</v>
      </c>
      <c r="R721" s="10">
        <f>RIGHT(mbb_sales[[#This Row],[order value]]) / 10</f>
        <v>0.9</v>
      </c>
      <c r="S721" s="1">
        <f>mbb_sales[[#This Row],[whole order value]] + mbb_sales[[#This Row],[fraction order value]]</f>
        <v>26.9</v>
      </c>
      <c r="U721" s="1">
        <v>0</v>
      </c>
      <c r="V721" s="1">
        <v>0</v>
      </c>
      <c r="W721" s="1">
        <v>1.38</v>
      </c>
      <c r="X721" s="1">
        <f>mbb_sales[[#This Row],[order value converted]] + mbb_sales[[#This Row],[shipping cost]] - mbb_sales[[#This Row],[discount]]-mbb_sales[[#This Row],[card processing fees]]</f>
        <v>25.52</v>
      </c>
    </row>
    <row r="722" spans="7:24" x14ac:dyDescent="0.3">
      <c r="G722" s="17">
        <v>44432</v>
      </c>
      <c r="H722" s="7">
        <f>YEAR(mbb_sales[[#This Row],[date of sale]])</f>
        <v>2021</v>
      </c>
      <c r="I722">
        <f>MONTH(mbb_sales[[#This Row],[date of sale]])</f>
        <v>8</v>
      </c>
      <c r="J722" t="str" cm="1">
        <f t="array" ref="J7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2">
        <v>2154938862</v>
      </c>
      <c r="L722">
        <v>1</v>
      </c>
      <c r="M722">
        <v>49340</v>
      </c>
      <c r="N722" t="s">
        <v>1</v>
      </c>
      <c r="O722" s="10" t="s">
        <v>9</v>
      </c>
      <c r="P722">
        <f>SEARCH(",", mbb_sales[[#This Row],[order value]])</f>
        <v>3</v>
      </c>
      <c r="Q722" t="str">
        <f>LEFT(mbb_sales[[#This Row],[order value]], mbb_sales[[#This Row],[search for ","]]-1)</f>
        <v>26</v>
      </c>
      <c r="R722" s="10">
        <f>RIGHT(mbb_sales[[#This Row],[order value]]) / 10</f>
        <v>0.9</v>
      </c>
      <c r="S722" s="1">
        <f>mbb_sales[[#This Row],[whole order value]] + mbb_sales[[#This Row],[fraction order value]]</f>
        <v>26.9</v>
      </c>
      <c r="U722" s="1">
        <v>0</v>
      </c>
      <c r="V722" s="1">
        <v>0</v>
      </c>
      <c r="W722" s="1">
        <v>1.38</v>
      </c>
      <c r="X722" s="1">
        <f>mbb_sales[[#This Row],[order value converted]] + mbb_sales[[#This Row],[shipping cost]] - mbb_sales[[#This Row],[discount]]-mbb_sales[[#This Row],[card processing fees]]</f>
        <v>25.52</v>
      </c>
    </row>
    <row r="723" spans="7:24" x14ac:dyDescent="0.3">
      <c r="G723" s="17">
        <v>44430</v>
      </c>
      <c r="H723" s="7">
        <f>YEAR(mbb_sales[[#This Row],[date of sale]])</f>
        <v>2021</v>
      </c>
      <c r="I723">
        <f>MONTH(mbb_sales[[#This Row],[date of sale]])</f>
        <v>8</v>
      </c>
      <c r="J723" t="str" cm="1">
        <f t="array" ref="J7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3">
        <v>2156285225</v>
      </c>
      <c r="L723">
        <v>1</v>
      </c>
      <c r="M723">
        <v>69005</v>
      </c>
      <c r="N723" t="s">
        <v>1</v>
      </c>
      <c r="O723" s="10" t="s">
        <v>9</v>
      </c>
      <c r="P723">
        <f>SEARCH(",", mbb_sales[[#This Row],[order value]])</f>
        <v>3</v>
      </c>
      <c r="Q723" t="str">
        <f>LEFT(mbb_sales[[#This Row],[order value]], mbb_sales[[#This Row],[search for ","]]-1)</f>
        <v>26</v>
      </c>
      <c r="R723" s="10">
        <f>RIGHT(mbb_sales[[#This Row],[order value]]) / 10</f>
        <v>0.9</v>
      </c>
      <c r="S723" s="1">
        <f>mbb_sales[[#This Row],[whole order value]] + mbb_sales[[#This Row],[fraction order value]]</f>
        <v>26.9</v>
      </c>
      <c r="U723" s="1">
        <v>0</v>
      </c>
      <c r="V723" s="1">
        <v>0</v>
      </c>
      <c r="W723" s="1">
        <v>1.38</v>
      </c>
      <c r="X723" s="1">
        <f>mbb_sales[[#This Row],[order value converted]] + mbb_sales[[#This Row],[shipping cost]] - mbb_sales[[#This Row],[discount]]-mbb_sales[[#This Row],[card processing fees]]</f>
        <v>25.52</v>
      </c>
    </row>
    <row r="724" spans="7:24" x14ac:dyDescent="0.3">
      <c r="G724" s="17">
        <v>44430</v>
      </c>
      <c r="H724" s="7">
        <f>YEAR(mbb_sales[[#This Row],[date of sale]])</f>
        <v>2021</v>
      </c>
      <c r="I724">
        <f>MONTH(mbb_sales[[#This Row],[date of sale]])</f>
        <v>8</v>
      </c>
      <c r="J724" t="str" cm="1">
        <f t="array" ref="J7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4">
        <v>2152643000</v>
      </c>
      <c r="L724">
        <v>1</v>
      </c>
      <c r="M724">
        <v>33185</v>
      </c>
      <c r="N724" t="s">
        <v>1</v>
      </c>
      <c r="O724" s="10" t="s">
        <v>9</v>
      </c>
      <c r="P724">
        <f>SEARCH(",", mbb_sales[[#This Row],[order value]])</f>
        <v>3</v>
      </c>
      <c r="Q724" t="str">
        <f>LEFT(mbb_sales[[#This Row],[order value]], mbb_sales[[#This Row],[search for ","]]-1)</f>
        <v>26</v>
      </c>
      <c r="R724" s="10">
        <f>RIGHT(mbb_sales[[#This Row],[order value]]) / 10</f>
        <v>0.9</v>
      </c>
      <c r="S724" s="1">
        <f>mbb_sales[[#This Row],[whole order value]] + mbb_sales[[#This Row],[fraction order value]]</f>
        <v>26.9</v>
      </c>
      <c r="U724" s="1">
        <v>0</v>
      </c>
      <c r="V724" s="1">
        <v>0</v>
      </c>
      <c r="W724" s="1">
        <v>1.38</v>
      </c>
      <c r="X724" s="1">
        <f>mbb_sales[[#This Row],[order value converted]] + mbb_sales[[#This Row],[shipping cost]] - mbb_sales[[#This Row],[discount]]-mbb_sales[[#This Row],[card processing fees]]</f>
        <v>25.52</v>
      </c>
    </row>
    <row r="725" spans="7:24" x14ac:dyDescent="0.3">
      <c r="G725" s="17">
        <v>44430</v>
      </c>
      <c r="H725" s="7">
        <f>YEAR(mbb_sales[[#This Row],[date of sale]])</f>
        <v>2021</v>
      </c>
      <c r="I725">
        <f>MONTH(mbb_sales[[#This Row],[date of sale]])</f>
        <v>8</v>
      </c>
      <c r="J725" t="str" cm="1">
        <f t="array" ref="J7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5">
        <v>2152785460</v>
      </c>
      <c r="L725">
        <v>2</v>
      </c>
      <c r="M725">
        <v>74320</v>
      </c>
      <c r="N725" t="s">
        <v>1</v>
      </c>
      <c r="O725" s="10" t="s">
        <v>41</v>
      </c>
      <c r="P725">
        <f>SEARCH(",", mbb_sales[[#This Row],[order value]])</f>
        <v>3</v>
      </c>
      <c r="Q725" t="str">
        <f>LEFT(mbb_sales[[#This Row],[order value]], mbb_sales[[#This Row],[search for ","]]-1)</f>
        <v>51</v>
      </c>
      <c r="R725" s="10">
        <f>RIGHT(mbb_sales[[#This Row],[order value]]) / 10</f>
        <v>0.8</v>
      </c>
      <c r="S725" s="1">
        <f>mbb_sales[[#This Row],[whole order value]] + mbb_sales[[#This Row],[fraction order value]]</f>
        <v>51.8</v>
      </c>
      <c r="U725" s="1">
        <v>0</v>
      </c>
      <c r="V725" s="1">
        <v>0</v>
      </c>
      <c r="W725" s="1">
        <v>2.37</v>
      </c>
      <c r="X725" s="1">
        <f>mbb_sales[[#This Row],[order value converted]] + mbb_sales[[#This Row],[shipping cost]] - mbb_sales[[#This Row],[discount]]-mbb_sales[[#This Row],[card processing fees]]</f>
        <v>49.43</v>
      </c>
    </row>
    <row r="726" spans="7:24" x14ac:dyDescent="0.3">
      <c r="G726" s="17">
        <v>44430</v>
      </c>
      <c r="H726" s="7">
        <f>YEAR(mbb_sales[[#This Row],[date of sale]])</f>
        <v>2021</v>
      </c>
      <c r="I726">
        <f>MONTH(mbb_sales[[#This Row],[date of sale]])</f>
        <v>8</v>
      </c>
      <c r="J726" t="str" cm="1">
        <f t="array" ref="J7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6">
        <v>2152790262</v>
      </c>
      <c r="L726">
        <v>2</v>
      </c>
      <c r="M726">
        <v>2800</v>
      </c>
      <c r="N726" t="s">
        <v>12</v>
      </c>
      <c r="O726" s="10" t="s">
        <v>37</v>
      </c>
      <c r="P726">
        <f>SEARCH(",", mbb_sales[[#This Row],[order value]])</f>
        <v>3</v>
      </c>
      <c r="Q726" t="str">
        <f>LEFT(mbb_sales[[#This Row],[order value]], mbb_sales[[#This Row],[search for ","]]-1)</f>
        <v>49</v>
      </c>
      <c r="R726" s="10">
        <f>RIGHT(mbb_sales[[#This Row],[order value]]) / 10</f>
        <v>0.8</v>
      </c>
      <c r="S726" s="1">
        <f>mbb_sales[[#This Row],[whole order value]] + mbb_sales[[#This Row],[fraction order value]]</f>
        <v>49.8</v>
      </c>
      <c r="U726" s="1">
        <v>0</v>
      </c>
      <c r="V726" s="1">
        <v>5</v>
      </c>
      <c r="W726" s="1">
        <v>2.4900000000000002</v>
      </c>
      <c r="X726" s="1">
        <f>mbb_sales[[#This Row],[order value converted]] + mbb_sales[[#This Row],[shipping cost]] - mbb_sales[[#This Row],[discount]]-mbb_sales[[#This Row],[card processing fees]]</f>
        <v>52.309999999999995</v>
      </c>
    </row>
    <row r="727" spans="7:24" x14ac:dyDescent="0.3">
      <c r="G727" s="17">
        <v>44429</v>
      </c>
      <c r="H727" s="7">
        <f>YEAR(mbb_sales[[#This Row],[date of sale]])</f>
        <v>2021</v>
      </c>
      <c r="I727">
        <f>MONTH(mbb_sales[[#This Row],[date of sale]])</f>
        <v>8</v>
      </c>
      <c r="J727" t="str" cm="1">
        <f t="array" ref="J7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7">
        <v>2151749610</v>
      </c>
      <c r="L727">
        <v>1</v>
      </c>
      <c r="M727">
        <v>31180</v>
      </c>
      <c r="N727" t="s">
        <v>1</v>
      </c>
      <c r="O727" s="10" t="s">
        <v>10</v>
      </c>
      <c r="P727">
        <f>SEARCH(",", mbb_sales[[#This Row],[order value]])</f>
        <v>3</v>
      </c>
      <c r="Q727" t="str">
        <f>LEFT(mbb_sales[[#This Row],[order value]], mbb_sales[[#This Row],[search for ","]]-1)</f>
        <v>24</v>
      </c>
      <c r="R727" s="10">
        <f>RIGHT(mbb_sales[[#This Row],[order value]]) / 10</f>
        <v>0.9</v>
      </c>
      <c r="S727" s="1">
        <f>mbb_sales[[#This Row],[whole order value]] + mbb_sales[[#This Row],[fraction order value]]</f>
        <v>24.9</v>
      </c>
      <c r="U727" s="1">
        <v>0</v>
      </c>
      <c r="V727" s="1">
        <v>0</v>
      </c>
      <c r="W727" s="1">
        <v>1.3</v>
      </c>
      <c r="X727" s="1">
        <f>mbb_sales[[#This Row],[order value converted]] + mbb_sales[[#This Row],[shipping cost]] - mbb_sales[[#This Row],[discount]]-mbb_sales[[#This Row],[card processing fees]]</f>
        <v>23.599999999999998</v>
      </c>
    </row>
    <row r="728" spans="7:24" x14ac:dyDescent="0.3">
      <c r="G728" s="17">
        <v>44429</v>
      </c>
      <c r="H728" s="7">
        <f>YEAR(mbb_sales[[#This Row],[date of sale]])</f>
        <v>2021</v>
      </c>
      <c r="I728">
        <f>MONTH(mbb_sales[[#This Row],[date of sale]])</f>
        <v>8</v>
      </c>
      <c r="J728" t="str" cm="1">
        <f t="array" ref="J7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8">
        <v>2155327239</v>
      </c>
      <c r="L728">
        <v>1</v>
      </c>
      <c r="M728">
        <v>34080</v>
      </c>
      <c r="N728" t="s">
        <v>1</v>
      </c>
      <c r="O728" s="10" t="s">
        <v>9</v>
      </c>
      <c r="P728">
        <f>SEARCH(",", mbb_sales[[#This Row],[order value]])</f>
        <v>3</v>
      </c>
      <c r="Q728" t="str">
        <f>LEFT(mbb_sales[[#This Row],[order value]], mbb_sales[[#This Row],[search for ","]]-1)</f>
        <v>26</v>
      </c>
      <c r="R728" s="10">
        <f>RIGHT(mbb_sales[[#This Row],[order value]]) / 10</f>
        <v>0.9</v>
      </c>
      <c r="S728" s="1">
        <f>mbb_sales[[#This Row],[whole order value]] + mbb_sales[[#This Row],[fraction order value]]</f>
        <v>26.9</v>
      </c>
      <c r="U728" s="1">
        <v>0</v>
      </c>
      <c r="V728" s="1">
        <v>0</v>
      </c>
      <c r="W728" s="1">
        <v>1.38</v>
      </c>
      <c r="X728" s="1">
        <f>mbb_sales[[#This Row],[order value converted]] + mbb_sales[[#This Row],[shipping cost]] - mbb_sales[[#This Row],[discount]]-mbb_sales[[#This Row],[card processing fees]]</f>
        <v>25.52</v>
      </c>
    </row>
    <row r="729" spans="7:24" x14ac:dyDescent="0.3">
      <c r="G729" s="17">
        <v>44429</v>
      </c>
      <c r="H729" s="7">
        <f>YEAR(mbb_sales[[#This Row],[date of sale]])</f>
        <v>2021</v>
      </c>
      <c r="I729">
        <f>MONTH(mbb_sales[[#This Row],[date of sale]])</f>
        <v>8</v>
      </c>
      <c r="J729" t="str" cm="1">
        <f t="array" ref="J7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29">
        <v>2154971089</v>
      </c>
      <c r="L729">
        <v>1</v>
      </c>
      <c r="M729">
        <v>76570</v>
      </c>
      <c r="N729" t="s">
        <v>1</v>
      </c>
      <c r="O729" s="10" t="s">
        <v>9</v>
      </c>
      <c r="P729">
        <f>SEARCH(",", mbb_sales[[#This Row],[order value]])</f>
        <v>3</v>
      </c>
      <c r="Q729" t="str">
        <f>LEFT(mbb_sales[[#This Row],[order value]], mbb_sales[[#This Row],[search for ","]]-1)</f>
        <v>26</v>
      </c>
      <c r="R729" s="10">
        <f>RIGHT(mbb_sales[[#This Row],[order value]]) / 10</f>
        <v>0.9</v>
      </c>
      <c r="S729" s="1">
        <f>mbb_sales[[#This Row],[whole order value]] + mbb_sales[[#This Row],[fraction order value]]</f>
        <v>26.9</v>
      </c>
      <c r="U729" s="1">
        <v>0</v>
      </c>
      <c r="V729" s="1">
        <v>0</v>
      </c>
      <c r="W729" s="1">
        <v>1.38</v>
      </c>
      <c r="X729" s="1">
        <f>mbb_sales[[#This Row],[order value converted]] + mbb_sales[[#This Row],[shipping cost]] - mbb_sales[[#This Row],[discount]]-mbb_sales[[#This Row],[card processing fees]]</f>
        <v>25.52</v>
      </c>
    </row>
    <row r="730" spans="7:24" x14ac:dyDescent="0.3">
      <c r="G730" s="17">
        <v>44429</v>
      </c>
      <c r="H730" s="7">
        <f>YEAR(mbb_sales[[#This Row],[date of sale]])</f>
        <v>2021</v>
      </c>
      <c r="I730">
        <f>MONTH(mbb_sales[[#This Row],[date of sale]])</f>
        <v>8</v>
      </c>
      <c r="J730" t="str" cm="1">
        <f t="array" ref="J7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0">
        <v>2151783396</v>
      </c>
      <c r="L730">
        <v>1</v>
      </c>
      <c r="M730">
        <v>75011</v>
      </c>
      <c r="N730" t="s">
        <v>1</v>
      </c>
      <c r="O730" s="10" t="s">
        <v>9</v>
      </c>
      <c r="P730">
        <f>SEARCH(",", mbb_sales[[#This Row],[order value]])</f>
        <v>3</v>
      </c>
      <c r="Q730" t="str">
        <f>LEFT(mbb_sales[[#This Row],[order value]], mbb_sales[[#This Row],[search for ","]]-1)</f>
        <v>26</v>
      </c>
      <c r="R730" s="10">
        <f>RIGHT(mbb_sales[[#This Row],[order value]]) / 10</f>
        <v>0.9</v>
      </c>
      <c r="S730" s="1">
        <f>mbb_sales[[#This Row],[whole order value]] + mbb_sales[[#This Row],[fraction order value]]</f>
        <v>26.9</v>
      </c>
      <c r="U730" s="1">
        <v>0</v>
      </c>
      <c r="V730" s="1">
        <v>0</v>
      </c>
      <c r="W730" s="1">
        <v>1.38</v>
      </c>
      <c r="X730" s="1">
        <f>mbb_sales[[#This Row],[order value converted]] + mbb_sales[[#This Row],[shipping cost]] - mbb_sales[[#This Row],[discount]]-mbb_sales[[#This Row],[card processing fees]]</f>
        <v>25.52</v>
      </c>
    </row>
    <row r="731" spans="7:24" x14ac:dyDescent="0.3">
      <c r="G731" s="17">
        <v>44429</v>
      </c>
      <c r="H731" s="7">
        <f>YEAR(mbb_sales[[#This Row],[date of sale]])</f>
        <v>2021</v>
      </c>
      <c r="I731">
        <f>MONTH(mbb_sales[[#This Row],[date of sale]])</f>
        <v>8</v>
      </c>
      <c r="J731" t="str" cm="1">
        <f t="array" ref="J7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1">
        <v>2151544986</v>
      </c>
      <c r="L731">
        <v>2</v>
      </c>
      <c r="M731">
        <v>33300</v>
      </c>
      <c r="N731" t="s">
        <v>1</v>
      </c>
      <c r="O731" s="10" t="s">
        <v>41</v>
      </c>
      <c r="P731">
        <f>SEARCH(",", mbb_sales[[#This Row],[order value]])</f>
        <v>3</v>
      </c>
      <c r="Q731" t="str">
        <f>LEFT(mbb_sales[[#This Row],[order value]], mbb_sales[[#This Row],[search for ","]]-1)</f>
        <v>51</v>
      </c>
      <c r="R731" s="10">
        <f>RIGHT(mbb_sales[[#This Row],[order value]]) / 10</f>
        <v>0.8</v>
      </c>
      <c r="S731" s="1">
        <f>mbb_sales[[#This Row],[whole order value]] + mbb_sales[[#This Row],[fraction order value]]</f>
        <v>51.8</v>
      </c>
      <c r="U731" s="1">
        <v>0</v>
      </c>
      <c r="V731" s="1">
        <v>0</v>
      </c>
      <c r="W731" s="1">
        <v>2.37</v>
      </c>
      <c r="X731" s="1">
        <f>mbb_sales[[#This Row],[order value converted]] + mbb_sales[[#This Row],[shipping cost]] - mbb_sales[[#This Row],[discount]]-mbb_sales[[#This Row],[card processing fees]]</f>
        <v>49.43</v>
      </c>
    </row>
    <row r="732" spans="7:24" x14ac:dyDescent="0.3">
      <c r="G732" s="17">
        <v>44429</v>
      </c>
      <c r="H732" s="7">
        <f>YEAR(mbb_sales[[#This Row],[date of sale]])</f>
        <v>2021</v>
      </c>
      <c r="I732">
        <f>MONTH(mbb_sales[[#This Row],[date of sale]])</f>
        <v>8</v>
      </c>
      <c r="J732" t="str" cm="1">
        <f t="array" ref="J7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2">
        <v>2154904957</v>
      </c>
      <c r="L732">
        <v>4</v>
      </c>
      <c r="M732">
        <v>33800</v>
      </c>
      <c r="N732" t="s">
        <v>1</v>
      </c>
      <c r="O732" s="10" t="s">
        <v>39</v>
      </c>
      <c r="P732">
        <f>SEARCH(",", mbb_sales[[#This Row],[order value]])</f>
        <v>3</v>
      </c>
      <c r="Q732" t="str">
        <f>LEFT(mbb_sales[[#This Row],[order value]], mbb_sales[[#This Row],[search for ","]]-1)</f>
        <v>94</v>
      </c>
      <c r="R732" s="10">
        <f>RIGHT(mbb_sales[[#This Row],[order value]]) / 10</f>
        <v>0.6</v>
      </c>
      <c r="S732" s="1">
        <f>mbb_sales[[#This Row],[whole order value]] + mbb_sales[[#This Row],[fraction order value]]</f>
        <v>94.6</v>
      </c>
      <c r="U732" s="1">
        <v>0</v>
      </c>
      <c r="V732" s="1">
        <v>0</v>
      </c>
      <c r="W732" s="1">
        <v>4.08</v>
      </c>
      <c r="X732" s="1">
        <f>mbb_sales[[#This Row],[order value converted]] + mbb_sales[[#This Row],[shipping cost]] - mbb_sales[[#This Row],[discount]]-mbb_sales[[#This Row],[card processing fees]]</f>
        <v>90.52</v>
      </c>
    </row>
    <row r="733" spans="7:24" x14ac:dyDescent="0.3">
      <c r="G733" s="17">
        <v>44428</v>
      </c>
      <c r="H733" s="7">
        <f>YEAR(mbb_sales[[#This Row],[date of sale]])</f>
        <v>2021</v>
      </c>
      <c r="I733">
        <f>MONTH(mbb_sales[[#This Row],[date of sale]])</f>
        <v>8</v>
      </c>
      <c r="J733" t="str" cm="1">
        <f t="array" ref="J7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3">
        <v>2151283792</v>
      </c>
      <c r="L733">
        <v>1</v>
      </c>
      <c r="M733">
        <v>31400</v>
      </c>
      <c r="N733" t="s">
        <v>1</v>
      </c>
      <c r="O733" s="10" t="s">
        <v>9</v>
      </c>
      <c r="P733">
        <f>SEARCH(",", mbb_sales[[#This Row],[order value]])</f>
        <v>3</v>
      </c>
      <c r="Q733" t="str">
        <f>LEFT(mbb_sales[[#This Row],[order value]], mbb_sales[[#This Row],[search for ","]]-1)</f>
        <v>26</v>
      </c>
      <c r="R733" s="10">
        <f>RIGHT(mbb_sales[[#This Row],[order value]]) / 10</f>
        <v>0.9</v>
      </c>
      <c r="S733" s="1">
        <f>mbb_sales[[#This Row],[whole order value]] + mbb_sales[[#This Row],[fraction order value]]</f>
        <v>26.9</v>
      </c>
      <c r="U733" s="1">
        <v>0</v>
      </c>
      <c r="V733" s="1">
        <v>0</v>
      </c>
      <c r="W733" s="1">
        <v>1.38</v>
      </c>
      <c r="X733" s="1">
        <f>mbb_sales[[#This Row],[order value converted]] + mbb_sales[[#This Row],[shipping cost]] - mbb_sales[[#This Row],[discount]]-mbb_sales[[#This Row],[card processing fees]]</f>
        <v>25.52</v>
      </c>
    </row>
    <row r="734" spans="7:24" x14ac:dyDescent="0.3">
      <c r="G734" s="17">
        <v>44428</v>
      </c>
      <c r="H734" s="7">
        <f>YEAR(mbb_sales[[#This Row],[date of sale]])</f>
        <v>2021</v>
      </c>
      <c r="I734">
        <f>MONTH(mbb_sales[[#This Row],[date of sale]])</f>
        <v>8</v>
      </c>
      <c r="J734" t="str" cm="1">
        <f t="array" ref="J7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4">
        <v>2151193816</v>
      </c>
      <c r="L734">
        <v>1</v>
      </c>
      <c r="M734">
        <v>33300</v>
      </c>
      <c r="N734" t="s">
        <v>1</v>
      </c>
      <c r="O734" s="10" t="s">
        <v>9</v>
      </c>
      <c r="P734">
        <f>SEARCH(",", mbb_sales[[#This Row],[order value]])</f>
        <v>3</v>
      </c>
      <c r="Q734" t="str">
        <f>LEFT(mbb_sales[[#This Row],[order value]], mbb_sales[[#This Row],[search for ","]]-1)</f>
        <v>26</v>
      </c>
      <c r="R734" s="10">
        <f>RIGHT(mbb_sales[[#This Row],[order value]]) / 10</f>
        <v>0.9</v>
      </c>
      <c r="S734" s="1">
        <f>mbb_sales[[#This Row],[whole order value]] + mbb_sales[[#This Row],[fraction order value]]</f>
        <v>26.9</v>
      </c>
      <c r="U734" s="1">
        <v>0</v>
      </c>
      <c r="V734" s="1">
        <v>0</v>
      </c>
      <c r="W734" s="1">
        <v>1.38</v>
      </c>
      <c r="X734" s="1">
        <f>mbb_sales[[#This Row],[order value converted]] + mbb_sales[[#This Row],[shipping cost]] - mbb_sales[[#This Row],[discount]]-mbb_sales[[#This Row],[card processing fees]]</f>
        <v>25.52</v>
      </c>
    </row>
    <row r="735" spans="7:24" x14ac:dyDescent="0.3">
      <c r="G735" s="17">
        <v>44428</v>
      </c>
      <c r="H735" s="7">
        <f>YEAR(mbb_sales[[#This Row],[date of sale]])</f>
        <v>2021</v>
      </c>
      <c r="I735">
        <f>MONTH(mbb_sales[[#This Row],[date of sale]])</f>
        <v>8</v>
      </c>
      <c r="J735" t="str" cm="1">
        <f t="array" ref="J7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5">
        <v>2151235380</v>
      </c>
      <c r="L735">
        <v>3</v>
      </c>
      <c r="M735">
        <v>57000</v>
      </c>
      <c r="N735" t="s">
        <v>1</v>
      </c>
      <c r="O735" s="10" t="s">
        <v>59</v>
      </c>
      <c r="P735">
        <f>SEARCH(",", mbb_sales[[#This Row],[order value]])</f>
        <v>3</v>
      </c>
      <c r="Q735" t="str">
        <f>LEFT(mbb_sales[[#This Row],[order value]], mbb_sales[[#This Row],[search for ","]]-1)</f>
        <v>73</v>
      </c>
      <c r="R735" s="10">
        <f>RIGHT(mbb_sales[[#This Row],[order value]]) / 10</f>
        <v>0.7</v>
      </c>
      <c r="S735" s="1">
        <f>mbb_sales[[#This Row],[whole order value]] + mbb_sales[[#This Row],[fraction order value]]</f>
        <v>73.7</v>
      </c>
      <c r="U735" s="1">
        <v>0</v>
      </c>
      <c r="V735" s="1">
        <v>0</v>
      </c>
      <c r="W735" s="1">
        <v>3.25</v>
      </c>
      <c r="X735" s="1">
        <f>mbb_sales[[#This Row],[order value converted]] + mbb_sales[[#This Row],[shipping cost]] - mbb_sales[[#This Row],[discount]]-mbb_sales[[#This Row],[card processing fees]]</f>
        <v>70.45</v>
      </c>
    </row>
    <row r="736" spans="7:24" x14ac:dyDescent="0.3">
      <c r="G736" s="17">
        <v>44427</v>
      </c>
      <c r="H736" s="7">
        <f>YEAR(mbb_sales[[#This Row],[date of sale]])</f>
        <v>2021</v>
      </c>
      <c r="I736">
        <f>MONTH(mbb_sales[[#This Row],[date of sale]])</f>
        <v>8</v>
      </c>
      <c r="J736" t="str" cm="1">
        <f t="array" ref="J7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6">
        <v>2149733070</v>
      </c>
      <c r="L736">
        <v>1</v>
      </c>
      <c r="M736">
        <v>35530</v>
      </c>
      <c r="N736" t="s">
        <v>1</v>
      </c>
      <c r="O736" s="10" t="s">
        <v>9</v>
      </c>
      <c r="P736">
        <f>SEARCH(",", mbb_sales[[#This Row],[order value]])</f>
        <v>3</v>
      </c>
      <c r="Q736" t="str">
        <f>LEFT(mbb_sales[[#This Row],[order value]], mbb_sales[[#This Row],[search for ","]]-1)</f>
        <v>26</v>
      </c>
      <c r="R736" s="10">
        <f>RIGHT(mbb_sales[[#This Row],[order value]]) / 10</f>
        <v>0.9</v>
      </c>
      <c r="S736" s="1">
        <f>mbb_sales[[#This Row],[whole order value]] + mbb_sales[[#This Row],[fraction order value]]</f>
        <v>26.9</v>
      </c>
      <c r="U736" s="1">
        <v>0</v>
      </c>
      <c r="V736" s="1">
        <v>0</v>
      </c>
      <c r="W736" s="1">
        <v>1.38</v>
      </c>
      <c r="X736" s="1">
        <f>mbb_sales[[#This Row],[order value converted]] + mbb_sales[[#This Row],[shipping cost]] - mbb_sales[[#This Row],[discount]]-mbb_sales[[#This Row],[card processing fees]]</f>
        <v>25.52</v>
      </c>
    </row>
    <row r="737" spans="7:24" x14ac:dyDescent="0.3">
      <c r="G737" s="17">
        <v>44427</v>
      </c>
      <c r="H737" s="7">
        <f>YEAR(mbb_sales[[#This Row],[date of sale]])</f>
        <v>2021</v>
      </c>
      <c r="I737">
        <f>MONTH(mbb_sales[[#This Row],[date of sale]])</f>
        <v>8</v>
      </c>
      <c r="J737" t="str" cm="1">
        <f t="array" ref="J7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7">
        <v>2152719345</v>
      </c>
      <c r="L737">
        <v>1</v>
      </c>
      <c r="M737">
        <v>4125</v>
      </c>
      <c r="N737" t="s">
        <v>50</v>
      </c>
      <c r="O737" s="10" t="s">
        <v>28</v>
      </c>
      <c r="P737">
        <f>SEARCH(",", mbb_sales[[#This Row],[order value]])</f>
        <v>3</v>
      </c>
      <c r="Q737" t="str">
        <f>LEFT(mbb_sales[[#This Row],[order value]], mbb_sales[[#This Row],[search for ","]]-1)</f>
        <v>25</v>
      </c>
      <c r="R737" s="10">
        <f>RIGHT(mbb_sales[[#This Row],[order value]]) / 10</f>
        <v>0.9</v>
      </c>
      <c r="S737" s="1">
        <f>mbb_sales[[#This Row],[whole order value]] + mbb_sales[[#This Row],[fraction order value]]</f>
        <v>25.9</v>
      </c>
      <c r="U737" s="1">
        <v>0</v>
      </c>
      <c r="V737" s="1">
        <v>5</v>
      </c>
      <c r="W737" s="1">
        <v>1.54</v>
      </c>
      <c r="X737" s="1">
        <f>mbb_sales[[#This Row],[order value converted]] + mbb_sales[[#This Row],[shipping cost]] - mbb_sales[[#This Row],[discount]]-mbb_sales[[#This Row],[card processing fees]]</f>
        <v>29.36</v>
      </c>
    </row>
    <row r="738" spans="7:24" x14ac:dyDescent="0.3">
      <c r="G738" s="17">
        <v>44426</v>
      </c>
      <c r="H738" s="7">
        <f>YEAR(mbb_sales[[#This Row],[date of sale]])</f>
        <v>2021</v>
      </c>
      <c r="I738">
        <f>MONTH(mbb_sales[[#This Row],[date of sale]])</f>
        <v>8</v>
      </c>
      <c r="J738" t="str" cm="1">
        <f t="array" ref="J7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8">
        <v>2151719587</v>
      </c>
      <c r="L738">
        <v>1</v>
      </c>
      <c r="M738">
        <v>75016</v>
      </c>
      <c r="N738" t="s">
        <v>1</v>
      </c>
      <c r="O738" s="10" t="s">
        <v>9</v>
      </c>
      <c r="P738">
        <f>SEARCH(",", mbb_sales[[#This Row],[order value]])</f>
        <v>3</v>
      </c>
      <c r="Q738" t="str">
        <f>LEFT(mbb_sales[[#This Row],[order value]], mbb_sales[[#This Row],[search for ","]]-1)</f>
        <v>26</v>
      </c>
      <c r="R738" s="10">
        <f>RIGHT(mbb_sales[[#This Row],[order value]]) / 10</f>
        <v>0.9</v>
      </c>
      <c r="S738" s="1">
        <f>mbb_sales[[#This Row],[whole order value]] + mbb_sales[[#This Row],[fraction order value]]</f>
        <v>26.9</v>
      </c>
      <c r="U738" s="1">
        <v>0</v>
      </c>
      <c r="V738" s="1">
        <v>0</v>
      </c>
      <c r="W738" s="1">
        <v>1.38</v>
      </c>
      <c r="X738" s="1">
        <f>mbb_sales[[#This Row],[order value converted]] + mbb_sales[[#This Row],[shipping cost]] - mbb_sales[[#This Row],[discount]]-mbb_sales[[#This Row],[card processing fees]]</f>
        <v>25.52</v>
      </c>
    </row>
    <row r="739" spans="7:24" x14ac:dyDescent="0.3">
      <c r="G739" s="17">
        <v>44426</v>
      </c>
      <c r="H739" s="7">
        <f>YEAR(mbb_sales[[#This Row],[date of sale]])</f>
        <v>2021</v>
      </c>
      <c r="I739">
        <f>MONTH(mbb_sales[[#This Row],[date of sale]])</f>
        <v>8</v>
      </c>
      <c r="J739" t="str" cm="1">
        <f t="array" ref="J7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39">
        <v>2148270900</v>
      </c>
      <c r="L739">
        <v>1</v>
      </c>
      <c r="M739">
        <v>21380</v>
      </c>
      <c r="N739" t="s">
        <v>1</v>
      </c>
      <c r="O739" s="10" t="s">
        <v>9</v>
      </c>
      <c r="P739">
        <f>SEARCH(",", mbb_sales[[#This Row],[order value]])</f>
        <v>3</v>
      </c>
      <c r="Q739" t="str">
        <f>LEFT(mbb_sales[[#This Row],[order value]], mbb_sales[[#This Row],[search for ","]]-1)</f>
        <v>26</v>
      </c>
      <c r="R739" s="10">
        <f>RIGHT(mbb_sales[[#This Row],[order value]]) / 10</f>
        <v>0.9</v>
      </c>
      <c r="S739" s="1">
        <f>mbb_sales[[#This Row],[whole order value]] + mbb_sales[[#This Row],[fraction order value]]</f>
        <v>26.9</v>
      </c>
      <c r="U739" s="1">
        <v>0</v>
      </c>
      <c r="V739" s="1">
        <v>0</v>
      </c>
      <c r="W739" s="1">
        <v>1.38</v>
      </c>
      <c r="X739" s="1">
        <f>mbb_sales[[#This Row],[order value converted]] + mbb_sales[[#This Row],[shipping cost]] - mbb_sales[[#This Row],[discount]]-mbb_sales[[#This Row],[card processing fees]]</f>
        <v>25.52</v>
      </c>
    </row>
    <row r="740" spans="7:24" x14ac:dyDescent="0.3">
      <c r="G740" s="17">
        <v>44426</v>
      </c>
      <c r="H740" s="7">
        <f>YEAR(mbb_sales[[#This Row],[date of sale]])</f>
        <v>2021</v>
      </c>
      <c r="I740">
        <f>MONTH(mbb_sales[[#This Row],[date of sale]])</f>
        <v>8</v>
      </c>
      <c r="J740" t="str" cm="1">
        <f t="array" ref="J7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0">
        <v>2148397504</v>
      </c>
      <c r="L740">
        <v>2</v>
      </c>
      <c r="M740">
        <v>49100</v>
      </c>
      <c r="N740" t="s">
        <v>1</v>
      </c>
      <c r="O740" s="10" t="s">
        <v>37</v>
      </c>
      <c r="P740">
        <f>SEARCH(",", mbb_sales[[#This Row],[order value]])</f>
        <v>3</v>
      </c>
      <c r="Q740" t="str">
        <f>LEFT(mbb_sales[[#This Row],[order value]], mbb_sales[[#This Row],[search for ","]]-1)</f>
        <v>49</v>
      </c>
      <c r="R740" s="10">
        <f>RIGHT(mbb_sales[[#This Row],[order value]]) / 10</f>
        <v>0.8</v>
      </c>
      <c r="S740" s="1">
        <f>mbb_sales[[#This Row],[whole order value]] + mbb_sales[[#This Row],[fraction order value]]</f>
        <v>49.8</v>
      </c>
      <c r="U740" s="1">
        <v>0</v>
      </c>
      <c r="V740" s="1">
        <v>0</v>
      </c>
      <c r="W740" s="1">
        <v>2.29</v>
      </c>
      <c r="X740" s="1">
        <f>mbb_sales[[#This Row],[order value converted]] + mbb_sales[[#This Row],[shipping cost]] - mbb_sales[[#This Row],[discount]]-mbb_sales[[#This Row],[card processing fees]]</f>
        <v>47.51</v>
      </c>
    </row>
    <row r="741" spans="7:24" x14ac:dyDescent="0.3">
      <c r="G741" s="17">
        <v>44426</v>
      </c>
      <c r="H741" s="7">
        <f>YEAR(mbb_sales[[#This Row],[date of sale]])</f>
        <v>2021</v>
      </c>
      <c r="I741">
        <f>MONTH(mbb_sales[[#This Row],[date of sale]])</f>
        <v>8</v>
      </c>
      <c r="J741" t="str" cm="1">
        <f t="array" ref="J7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1">
        <v>2152226895</v>
      </c>
      <c r="L741">
        <v>2</v>
      </c>
      <c r="M741">
        <v>92320</v>
      </c>
      <c r="N741" t="s">
        <v>1</v>
      </c>
      <c r="O741" s="10" t="s">
        <v>48</v>
      </c>
      <c r="P741">
        <f>SEARCH(",", mbb_sales[[#This Row],[order value]])</f>
        <v>3</v>
      </c>
      <c r="Q741" t="str">
        <f>LEFT(mbb_sales[[#This Row],[order value]], mbb_sales[[#This Row],[search for ","]]-1)</f>
        <v>52</v>
      </c>
      <c r="R741" s="10">
        <f>RIGHT(mbb_sales[[#This Row],[order value]]) / 10</f>
        <v>0.8</v>
      </c>
      <c r="S741" s="1">
        <f>mbb_sales[[#This Row],[whole order value]] + mbb_sales[[#This Row],[fraction order value]]</f>
        <v>52.8</v>
      </c>
      <c r="U741" s="1">
        <v>0</v>
      </c>
      <c r="V741" s="1">
        <v>0</v>
      </c>
      <c r="W741" s="1">
        <v>2.41</v>
      </c>
      <c r="X741" s="1">
        <f>mbb_sales[[#This Row],[order value converted]] + mbb_sales[[#This Row],[shipping cost]] - mbb_sales[[#This Row],[discount]]-mbb_sales[[#This Row],[card processing fees]]</f>
        <v>50.39</v>
      </c>
    </row>
    <row r="742" spans="7:24" x14ac:dyDescent="0.3">
      <c r="G742" s="17">
        <v>44425</v>
      </c>
      <c r="H742" s="7">
        <f>YEAR(mbb_sales[[#This Row],[date of sale]])</f>
        <v>2021</v>
      </c>
      <c r="I742">
        <f>MONTH(mbb_sales[[#This Row],[date of sale]])</f>
        <v>8</v>
      </c>
      <c r="J742" t="str" cm="1">
        <f t="array" ref="J7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2">
        <v>2150683275</v>
      </c>
      <c r="L742">
        <v>1</v>
      </c>
      <c r="M742">
        <v>95210</v>
      </c>
      <c r="N742" t="s">
        <v>1</v>
      </c>
      <c r="O742" s="10" t="s">
        <v>9</v>
      </c>
      <c r="P742">
        <f>SEARCH(",", mbb_sales[[#This Row],[order value]])</f>
        <v>3</v>
      </c>
      <c r="Q742" t="str">
        <f>LEFT(mbb_sales[[#This Row],[order value]], mbb_sales[[#This Row],[search for ","]]-1)</f>
        <v>26</v>
      </c>
      <c r="R742" s="10">
        <f>RIGHT(mbb_sales[[#This Row],[order value]]) / 10</f>
        <v>0.9</v>
      </c>
      <c r="S742" s="1">
        <f>mbb_sales[[#This Row],[whole order value]] + mbb_sales[[#This Row],[fraction order value]]</f>
        <v>26.9</v>
      </c>
      <c r="U742" s="1">
        <v>0</v>
      </c>
      <c r="V742" s="1">
        <v>0</v>
      </c>
      <c r="W742" s="1">
        <v>1.38</v>
      </c>
      <c r="X742" s="1">
        <f>mbb_sales[[#This Row],[order value converted]] + mbb_sales[[#This Row],[shipping cost]] - mbb_sales[[#This Row],[discount]]-mbb_sales[[#This Row],[card processing fees]]</f>
        <v>25.52</v>
      </c>
    </row>
    <row r="743" spans="7:24" x14ac:dyDescent="0.3">
      <c r="G743" s="17">
        <v>44424</v>
      </c>
      <c r="H743" s="7">
        <f>YEAR(mbb_sales[[#This Row],[date of sale]])</f>
        <v>2021</v>
      </c>
      <c r="I743">
        <f>MONTH(mbb_sales[[#This Row],[date of sale]])</f>
        <v>8</v>
      </c>
      <c r="J743" t="str" cm="1">
        <f t="array" ref="J7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3">
        <v>2146269758</v>
      </c>
      <c r="L743">
        <v>1</v>
      </c>
      <c r="M743">
        <v>25480</v>
      </c>
      <c r="N743" t="s">
        <v>1</v>
      </c>
      <c r="O743" s="10" t="s">
        <v>28</v>
      </c>
      <c r="P743">
        <f>SEARCH(",", mbb_sales[[#This Row],[order value]])</f>
        <v>3</v>
      </c>
      <c r="Q743" t="str">
        <f>LEFT(mbb_sales[[#This Row],[order value]], mbb_sales[[#This Row],[search for ","]]-1)</f>
        <v>25</v>
      </c>
      <c r="R743" s="10">
        <f>RIGHT(mbb_sales[[#This Row],[order value]]) / 10</f>
        <v>0.9</v>
      </c>
      <c r="S743" s="1">
        <f>mbb_sales[[#This Row],[whole order value]] + mbb_sales[[#This Row],[fraction order value]]</f>
        <v>25.9</v>
      </c>
      <c r="U743" s="1">
        <v>0</v>
      </c>
      <c r="V743" s="1">
        <v>0</v>
      </c>
      <c r="W743" s="1">
        <v>1.34</v>
      </c>
      <c r="X743" s="1">
        <f>mbb_sales[[#This Row],[order value converted]] + mbb_sales[[#This Row],[shipping cost]] - mbb_sales[[#This Row],[discount]]-mbb_sales[[#This Row],[card processing fees]]</f>
        <v>24.56</v>
      </c>
    </row>
    <row r="744" spans="7:24" x14ac:dyDescent="0.3">
      <c r="G744" s="17">
        <v>44424</v>
      </c>
      <c r="H744" s="7">
        <f>YEAR(mbb_sales[[#This Row],[date of sale]])</f>
        <v>2021</v>
      </c>
      <c r="I744">
        <f>MONTH(mbb_sales[[#This Row],[date of sale]])</f>
        <v>8</v>
      </c>
      <c r="J744" t="str" cm="1">
        <f t="array" ref="J7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4">
        <v>2146376726</v>
      </c>
      <c r="L744">
        <v>1</v>
      </c>
      <c r="M744">
        <v>62124</v>
      </c>
      <c r="N744" t="s">
        <v>1</v>
      </c>
      <c r="O744" s="10" t="s">
        <v>9</v>
      </c>
      <c r="P744">
        <f>SEARCH(",", mbb_sales[[#This Row],[order value]])</f>
        <v>3</v>
      </c>
      <c r="Q744" t="str">
        <f>LEFT(mbb_sales[[#This Row],[order value]], mbb_sales[[#This Row],[search for ","]]-1)</f>
        <v>26</v>
      </c>
      <c r="R744" s="10">
        <f>RIGHT(mbb_sales[[#This Row],[order value]]) / 10</f>
        <v>0.9</v>
      </c>
      <c r="S744" s="1">
        <f>mbb_sales[[#This Row],[whole order value]] + mbb_sales[[#This Row],[fraction order value]]</f>
        <v>26.9</v>
      </c>
      <c r="U744" s="1">
        <v>0</v>
      </c>
      <c r="V744" s="1">
        <v>0</v>
      </c>
      <c r="W744" s="1">
        <v>1.38</v>
      </c>
      <c r="X744" s="1">
        <f>mbb_sales[[#This Row],[order value converted]] + mbb_sales[[#This Row],[shipping cost]] - mbb_sales[[#This Row],[discount]]-mbb_sales[[#This Row],[card processing fees]]</f>
        <v>25.52</v>
      </c>
    </row>
    <row r="745" spans="7:24" x14ac:dyDescent="0.3">
      <c r="G745" s="17">
        <v>44423</v>
      </c>
      <c r="H745" s="7">
        <f>YEAR(mbb_sales[[#This Row],[date of sale]])</f>
        <v>2021</v>
      </c>
      <c r="I745">
        <f>MONTH(mbb_sales[[#This Row],[date of sale]])</f>
        <v>8</v>
      </c>
      <c r="J745" t="str" cm="1">
        <f t="array" ref="J7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5">
        <v>2145076586</v>
      </c>
      <c r="L745">
        <v>2</v>
      </c>
      <c r="M745">
        <v>40350</v>
      </c>
      <c r="N745" t="s">
        <v>1</v>
      </c>
      <c r="O745" s="10" t="s">
        <v>38</v>
      </c>
      <c r="P745">
        <f>SEARCH(",", mbb_sales[[#This Row],[order value]])</f>
        <v>3</v>
      </c>
      <c r="Q745" t="str">
        <f>LEFT(mbb_sales[[#This Row],[order value]], mbb_sales[[#This Row],[search for ","]]-1)</f>
        <v>48</v>
      </c>
      <c r="R745" s="10">
        <f>RIGHT(mbb_sales[[#This Row],[order value]]) / 10</f>
        <v>0.8</v>
      </c>
      <c r="S745" s="1">
        <f>mbb_sales[[#This Row],[whole order value]] + mbb_sales[[#This Row],[fraction order value]]</f>
        <v>48.8</v>
      </c>
      <c r="U745" s="1">
        <v>0</v>
      </c>
      <c r="V745" s="1">
        <v>0</v>
      </c>
      <c r="W745" s="1">
        <v>2.25</v>
      </c>
      <c r="X745" s="1">
        <f>mbb_sales[[#This Row],[order value converted]] + mbb_sales[[#This Row],[shipping cost]] - mbb_sales[[#This Row],[discount]]-mbb_sales[[#This Row],[card processing fees]]</f>
        <v>46.55</v>
      </c>
    </row>
    <row r="746" spans="7:24" x14ac:dyDescent="0.3">
      <c r="G746" s="17">
        <v>44422</v>
      </c>
      <c r="H746" s="7">
        <f>YEAR(mbb_sales[[#This Row],[date of sale]])</f>
        <v>2021</v>
      </c>
      <c r="I746">
        <f>MONTH(mbb_sales[[#This Row],[date of sale]])</f>
        <v>8</v>
      </c>
      <c r="J746" t="str" cm="1">
        <f t="array" ref="J7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6">
        <v>2144605456</v>
      </c>
      <c r="L746">
        <v>1</v>
      </c>
      <c r="M746">
        <v>86100</v>
      </c>
      <c r="N746" t="s">
        <v>1</v>
      </c>
      <c r="O746" s="10" t="s">
        <v>14</v>
      </c>
      <c r="P746">
        <f>SEARCH(",", mbb_sales[[#This Row],[order value]])</f>
        <v>3</v>
      </c>
      <c r="Q746" t="str">
        <f>LEFT(mbb_sales[[#This Row],[order value]], mbb_sales[[#This Row],[search for ","]]-1)</f>
        <v>23</v>
      </c>
      <c r="R746" s="10">
        <f>RIGHT(mbb_sales[[#This Row],[order value]]) / 10</f>
        <v>0.9</v>
      </c>
      <c r="S746" s="1">
        <f>mbb_sales[[#This Row],[whole order value]] + mbb_sales[[#This Row],[fraction order value]]</f>
        <v>23.9</v>
      </c>
      <c r="U746" s="1">
        <v>0</v>
      </c>
      <c r="V746" s="1">
        <v>0</v>
      </c>
      <c r="W746" s="1">
        <v>1.26</v>
      </c>
      <c r="X746" s="1">
        <f>mbb_sales[[#This Row],[order value converted]] + mbb_sales[[#This Row],[shipping cost]] - mbb_sales[[#This Row],[discount]]-mbb_sales[[#This Row],[card processing fees]]</f>
        <v>22.639999999999997</v>
      </c>
    </row>
    <row r="747" spans="7:24" x14ac:dyDescent="0.3">
      <c r="G747" s="17">
        <v>44422</v>
      </c>
      <c r="H747" s="7">
        <f>YEAR(mbb_sales[[#This Row],[date of sale]])</f>
        <v>2021</v>
      </c>
      <c r="I747">
        <f>MONTH(mbb_sales[[#This Row],[date of sale]])</f>
        <v>8</v>
      </c>
      <c r="J747" t="str" cm="1">
        <f t="array" ref="J7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7">
        <v>2144281258</v>
      </c>
      <c r="L747">
        <v>1</v>
      </c>
      <c r="M747">
        <v>69100</v>
      </c>
      <c r="N747" t="s">
        <v>1</v>
      </c>
      <c r="O747" s="10" t="s">
        <v>9</v>
      </c>
      <c r="P747">
        <f>SEARCH(",", mbb_sales[[#This Row],[order value]])</f>
        <v>3</v>
      </c>
      <c r="Q747" t="str">
        <f>LEFT(mbb_sales[[#This Row],[order value]], mbb_sales[[#This Row],[search for ","]]-1)</f>
        <v>26</v>
      </c>
      <c r="R747" s="10">
        <f>RIGHT(mbb_sales[[#This Row],[order value]]) / 10</f>
        <v>0.9</v>
      </c>
      <c r="S747" s="1">
        <f>mbb_sales[[#This Row],[whole order value]] + mbb_sales[[#This Row],[fraction order value]]</f>
        <v>26.9</v>
      </c>
      <c r="U747" s="1">
        <v>0</v>
      </c>
      <c r="V747" s="1">
        <v>0</v>
      </c>
      <c r="W747" s="1">
        <v>1.38</v>
      </c>
      <c r="X747" s="1">
        <f>mbb_sales[[#This Row],[order value converted]] + mbb_sales[[#This Row],[shipping cost]] - mbb_sales[[#This Row],[discount]]-mbb_sales[[#This Row],[card processing fees]]</f>
        <v>25.52</v>
      </c>
    </row>
    <row r="748" spans="7:24" x14ac:dyDescent="0.3">
      <c r="G748" s="17">
        <v>44422</v>
      </c>
      <c r="H748" s="7">
        <f>YEAR(mbb_sales[[#This Row],[date of sale]])</f>
        <v>2021</v>
      </c>
      <c r="I748">
        <f>MONTH(mbb_sales[[#This Row],[date of sale]])</f>
        <v>8</v>
      </c>
      <c r="J748" t="str" cm="1">
        <f t="array" ref="J7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8">
        <v>2147642049</v>
      </c>
      <c r="L748">
        <v>1</v>
      </c>
      <c r="M748">
        <v>37100</v>
      </c>
      <c r="N748" t="s">
        <v>1</v>
      </c>
      <c r="O748" s="10" t="s">
        <v>9</v>
      </c>
      <c r="P748">
        <f>SEARCH(",", mbb_sales[[#This Row],[order value]])</f>
        <v>3</v>
      </c>
      <c r="Q748" t="str">
        <f>LEFT(mbb_sales[[#This Row],[order value]], mbb_sales[[#This Row],[search for ","]]-1)</f>
        <v>26</v>
      </c>
      <c r="R748" s="10">
        <f>RIGHT(mbb_sales[[#This Row],[order value]]) / 10</f>
        <v>0.9</v>
      </c>
      <c r="S748" s="1">
        <f>mbb_sales[[#This Row],[whole order value]] + mbb_sales[[#This Row],[fraction order value]]</f>
        <v>26.9</v>
      </c>
      <c r="U748" s="1">
        <v>0</v>
      </c>
      <c r="V748" s="1">
        <v>0</v>
      </c>
      <c r="W748" s="1">
        <v>1.38</v>
      </c>
      <c r="X748" s="1">
        <f>mbb_sales[[#This Row],[order value converted]] + mbb_sales[[#This Row],[shipping cost]] - mbb_sales[[#This Row],[discount]]-mbb_sales[[#This Row],[card processing fees]]</f>
        <v>25.52</v>
      </c>
    </row>
    <row r="749" spans="7:24" x14ac:dyDescent="0.3">
      <c r="G749" s="17">
        <v>44422</v>
      </c>
      <c r="H749" s="7">
        <f>YEAR(mbb_sales[[#This Row],[date of sale]])</f>
        <v>2021</v>
      </c>
      <c r="I749">
        <f>MONTH(mbb_sales[[#This Row],[date of sale]])</f>
        <v>8</v>
      </c>
      <c r="J749" t="str" cm="1">
        <f t="array" ref="J7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49">
        <v>2144355400</v>
      </c>
      <c r="L749">
        <v>1</v>
      </c>
      <c r="M749">
        <v>2600</v>
      </c>
      <c r="N749" t="s">
        <v>1</v>
      </c>
      <c r="O749" s="10" t="s">
        <v>56</v>
      </c>
      <c r="P749">
        <f>SEARCH(",", mbb_sales[[#This Row],[order value]])</f>
        <v>3</v>
      </c>
      <c r="Q749" t="str">
        <f>LEFT(mbb_sales[[#This Row],[order value]], mbb_sales[[#This Row],[search for ","]]-1)</f>
        <v>27</v>
      </c>
      <c r="R749" s="10">
        <f>RIGHT(mbb_sales[[#This Row],[order value]]) / 10</f>
        <v>0.9</v>
      </c>
      <c r="S749" s="1">
        <f>mbb_sales[[#This Row],[whole order value]] + mbb_sales[[#This Row],[fraction order value]]</f>
        <v>27.9</v>
      </c>
      <c r="U749" s="1">
        <v>0</v>
      </c>
      <c r="V749" s="1">
        <v>0</v>
      </c>
      <c r="W749" s="1">
        <v>1.42</v>
      </c>
      <c r="X749" s="1">
        <f>mbb_sales[[#This Row],[order value converted]] + mbb_sales[[#This Row],[shipping cost]] - mbb_sales[[#This Row],[discount]]-mbb_sales[[#This Row],[card processing fees]]</f>
        <v>26.479999999999997</v>
      </c>
    </row>
    <row r="750" spans="7:24" x14ac:dyDescent="0.3">
      <c r="G750" s="17">
        <v>44422</v>
      </c>
      <c r="H750" s="7">
        <f>YEAR(mbb_sales[[#This Row],[date of sale]])</f>
        <v>2021</v>
      </c>
      <c r="I750">
        <f>MONTH(mbb_sales[[#This Row],[date of sale]])</f>
        <v>8</v>
      </c>
      <c r="J750" t="str" cm="1">
        <f t="array" ref="J7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0">
        <v>2144080192</v>
      </c>
      <c r="L750">
        <v>2</v>
      </c>
      <c r="M750">
        <v>85770</v>
      </c>
      <c r="N750" t="s">
        <v>1</v>
      </c>
      <c r="O750" s="10" t="s">
        <v>42</v>
      </c>
      <c r="P750">
        <f>SEARCH(",", mbb_sales[[#This Row],[order value]])</f>
        <v>3</v>
      </c>
      <c r="Q750" t="str">
        <f>LEFT(mbb_sales[[#This Row],[order value]], mbb_sales[[#This Row],[search for ","]]-1)</f>
        <v>50</v>
      </c>
      <c r="R750" s="10">
        <f>RIGHT(mbb_sales[[#This Row],[order value]]) / 10</f>
        <v>0.8</v>
      </c>
      <c r="S750" s="1">
        <f>mbb_sales[[#This Row],[whole order value]] + mbb_sales[[#This Row],[fraction order value]]</f>
        <v>50.8</v>
      </c>
      <c r="U750" s="1">
        <v>0</v>
      </c>
      <c r="V750" s="1">
        <v>0</v>
      </c>
      <c r="W750" s="1">
        <v>2.33</v>
      </c>
      <c r="X750" s="1">
        <f>mbb_sales[[#This Row],[order value converted]] + mbb_sales[[#This Row],[shipping cost]] - mbb_sales[[#This Row],[discount]]-mbb_sales[[#This Row],[card processing fees]]</f>
        <v>48.47</v>
      </c>
    </row>
    <row r="751" spans="7:24" x14ac:dyDescent="0.3">
      <c r="G751" s="17">
        <v>44422</v>
      </c>
      <c r="H751" s="7">
        <f>YEAR(mbb_sales[[#This Row],[date of sale]])</f>
        <v>2021</v>
      </c>
      <c r="I751">
        <f>MONTH(mbb_sales[[#This Row],[date of sale]])</f>
        <v>8</v>
      </c>
      <c r="J751" t="str" cm="1">
        <f t="array" ref="J7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1">
        <v>2144523384</v>
      </c>
      <c r="L751">
        <v>3</v>
      </c>
      <c r="M751">
        <v>2800</v>
      </c>
      <c r="N751" t="s">
        <v>12</v>
      </c>
      <c r="O751" s="10" t="s">
        <v>46</v>
      </c>
      <c r="P751">
        <f>SEARCH(",", mbb_sales[[#This Row],[order value]])</f>
        <v>3</v>
      </c>
      <c r="Q751" t="str">
        <f>LEFT(mbb_sales[[#This Row],[order value]], mbb_sales[[#This Row],[search for ","]]-1)</f>
        <v>80</v>
      </c>
      <c r="R751" s="10">
        <f>RIGHT(mbb_sales[[#This Row],[order value]]) / 10</f>
        <v>0.7</v>
      </c>
      <c r="S751" s="1">
        <f>mbb_sales[[#This Row],[whole order value]] + mbb_sales[[#This Row],[fraction order value]]</f>
        <v>80.7</v>
      </c>
      <c r="U751" s="1">
        <v>0</v>
      </c>
      <c r="V751" s="1">
        <v>5</v>
      </c>
      <c r="W751" s="1">
        <v>3.73</v>
      </c>
      <c r="X751" s="1">
        <f>mbb_sales[[#This Row],[order value converted]] + mbb_sales[[#This Row],[shipping cost]] - mbb_sales[[#This Row],[discount]]-mbb_sales[[#This Row],[card processing fees]]</f>
        <v>81.97</v>
      </c>
    </row>
    <row r="752" spans="7:24" x14ac:dyDescent="0.3">
      <c r="G752" s="17">
        <v>44420</v>
      </c>
      <c r="H752" s="7">
        <f>YEAR(mbb_sales[[#This Row],[date of sale]])</f>
        <v>2021</v>
      </c>
      <c r="I752">
        <f>MONTH(mbb_sales[[#This Row],[date of sale]])</f>
        <v>8</v>
      </c>
      <c r="J752" t="str" cm="1">
        <f t="array" ref="J7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2">
        <v>2142252534</v>
      </c>
      <c r="L752">
        <v>1</v>
      </c>
      <c r="M752">
        <v>92150</v>
      </c>
      <c r="N752" t="s">
        <v>1</v>
      </c>
      <c r="O752" s="10" t="s">
        <v>14</v>
      </c>
      <c r="P752">
        <f>SEARCH(",", mbb_sales[[#This Row],[order value]])</f>
        <v>3</v>
      </c>
      <c r="Q752" t="str">
        <f>LEFT(mbb_sales[[#This Row],[order value]], mbb_sales[[#This Row],[search for ","]]-1)</f>
        <v>23</v>
      </c>
      <c r="R752" s="10">
        <f>RIGHT(mbb_sales[[#This Row],[order value]]) / 10</f>
        <v>0.9</v>
      </c>
      <c r="S752" s="1">
        <f>mbb_sales[[#This Row],[whole order value]] + mbb_sales[[#This Row],[fraction order value]]</f>
        <v>23.9</v>
      </c>
      <c r="U752" s="1">
        <v>0</v>
      </c>
      <c r="V752" s="1">
        <v>0</v>
      </c>
      <c r="W752" s="1">
        <v>1.26</v>
      </c>
      <c r="X752" s="1">
        <f>mbb_sales[[#This Row],[order value converted]] + mbb_sales[[#This Row],[shipping cost]] - mbb_sales[[#This Row],[discount]]-mbb_sales[[#This Row],[card processing fees]]</f>
        <v>22.639999999999997</v>
      </c>
    </row>
    <row r="753" spans="7:24" x14ac:dyDescent="0.3">
      <c r="G753" s="17">
        <v>44418</v>
      </c>
      <c r="H753" s="7">
        <f>YEAR(mbb_sales[[#This Row],[date of sale]])</f>
        <v>2021</v>
      </c>
      <c r="I753">
        <f>MONTH(mbb_sales[[#This Row],[date of sale]])</f>
        <v>8</v>
      </c>
      <c r="J753" t="str" cm="1">
        <f t="array" ref="J7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3">
        <v>2140199036</v>
      </c>
      <c r="L753">
        <v>1</v>
      </c>
      <c r="M753">
        <v>67500</v>
      </c>
      <c r="N753" t="s">
        <v>1</v>
      </c>
      <c r="O753" s="10" t="s">
        <v>9</v>
      </c>
      <c r="P753">
        <f>SEARCH(",", mbb_sales[[#This Row],[order value]])</f>
        <v>3</v>
      </c>
      <c r="Q753" t="str">
        <f>LEFT(mbb_sales[[#This Row],[order value]], mbb_sales[[#This Row],[search for ","]]-1)</f>
        <v>26</v>
      </c>
      <c r="R753" s="10">
        <f>RIGHT(mbb_sales[[#This Row],[order value]]) / 10</f>
        <v>0.9</v>
      </c>
      <c r="S753" s="1">
        <f>mbb_sales[[#This Row],[whole order value]] + mbb_sales[[#This Row],[fraction order value]]</f>
        <v>26.9</v>
      </c>
      <c r="U753" s="1">
        <v>0</v>
      </c>
      <c r="V753" s="1">
        <v>0</v>
      </c>
      <c r="W753" s="1">
        <v>1.38</v>
      </c>
      <c r="X753" s="1">
        <f>mbb_sales[[#This Row],[order value converted]] + mbb_sales[[#This Row],[shipping cost]] - mbb_sales[[#This Row],[discount]]-mbb_sales[[#This Row],[card processing fees]]</f>
        <v>25.52</v>
      </c>
    </row>
    <row r="754" spans="7:24" x14ac:dyDescent="0.3">
      <c r="G754" s="17">
        <v>44417</v>
      </c>
      <c r="H754" s="7">
        <f>YEAR(mbb_sales[[#This Row],[date of sale]])</f>
        <v>2021</v>
      </c>
      <c r="I754">
        <f>MONTH(mbb_sales[[#This Row],[date of sale]])</f>
        <v>8</v>
      </c>
      <c r="J754" t="str" cm="1">
        <f t="array" ref="J7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4">
        <v>2139181454</v>
      </c>
      <c r="L754">
        <v>2</v>
      </c>
      <c r="M754">
        <v>2490</v>
      </c>
      <c r="N754" t="s">
        <v>12</v>
      </c>
      <c r="O754" s="10" t="s">
        <v>58</v>
      </c>
      <c r="P754">
        <f>SEARCH(",", mbb_sales[[#This Row],[order value]])</f>
        <v>3</v>
      </c>
      <c r="Q754" t="str">
        <f>LEFT(mbb_sales[[#This Row],[order value]], mbb_sales[[#This Row],[search for ","]]-1)</f>
        <v>54</v>
      </c>
      <c r="R754" s="10">
        <f>RIGHT(mbb_sales[[#This Row],[order value]]) / 10</f>
        <v>0.8</v>
      </c>
      <c r="S754" s="1">
        <f>mbb_sales[[#This Row],[whole order value]] + mbb_sales[[#This Row],[fraction order value]]</f>
        <v>54.8</v>
      </c>
      <c r="U754" s="1">
        <v>0</v>
      </c>
      <c r="V754" s="1">
        <v>5</v>
      </c>
      <c r="W754" s="1">
        <v>2.69</v>
      </c>
      <c r="X754" s="1">
        <f>mbb_sales[[#This Row],[order value converted]] + mbb_sales[[#This Row],[shipping cost]] - mbb_sales[[#This Row],[discount]]-mbb_sales[[#This Row],[card processing fees]]</f>
        <v>57.11</v>
      </c>
    </row>
    <row r="755" spans="7:24" x14ac:dyDescent="0.3">
      <c r="G755" s="17">
        <v>44416</v>
      </c>
      <c r="H755" s="7">
        <f>YEAR(mbb_sales[[#This Row],[date of sale]])</f>
        <v>2021</v>
      </c>
      <c r="I755">
        <f>MONTH(mbb_sales[[#This Row],[date of sale]])</f>
        <v>8</v>
      </c>
      <c r="J755" t="str" cm="1">
        <f t="array" ref="J7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5">
        <v>2137382586</v>
      </c>
      <c r="L755">
        <v>1</v>
      </c>
      <c r="M755">
        <v>24350</v>
      </c>
      <c r="N755" t="s">
        <v>1</v>
      </c>
      <c r="O755" s="10" t="s">
        <v>56</v>
      </c>
      <c r="P755">
        <f>SEARCH(",", mbb_sales[[#This Row],[order value]])</f>
        <v>3</v>
      </c>
      <c r="Q755" t="str">
        <f>LEFT(mbb_sales[[#This Row],[order value]], mbb_sales[[#This Row],[search for ","]]-1)</f>
        <v>27</v>
      </c>
      <c r="R755" s="10">
        <f>RIGHT(mbb_sales[[#This Row],[order value]]) / 10</f>
        <v>0.9</v>
      </c>
      <c r="S755" s="1">
        <f>mbb_sales[[#This Row],[whole order value]] + mbb_sales[[#This Row],[fraction order value]]</f>
        <v>27.9</v>
      </c>
      <c r="U755" s="1">
        <v>0</v>
      </c>
      <c r="V755" s="1">
        <v>0</v>
      </c>
      <c r="W755" s="1">
        <v>1.42</v>
      </c>
      <c r="X755" s="1">
        <f>mbb_sales[[#This Row],[order value converted]] + mbb_sales[[#This Row],[shipping cost]] - mbb_sales[[#This Row],[discount]]-mbb_sales[[#This Row],[card processing fees]]</f>
        <v>26.479999999999997</v>
      </c>
    </row>
    <row r="756" spans="7:24" x14ac:dyDescent="0.3">
      <c r="G756" s="17">
        <v>44416</v>
      </c>
      <c r="H756" s="7">
        <f>YEAR(mbb_sales[[#This Row],[date of sale]])</f>
        <v>2021</v>
      </c>
      <c r="I756">
        <f>MONTH(mbb_sales[[#This Row],[date of sale]])</f>
        <v>8</v>
      </c>
      <c r="J756" t="str" cm="1">
        <f t="array" ref="J7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6">
        <v>2141450247</v>
      </c>
      <c r="L756">
        <v>1</v>
      </c>
      <c r="M756">
        <v>62123</v>
      </c>
      <c r="N756" t="s">
        <v>1</v>
      </c>
      <c r="O756" s="10" t="s">
        <v>43</v>
      </c>
      <c r="P756">
        <f>SEARCH(",", mbb_sales[[#This Row],[order value]])</f>
        <v>3</v>
      </c>
      <c r="Q756" t="str">
        <f>LEFT(mbb_sales[[#This Row],[order value]], mbb_sales[[#This Row],[search for ","]]-1)</f>
        <v>28</v>
      </c>
      <c r="R756" s="10">
        <f>RIGHT(mbb_sales[[#This Row],[order value]]) / 10</f>
        <v>0.9</v>
      </c>
      <c r="S756" s="1">
        <f>mbb_sales[[#This Row],[whole order value]] + mbb_sales[[#This Row],[fraction order value]]</f>
        <v>28.9</v>
      </c>
      <c r="U756" s="1">
        <v>0</v>
      </c>
      <c r="V756" s="1">
        <v>0</v>
      </c>
      <c r="W756" s="1">
        <v>1.46</v>
      </c>
      <c r="X756" s="1">
        <f>mbb_sales[[#This Row],[order value converted]] + mbb_sales[[#This Row],[shipping cost]] - mbb_sales[[#This Row],[discount]]-mbb_sales[[#This Row],[card processing fees]]</f>
        <v>27.439999999999998</v>
      </c>
    </row>
    <row r="757" spans="7:24" x14ac:dyDescent="0.3">
      <c r="G757" s="17">
        <v>44416</v>
      </c>
      <c r="H757" s="7">
        <f>YEAR(mbb_sales[[#This Row],[date of sale]])</f>
        <v>2021</v>
      </c>
      <c r="I757">
        <f>MONTH(mbb_sales[[#This Row],[date of sale]])</f>
        <v>8</v>
      </c>
      <c r="J757" t="str" cm="1">
        <f t="array" ref="J7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7">
        <v>2141441101</v>
      </c>
      <c r="L757">
        <v>1</v>
      </c>
      <c r="M757">
        <v>1960</v>
      </c>
      <c r="N757" t="s">
        <v>1</v>
      </c>
      <c r="O757" s="10" t="s">
        <v>43</v>
      </c>
      <c r="P757">
        <f>SEARCH(",", mbb_sales[[#This Row],[order value]])</f>
        <v>3</v>
      </c>
      <c r="Q757" t="str">
        <f>LEFT(mbb_sales[[#This Row],[order value]], mbb_sales[[#This Row],[search for ","]]-1)</f>
        <v>28</v>
      </c>
      <c r="R757" s="10">
        <f>RIGHT(mbb_sales[[#This Row],[order value]]) / 10</f>
        <v>0.9</v>
      </c>
      <c r="S757" s="1">
        <f>mbb_sales[[#This Row],[whole order value]] + mbb_sales[[#This Row],[fraction order value]]</f>
        <v>28.9</v>
      </c>
      <c r="U757" s="1">
        <v>0</v>
      </c>
      <c r="V757" s="1">
        <v>0</v>
      </c>
      <c r="W757" s="1">
        <v>1.46</v>
      </c>
      <c r="X757" s="1">
        <f>mbb_sales[[#This Row],[order value converted]] + mbb_sales[[#This Row],[shipping cost]] - mbb_sales[[#This Row],[discount]]-mbb_sales[[#This Row],[card processing fees]]</f>
        <v>27.439999999999998</v>
      </c>
    </row>
    <row r="758" spans="7:24" x14ac:dyDescent="0.3">
      <c r="G758" s="17">
        <v>44416</v>
      </c>
      <c r="H758" s="7">
        <f>YEAR(mbb_sales[[#This Row],[date of sale]])</f>
        <v>2021</v>
      </c>
      <c r="I758">
        <f>MONTH(mbb_sales[[#This Row],[date of sale]])</f>
        <v>8</v>
      </c>
      <c r="J758" t="str" cm="1">
        <f t="array" ref="J7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8">
        <v>2141387443</v>
      </c>
      <c r="L758">
        <v>1</v>
      </c>
      <c r="M758">
        <v>67300</v>
      </c>
      <c r="N758" t="s">
        <v>1</v>
      </c>
      <c r="O758" s="10" t="s">
        <v>43</v>
      </c>
      <c r="P758">
        <f>SEARCH(",", mbb_sales[[#This Row],[order value]])</f>
        <v>3</v>
      </c>
      <c r="Q758" t="str">
        <f>LEFT(mbb_sales[[#This Row],[order value]], mbb_sales[[#This Row],[search for ","]]-1)</f>
        <v>28</v>
      </c>
      <c r="R758" s="10">
        <f>RIGHT(mbb_sales[[#This Row],[order value]]) / 10</f>
        <v>0.9</v>
      </c>
      <c r="S758" s="1">
        <f>mbb_sales[[#This Row],[whole order value]] + mbb_sales[[#This Row],[fraction order value]]</f>
        <v>28.9</v>
      </c>
      <c r="U758" s="1">
        <v>0</v>
      </c>
      <c r="V758" s="1">
        <v>0</v>
      </c>
      <c r="W758" s="1">
        <v>1.46</v>
      </c>
      <c r="X758" s="1">
        <f>mbb_sales[[#This Row],[order value converted]] + mbb_sales[[#This Row],[shipping cost]] - mbb_sales[[#This Row],[discount]]-mbb_sales[[#This Row],[card processing fees]]</f>
        <v>27.439999999999998</v>
      </c>
    </row>
    <row r="759" spans="7:24" x14ac:dyDescent="0.3">
      <c r="G759" s="17">
        <v>44416</v>
      </c>
      <c r="H759" s="7">
        <f>YEAR(mbb_sales[[#This Row],[date of sale]])</f>
        <v>2021</v>
      </c>
      <c r="I759">
        <f>MONTH(mbb_sales[[#This Row],[date of sale]])</f>
        <v>8</v>
      </c>
      <c r="J759" t="str" cm="1">
        <f t="array" ref="J7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59">
        <v>2137372636</v>
      </c>
      <c r="L759">
        <v>1</v>
      </c>
      <c r="M759">
        <v>21220</v>
      </c>
      <c r="N759" t="s">
        <v>1</v>
      </c>
      <c r="O759" s="10" t="s">
        <v>43</v>
      </c>
      <c r="P759">
        <f>SEARCH(",", mbb_sales[[#This Row],[order value]])</f>
        <v>3</v>
      </c>
      <c r="Q759" t="str">
        <f>LEFT(mbb_sales[[#This Row],[order value]], mbb_sales[[#This Row],[search for ","]]-1)</f>
        <v>28</v>
      </c>
      <c r="R759" s="10">
        <f>RIGHT(mbb_sales[[#This Row],[order value]]) / 10</f>
        <v>0.9</v>
      </c>
      <c r="S759" s="1">
        <f>mbb_sales[[#This Row],[whole order value]] + mbb_sales[[#This Row],[fraction order value]]</f>
        <v>28.9</v>
      </c>
      <c r="U759" s="1">
        <v>0</v>
      </c>
      <c r="V759" s="1">
        <v>0</v>
      </c>
      <c r="W759" s="1">
        <v>1.46</v>
      </c>
      <c r="X759" s="1">
        <f>mbb_sales[[#This Row],[order value converted]] + mbb_sales[[#This Row],[shipping cost]] - mbb_sales[[#This Row],[discount]]-mbb_sales[[#This Row],[card processing fees]]</f>
        <v>27.439999999999998</v>
      </c>
    </row>
    <row r="760" spans="7:24" x14ac:dyDescent="0.3">
      <c r="G760" s="17">
        <v>44416</v>
      </c>
      <c r="H760" s="7">
        <f>YEAR(mbb_sales[[#This Row],[date of sale]])</f>
        <v>2021</v>
      </c>
      <c r="I760">
        <f>MONTH(mbb_sales[[#This Row],[date of sale]])</f>
        <v>8</v>
      </c>
      <c r="J760" t="str" cm="1">
        <f t="array" ref="J7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0">
        <v>2141554513</v>
      </c>
      <c r="L760">
        <v>1</v>
      </c>
      <c r="M760" t="s">
        <v>57</v>
      </c>
      <c r="N760" t="s">
        <v>47</v>
      </c>
      <c r="O760" s="10" t="s">
        <v>43</v>
      </c>
      <c r="P760">
        <f>SEARCH(",", mbb_sales[[#This Row],[order value]])</f>
        <v>3</v>
      </c>
      <c r="Q760" t="str">
        <f>LEFT(mbb_sales[[#This Row],[order value]], mbb_sales[[#This Row],[search for ","]]-1)</f>
        <v>28</v>
      </c>
      <c r="R760" s="10">
        <f>RIGHT(mbb_sales[[#This Row],[order value]]) / 10</f>
        <v>0.9</v>
      </c>
      <c r="S760" s="1">
        <f>mbb_sales[[#This Row],[whole order value]] + mbb_sales[[#This Row],[fraction order value]]</f>
        <v>28.9</v>
      </c>
      <c r="U760" s="1">
        <v>0</v>
      </c>
      <c r="V760" s="1">
        <v>5</v>
      </c>
      <c r="W760" s="1">
        <v>1.75</v>
      </c>
      <c r="X760" s="1">
        <f>mbb_sales[[#This Row],[order value converted]] + mbb_sales[[#This Row],[shipping cost]] - mbb_sales[[#This Row],[discount]]-mbb_sales[[#This Row],[card processing fees]]</f>
        <v>32.15</v>
      </c>
    </row>
    <row r="761" spans="7:24" x14ac:dyDescent="0.3">
      <c r="G761" s="17">
        <v>44415</v>
      </c>
      <c r="H761" s="7">
        <f>YEAR(mbb_sales[[#This Row],[date of sale]])</f>
        <v>2021</v>
      </c>
      <c r="I761">
        <f>MONTH(mbb_sales[[#This Row],[date of sale]])</f>
        <v>8</v>
      </c>
      <c r="J761" t="str" cm="1">
        <f t="array" ref="J7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1">
        <v>2140786967</v>
      </c>
      <c r="L761">
        <v>1</v>
      </c>
      <c r="M761">
        <v>33320</v>
      </c>
      <c r="N761" t="s">
        <v>1</v>
      </c>
      <c r="O761" s="10" t="s">
        <v>28</v>
      </c>
      <c r="P761">
        <f>SEARCH(",", mbb_sales[[#This Row],[order value]])</f>
        <v>3</v>
      </c>
      <c r="Q761" t="str">
        <f>LEFT(mbb_sales[[#This Row],[order value]], mbb_sales[[#This Row],[search for ","]]-1)</f>
        <v>25</v>
      </c>
      <c r="R761" s="10">
        <f>RIGHT(mbb_sales[[#This Row],[order value]]) / 10</f>
        <v>0.9</v>
      </c>
      <c r="S761" s="1">
        <f>mbb_sales[[#This Row],[whole order value]] + mbb_sales[[#This Row],[fraction order value]]</f>
        <v>25.9</v>
      </c>
      <c r="U761" s="1">
        <v>0</v>
      </c>
      <c r="V761" s="1">
        <v>0</v>
      </c>
      <c r="W761" s="1">
        <v>1.34</v>
      </c>
      <c r="X761" s="1">
        <f>mbb_sales[[#This Row],[order value converted]] + mbb_sales[[#This Row],[shipping cost]] - mbb_sales[[#This Row],[discount]]-mbb_sales[[#This Row],[card processing fees]]</f>
        <v>24.56</v>
      </c>
    </row>
    <row r="762" spans="7:24" x14ac:dyDescent="0.3">
      <c r="G762" s="17">
        <v>44415</v>
      </c>
      <c r="H762" s="7">
        <f>YEAR(mbb_sales[[#This Row],[date of sale]])</f>
        <v>2021</v>
      </c>
      <c r="I762">
        <f>MONTH(mbb_sales[[#This Row],[date of sale]])</f>
        <v>8</v>
      </c>
      <c r="J762" t="str" cm="1">
        <f t="array" ref="J7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2">
        <v>2136674498</v>
      </c>
      <c r="L762">
        <v>1</v>
      </c>
      <c r="M762">
        <v>59178</v>
      </c>
      <c r="N762" t="s">
        <v>1</v>
      </c>
      <c r="O762" s="10" t="s">
        <v>28</v>
      </c>
      <c r="P762">
        <f>SEARCH(",", mbb_sales[[#This Row],[order value]])</f>
        <v>3</v>
      </c>
      <c r="Q762" t="str">
        <f>LEFT(mbb_sales[[#This Row],[order value]], mbb_sales[[#This Row],[search for ","]]-1)</f>
        <v>25</v>
      </c>
      <c r="R762" s="10">
        <f>RIGHT(mbb_sales[[#This Row],[order value]]) / 10</f>
        <v>0.9</v>
      </c>
      <c r="S762" s="1">
        <f>mbb_sales[[#This Row],[whole order value]] + mbb_sales[[#This Row],[fraction order value]]</f>
        <v>25.9</v>
      </c>
      <c r="U762" s="1">
        <v>0</v>
      </c>
      <c r="V762" s="1">
        <v>0</v>
      </c>
      <c r="W762" s="1">
        <v>1.34</v>
      </c>
      <c r="X762" s="1">
        <f>mbb_sales[[#This Row],[order value converted]] + mbb_sales[[#This Row],[shipping cost]] - mbb_sales[[#This Row],[discount]]-mbb_sales[[#This Row],[card processing fees]]</f>
        <v>24.56</v>
      </c>
    </row>
    <row r="763" spans="7:24" x14ac:dyDescent="0.3">
      <c r="G763" s="17">
        <v>44415</v>
      </c>
      <c r="H763" s="7">
        <f>YEAR(mbb_sales[[#This Row],[date of sale]])</f>
        <v>2021</v>
      </c>
      <c r="I763">
        <f>MONTH(mbb_sales[[#This Row],[date of sale]])</f>
        <v>8</v>
      </c>
      <c r="J763" t="str" cm="1">
        <f t="array" ref="J7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3">
        <v>2136418090</v>
      </c>
      <c r="L763">
        <v>1</v>
      </c>
      <c r="M763">
        <v>82370</v>
      </c>
      <c r="N763" t="s">
        <v>1</v>
      </c>
      <c r="O763" s="10" t="s">
        <v>28</v>
      </c>
      <c r="P763">
        <f>SEARCH(",", mbb_sales[[#This Row],[order value]])</f>
        <v>3</v>
      </c>
      <c r="Q763" t="str">
        <f>LEFT(mbb_sales[[#This Row],[order value]], mbb_sales[[#This Row],[search for ","]]-1)</f>
        <v>25</v>
      </c>
      <c r="R763" s="10">
        <f>RIGHT(mbb_sales[[#This Row],[order value]]) / 10</f>
        <v>0.9</v>
      </c>
      <c r="S763" s="1">
        <f>mbb_sales[[#This Row],[whole order value]] + mbb_sales[[#This Row],[fraction order value]]</f>
        <v>25.9</v>
      </c>
      <c r="U763" s="1">
        <v>0</v>
      </c>
      <c r="V763" s="1">
        <v>0</v>
      </c>
      <c r="W763" s="1">
        <v>1.34</v>
      </c>
      <c r="X763" s="1">
        <f>mbb_sales[[#This Row],[order value converted]] + mbb_sales[[#This Row],[shipping cost]] - mbb_sales[[#This Row],[discount]]-mbb_sales[[#This Row],[card processing fees]]</f>
        <v>24.56</v>
      </c>
    </row>
    <row r="764" spans="7:24" x14ac:dyDescent="0.3">
      <c r="G764" s="17">
        <v>44415</v>
      </c>
      <c r="H764" s="7">
        <f>YEAR(mbb_sales[[#This Row],[date of sale]])</f>
        <v>2021</v>
      </c>
      <c r="I764">
        <f>MONTH(mbb_sales[[#This Row],[date of sale]])</f>
        <v>8</v>
      </c>
      <c r="J764" t="str" cm="1">
        <f t="array" ref="J7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4">
        <v>2136430766</v>
      </c>
      <c r="L764">
        <v>1</v>
      </c>
      <c r="M764">
        <v>1700</v>
      </c>
      <c r="N764" t="s">
        <v>1</v>
      </c>
      <c r="O764" s="10" t="s">
        <v>9</v>
      </c>
      <c r="P764">
        <f>SEARCH(",", mbb_sales[[#This Row],[order value]])</f>
        <v>3</v>
      </c>
      <c r="Q764" t="str">
        <f>LEFT(mbb_sales[[#This Row],[order value]], mbb_sales[[#This Row],[search for ","]]-1)</f>
        <v>26</v>
      </c>
      <c r="R764" s="10">
        <f>RIGHT(mbb_sales[[#This Row],[order value]]) / 10</f>
        <v>0.9</v>
      </c>
      <c r="S764" s="1">
        <f>mbb_sales[[#This Row],[whole order value]] + mbb_sales[[#This Row],[fraction order value]]</f>
        <v>26.9</v>
      </c>
      <c r="U764" s="1">
        <v>0</v>
      </c>
      <c r="V764" s="1">
        <v>0</v>
      </c>
      <c r="W764" s="1">
        <v>1.38</v>
      </c>
      <c r="X764" s="1">
        <f>mbb_sales[[#This Row],[order value converted]] + mbb_sales[[#This Row],[shipping cost]] - mbb_sales[[#This Row],[discount]]-mbb_sales[[#This Row],[card processing fees]]</f>
        <v>25.52</v>
      </c>
    </row>
    <row r="765" spans="7:24" x14ac:dyDescent="0.3">
      <c r="G765" s="17">
        <v>44415</v>
      </c>
      <c r="H765" s="7">
        <f>YEAR(mbb_sales[[#This Row],[date of sale]])</f>
        <v>2021</v>
      </c>
      <c r="I765">
        <f>MONTH(mbb_sales[[#This Row],[date of sale]])</f>
        <v>8</v>
      </c>
      <c r="J765" t="str" cm="1">
        <f t="array" ref="J7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5">
        <v>2140338501</v>
      </c>
      <c r="L765">
        <v>1</v>
      </c>
      <c r="M765">
        <v>66000</v>
      </c>
      <c r="N765" t="s">
        <v>1</v>
      </c>
      <c r="O765" s="10" t="s">
        <v>43</v>
      </c>
      <c r="P765">
        <f>SEARCH(",", mbb_sales[[#This Row],[order value]])</f>
        <v>3</v>
      </c>
      <c r="Q765" t="str">
        <f>LEFT(mbb_sales[[#This Row],[order value]], mbb_sales[[#This Row],[search for ","]]-1)</f>
        <v>28</v>
      </c>
      <c r="R765" s="10">
        <f>RIGHT(mbb_sales[[#This Row],[order value]]) / 10</f>
        <v>0.9</v>
      </c>
      <c r="S765" s="1">
        <f>mbb_sales[[#This Row],[whole order value]] + mbb_sales[[#This Row],[fraction order value]]</f>
        <v>28.9</v>
      </c>
      <c r="U765" s="1">
        <v>0</v>
      </c>
      <c r="V765" s="1">
        <v>0</v>
      </c>
      <c r="W765" s="1">
        <v>1.46</v>
      </c>
      <c r="X765" s="1">
        <f>mbb_sales[[#This Row],[order value converted]] + mbb_sales[[#This Row],[shipping cost]] - mbb_sales[[#This Row],[discount]]-mbb_sales[[#This Row],[card processing fees]]</f>
        <v>27.439999999999998</v>
      </c>
    </row>
    <row r="766" spans="7:24" x14ac:dyDescent="0.3">
      <c r="G766" s="17">
        <v>44415</v>
      </c>
      <c r="H766" s="7">
        <f>YEAR(mbb_sales[[#This Row],[date of sale]])</f>
        <v>2021</v>
      </c>
      <c r="I766">
        <f>MONTH(mbb_sales[[#This Row],[date of sale]])</f>
        <v>8</v>
      </c>
      <c r="J766" t="str" cm="1">
        <f t="array" ref="J7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6">
        <v>2136626466</v>
      </c>
      <c r="L766">
        <v>1</v>
      </c>
      <c r="M766">
        <v>4000</v>
      </c>
      <c r="N766" t="s">
        <v>12</v>
      </c>
      <c r="O766" s="10" t="s">
        <v>56</v>
      </c>
      <c r="P766">
        <f>SEARCH(",", mbb_sales[[#This Row],[order value]])</f>
        <v>3</v>
      </c>
      <c r="Q766" t="str">
        <f>LEFT(mbb_sales[[#This Row],[order value]], mbb_sales[[#This Row],[search for ","]]-1)</f>
        <v>27</v>
      </c>
      <c r="R766" s="10">
        <f>RIGHT(mbb_sales[[#This Row],[order value]]) / 10</f>
        <v>0.9</v>
      </c>
      <c r="S766" s="1">
        <f>mbb_sales[[#This Row],[whole order value]] + mbb_sales[[#This Row],[fraction order value]]</f>
        <v>27.9</v>
      </c>
      <c r="U766" s="1">
        <v>0</v>
      </c>
      <c r="V766" s="1">
        <v>5</v>
      </c>
      <c r="W766" s="1">
        <v>1.62</v>
      </c>
      <c r="X766" s="1">
        <f>mbb_sales[[#This Row],[order value converted]] + mbb_sales[[#This Row],[shipping cost]] - mbb_sales[[#This Row],[discount]]-mbb_sales[[#This Row],[card processing fees]]</f>
        <v>31.279999999999998</v>
      </c>
    </row>
    <row r="767" spans="7:24" x14ac:dyDescent="0.3">
      <c r="G767" s="17">
        <v>44415</v>
      </c>
      <c r="H767" s="7">
        <f>YEAR(mbb_sales[[#This Row],[date of sale]])</f>
        <v>2021</v>
      </c>
      <c r="I767">
        <f>MONTH(mbb_sales[[#This Row],[date of sale]])</f>
        <v>8</v>
      </c>
      <c r="J767" t="str" cm="1">
        <f t="array" ref="J7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7">
        <v>2136489644</v>
      </c>
      <c r="L767">
        <v>2</v>
      </c>
      <c r="M767">
        <v>69720</v>
      </c>
      <c r="N767" t="s">
        <v>1</v>
      </c>
      <c r="O767" s="10" t="s">
        <v>52</v>
      </c>
      <c r="P767">
        <f>SEARCH(",", mbb_sales[[#This Row],[order value]])</f>
        <v>3</v>
      </c>
      <c r="Q767" t="str">
        <f>LEFT(mbb_sales[[#This Row],[order value]], mbb_sales[[#This Row],[search for ","]]-1)</f>
        <v>53</v>
      </c>
      <c r="R767" s="10">
        <f>RIGHT(mbb_sales[[#This Row],[order value]]) / 10</f>
        <v>0.8</v>
      </c>
      <c r="S767" s="1">
        <f>mbb_sales[[#This Row],[whole order value]] + mbb_sales[[#This Row],[fraction order value]]</f>
        <v>53.8</v>
      </c>
      <c r="U767" s="1">
        <v>0</v>
      </c>
      <c r="V767" s="1">
        <v>0</v>
      </c>
      <c r="W767" s="1">
        <v>2.4500000000000002</v>
      </c>
      <c r="X767" s="1">
        <f>mbb_sales[[#This Row],[order value converted]] + mbb_sales[[#This Row],[shipping cost]] - mbb_sales[[#This Row],[discount]]-mbb_sales[[#This Row],[card processing fees]]</f>
        <v>51.349999999999994</v>
      </c>
    </row>
    <row r="768" spans="7:24" x14ac:dyDescent="0.3">
      <c r="G768" s="17">
        <v>44414</v>
      </c>
      <c r="H768" s="7">
        <f>YEAR(mbb_sales[[#This Row],[date of sale]])</f>
        <v>2021</v>
      </c>
      <c r="I768">
        <f>MONTH(mbb_sales[[#This Row],[date of sale]])</f>
        <v>8</v>
      </c>
      <c r="J768" t="str" cm="1">
        <f t="array" ref="J7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8">
        <v>2135589026</v>
      </c>
      <c r="L768">
        <v>1</v>
      </c>
      <c r="M768">
        <v>49100</v>
      </c>
      <c r="N768" t="s">
        <v>1</v>
      </c>
      <c r="O768" s="10" t="s">
        <v>9</v>
      </c>
      <c r="P768">
        <f>SEARCH(",", mbb_sales[[#This Row],[order value]])</f>
        <v>3</v>
      </c>
      <c r="Q768" t="str">
        <f>LEFT(mbb_sales[[#This Row],[order value]], mbb_sales[[#This Row],[search for ","]]-1)</f>
        <v>26</v>
      </c>
      <c r="R768" s="10">
        <f>RIGHT(mbb_sales[[#This Row],[order value]]) / 10</f>
        <v>0.9</v>
      </c>
      <c r="S768" s="1">
        <f>mbb_sales[[#This Row],[whole order value]] + mbb_sales[[#This Row],[fraction order value]]</f>
        <v>26.9</v>
      </c>
      <c r="U768" s="1">
        <v>0</v>
      </c>
      <c r="V768" s="1">
        <v>0</v>
      </c>
      <c r="W768" s="1">
        <v>1.38</v>
      </c>
      <c r="X768" s="1">
        <f>mbb_sales[[#This Row],[order value converted]] + mbb_sales[[#This Row],[shipping cost]] - mbb_sales[[#This Row],[discount]]-mbb_sales[[#This Row],[card processing fees]]</f>
        <v>25.52</v>
      </c>
    </row>
    <row r="769" spans="7:24" x14ac:dyDescent="0.3">
      <c r="G769" s="17">
        <v>44414</v>
      </c>
      <c r="H769" s="7">
        <f>YEAR(mbb_sales[[#This Row],[date of sale]])</f>
        <v>2021</v>
      </c>
      <c r="I769">
        <f>MONTH(mbb_sales[[#This Row],[date of sale]])</f>
        <v>8</v>
      </c>
      <c r="J769" t="str" cm="1">
        <f t="array" ref="J7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69">
        <v>2139916567</v>
      </c>
      <c r="L769">
        <v>1</v>
      </c>
      <c r="M769">
        <v>44390</v>
      </c>
      <c r="N769" t="s">
        <v>1</v>
      </c>
      <c r="O769" s="10" t="s">
        <v>43</v>
      </c>
      <c r="P769">
        <f>SEARCH(",", mbb_sales[[#This Row],[order value]])</f>
        <v>3</v>
      </c>
      <c r="Q769" t="str">
        <f>LEFT(mbb_sales[[#This Row],[order value]], mbb_sales[[#This Row],[search for ","]]-1)</f>
        <v>28</v>
      </c>
      <c r="R769" s="10">
        <f>RIGHT(mbb_sales[[#This Row],[order value]]) / 10</f>
        <v>0.9</v>
      </c>
      <c r="S769" s="1">
        <f>mbb_sales[[#This Row],[whole order value]] + mbb_sales[[#This Row],[fraction order value]]</f>
        <v>28.9</v>
      </c>
      <c r="U769" s="1">
        <v>0</v>
      </c>
      <c r="V769" s="1">
        <v>0</v>
      </c>
      <c r="W769" s="1">
        <v>1.46</v>
      </c>
      <c r="X769" s="1">
        <f>mbb_sales[[#This Row],[order value converted]] + mbb_sales[[#This Row],[shipping cost]] - mbb_sales[[#This Row],[discount]]-mbb_sales[[#This Row],[card processing fees]]</f>
        <v>27.439999999999998</v>
      </c>
    </row>
    <row r="770" spans="7:24" x14ac:dyDescent="0.3">
      <c r="G770" s="17">
        <v>44414</v>
      </c>
      <c r="H770" s="7">
        <f>YEAR(mbb_sales[[#This Row],[date of sale]])</f>
        <v>2021</v>
      </c>
      <c r="I770">
        <f>MONTH(mbb_sales[[#This Row],[date of sale]])</f>
        <v>8</v>
      </c>
      <c r="J770" t="str" cm="1">
        <f t="array" ref="J7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0">
        <v>2139566359</v>
      </c>
      <c r="L770">
        <v>1</v>
      </c>
      <c r="M770">
        <v>2860</v>
      </c>
      <c r="N770" t="s">
        <v>12</v>
      </c>
      <c r="O770" s="10" t="s">
        <v>10</v>
      </c>
      <c r="P770">
        <f>SEARCH(",", mbb_sales[[#This Row],[order value]])</f>
        <v>3</v>
      </c>
      <c r="Q770" t="str">
        <f>LEFT(mbb_sales[[#This Row],[order value]], mbb_sales[[#This Row],[search for ","]]-1)</f>
        <v>24</v>
      </c>
      <c r="R770" s="10">
        <f>RIGHT(mbb_sales[[#This Row],[order value]]) / 10</f>
        <v>0.9</v>
      </c>
      <c r="S770" s="1">
        <f>mbb_sales[[#This Row],[whole order value]] + mbb_sales[[#This Row],[fraction order value]]</f>
        <v>24.9</v>
      </c>
      <c r="U770" s="1">
        <v>0</v>
      </c>
      <c r="V770" s="1">
        <v>5</v>
      </c>
      <c r="W770" s="1">
        <v>1.5</v>
      </c>
      <c r="X770" s="1">
        <f>mbb_sales[[#This Row],[order value converted]] + mbb_sales[[#This Row],[shipping cost]] - mbb_sales[[#This Row],[discount]]-mbb_sales[[#This Row],[card processing fees]]</f>
        <v>28.4</v>
      </c>
    </row>
    <row r="771" spans="7:24" x14ac:dyDescent="0.3">
      <c r="G771" s="17">
        <v>44412</v>
      </c>
      <c r="H771" s="7">
        <f>YEAR(mbb_sales[[#This Row],[date of sale]])</f>
        <v>2021</v>
      </c>
      <c r="I771">
        <f>MONTH(mbb_sales[[#This Row],[date of sale]])</f>
        <v>8</v>
      </c>
      <c r="J771" t="str" cm="1">
        <f t="array" ref="J7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1">
        <v>2137389415</v>
      </c>
      <c r="L771">
        <v>1</v>
      </c>
      <c r="M771">
        <v>92150</v>
      </c>
      <c r="N771" t="s">
        <v>1</v>
      </c>
      <c r="O771" s="10" t="s">
        <v>10</v>
      </c>
      <c r="P771">
        <f>SEARCH(",", mbb_sales[[#This Row],[order value]])</f>
        <v>3</v>
      </c>
      <c r="Q771" t="str">
        <f>LEFT(mbb_sales[[#This Row],[order value]], mbb_sales[[#This Row],[search for ","]]-1)</f>
        <v>24</v>
      </c>
      <c r="R771" s="10">
        <f>RIGHT(mbb_sales[[#This Row],[order value]]) / 10</f>
        <v>0.9</v>
      </c>
      <c r="S771" s="1">
        <f>mbb_sales[[#This Row],[whole order value]] + mbb_sales[[#This Row],[fraction order value]]</f>
        <v>24.9</v>
      </c>
      <c r="U771" s="1">
        <v>0</v>
      </c>
      <c r="V771" s="1">
        <v>0</v>
      </c>
      <c r="W771" s="1">
        <v>1.3</v>
      </c>
      <c r="X771" s="1">
        <f>mbb_sales[[#This Row],[order value converted]] + mbb_sales[[#This Row],[shipping cost]] - mbb_sales[[#This Row],[discount]]-mbb_sales[[#This Row],[card processing fees]]</f>
        <v>23.599999999999998</v>
      </c>
    </row>
    <row r="772" spans="7:24" x14ac:dyDescent="0.3">
      <c r="G772" s="17">
        <v>44412</v>
      </c>
      <c r="H772" s="7">
        <f>YEAR(mbb_sales[[#This Row],[date of sale]])</f>
        <v>2021</v>
      </c>
      <c r="I772">
        <f>MONTH(mbb_sales[[#This Row],[date of sale]])</f>
        <v>8</v>
      </c>
      <c r="J772" t="str" cm="1">
        <f t="array" ref="J7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2">
        <v>2137267773</v>
      </c>
      <c r="L772">
        <v>1</v>
      </c>
      <c r="M772">
        <v>92150</v>
      </c>
      <c r="N772" t="s">
        <v>1</v>
      </c>
      <c r="O772" s="10" t="s">
        <v>28</v>
      </c>
      <c r="P772">
        <f>SEARCH(",", mbb_sales[[#This Row],[order value]])</f>
        <v>3</v>
      </c>
      <c r="Q772" t="str">
        <f>LEFT(mbb_sales[[#This Row],[order value]], mbb_sales[[#This Row],[search for ","]]-1)</f>
        <v>25</v>
      </c>
      <c r="R772" s="10">
        <f>RIGHT(mbb_sales[[#This Row],[order value]]) / 10</f>
        <v>0.9</v>
      </c>
      <c r="S772" s="1">
        <f>mbb_sales[[#This Row],[whole order value]] + mbb_sales[[#This Row],[fraction order value]]</f>
        <v>25.9</v>
      </c>
      <c r="U772" s="1">
        <v>0</v>
      </c>
      <c r="V772" s="1">
        <v>0</v>
      </c>
      <c r="W772" s="1">
        <v>1.34</v>
      </c>
      <c r="X772" s="1">
        <f>mbb_sales[[#This Row],[order value converted]] + mbb_sales[[#This Row],[shipping cost]] - mbb_sales[[#This Row],[discount]]-mbb_sales[[#This Row],[card processing fees]]</f>
        <v>24.56</v>
      </c>
    </row>
    <row r="773" spans="7:24" x14ac:dyDescent="0.3">
      <c r="G773" s="17">
        <v>44411</v>
      </c>
      <c r="H773" s="7">
        <f>YEAR(mbb_sales[[#This Row],[date of sale]])</f>
        <v>2021</v>
      </c>
      <c r="I773">
        <f>MONTH(mbb_sales[[#This Row],[date of sale]])</f>
        <v>8</v>
      </c>
      <c r="J773" t="str" cm="1">
        <f t="array" ref="J7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3">
        <v>2132102778</v>
      </c>
      <c r="L773">
        <v>1</v>
      </c>
      <c r="M773">
        <v>31200</v>
      </c>
      <c r="N773" t="s">
        <v>1</v>
      </c>
      <c r="O773" s="10" t="s">
        <v>28</v>
      </c>
      <c r="P773">
        <f>SEARCH(",", mbb_sales[[#This Row],[order value]])</f>
        <v>3</v>
      </c>
      <c r="Q773" t="str">
        <f>LEFT(mbb_sales[[#This Row],[order value]], mbb_sales[[#This Row],[search for ","]]-1)</f>
        <v>25</v>
      </c>
      <c r="R773" s="10">
        <f>RIGHT(mbb_sales[[#This Row],[order value]]) / 10</f>
        <v>0.9</v>
      </c>
      <c r="S773" s="1">
        <f>mbb_sales[[#This Row],[whole order value]] + mbb_sales[[#This Row],[fraction order value]]</f>
        <v>25.9</v>
      </c>
      <c r="U773" s="1">
        <v>0</v>
      </c>
      <c r="V773" s="1">
        <v>0</v>
      </c>
      <c r="W773" s="1">
        <v>1.34</v>
      </c>
      <c r="X773" s="1">
        <f>mbb_sales[[#This Row],[order value converted]] + mbb_sales[[#This Row],[shipping cost]] - mbb_sales[[#This Row],[discount]]-mbb_sales[[#This Row],[card processing fees]]</f>
        <v>24.56</v>
      </c>
    </row>
    <row r="774" spans="7:24" x14ac:dyDescent="0.3">
      <c r="G774" s="17">
        <v>44410</v>
      </c>
      <c r="H774" s="7">
        <f>YEAR(mbb_sales[[#This Row],[date of sale]])</f>
        <v>2021</v>
      </c>
      <c r="I774">
        <f>MONTH(mbb_sales[[#This Row],[date of sale]])</f>
        <v>8</v>
      </c>
      <c r="J774" t="str" cm="1">
        <f t="array" ref="J7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4">
        <v>2135669725</v>
      </c>
      <c r="L774">
        <v>1</v>
      </c>
      <c r="M774">
        <v>94800</v>
      </c>
      <c r="N774" t="s">
        <v>1</v>
      </c>
      <c r="O774" s="10" t="s">
        <v>13</v>
      </c>
      <c r="P774">
        <f>SEARCH(",", mbb_sales[[#This Row],[order value]])</f>
        <v>3</v>
      </c>
      <c r="Q774" t="str">
        <f>LEFT(mbb_sales[[#This Row],[order value]], mbb_sales[[#This Row],[search for ","]]-1)</f>
        <v>22</v>
      </c>
      <c r="R774" s="10">
        <f>RIGHT(mbb_sales[[#This Row],[order value]]) / 10</f>
        <v>0.9</v>
      </c>
      <c r="S774" s="1">
        <f>mbb_sales[[#This Row],[whole order value]] + mbb_sales[[#This Row],[fraction order value]]</f>
        <v>22.9</v>
      </c>
      <c r="U774" s="1">
        <v>0</v>
      </c>
      <c r="V774" s="1">
        <v>0</v>
      </c>
      <c r="W774" s="1">
        <v>1.22</v>
      </c>
      <c r="X774" s="1">
        <f>mbb_sales[[#This Row],[order value converted]] + mbb_sales[[#This Row],[shipping cost]] - mbb_sales[[#This Row],[discount]]-mbb_sales[[#This Row],[card processing fees]]</f>
        <v>21.68</v>
      </c>
    </row>
    <row r="775" spans="7:24" x14ac:dyDescent="0.3">
      <c r="G775" s="17">
        <v>44408</v>
      </c>
      <c r="H775" s="7">
        <f>YEAR(mbb_sales[[#This Row],[date of sale]])</f>
        <v>2021</v>
      </c>
      <c r="I775">
        <f>MONTH(mbb_sales[[#This Row],[date of sale]])</f>
        <v>7</v>
      </c>
      <c r="J775" t="str" cm="1">
        <f t="array" ref="J7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5">
        <v>2133076059</v>
      </c>
      <c r="L775">
        <v>1</v>
      </c>
      <c r="M775">
        <v>35000</v>
      </c>
      <c r="N775" t="s">
        <v>1</v>
      </c>
      <c r="O775" s="10" t="s">
        <v>10</v>
      </c>
      <c r="P775">
        <f>SEARCH(",", mbb_sales[[#This Row],[order value]])</f>
        <v>3</v>
      </c>
      <c r="Q775" t="str">
        <f>LEFT(mbb_sales[[#This Row],[order value]], mbb_sales[[#This Row],[search for ","]]-1)</f>
        <v>24</v>
      </c>
      <c r="R775" s="10">
        <f>RIGHT(mbb_sales[[#This Row],[order value]]) / 10</f>
        <v>0.9</v>
      </c>
      <c r="S775" s="1">
        <f>mbb_sales[[#This Row],[whole order value]] + mbb_sales[[#This Row],[fraction order value]]</f>
        <v>24.9</v>
      </c>
      <c r="U775" s="1">
        <v>0</v>
      </c>
      <c r="V775" s="1">
        <v>0</v>
      </c>
      <c r="W775" s="1">
        <v>1.3</v>
      </c>
      <c r="X775" s="1">
        <f>mbb_sales[[#This Row],[order value converted]] + mbb_sales[[#This Row],[shipping cost]] - mbb_sales[[#This Row],[discount]]-mbb_sales[[#This Row],[card processing fees]]</f>
        <v>23.599999999999998</v>
      </c>
    </row>
    <row r="776" spans="7:24" x14ac:dyDescent="0.3">
      <c r="G776" s="17">
        <v>44406</v>
      </c>
      <c r="H776" s="7">
        <f>YEAR(mbb_sales[[#This Row],[date of sale]])</f>
        <v>2021</v>
      </c>
      <c r="I776">
        <f>MONTH(mbb_sales[[#This Row],[date of sale]])</f>
        <v>7</v>
      </c>
      <c r="J776" t="str" cm="1">
        <f t="array" ref="J7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6">
        <v>2131436073</v>
      </c>
      <c r="L776">
        <v>1</v>
      </c>
      <c r="M776">
        <v>49000</v>
      </c>
      <c r="N776" t="s">
        <v>1</v>
      </c>
      <c r="O776" s="10" t="s">
        <v>28</v>
      </c>
      <c r="P776">
        <f>SEARCH(",", mbb_sales[[#This Row],[order value]])</f>
        <v>3</v>
      </c>
      <c r="Q776" t="str">
        <f>LEFT(mbb_sales[[#This Row],[order value]], mbb_sales[[#This Row],[search for ","]]-1)</f>
        <v>25</v>
      </c>
      <c r="R776" s="10">
        <f>RIGHT(mbb_sales[[#This Row],[order value]]) / 10</f>
        <v>0.9</v>
      </c>
      <c r="S776" s="1">
        <f>mbb_sales[[#This Row],[whole order value]] + mbb_sales[[#This Row],[fraction order value]]</f>
        <v>25.9</v>
      </c>
      <c r="U776" s="1">
        <v>0</v>
      </c>
      <c r="V776" s="1">
        <v>0</v>
      </c>
      <c r="W776" s="1">
        <v>1.34</v>
      </c>
      <c r="X776" s="1">
        <f>mbb_sales[[#This Row],[order value converted]] + mbb_sales[[#This Row],[shipping cost]] - mbb_sales[[#This Row],[discount]]-mbb_sales[[#This Row],[card processing fees]]</f>
        <v>24.56</v>
      </c>
    </row>
    <row r="777" spans="7:24" x14ac:dyDescent="0.3">
      <c r="G777" s="17">
        <v>44405</v>
      </c>
      <c r="H777" s="7">
        <f>YEAR(mbb_sales[[#This Row],[date of sale]])</f>
        <v>2021</v>
      </c>
      <c r="I777">
        <f>MONTH(mbb_sales[[#This Row],[date of sale]])</f>
        <v>7</v>
      </c>
      <c r="J777" t="str" cm="1">
        <f t="array" ref="J7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7">
        <v>2126637426</v>
      </c>
      <c r="L777">
        <v>2</v>
      </c>
      <c r="M777">
        <v>69250</v>
      </c>
      <c r="N777" t="s">
        <v>1</v>
      </c>
      <c r="O777" s="10" t="s">
        <v>42</v>
      </c>
      <c r="P777">
        <f>SEARCH(",", mbb_sales[[#This Row],[order value]])</f>
        <v>3</v>
      </c>
      <c r="Q777" t="str">
        <f>LEFT(mbb_sales[[#This Row],[order value]], mbb_sales[[#This Row],[search for ","]]-1)</f>
        <v>50</v>
      </c>
      <c r="R777" s="10">
        <f>RIGHT(mbb_sales[[#This Row],[order value]]) / 10</f>
        <v>0.8</v>
      </c>
      <c r="S777" s="1">
        <f>mbb_sales[[#This Row],[whole order value]] + mbb_sales[[#This Row],[fraction order value]]</f>
        <v>50.8</v>
      </c>
      <c r="U777" s="1">
        <v>0</v>
      </c>
      <c r="V777" s="1">
        <v>0</v>
      </c>
      <c r="W777" s="1">
        <v>2.33</v>
      </c>
      <c r="X777" s="1">
        <f>mbb_sales[[#This Row],[order value converted]] + mbb_sales[[#This Row],[shipping cost]] - mbb_sales[[#This Row],[discount]]-mbb_sales[[#This Row],[card processing fees]]</f>
        <v>48.47</v>
      </c>
    </row>
    <row r="778" spans="7:24" x14ac:dyDescent="0.3">
      <c r="G778" s="17">
        <v>44405</v>
      </c>
      <c r="H778" s="7">
        <f>YEAR(mbb_sales[[#This Row],[date of sale]])</f>
        <v>2021</v>
      </c>
      <c r="I778">
        <f>MONTH(mbb_sales[[#This Row],[date of sale]])</f>
        <v>7</v>
      </c>
      <c r="J778" t="str" cm="1">
        <f t="array" ref="J7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8">
        <v>2126146406</v>
      </c>
      <c r="L778">
        <v>3</v>
      </c>
      <c r="M778">
        <v>44680</v>
      </c>
      <c r="N778" t="s">
        <v>1</v>
      </c>
      <c r="O778" s="10" t="s">
        <v>55</v>
      </c>
      <c r="P778">
        <f>SEARCH(",", mbb_sales[[#This Row],[order value]])</f>
        <v>3</v>
      </c>
      <c r="Q778" t="str">
        <f>LEFT(mbb_sales[[#This Row],[order value]], mbb_sales[[#This Row],[search for ","]]-1)</f>
        <v>78</v>
      </c>
      <c r="R778" s="10">
        <f>RIGHT(mbb_sales[[#This Row],[order value]]) / 10</f>
        <v>0.7</v>
      </c>
      <c r="S778" s="1">
        <f>mbb_sales[[#This Row],[whole order value]] + mbb_sales[[#This Row],[fraction order value]]</f>
        <v>78.7</v>
      </c>
      <c r="U778" s="1">
        <v>0</v>
      </c>
      <c r="V778" s="1">
        <v>0</v>
      </c>
      <c r="W778" s="1">
        <v>3.45</v>
      </c>
      <c r="X778" s="1">
        <f>mbb_sales[[#This Row],[order value converted]] + mbb_sales[[#This Row],[shipping cost]] - mbb_sales[[#This Row],[discount]]-mbb_sales[[#This Row],[card processing fees]]</f>
        <v>75.25</v>
      </c>
    </row>
    <row r="779" spans="7:24" x14ac:dyDescent="0.3">
      <c r="G779" s="17">
        <v>44404</v>
      </c>
      <c r="H779" s="7">
        <f>YEAR(mbb_sales[[#This Row],[date of sale]])</f>
        <v>2021</v>
      </c>
      <c r="I779">
        <f>MONTH(mbb_sales[[#This Row],[date of sale]])</f>
        <v>7</v>
      </c>
      <c r="J779" t="str" cm="1">
        <f t="array" ref="J7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79">
        <v>2128998419</v>
      </c>
      <c r="L779">
        <v>1</v>
      </c>
      <c r="M779">
        <v>92150</v>
      </c>
      <c r="N779" t="s">
        <v>1</v>
      </c>
      <c r="O779" s="10" t="s">
        <v>14</v>
      </c>
      <c r="P779">
        <f>SEARCH(",", mbb_sales[[#This Row],[order value]])</f>
        <v>3</v>
      </c>
      <c r="Q779" t="str">
        <f>LEFT(mbb_sales[[#This Row],[order value]], mbb_sales[[#This Row],[search for ","]]-1)</f>
        <v>23</v>
      </c>
      <c r="R779" s="10">
        <f>RIGHT(mbb_sales[[#This Row],[order value]]) / 10</f>
        <v>0.9</v>
      </c>
      <c r="S779" s="1">
        <f>mbb_sales[[#This Row],[whole order value]] + mbb_sales[[#This Row],[fraction order value]]</f>
        <v>23.9</v>
      </c>
      <c r="T779" t="s">
        <v>54</v>
      </c>
      <c r="U779" s="1">
        <v>4.78</v>
      </c>
      <c r="V779" s="1">
        <v>0</v>
      </c>
      <c r="W779" s="1">
        <v>1.06</v>
      </c>
      <c r="X779" s="1">
        <f>mbb_sales[[#This Row],[order value converted]] + mbb_sales[[#This Row],[shipping cost]] - mbb_sales[[#This Row],[discount]]-mbb_sales[[#This Row],[card processing fees]]</f>
        <v>18.059999999999999</v>
      </c>
    </row>
    <row r="780" spans="7:24" x14ac:dyDescent="0.3">
      <c r="G780" s="17">
        <v>44404</v>
      </c>
      <c r="H780" s="7">
        <f>YEAR(mbb_sales[[#This Row],[date of sale]])</f>
        <v>2021</v>
      </c>
      <c r="I780">
        <f>MONTH(mbb_sales[[#This Row],[date of sale]])</f>
        <v>7</v>
      </c>
      <c r="J780" t="str" cm="1">
        <f t="array" ref="J7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0">
        <v>2128999789</v>
      </c>
      <c r="L780">
        <v>1</v>
      </c>
      <c r="M780">
        <v>92150</v>
      </c>
      <c r="N780" t="s">
        <v>1</v>
      </c>
      <c r="O780" s="10" t="s">
        <v>13</v>
      </c>
      <c r="P780">
        <f>SEARCH(",", mbb_sales[[#This Row],[order value]])</f>
        <v>3</v>
      </c>
      <c r="Q780" t="str">
        <f>LEFT(mbb_sales[[#This Row],[order value]], mbb_sales[[#This Row],[search for ","]]-1)</f>
        <v>22</v>
      </c>
      <c r="R780" s="10">
        <f>RIGHT(mbb_sales[[#This Row],[order value]]) / 10</f>
        <v>0.9</v>
      </c>
      <c r="S780" s="1">
        <f>mbb_sales[[#This Row],[whole order value]] + mbb_sales[[#This Row],[fraction order value]]</f>
        <v>22.9</v>
      </c>
      <c r="U780" s="1">
        <v>0</v>
      </c>
      <c r="V780" s="1">
        <v>0</v>
      </c>
      <c r="W780" s="1">
        <v>1.22</v>
      </c>
      <c r="X780" s="1">
        <f>mbb_sales[[#This Row],[order value converted]] + mbb_sales[[#This Row],[shipping cost]] - mbb_sales[[#This Row],[discount]]-mbb_sales[[#This Row],[card processing fees]]</f>
        <v>21.68</v>
      </c>
    </row>
    <row r="781" spans="7:24" x14ac:dyDescent="0.3">
      <c r="G781" s="17">
        <v>44404</v>
      </c>
      <c r="H781" s="7">
        <f>YEAR(mbb_sales[[#This Row],[date of sale]])</f>
        <v>2021</v>
      </c>
      <c r="I781">
        <f>MONTH(mbb_sales[[#This Row],[date of sale]])</f>
        <v>7</v>
      </c>
      <c r="J781" t="str" cm="1">
        <f t="array" ref="J7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1">
        <v>2129455335</v>
      </c>
      <c r="L781">
        <v>2</v>
      </c>
      <c r="M781">
        <v>44300</v>
      </c>
      <c r="N781" t="s">
        <v>1</v>
      </c>
      <c r="O781" s="10" t="s">
        <v>41</v>
      </c>
      <c r="P781">
        <f>SEARCH(",", mbb_sales[[#This Row],[order value]])</f>
        <v>3</v>
      </c>
      <c r="Q781" t="str">
        <f>LEFT(mbb_sales[[#This Row],[order value]], mbb_sales[[#This Row],[search for ","]]-1)</f>
        <v>51</v>
      </c>
      <c r="R781" s="10">
        <f>RIGHT(mbb_sales[[#This Row],[order value]]) / 10</f>
        <v>0.8</v>
      </c>
      <c r="S781" s="1">
        <f>mbb_sales[[#This Row],[whole order value]] + mbb_sales[[#This Row],[fraction order value]]</f>
        <v>51.8</v>
      </c>
      <c r="U781" s="1">
        <v>0</v>
      </c>
      <c r="V781" s="1">
        <v>0</v>
      </c>
      <c r="W781" s="1">
        <v>2.37</v>
      </c>
      <c r="X781" s="1">
        <f>mbb_sales[[#This Row],[order value converted]] + mbb_sales[[#This Row],[shipping cost]] - mbb_sales[[#This Row],[discount]]-mbb_sales[[#This Row],[card processing fees]]</f>
        <v>49.43</v>
      </c>
    </row>
    <row r="782" spans="7:24" x14ac:dyDescent="0.3">
      <c r="G782" s="17">
        <v>44403</v>
      </c>
      <c r="H782" s="7">
        <f>YEAR(mbb_sales[[#This Row],[date of sale]])</f>
        <v>2021</v>
      </c>
      <c r="I782">
        <f>MONTH(mbb_sales[[#This Row],[date of sale]])</f>
        <v>7</v>
      </c>
      <c r="J782" t="str" cm="1">
        <f t="array" ref="J7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2">
        <v>2124672604</v>
      </c>
      <c r="L782">
        <v>1</v>
      </c>
      <c r="M782">
        <v>49100</v>
      </c>
      <c r="N782" t="s">
        <v>1</v>
      </c>
      <c r="O782" s="10" t="s">
        <v>14</v>
      </c>
      <c r="P782">
        <f>SEARCH(",", mbb_sales[[#This Row],[order value]])</f>
        <v>3</v>
      </c>
      <c r="Q782" t="str">
        <f>LEFT(mbb_sales[[#This Row],[order value]], mbb_sales[[#This Row],[search for ","]]-1)</f>
        <v>23</v>
      </c>
      <c r="R782" s="10">
        <f>RIGHT(mbb_sales[[#This Row],[order value]]) / 10</f>
        <v>0.9</v>
      </c>
      <c r="S782" s="1">
        <f>mbb_sales[[#This Row],[whole order value]] + mbb_sales[[#This Row],[fraction order value]]</f>
        <v>23.9</v>
      </c>
      <c r="U782" s="1">
        <v>0</v>
      </c>
      <c r="V782" s="1">
        <v>0</v>
      </c>
      <c r="W782" s="1">
        <v>1.26</v>
      </c>
      <c r="X782" s="1">
        <f>mbb_sales[[#This Row],[order value converted]] + mbb_sales[[#This Row],[shipping cost]] - mbb_sales[[#This Row],[discount]]-mbb_sales[[#This Row],[card processing fees]]</f>
        <v>22.639999999999997</v>
      </c>
    </row>
    <row r="783" spans="7:24" x14ac:dyDescent="0.3">
      <c r="G783" s="17">
        <v>44403</v>
      </c>
      <c r="H783" s="7">
        <f>YEAR(mbb_sales[[#This Row],[date of sale]])</f>
        <v>2021</v>
      </c>
      <c r="I783">
        <f>MONTH(mbb_sales[[#This Row],[date of sale]])</f>
        <v>7</v>
      </c>
      <c r="J783" t="str" cm="1">
        <f t="array" ref="J7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3">
        <v>2124206154</v>
      </c>
      <c r="L783">
        <v>1</v>
      </c>
      <c r="M783">
        <v>56000</v>
      </c>
      <c r="N783" t="s">
        <v>1</v>
      </c>
      <c r="O783" s="10" t="s">
        <v>28</v>
      </c>
      <c r="P783">
        <f>SEARCH(",", mbb_sales[[#This Row],[order value]])</f>
        <v>3</v>
      </c>
      <c r="Q783" t="str">
        <f>LEFT(mbb_sales[[#This Row],[order value]], mbb_sales[[#This Row],[search for ","]]-1)</f>
        <v>25</v>
      </c>
      <c r="R783" s="10">
        <f>RIGHT(mbb_sales[[#This Row],[order value]]) / 10</f>
        <v>0.9</v>
      </c>
      <c r="S783" s="1">
        <f>mbb_sales[[#This Row],[whole order value]] + mbb_sales[[#This Row],[fraction order value]]</f>
        <v>25.9</v>
      </c>
      <c r="U783" s="1">
        <v>0</v>
      </c>
      <c r="V783" s="1">
        <v>0</v>
      </c>
      <c r="W783" s="1">
        <v>1.34</v>
      </c>
      <c r="X783" s="1">
        <f>mbb_sales[[#This Row],[order value converted]] + mbb_sales[[#This Row],[shipping cost]] - mbb_sales[[#This Row],[discount]]-mbb_sales[[#This Row],[card processing fees]]</f>
        <v>24.56</v>
      </c>
    </row>
    <row r="784" spans="7:24" x14ac:dyDescent="0.3">
      <c r="G784" s="17">
        <v>44401</v>
      </c>
      <c r="H784" s="7">
        <f>YEAR(mbb_sales[[#This Row],[date of sale]])</f>
        <v>2021</v>
      </c>
      <c r="I784">
        <f>MONTH(mbb_sales[[#This Row],[date of sale]])</f>
        <v>7</v>
      </c>
      <c r="J784" t="str" cm="1">
        <f t="array" ref="J7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4">
        <v>2125955197</v>
      </c>
      <c r="L784">
        <v>1</v>
      </c>
      <c r="M784">
        <v>91450</v>
      </c>
      <c r="N784" t="s">
        <v>1</v>
      </c>
      <c r="O784" s="10" t="s">
        <v>28</v>
      </c>
      <c r="P784">
        <f>SEARCH(",", mbb_sales[[#This Row],[order value]])</f>
        <v>3</v>
      </c>
      <c r="Q784" t="str">
        <f>LEFT(mbb_sales[[#This Row],[order value]], mbb_sales[[#This Row],[search for ","]]-1)</f>
        <v>25</v>
      </c>
      <c r="R784" s="10">
        <f>RIGHT(mbb_sales[[#This Row],[order value]]) / 10</f>
        <v>0.9</v>
      </c>
      <c r="S784" s="1">
        <f>mbb_sales[[#This Row],[whole order value]] + mbb_sales[[#This Row],[fraction order value]]</f>
        <v>25.9</v>
      </c>
      <c r="U784" s="1">
        <v>0</v>
      </c>
      <c r="V784" s="1">
        <v>0</v>
      </c>
      <c r="W784" s="1">
        <v>1.34</v>
      </c>
      <c r="X784" s="1">
        <f>mbb_sales[[#This Row],[order value converted]] + mbb_sales[[#This Row],[shipping cost]] - mbb_sales[[#This Row],[discount]]-mbb_sales[[#This Row],[card processing fees]]</f>
        <v>24.56</v>
      </c>
    </row>
    <row r="785" spans="7:24" x14ac:dyDescent="0.3">
      <c r="G785" s="17">
        <v>44400</v>
      </c>
      <c r="H785" s="7">
        <f>YEAR(mbb_sales[[#This Row],[date of sale]])</f>
        <v>2021</v>
      </c>
      <c r="I785">
        <f>MONTH(mbb_sales[[#This Row],[date of sale]])</f>
        <v>7</v>
      </c>
      <c r="J785" t="str" cm="1">
        <f t="array" ref="J7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5">
        <v>2125390613</v>
      </c>
      <c r="L785">
        <v>1</v>
      </c>
      <c r="M785">
        <v>22190</v>
      </c>
      <c r="N785" t="s">
        <v>1</v>
      </c>
      <c r="O785" s="10" t="s">
        <v>28</v>
      </c>
      <c r="P785">
        <f>SEARCH(",", mbb_sales[[#This Row],[order value]])</f>
        <v>3</v>
      </c>
      <c r="Q785" t="str">
        <f>LEFT(mbb_sales[[#This Row],[order value]], mbb_sales[[#This Row],[search for ","]]-1)</f>
        <v>25</v>
      </c>
      <c r="R785" s="10">
        <f>RIGHT(mbb_sales[[#This Row],[order value]]) / 10</f>
        <v>0.9</v>
      </c>
      <c r="S785" s="1">
        <f>mbb_sales[[#This Row],[whole order value]] + mbb_sales[[#This Row],[fraction order value]]</f>
        <v>25.9</v>
      </c>
      <c r="U785" s="1">
        <v>0</v>
      </c>
      <c r="V785" s="1">
        <v>0</v>
      </c>
      <c r="W785" s="1">
        <v>1.34</v>
      </c>
      <c r="X785" s="1">
        <f>mbb_sales[[#This Row],[order value converted]] + mbb_sales[[#This Row],[shipping cost]] - mbb_sales[[#This Row],[discount]]-mbb_sales[[#This Row],[card processing fees]]</f>
        <v>24.56</v>
      </c>
    </row>
    <row r="786" spans="7:24" x14ac:dyDescent="0.3">
      <c r="G786" s="17">
        <v>44397</v>
      </c>
      <c r="H786" s="7">
        <f>YEAR(mbb_sales[[#This Row],[date of sale]])</f>
        <v>2021</v>
      </c>
      <c r="I786">
        <f>MONTH(mbb_sales[[#This Row],[date of sale]])</f>
        <v>7</v>
      </c>
      <c r="J786" t="str" cm="1">
        <f t="array" ref="J7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6">
        <v>2122492137</v>
      </c>
      <c r="L786">
        <v>1</v>
      </c>
      <c r="M786">
        <v>69008</v>
      </c>
      <c r="N786" t="s">
        <v>1</v>
      </c>
      <c r="O786" s="10" t="s">
        <v>53</v>
      </c>
      <c r="P786">
        <f>SEARCH(",", mbb_sales[[#This Row],[order value]])</f>
        <v>2</v>
      </c>
      <c r="Q786" t="str">
        <f>LEFT(mbb_sales[[#This Row],[order value]], mbb_sales[[#This Row],[search for ","]]-1)</f>
        <v>5</v>
      </c>
      <c r="R786" s="10">
        <f>RIGHT(mbb_sales[[#This Row],[order value]]) / 10</f>
        <v>0.9</v>
      </c>
      <c r="S786" s="1">
        <f>mbb_sales[[#This Row],[whole order value]] + mbb_sales[[#This Row],[fraction order value]]</f>
        <v>5.9</v>
      </c>
      <c r="U786" s="1">
        <v>0</v>
      </c>
      <c r="V786" s="1">
        <v>0</v>
      </c>
      <c r="W786" s="1">
        <v>0.54</v>
      </c>
      <c r="X786" s="1">
        <f>mbb_sales[[#This Row],[order value converted]] + mbb_sales[[#This Row],[shipping cost]] - mbb_sales[[#This Row],[discount]]-mbb_sales[[#This Row],[card processing fees]]</f>
        <v>5.36</v>
      </c>
    </row>
    <row r="787" spans="7:24" x14ac:dyDescent="0.3">
      <c r="G787" s="17">
        <v>44397</v>
      </c>
      <c r="H787" s="7">
        <f>YEAR(mbb_sales[[#This Row],[date of sale]])</f>
        <v>2021</v>
      </c>
      <c r="I787">
        <f>MONTH(mbb_sales[[#This Row],[date of sale]])</f>
        <v>7</v>
      </c>
      <c r="J787" t="str" cm="1">
        <f t="array" ref="J7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7">
        <v>2122099183</v>
      </c>
      <c r="L787">
        <v>1</v>
      </c>
      <c r="M787">
        <v>79600</v>
      </c>
      <c r="N787" t="s">
        <v>1</v>
      </c>
      <c r="O787" s="10" t="s">
        <v>14</v>
      </c>
      <c r="P787">
        <f>SEARCH(",", mbb_sales[[#This Row],[order value]])</f>
        <v>3</v>
      </c>
      <c r="Q787" t="str">
        <f>LEFT(mbb_sales[[#This Row],[order value]], mbb_sales[[#This Row],[search for ","]]-1)</f>
        <v>23</v>
      </c>
      <c r="R787" s="10">
        <f>RIGHT(mbb_sales[[#This Row],[order value]]) / 10</f>
        <v>0.9</v>
      </c>
      <c r="S787" s="1">
        <f>mbb_sales[[#This Row],[whole order value]] + mbb_sales[[#This Row],[fraction order value]]</f>
        <v>23.9</v>
      </c>
      <c r="U787" s="1">
        <v>0</v>
      </c>
      <c r="V787" s="1">
        <v>0</v>
      </c>
      <c r="W787" s="1">
        <v>1.26</v>
      </c>
      <c r="X787" s="1">
        <f>mbb_sales[[#This Row],[order value converted]] + mbb_sales[[#This Row],[shipping cost]] - mbb_sales[[#This Row],[discount]]-mbb_sales[[#This Row],[card processing fees]]</f>
        <v>22.639999999999997</v>
      </c>
    </row>
    <row r="788" spans="7:24" x14ac:dyDescent="0.3">
      <c r="G788" s="17">
        <v>44395</v>
      </c>
      <c r="H788" s="7">
        <f>YEAR(mbb_sales[[#This Row],[date of sale]])</f>
        <v>2021</v>
      </c>
      <c r="I788">
        <f>MONTH(mbb_sales[[#This Row],[date of sale]])</f>
        <v>7</v>
      </c>
      <c r="J788" t="str" cm="1">
        <f t="array" ref="J7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8">
        <v>2120392887</v>
      </c>
      <c r="L788">
        <v>1</v>
      </c>
      <c r="M788">
        <v>93230</v>
      </c>
      <c r="N788" t="s">
        <v>1</v>
      </c>
      <c r="O788" s="10" t="s">
        <v>13</v>
      </c>
      <c r="P788">
        <f>SEARCH(",", mbb_sales[[#This Row],[order value]])</f>
        <v>3</v>
      </c>
      <c r="Q788" t="str">
        <f>LEFT(mbb_sales[[#This Row],[order value]], mbb_sales[[#This Row],[search for ","]]-1)</f>
        <v>22</v>
      </c>
      <c r="R788" s="10">
        <f>RIGHT(mbb_sales[[#This Row],[order value]]) / 10</f>
        <v>0.9</v>
      </c>
      <c r="S788" s="1">
        <f>mbb_sales[[#This Row],[whole order value]] + mbb_sales[[#This Row],[fraction order value]]</f>
        <v>22.9</v>
      </c>
      <c r="U788" s="1">
        <v>0</v>
      </c>
      <c r="V788" s="1">
        <v>0</v>
      </c>
      <c r="W788" s="1">
        <v>1.22</v>
      </c>
      <c r="X788" s="1">
        <f>mbb_sales[[#This Row],[order value converted]] + mbb_sales[[#This Row],[shipping cost]] - mbb_sales[[#This Row],[discount]]-mbb_sales[[#This Row],[card processing fees]]</f>
        <v>21.68</v>
      </c>
    </row>
    <row r="789" spans="7:24" x14ac:dyDescent="0.3">
      <c r="G789" s="17">
        <v>44393</v>
      </c>
      <c r="H789" s="7">
        <f>YEAR(mbb_sales[[#This Row],[date of sale]])</f>
        <v>2021</v>
      </c>
      <c r="I789">
        <f>MONTH(mbb_sales[[#This Row],[date of sale]])</f>
        <v>7</v>
      </c>
      <c r="J789" t="str" cm="1">
        <f t="array" ref="J7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89">
        <v>2115711402</v>
      </c>
      <c r="L789">
        <v>1</v>
      </c>
      <c r="M789">
        <v>95480</v>
      </c>
      <c r="N789" t="s">
        <v>1</v>
      </c>
      <c r="O789" s="10" t="s">
        <v>43</v>
      </c>
      <c r="P789">
        <f>SEARCH(",", mbb_sales[[#This Row],[order value]])</f>
        <v>3</v>
      </c>
      <c r="Q789" t="str">
        <f>LEFT(mbb_sales[[#This Row],[order value]], mbb_sales[[#This Row],[search for ","]]-1)</f>
        <v>28</v>
      </c>
      <c r="R789" s="10">
        <f>RIGHT(mbb_sales[[#This Row],[order value]]) / 10</f>
        <v>0.9</v>
      </c>
      <c r="S789" s="1">
        <f>mbb_sales[[#This Row],[whole order value]] + mbb_sales[[#This Row],[fraction order value]]</f>
        <v>28.9</v>
      </c>
      <c r="U789" s="1">
        <v>0</v>
      </c>
      <c r="V789" s="1">
        <v>0</v>
      </c>
      <c r="W789" s="1">
        <v>1.46</v>
      </c>
      <c r="X789" s="1">
        <f>mbb_sales[[#This Row],[order value converted]] + mbb_sales[[#This Row],[shipping cost]] - mbb_sales[[#This Row],[discount]]-mbb_sales[[#This Row],[card processing fees]]</f>
        <v>27.439999999999998</v>
      </c>
    </row>
    <row r="790" spans="7:24" x14ac:dyDescent="0.3">
      <c r="G790" s="17">
        <v>44393</v>
      </c>
      <c r="H790" s="7">
        <f>YEAR(mbb_sales[[#This Row],[date of sale]])</f>
        <v>2021</v>
      </c>
      <c r="I790">
        <f>MONTH(mbb_sales[[#This Row],[date of sale]])</f>
        <v>7</v>
      </c>
      <c r="J790" t="str" cm="1">
        <f t="array" ref="J7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0">
        <v>2115598310</v>
      </c>
      <c r="L790">
        <v>1</v>
      </c>
      <c r="M790">
        <v>72330</v>
      </c>
      <c r="N790" t="s">
        <v>1</v>
      </c>
      <c r="O790" s="10" t="s">
        <v>43</v>
      </c>
      <c r="P790">
        <f>SEARCH(",", mbb_sales[[#This Row],[order value]])</f>
        <v>3</v>
      </c>
      <c r="Q790" t="str">
        <f>LEFT(mbb_sales[[#This Row],[order value]], mbb_sales[[#This Row],[search for ","]]-1)</f>
        <v>28</v>
      </c>
      <c r="R790" s="10">
        <f>RIGHT(mbb_sales[[#This Row],[order value]]) / 10</f>
        <v>0.9</v>
      </c>
      <c r="S790" s="1">
        <f>mbb_sales[[#This Row],[whole order value]] + mbb_sales[[#This Row],[fraction order value]]</f>
        <v>28.9</v>
      </c>
      <c r="U790" s="1">
        <v>0</v>
      </c>
      <c r="V790" s="1">
        <v>0</v>
      </c>
      <c r="W790" s="1">
        <v>1.46</v>
      </c>
      <c r="X790" s="1">
        <f>mbb_sales[[#This Row],[order value converted]] + mbb_sales[[#This Row],[shipping cost]] - mbb_sales[[#This Row],[discount]]-mbb_sales[[#This Row],[card processing fees]]</f>
        <v>27.439999999999998</v>
      </c>
    </row>
    <row r="791" spans="7:24" x14ac:dyDescent="0.3">
      <c r="G791" s="17">
        <v>44393</v>
      </c>
      <c r="H791" s="7">
        <f>YEAR(mbb_sales[[#This Row],[date of sale]])</f>
        <v>2021</v>
      </c>
      <c r="I791">
        <f>MONTH(mbb_sales[[#This Row],[date of sale]])</f>
        <v>7</v>
      </c>
      <c r="J791" t="str" cm="1">
        <f t="array" ref="J7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1">
        <v>2118211763</v>
      </c>
      <c r="L791">
        <v>1</v>
      </c>
      <c r="M791">
        <v>94700</v>
      </c>
      <c r="N791" t="s">
        <v>1</v>
      </c>
      <c r="O791" s="10" t="s">
        <v>43</v>
      </c>
      <c r="P791">
        <f>SEARCH(",", mbb_sales[[#This Row],[order value]])</f>
        <v>3</v>
      </c>
      <c r="Q791" t="str">
        <f>LEFT(mbb_sales[[#This Row],[order value]], mbb_sales[[#This Row],[search for ","]]-1)</f>
        <v>28</v>
      </c>
      <c r="R791" s="10">
        <f>RIGHT(mbb_sales[[#This Row],[order value]]) / 10</f>
        <v>0.9</v>
      </c>
      <c r="S791" s="1">
        <f>mbb_sales[[#This Row],[whole order value]] + mbb_sales[[#This Row],[fraction order value]]</f>
        <v>28.9</v>
      </c>
      <c r="U791" s="1">
        <v>0</v>
      </c>
      <c r="V791" s="1">
        <v>0</v>
      </c>
      <c r="W791" s="1">
        <v>1.46</v>
      </c>
      <c r="X791" s="1">
        <f>mbb_sales[[#This Row],[order value converted]] + mbb_sales[[#This Row],[shipping cost]] - mbb_sales[[#This Row],[discount]]-mbb_sales[[#This Row],[card processing fees]]</f>
        <v>27.439999999999998</v>
      </c>
    </row>
    <row r="792" spans="7:24" x14ac:dyDescent="0.3">
      <c r="G792" s="17">
        <v>44393</v>
      </c>
      <c r="H792" s="7">
        <f>YEAR(mbb_sales[[#This Row],[date of sale]])</f>
        <v>2021</v>
      </c>
      <c r="I792">
        <f>MONTH(mbb_sales[[#This Row],[date of sale]])</f>
        <v>7</v>
      </c>
      <c r="J792" t="str" cm="1">
        <f t="array" ref="J7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2">
        <v>2115078350</v>
      </c>
      <c r="L792">
        <v>1</v>
      </c>
      <c r="M792">
        <v>64990</v>
      </c>
      <c r="N792" t="s">
        <v>1</v>
      </c>
      <c r="O792" s="10" t="s">
        <v>43</v>
      </c>
      <c r="P792">
        <f>SEARCH(",", mbb_sales[[#This Row],[order value]])</f>
        <v>3</v>
      </c>
      <c r="Q792" t="str">
        <f>LEFT(mbb_sales[[#This Row],[order value]], mbb_sales[[#This Row],[search for ","]]-1)</f>
        <v>28</v>
      </c>
      <c r="R792" s="10">
        <f>RIGHT(mbb_sales[[#This Row],[order value]]) / 10</f>
        <v>0.9</v>
      </c>
      <c r="S792" s="1">
        <f>mbb_sales[[#This Row],[whole order value]] + mbb_sales[[#This Row],[fraction order value]]</f>
        <v>28.9</v>
      </c>
      <c r="U792" s="1">
        <v>0</v>
      </c>
      <c r="V792" s="1">
        <v>0</v>
      </c>
      <c r="W792" s="1">
        <v>1.46</v>
      </c>
      <c r="X792" s="1">
        <f>mbb_sales[[#This Row],[order value converted]] + mbb_sales[[#This Row],[shipping cost]] - mbb_sales[[#This Row],[discount]]-mbb_sales[[#This Row],[card processing fees]]</f>
        <v>27.439999999999998</v>
      </c>
    </row>
    <row r="793" spans="7:24" x14ac:dyDescent="0.3">
      <c r="G793" s="17">
        <v>44393</v>
      </c>
      <c r="H793" s="7">
        <f>YEAR(mbb_sales[[#This Row],[date of sale]])</f>
        <v>2021</v>
      </c>
      <c r="I793">
        <f>MONTH(mbb_sales[[#This Row],[date of sale]])</f>
        <v>7</v>
      </c>
      <c r="J793" t="str" cm="1">
        <f t="array" ref="J7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3">
        <v>2115086070</v>
      </c>
      <c r="L793">
        <v>2</v>
      </c>
      <c r="M793">
        <v>91490</v>
      </c>
      <c r="N793" t="s">
        <v>1</v>
      </c>
      <c r="O793" s="10" t="s">
        <v>52</v>
      </c>
      <c r="P793">
        <f>SEARCH(",", mbb_sales[[#This Row],[order value]])</f>
        <v>3</v>
      </c>
      <c r="Q793" t="str">
        <f>LEFT(mbb_sales[[#This Row],[order value]], mbb_sales[[#This Row],[search for ","]]-1)</f>
        <v>53</v>
      </c>
      <c r="R793" s="10">
        <f>RIGHT(mbb_sales[[#This Row],[order value]]) / 10</f>
        <v>0.8</v>
      </c>
      <c r="S793" s="1">
        <f>mbb_sales[[#This Row],[whole order value]] + mbb_sales[[#This Row],[fraction order value]]</f>
        <v>53.8</v>
      </c>
      <c r="U793" s="1">
        <v>0</v>
      </c>
      <c r="V793" s="1">
        <v>0</v>
      </c>
      <c r="W793" s="1">
        <v>2.4500000000000002</v>
      </c>
      <c r="X793" s="1">
        <f>mbb_sales[[#This Row],[order value converted]] + mbb_sales[[#This Row],[shipping cost]] - mbb_sales[[#This Row],[discount]]-mbb_sales[[#This Row],[card processing fees]]</f>
        <v>51.349999999999994</v>
      </c>
    </row>
    <row r="794" spans="7:24" x14ac:dyDescent="0.3">
      <c r="G794" s="17">
        <v>44392</v>
      </c>
      <c r="H794" s="7">
        <f>YEAR(mbb_sales[[#This Row],[date of sale]])</f>
        <v>2021</v>
      </c>
      <c r="I794">
        <f>MONTH(mbb_sales[[#This Row],[date of sale]])</f>
        <v>7</v>
      </c>
      <c r="J794" t="str" cm="1">
        <f t="array" ref="J7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4">
        <v>2114160550</v>
      </c>
      <c r="L794">
        <v>1</v>
      </c>
      <c r="M794">
        <v>30540</v>
      </c>
      <c r="N794" t="s">
        <v>1</v>
      </c>
      <c r="O794" s="10" t="s">
        <v>10</v>
      </c>
      <c r="P794">
        <f>SEARCH(",", mbb_sales[[#This Row],[order value]])</f>
        <v>3</v>
      </c>
      <c r="Q794" t="str">
        <f>LEFT(mbb_sales[[#This Row],[order value]], mbb_sales[[#This Row],[search for ","]]-1)</f>
        <v>24</v>
      </c>
      <c r="R794" s="10">
        <f>RIGHT(mbb_sales[[#This Row],[order value]]) / 10</f>
        <v>0.9</v>
      </c>
      <c r="S794" s="1">
        <f>mbb_sales[[#This Row],[whole order value]] + mbb_sales[[#This Row],[fraction order value]]</f>
        <v>24.9</v>
      </c>
      <c r="U794" s="1">
        <v>0</v>
      </c>
      <c r="V794" s="1">
        <v>0</v>
      </c>
      <c r="W794" s="1">
        <v>1.3</v>
      </c>
      <c r="X794" s="1">
        <f>mbb_sales[[#This Row],[order value converted]] + mbb_sales[[#This Row],[shipping cost]] - mbb_sales[[#This Row],[discount]]-mbb_sales[[#This Row],[card processing fees]]</f>
        <v>23.599999999999998</v>
      </c>
    </row>
    <row r="795" spans="7:24" x14ac:dyDescent="0.3">
      <c r="G795" s="17">
        <v>44373</v>
      </c>
      <c r="H795" s="7">
        <f>YEAR(mbb_sales[[#This Row],[date of sale]])</f>
        <v>2021</v>
      </c>
      <c r="I795">
        <f>MONTH(mbb_sales[[#This Row],[date of sale]])</f>
        <v>6</v>
      </c>
      <c r="J795" t="str" cm="1">
        <f t="array" ref="J7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5">
        <v>2099325323</v>
      </c>
      <c r="L795">
        <v>2</v>
      </c>
      <c r="M795">
        <v>91387</v>
      </c>
      <c r="N795" t="s">
        <v>47</v>
      </c>
      <c r="O795" s="10" t="s">
        <v>41</v>
      </c>
      <c r="P795">
        <f>SEARCH(",", mbb_sales[[#This Row],[order value]])</f>
        <v>3</v>
      </c>
      <c r="Q795" t="str">
        <f>LEFT(mbb_sales[[#This Row],[order value]], mbb_sales[[#This Row],[search for ","]]-1)</f>
        <v>51</v>
      </c>
      <c r="R795" s="10">
        <f>RIGHT(mbb_sales[[#This Row],[order value]]) / 10</f>
        <v>0.8</v>
      </c>
      <c r="S795" s="1">
        <f>mbb_sales[[#This Row],[whole order value]] + mbb_sales[[#This Row],[fraction order value]]</f>
        <v>51.8</v>
      </c>
      <c r="U795" s="1">
        <v>0</v>
      </c>
      <c r="V795" s="1">
        <v>5</v>
      </c>
      <c r="W795" s="1">
        <v>2.77</v>
      </c>
      <c r="X795" s="1">
        <f>mbb_sales[[#This Row],[order value converted]] + mbb_sales[[#This Row],[shipping cost]] - mbb_sales[[#This Row],[discount]]-mbb_sales[[#This Row],[card processing fees]]</f>
        <v>54.029999999999994</v>
      </c>
    </row>
    <row r="796" spans="7:24" x14ac:dyDescent="0.3">
      <c r="G796" s="17">
        <v>44372</v>
      </c>
      <c r="H796" s="7">
        <f>YEAR(mbb_sales[[#This Row],[date of sale]])</f>
        <v>2021</v>
      </c>
      <c r="I796">
        <f>MONTH(mbb_sales[[#This Row],[date of sale]])</f>
        <v>6</v>
      </c>
      <c r="J796" t="str" cm="1">
        <f t="array" ref="J7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6">
        <v>2098593793</v>
      </c>
      <c r="L796">
        <v>2</v>
      </c>
      <c r="M796">
        <v>93400</v>
      </c>
      <c r="N796" t="s">
        <v>1</v>
      </c>
      <c r="O796" s="10" t="s">
        <v>38</v>
      </c>
      <c r="P796">
        <f>SEARCH(",", mbb_sales[[#This Row],[order value]])</f>
        <v>3</v>
      </c>
      <c r="Q796" t="str">
        <f>LEFT(mbb_sales[[#This Row],[order value]], mbb_sales[[#This Row],[search for ","]]-1)</f>
        <v>48</v>
      </c>
      <c r="R796" s="10">
        <f>RIGHT(mbb_sales[[#This Row],[order value]]) / 10</f>
        <v>0.8</v>
      </c>
      <c r="S796" s="1">
        <f>mbb_sales[[#This Row],[whole order value]] + mbb_sales[[#This Row],[fraction order value]]</f>
        <v>48.8</v>
      </c>
      <c r="U796" s="1">
        <v>0</v>
      </c>
      <c r="V796" s="1">
        <v>0</v>
      </c>
      <c r="W796" s="1">
        <v>2.25</v>
      </c>
      <c r="X796" s="1">
        <f>mbb_sales[[#This Row],[order value converted]] + mbb_sales[[#This Row],[shipping cost]] - mbb_sales[[#This Row],[discount]]-mbb_sales[[#This Row],[card processing fees]]</f>
        <v>46.55</v>
      </c>
    </row>
    <row r="797" spans="7:24" x14ac:dyDescent="0.3">
      <c r="G797" s="17">
        <v>44371</v>
      </c>
      <c r="H797" s="7">
        <f>YEAR(mbb_sales[[#This Row],[date of sale]])</f>
        <v>2021</v>
      </c>
      <c r="I797">
        <f>MONTH(mbb_sales[[#This Row],[date of sale]])</f>
        <v>6</v>
      </c>
      <c r="J797" t="str" cm="1">
        <f t="array" ref="J7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7">
        <v>2098102083</v>
      </c>
      <c r="L797">
        <v>1</v>
      </c>
      <c r="M797">
        <v>59162</v>
      </c>
      <c r="N797" t="s">
        <v>1</v>
      </c>
      <c r="O797" s="10" t="s">
        <v>14</v>
      </c>
      <c r="P797">
        <f>SEARCH(",", mbb_sales[[#This Row],[order value]])</f>
        <v>3</v>
      </c>
      <c r="Q797" t="str">
        <f>LEFT(mbb_sales[[#This Row],[order value]], mbb_sales[[#This Row],[search for ","]]-1)</f>
        <v>23</v>
      </c>
      <c r="R797" s="10">
        <f>RIGHT(mbb_sales[[#This Row],[order value]]) / 10</f>
        <v>0.9</v>
      </c>
      <c r="S797" s="1">
        <f>mbb_sales[[#This Row],[whole order value]] + mbb_sales[[#This Row],[fraction order value]]</f>
        <v>23.9</v>
      </c>
      <c r="U797" s="1">
        <v>0</v>
      </c>
      <c r="V797" s="1">
        <v>0</v>
      </c>
      <c r="W797" s="1">
        <v>1.26</v>
      </c>
      <c r="X797" s="1">
        <f>mbb_sales[[#This Row],[order value converted]] + mbb_sales[[#This Row],[shipping cost]] - mbb_sales[[#This Row],[discount]]-mbb_sales[[#This Row],[card processing fees]]</f>
        <v>22.639999999999997</v>
      </c>
    </row>
    <row r="798" spans="7:24" x14ac:dyDescent="0.3">
      <c r="G798" s="17">
        <v>44370</v>
      </c>
      <c r="H798" s="7">
        <f>YEAR(mbb_sales[[#This Row],[date of sale]])</f>
        <v>2021</v>
      </c>
      <c r="I798">
        <f>MONTH(mbb_sales[[#This Row],[date of sale]])</f>
        <v>6</v>
      </c>
      <c r="J798" t="str" cm="1">
        <f t="array" ref="J7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8">
        <v>2096784271</v>
      </c>
      <c r="L798">
        <v>1</v>
      </c>
      <c r="M798">
        <v>69003</v>
      </c>
      <c r="N798" t="s">
        <v>1</v>
      </c>
      <c r="O798" s="10" t="s">
        <v>28</v>
      </c>
      <c r="P798">
        <f>SEARCH(",", mbb_sales[[#This Row],[order value]])</f>
        <v>3</v>
      </c>
      <c r="Q798" t="str">
        <f>LEFT(mbb_sales[[#This Row],[order value]], mbb_sales[[#This Row],[search for ","]]-1)</f>
        <v>25</v>
      </c>
      <c r="R798" s="10">
        <f>RIGHT(mbb_sales[[#This Row],[order value]]) / 10</f>
        <v>0.9</v>
      </c>
      <c r="S798" s="1">
        <f>mbb_sales[[#This Row],[whole order value]] + mbb_sales[[#This Row],[fraction order value]]</f>
        <v>25.9</v>
      </c>
      <c r="U798" s="1">
        <v>0</v>
      </c>
      <c r="V798" s="1">
        <v>0</v>
      </c>
      <c r="W798" s="1">
        <v>1.34</v>
      </c>
      <c r="X798" s="1">
        <f>mbb_sales[[#This Row],[order value converted]] + mbb_sales[[#This Row],[shipping cost]] - mbb_sales[[#This Row],[discount]]-mbb_sales[[#This Row],[card processing fees]]</f>
        <v>24.56</v>
      </c>
    </row>
    <row r="799" spans="7:24" x14ac:dyDescent="0.3">
      <c r="G799" s="17">
        <v>44370</v>
      </c>
      <c r="H799" s="7">
        <f>YEAR(mbb_sales[[#This Row],[date of sale]])</f>
        <v>2021</v>
      </c>
      <c r="I799">
        <f>MONTH(mbb_sales[[#This Row],[date of sale]])</f>
        <v>6</v>
      </c>
      <c r="J799" t="str" cm="1">
        <f t="array" ref="J7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799">
        <v>2097146919</v>
      </c>
      <c r="L799">
        <v>1</v>
      </c>
      <c r="M799">
        <v>35530</v>
      </c>
      <c r="N799" t="s">
        <v>1</v>
      </c>
      <c r="O799" s="10" t="s">
        <v>9</v>
      </c>
      <c r="P799">
        <f>SEARCH(",", mbb_sales[[#This Row],[order value]])</f>
        <v>3</v>
      </c>
      <c r="Q799" t="str">
        <f>LEFT(mbb_sales[[#This Row],[order value]], mbb_sales[[#This Row],[search for ","]]-1)</f>
        <v>26</v>
      </c>
      <c r="R799" s="10">
        <f>RIGHT(mbb_sales[[#This Row],[order value]]) / 10</f>
        <v>0.9</v>
      </c>
      <c r="S799" s="1">
        <f>mbb_sales[[#This Row],[whole order value]] + mbb_sales[[#This Row],[fraction order value]]</f>
        <v>26.9</v>
      </c>
      <c r="U799" s="1">
        <v>0</v>
      </c>
      <c r="V799" s="1">
        <v>0</v>
      </c>
      <c r="W799" s="1">
        <v>1.38</v>
      </c>
      <c r="X799" s="1">
        <f>mbb_sales[[#This Row],[order value converted]] + mbb_sales[[#This Row],[shipping cost]] - mbb_sales[[#This Row],[discount]]-mbb_sales[[#This Row],[card processing fees]]</f>
        <v>25.52</v>
      </c>
    </row>
    <row r="800" spans="7:24" x14ac:dyDescent="0.3">
      <c r="G800" s="17">
        <v>44368</v>
      </c>
      <c r="H800" s="7">
        <f>YEAR(mbb_sales[[#This Row],[date of sale]])</f>
        <v>2021</v>
      </c>
      <c r="I800">
        <f>MONTH(mbb_sales[[#This Row],[date of sale]])</f>
        <v>6</v>
      </c>
      <c r="J800" t="str" cm="1">
        <f t="array" ref="J8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0">
        <v>2095117123</v>
      </c>
      <c r="L800">
        <v>1</v>
      </c>
      <c r="M800">
        <v>95390</v>
      </c>
      <c r="N800" t="s">
        <v>1</v>
      </c>
      <c r="O800" s="10" t="s">
        <v>10</v>
      </c>
      <c r="P800">
        <f>SEARCH(",", mbb_sales[[#This Row],[order value]])</f>
        <v>3</v>
      </c>
      <c r="Q800" t="str">
        <f>LEFT(mbb_sales[[#This Row],[order value]], mbb_sales[[#This Row],[search for ","]]-1)</f>
        <v>24</v>
      </c>
      <c r="R800" s="10">
        <f>RIGHT(mbb_sales[[#This Row],[order value]]) / 10</f>
        <v>0.9</v>
      </c>
      <c r="S800" s="1">
        <f>mbb_sales[[#This Row],[whole order value]] + mbb_sales[[#This Row],[fraction order value]]</f>
        <v>24.9</v>
      </c>
      <c r="U800" s="1">
        <v>0</v>
      </c>
      <c r="V800" s="1">
        <v>0</v>
      </c>
      <c r="W800" s="1">
        <v>1.3</v>
      </c>
      <c r="X800" s="1">
        <f>mbb_sales[[#This Row],[order value converted]] + mbb_sales[[#This Row],[shipping cost]] - mbb_sales[[#This Row],[discount]]-mbb_sales[[#This Row],[card processing fees]]</f>
        <v>23.599999999999998</v>
      </c>
    </row>
    <row r="801" spans="7:24" x14ac:dyDescent="0.3">
      <c r="G801" s="17">
        <v>44368</v>
      </c>
      <c r="H801" s="7">
        <f>YEAR(mbb_sales[[#This Row],[date of sale]])</f>
        <v>2021</v>
      </c>
      <c r="I801">
        <f>MONTH(mbb_sales[[#This Row],[date of sale]])</f>
        <v>6</v>
      </c>
      <c r="J801" t="str" cm="1">
        <f t="array" ref="J8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1">
        <v>2091392600</v>
      </c>
      <c r="L801">
        <v>2</v>
      </c>
      <c r="M801">
        <v>11100</v>
      </c>
      <c r="N801" t="s">
        <v>1</v>
      </c>
      <c r="O801" s="10" t="s">
        <v>51</v>
      </c>
      <c r="P801">
        <f>SEARCH(",", mbb_sales[[#This Row],[order value]])</f>
        <v>3</v>
      </c>
      <c r="Q801" t="str">
        <f>LEFT(mbb_sales[[#This Row],[order value]], mbb_sales[[#This Row],[search for ","]]-1)</f>
        <v>29</v>
      </c>
      <c r="R801" s="10">
        <f>RIGHT(mbb_sales[[#This Row],[order value]]) / 10</f>
        <v>0.9</v>
      </c>
      <c r="S801" s="1">
        <f>mbb_sales[[#This Row],[whole order value]] + mbb_sales[[#This Row],[fraction order value]]</f>
        <v>29.9</v>
      </c>
      <c r="U801" s="1">
        <v>0</v>
      </c>
      <c r="V801" s="1">
        <v>0</v>
      </c>
      <c r="W801" s="1">
        <v>1.5</v>
      </c>
      <c r="X801" s="1">
        <f>mbb_sales[[#This Row],[order value converted]] + mbb_sales[[#This Row],[shipping cost]] - mbb_sales[[#This Row],[discount]]-mbb_sales[[#This Row],[card processing fees]]</f>
        <v>28.4</v>
      </c>
    </row>
    <row r="802" spans="7:24" x14ac:dyDescent="0.3">
      <c r="G802" s="17">
        <v>44367</v>
      </c>
      <c r="H802" s="7">
        <f>YEAR(mbb_sales[[#This Row],[date of sale]])</f>
        <v>2021</v>
      </c>
      <c r="I802">
        <f>MONTH(mbb_sales[[#This Row],[date of sale]])</f>
        <v>6</v>
      </c>
      <c r="J802" t="str" cm="1">
        <f t="array" ref="J8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2">
        <v>2090599322</v>
      </c>
      <c r="L802">
        <v>1</v>
      </c>
      <c r="M802">
        <v>2000</v>
      </c>
      <c r="N802" t="s">
        <v>50</v>
      </c>
      <c r="O802" s="10" t="s">
        <v>0</v>
      </c>
      <c r="P802">
        <f>SEARCH(",", mbb_sales[[#This Row],[order value]])</f>
        <v>3</v>
      </c>
      <c r="Q802" t="str">
        <f>LEFT(mbb_sales[[#This Row],[order value]], mbb_sales[[#This Row],[search for ","]]-1)</f>
        <v>21</v>
      </c>
      <c r="R802" s="10">
        <f>RIGHT(mbb_sales[[#This Row],[order value]]) / 10</f>
        <v>0.9</v>
      </c>
      <c r="S802" s="1">
        <f>mbb_sales[[#This Row],[whole order value]] + mbb_sales[[#This Row],[fraction order value]]</f>
        <v>21.9</v>
      </c>
      <c r="U802" s="1">
        <v>0</v>
      </c>
      <c r="V802" s="1">
        <v>5</v>
      </c>
      <c r="W802" s="1">
        <v>1.38</v>
      </c>
      <c r="X802" s="1">
        <f>mbb_sales[[#This Row],[order value converted]] + mbb_sales[[#This Row],[shipping cost]] - mbb_sales[[#This Row],[discount]]-mbb_sales[[#This Row],[card processing fees]]</f>
        <v>25.52</v>
      </c>
    </row>
    <row r="803" spans="7:24" x14ac:dyDescent="0.3">
      <c r="G803" s="17">
        <v>44364</v>
      </c>
      <c r="H803" s="7">
        <f>YEAR(mbb_sales[[#This Row],[date of sale]])</f>
        <v>2021</v>
      </c>
      <c r="I803">
        <f>MONTH(mbb_sales[[#This Row],[date of sale]])</f>
        <v>6</v>
      </c>
      <c r="J803" t="str" cm="1">
        <f t="array" ref="J8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3">
        <v>2091536165</v>
      </c>
      <c r="L803">
        <v>1</v>
      </c>
      <c r="M803">
        <v>29200</v>
      </c>
      <c r="N803" t="s">
        <v>1</v>
      </c>
      <c r="O803" s="10" t="s">
        <v>28</v>
      </c>
      <c r="P803">
        <f>SEARCH(",", mbb_sales[[#This Row],[order value]])</f>
        <v>3</v>
      </c>
      <c r="Q803" t="str">
        <f>LEFT(mbb_sales[[#This Row],[order value]], mbb_sales[[#This Row],[search for ","]]-1)</f>
        <v>25</v>
      </c>
      <c r="R803" s="10">
        <f>RIGHT(mbb_sales[[#This Row],[order value]]) / 10</f>
        <v>0.9</v>
      </c>
      <c r="S803" s="1">
        <f>mbb_sales[[#This Row],[whole order value]] + mbb_sales[[#This Row],[fraction order value]]</f>
        <v>25.9</v>
      </c>
      <c r="U803" s="1">
        <v>0</v>
      </c>
      <c r="V803" s="1">
        <v>0</v>
      </c>
      <c r="W803" s="1">
        <v>1.34</v>
      </c>
      <c r="X803" s="1">
        <f>mbb_sales[[#This Row],[order value converted]] + mbb_sales[[#This Row],[shipping cost]] - mbb_sales[[#This Row],[discount]]-mbb_sales[[#This Row],[card processing fees]]</f>
        <v>24.56</v>
      </c>
    </row>
    <row r="804" spans="7:24" x14ac:dyDescent="0.3">
      <c r="G804" s="17">
        <v>44364</v>
      </c>
      <c r="H804" s="7">
        <f>YEAR(mbb_sales[[#This Row],[date of sale]])</f>
        <v>2021</v>
      </c>
      <c r="I804">
        <f>MONTH(mbb_sales[[#This Row],[date of sale]])</f>
        <v>6</v>
      </c>
      <c r="J804" t="str" cm="1">
        <f t="array" ref="J8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4">
        <v>2091778927</v>
      </c>
      <c r="L804">
        <v>3</v>
      </c>
      <c r="M804">
        <v>62232</v>
      </c>
      <c r="N804" t="s">
        <v>1</v>
      </c>
      <c r="O804" s="10" t="s">
        <v>49</v>
      </c>
      <c r="P804">
        <f>SEARCH(",", mbb_sales[[#This Row],[order value]])</f>
        <v>3</v>
      </c>
      <c r="Q804" t="str">
        <f>LEFT(mbb_sales[[#This Row],[order value]], mbb_sales[[#This Row],[search for ","]]-1)</f>
        <v>75</v>
      </c>
      <c r="R804" s="10">
        <f>RIGHT(mbb_sales[[#This Row],[order value]]) / 10</f>
        <v>0.7</v>
      </c>
      <c r="S804" s="1">
        <f>mbb_sales[[#This Row],[whole order value]] + mbb_sales[[#This Row],[fraction order value]]</f>
        <v>75.7</v>
      </c>
      <c r="U804" s="1">
        <v>0</v>
      </c>
      <c r="V804" s="1">
        <v>0</v>
      </c>
      <c r="W804" s="1">
        <v>3.33</v>
      </c>
      <c r="X804" s="1">
        <f>mbb_sales[[#This Row],[order value converted]] + mbb_sales[[#This Row],[shipping cost]] - mbb_sales[[#This Row],[discount]]-mbb_sales[[#This Row],[card processing fees]]</f>
        <v>72.37</v>
      </c>
    </row>
    <row r="805" spans="7:24" x14ac:dyDescent="0.3">
      <c r="G805" s="17">
        <v>44363</v>
      </c>
      <c r="H805" s="7">
        <f>YEAR(mbb_sales[[#This Row],[date of sale]])</f>
        <v>2021</v>
      </c>
      <c r="I805">
        <f>MONTH(mbb_sales[[#This Row],[date of sale]])</f>
        <v>6</v>
      </c>
      <c r="J805" t="str" cm="1">
        <f t="array" ref="J8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5">
        <v>2090824541</v>
      </c>
      <c r="L805">
        <v>1</v>
      </c>
      <c r="M805">
        <v>90000</v>
      </c>
      <c r="N805" t="s">
        <v>1</v>
      </c>
      <c r="O805" s="10" t="s">
        <v>9</v>
      </c>
      <c r="P805">
        <f>SEARCH(",", mbb_sales[[#This Row],[order value]])</f>
        <v>3</v>
      </c>
      <c r="Q805" t="str">
        <f>LEFT(mbb_sales[[#This Row],[order value]], mbb_sales[[#This Row],[search for ","]]-1)</f>
        <v>26</v>
      </c>
      <c r="R805" s="10">
        <f>RIGHT(mbb_sales[[#This Row],[order value]]) / 10</f>
        <v>0.9</v>
      </c>
      <c r="S805" s="1">
        <f>mbb_sales[[#This Row],[whole order value]] + mbb_sales[[#This Row],[fraction order value]]</f>
        <v>26.9</v>
      </c>
      <c r="U805" s="1">
        <v>0</v>
      </c>
      <c r="V805" s="1">
        <v>0</v>
      </c>
      <c r="W805" s="1">
        <v>1.38</v>
      </c>
      <c r="X805" s="1">
        <f>mbb_sales[[#This Row],[order value converted]] + mbb_sales[[#This Row],[shipping cost]] - mbb_sales[[#This Row],[discount]]-mbb_sales[[#This Row],[card processing fees]]</f>
        <v>25.52</v>
      </c>
    </row>
    <row r="806" spans="7:24" x14ac:dyDescent="0.3">
      <c r="G806" s="17">
        <v>44363</v>
      </c>
      <c r="H806" s="7">
        <f>YEAR(mbb_sales[[#This Row],[date of sale]])</f>
        <v>2021</v>
      </c>
      <c r="I806">
        <f>MONTH(mbb_sales[[#This Row],[date of sale]])</f>
        <v>6</v>
      </c>
      <c r="J806" t="str" cm="1">
        <f t="array" ref="J8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6">
        <v>2090640657</v>
      </c>
      <c r="L806">
        <v>2</v>
      </c>
      <c r="M806">
        <v>50100</v>
      </c>
      <c r="N806" t="s">
        <v>1</v>
      </c>
      <c r="O806" s="10" t="s">
        <v>41</v>
      </c>
      <c r="P806">
        <f>SEARCH(",", mbb_sales[[#This Row],[order value]])</f>
        <v>3</v>
      </c>
      <c r="Q806" t="str">
        <f>LEFT(mbb_sales[[#This Row],[order value]], mbb_sales[[#This Row],[search for ","]]-1)</f>
        <v>51</v>
      </c>
      <c r="R806" s="10">
        <f>RIGHT(mbb_sales[[#This Row],[order value]]) / 10</f>
        <v>0.8</v>
      </c>
      <c r="S806" s="1">
        <f>mbb_sales[[#This Row],[whole order value]] + mbb_sales[[#This Row],[fraction order value]]</f>
        <v>51.8</v>
      </c>
      <c r="U806" s="1">
        <v>0</v>
      </c>
      <c r="V806" s="1">
        <v>0</v>
      </c>
      <c r="W806" s="1">
        <v>2.37</v>
      </c>
      <c r="X806" s="1">
        <f>mbb_sales[[#This Row],[order value converted]] + mbb_sales[[#This Row],[shipping cost]] - mbb_sales[[#This Row],[discount]]-mbb_sales[[#This Row],[card processing fees]]</f>
        <v>49.43</v>
      </c>
    </row>
    <row r="807" spans="7:24" x14ac:dyDescent="0.3">
      <c r="G807" s="17">
        <v>44360</v>
      </c>
      <c r="H807" s="7">
        <f>YEAR(mbb_sales[[#This Row],[date of sale]])</f>
        <v>2021</v>
      </c>
      <c r="I807">
        <f>MONTH(mbb_sales[[#This Row],[date of sale]])</f>
        <v>6</v>
      </c>
      <c r="J807" t="str" cm="1">
        <f t="array" ref="J8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7">
        <v>2083668188</v>
      </c>
      <c r="L807">
        <v>1</v>
      </c>
      <c r="M807">
        <v>6000</v>
      </c>
      <c r="N807" t="s">
        <v>1</v>
      </c>
      <c r="O807" s="10" t="s">
        <v>9</v>
      </c>
      <c r="P807">
        <f>SEARCH(",", mbb_sales[[#This Row],[order value]])</f>
        <v>3</v>
      </c>
      <c r="Q807" t="str">
        <f>LEFT(mbb_sales[[#This Row],[order value]], mbb_sales[[#This Row],[search for ","]]-1)</f>
        <v>26</v>
      </c>
      <c r="R807" s="10">
        <f>RIGHT(mbb_sales[[#This Row],[order value]]) / 10</f>
        <v>0.9</v>
      </c>
      <c r="S807" s="1">
        <f>mbb_sales[[#This Row],[whole order value]] + mbb_sales[[#This Row],[fraction order value]]</f>
        <v>26.9</v>
      </c>
      <c r="U807" s="1">
        <v>0</v>
      </c>
      <c r="V807" s="1">
        <v>0</v>
      </c>
      <c r="W807" s="1">
        <v>1.38</v>
      </c>
      <c r="X807" s="1">
        <f>mbb_sales[[#This Row],[order value converted]] + mbb_sales[[#This Row],[shipping cost]] - mbb_sales[[#This Row],[discount]]-mbb_sales[[#This Row],[card processing fees]]</f>
        <v>25.52</v>
      </c>
    </row>
    <row r="808" spans="7:24" x14ac:dyDescent="0.3">
      <c r="G808" s="17">
        <v>44360</v>
      </c>
      <c r="H808" s="7">
        <f>YEAR(mbb_sales[[#This Row],[date of sale]])</f>
        <v>2021</v>
      </c>
      <c r="I808">
        <f>MONTH(mbb_sales[[#This Row],[date of sale]])</f>
        <v>6</v>
      </c>
      <c r="J808" t="str" cm="1">
        <f t="array" ref="J8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8">
        <v>2087767843</v>
      </c>
      <c r="L808">
        <v>2</v>
      </c>
      <c r="M808">
        <v>89120</v>
      </c>
      <c r="N808" t="s">
        <v>1</v>
      </c>
      <c r="O808" s="10" t="s">
        <v>48</v>
      </c>
      <c r="P808">
        <f>SEARCH(",", mbb_sales[[#This Row],[order value]])</f>
        <v>3</v>
      </c>
      <c r="Q808" t="str">
        <f>LEFT(mbb_sales[[#This Row],[order value]], mbb_sales[[#This Row],[search for ","]]-1)</f>
        <v>52</v>
      </c>
      <c r="R808" s="10">
        <f>RIGHT(mbb_sales[[#This Row],[order value]]) / 10</f>
        <v>0.8</v>
      </c>
      <c r="S808" s="1">
        <f>mbb_sales[[#This Row],[whole order value]] + mbb_sales[[#This Row],[fraction order value]]</f>
        <v>52.8</v>
      </c>
      <c r="U808" s="1">
        <v>0</v>
      </c>
      <c r="V808" s="1">
        <v>0</v>
      </c>
      <c r="W808" s="1">
        <v>2.41</v>
      </c>
      <c r="X808" s="1">
        <f>mbb_sales[[#This Row],[order value converted]] + mbb_sales[[#This Row],[shipping cost]] - mbb_sales[[#This Row],[discount]]-mbb_sales[[#This Row],[card processing fees]]</f>
        <v>50.39</v>
      </c>
    </row>
    <row r="809" spans="7:24" x14ac:dyDescent="0.3">
      <c r="G809" s="17">
        <v>44359</v>
      </c>
      <c r="H809" s="7">
        <f>YEAR(mbb_sales[[#This Row],[date of sale]])</f>
        <v>2021</v>
      </c>
      <c r="I809">
        <f>MONTH(mbb_sales[[#This Row],[date of sale]])</f>
        <v>6</v>
      </c>
      <c r="J809" t="str" cm="1">
        <f t="array" ref="J8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09">
        <v>2082307560</v>
      </c>
      <c r="L809">
        <v>1</v>
      </c>
      <c r="M809">
        <v>30540</v>
      </c>
      <c r="N809" t="s">
        <v>1</v>
      </c>
      <c r="O809" s="10" t="s">
        <v>10</v>
      </c>
      <c r="P809">
        <f>SEARCH(",", mbb_sales[[#This Row],[order value]])</f>
        <v>3</v>
      </c>
      <c r="Q809" t="str">
        <f>LEFT(mbb_sales[[#This Row],[order value]], mbb_sales[[#This Row],[search for ","]]-1)</f>
        <v>24</v>
      </c>
      <c r="R809" s="10">
        <f>RIGHT(mbb_sales[[#This Row],[order value]]) / 10</f>
        <v>0.9</v>
      </c>
      <c r="S809" s="1">
        <f>mbb_sales[[#This Row],[whole order value]] + mbb_sales[[#This Row],[fraction order value]]</f>
        <v>24.9</v>
      </c>
      <c r="U809" s="1">
        <v>0</v>
      </c>
      <c r="V809" s="1">
        <v>0</v>
      </c>
      <c r="W809" s="1">
        <v>1.3</v>
      </c>
      <c r="X809" s="1">
        <f>mbb_sales[[#This Row],[order value converted]] + mbb_sales[[#This Row],[shipping cost]] - mbb_sales[[#This Row],[discount]]-mbb_sales[[#This Row],[card processing fees]]</f>
        <v>23.599999999999998</v>
      </c>
    </row>
    <row r="810" spans="7:24" x14ac:dyDescent="0.3">
      <c r="G810" s="17">
        <v>44359</v>
      </c>
      <c r="H810" s="7">
        <f>YEAR(mbb_sales[[#This Row],[date of sale]])</f>
        <v>2021</v>
      </c>
      <c r="I810">
        <f>MONTH(mbb_sales[[#This Row],[date of sale]])</f>
        <v>6</v>
      </c>
      <c r="J810" t="str" cm="1">
        <f t="array" ref="J8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0">
        <v>2082447358</v>
      </c>
      <c r="L810">
        <v>1</v>
      </c>
      <c r="M810">
        <v>29000</v>
      </c>
      <c r="N810" t="s">
        <v>1</v>
      </c>
      <c r="O810" s="10" t="s">
        <v>28</v>
      </c>
      <c r="P810">
        <f>SEARCH(",", mbb_sales[[#This Row],[order value]])</f>
        <v>3</v>
      </c>
      <c r="Q810" t="str">
        <f>LEFT(mbb_sales[[#This Row],[order value]], mbb_sales[[#This Row],[search for ","]]-1)</f>
        <v>25</v>
      </c>
      <c r="R810" s="10">
        <f>RIGHT(mbb_sales[[#This Row],[order value]]) / 10</f>
        <v>0.9</v>
      </c>
      <c r="S810" s="1">
        <f>mbb_sales[[#This Row],[whole order value]] + mbb_sales[[#This Row],[fraction order value]]</f>
        <v>25.9</v>
      </c>
      <c r="U810" s="1">
        <v>0</v>
      </c>
      <c r="V810" s="1">
        <v>0</v>
      </c>
      <c r="W810" s="1">
        <v>1.34</v>
      </c>
      <c r="X810" s="1">
        <f>mbb_sales[[#This Row],[order value converted]] + mbb_sales[[#This Row],[shipping cost]] - mbb_sales[[#This Row],[discount]]-mbb_sales[[#This Row],[card processing fees]]</f>
        <v>24.56</v>
      </c>
    </row>
    <row r="811" spans="7:24" x14ac:dyDescent="0.3">
      <c r="G811" s="17">
        <v>44358</v>
      </c>
      <c r="H811" s="7">
        <f>YEAR(mbb_sales[[#This Row],[date of sale]])</f>
        <v>2021</v>
      </c>
      <c r="I811">
        <f>MONTH(mbb_sales[[#This Row],[date of sale]])</f>
        <v>6</v>
      </c>
      <c r="J811" t="str" cm="1">
        <f t="array" ref="J8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1">
        <v>2086019499</v>
      </c>
      <c r="L811">
        <v>2</v>
      </c>
      <c r="M811">
        <v>9000</v>
      </c>
      <c r="N811" t="s">
        <v>12</v>
      </c>
      <c r="O811" s="10" t="s">
        <v>44</v>
      </c>
      <c r="P811">
        <f>SEARCH(",", mbb_sales[[#This Row],[order value]])</f>
        <v>3</v>
      </c>
      <c r="Q811" t="str">
        <f>LEFT(mbb_sales[[#This Row],[order value]], mbb_sales[[#This Row],[search for ","]]-1)</f>
        <v>55</v>
      </c>
      <c r="R811" s="10">
        <f>RIGHT(mbb_sales[[#This Row],[order value]]) / 10</f>
        <v>0.8</v>
      </c>
      <c r="S811" s="1">
        <f>mbb_sales[[#This Row],[whole order value]] + mbb_sales[[#This Row],[fraction order value]]</f>
        <v>55.8</v>
      </c>
      <c r="U811" s="1">
        <v>0</v>
      </c>
      <c r="V811" s="1">
        <v>5</v>
      </c>
      <c r="W811" s="1">
        <v>2.73</v>
      </c>
      <c r="X811" s="1">
        <f>mbb_sales[[#This Row],[order value converted]] + mbb_sales[[#This Row],[shipping cost]] - mbb_sales[[#This Row],[discount]]-mbb_sales[[#This Row],[card processing fees]]</f>
        <v>58.07</v>
      </c>
    </row>
    <row r="812" spans="7:24" x14ac:dyDescent="0.3">
      <c r="G812" s="17">
        <v>44356</v>
      </c>
      <c r="H812" s="7">
        <f>YEAR(mbb_sales[[#This Row],[date of sale]])</f>
        <v>2021</v>
      </c>
      <c r="I812">
        <f>MONTH(mbb_sales[[#This Row],[date of sale]])</f>
        <v>6</v>
      </c>
      <c r="J812" t="str" cm="1">
        <f t="array" ref="J8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2">
        <v>2084421481</v>
      </c>
      <c r="L812">
        <v>1</v>
      </c>
      <c r="M812">
        <v>78700</v>
      </c>
      <c r="N812" t="s">
        <v>1</v>
      </c>
      <c r="O812" s="10" t="s">
        <v>13</v>
      </c>
      <c r="P812">
        <f>SEARCH(",", mbb_sales[[#This Row],[order value]])</f>
        <v>3</v>
      </c>
      <c r="Q812" t="str">
        <f>LEFT(mbb_sales[[#This Row],[order value]], mbb_sales[[#This Row],[search for ","]]-1)</f>
        <v>22</v>
      </c>
      <c r="R812" s="10">
        <f>RIGHT(mbb_sales[[#This Row],[order value]]) / 10</f>
        <v>0.9</v>
      </c>
      <c r="S812" s="1">
        <f>mbb_sales[[#This Row],[whole order value]] + mbb_sales[[#This Row],[fraction order value]]</f>
        <v>22.9</v>
      </c>
      <c r="U812" s="1">
        <v>0</v>
      </c>
      <c r="V812" s="1">
        <v>0</v>
      </c>
      <c r="W812" s="1">
        <v>1.22</v>
      </c>
      <c r="X812" s="1">
        <f>mbb_sales[[#This Row],[order value converted]] + mbb_sales[[#This Row],[shipping cost]] - mbb_sales[[#This Row],[discount]]-mbb_sales[[#This Row],[card processing fees]]</f>
        <v>21.68</v>
      </c>
    </row>
    <row r="813" spans="7:24" x14ac:dyDescent="0.3">
      <c r="G813" s="17">
        <v>44355</v>
      </c>
      <c r="H813" s="7">
        <f>YEAR(mbb_sales[[#This Row],[date of sale]])</f>
        <v>2021</v>
      </c>
      <c r="I813">
        <f>MONTH(mbb_sales[[#This Row],[date of sale]])</f>
        <v>6</v>
      </c>
      <c r="J813" t="str" cm="1">
        <f t="array" ref="J8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3">
        <v>2083370823</v>
      </c>
      <c r="L813">
        <v>1</v>
      </c>
      <c r="M813">
        <v>69430</v>
      </c>
      <c r="N813" t="s">
        <v>1</v>
      </c>
      <c r="O813" s="10" t="s">
        <v>28</v>
      </c>
      <c r="P813">
        <f>SEARCH(",", mbb_sales[[#This Row],[order value]])</f>
        <v>3</v>
      </c>
      <c r="Q813" t="str">
        <f>LEFT(mbb_sales[[#This Row],[order value]], mbb_sales[[#This Row],[search for ","]]-1)</f>
        <v>25</v>
      </c>
      <c r="R813" s="10">
        <f>RIGHT(mbb_sales[[#This Row],[order value]]) / 10</f>
        <v>0.9</v>
      </c>
      <c r="S813" s="1">
        <f>mbb_sales[[#This Row],[whole order value]] + mbb_sales[[#This Row],[fraction order value]]</f>
        <v>25.9</v>
      </c>
      <c r="U813" s="1">
        <v>0</v>
      </c>
      <c r="V813" s="1">
        <v>0</v>
      </c>
      <c r="W813" s="1">
        <v>1.34</v>
      </c>
      <c r="X813" s="1">
        <f>mbb_sales[[#This Row],[order value converted]] + mbb_sales[[#This Row],[shipping cost]] - mbb_sales[[#This Row],[discount]]-mbb_sales[[#This Row],[card processing fees]]</f>
        <v>24.56</v>
      </c>
    </row>
    <row r="814" spans="7:24" x14ac:dyDescent="0.3">
      <c r="G814" s="17">
        <v>44355</v>
      </c>
      <c r="H814" s="7">
        <f>YEAR(mbb_sales[[#This Row],[date of sale]])</f>
        <v>2021</v>
      </c>
      <c r="I814">
        <f>MONTH(mbb_sales[[#This Row],[date of sale]])</f>
        <v>6</v>
      </c>
      <c r="J814" t="str" cm="1">
        <f t="array" ref="J8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4">
        <v>2083130735</v>
      </c>
      <c r="L814">
        <v>1</v>
      </c>
      <c r="M814">
        <v>80480</v>
      </c>
      <c r="N814" t="s">
        <v>1</v>
      </c>
      <c r="O814" s="10" t="s">
        <v>9</v>
      </c>
      <c r="P814">
        <f>SEARCH(",", mbb_sales[[#This Row],[order value]])</f>
        <v>3</v>
      </c>
      <c r="Q814" t="str">
        <f>LEFT(mbb_sales[[#This Row],[order value]], mbb_sales[[#This Row],[search for ","]]-1)</f>
        <v>26</v>
      </c>
      <c r="R814" s="10">
        <f>RIGHT(mbb_sales[[#This Row],[order value]]) / 10</f>
        <v>0.9</v>
      </c>
      <c r="S814" s="1">
        <f>mbb_sales[[#This Row],[whole order value]] + mbb_sales[[#This Row],[fraction order value]]</f>
        <v>26.9</v>
      </c>
      <c r="U814" s="1">
        <v>0</v>
      </c>
      <c r="V814" s="1">
        <v>0</v>
      </c>
      <c r="W814" s="1">
        <v>1.38</v>
      </c>
      <c r="X814" s="1">
        <f>mbb_sales[[#This Row],[order value converted]] + mbb_sales[[#This Row],[shipping cost]] - mbb_sales[[#This Row],[discount]]-mbb_sales[[#This Row],[card processing fees]]</f>
        <v>25.52</v>
      </c>
    </row>
    <row r="815" spans="7:24" x14ac:dyDescent="0.3">
      <c r="G815" s="17">
        <v>44355</v>
      </c>
      <c r="H815" s="7">
        <f>YEAR(mbb_sales[[#This Row],[date of sale]])</f>
        <v>2021</v>
      </c>
      <c r="I815">
        <f>MONTH(mbb_sales[[#This Row],[date of sale]])</f>
        <v>6</v>
      </c>
      <c r="J815" t="str" cm="1">
        <f t="array" ref="J8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5">
        <v>2083548233</v>
      </c>
      <c r="L815">
        <v>1</v>
      </c>
      <c r="M815">
        <v>51535</v>
      </c>
      <c r="N815" t="s">
        <v>47</v>
      </c>
      <c r="O815" s="10" t="s">
        <v>43</v>
      </c>
      <c r="P815">
        <f>SEARCH(",", mbb_sales[[#This Row],[order value]])</f>
        <v>3</v>
      </c>
      <c r="Q815" t="str">
        <f>LEFT(mbb_sales[[#This Row],[order value]], mbb_sales[[#This Row],[search for ","]]-1)</f>
        <v>28</v>
      </c>
      <c r="R815" s="10">
        <f>RIGHT(mbb_sales[[#This Row],[order value]]) / 10</f>
        <v>0.9</v>
      </c>
      <c r="S815" s="1">
        <f>mbb_sales[[#This Row],[whole order value]] + mbb_sales[[#This Row],[fraction order value]]</f>
        <v>28.9</v>
      </c>
      <c r="U815" s="1">
        <v>0</v>
      </c>
      <c r="V815" s="1">
        <v>5</v>
      </c>
      <c r="W815" s="1">
        <v>1.74</v>
      </c>
      <c r="X815" s="1">
        <f>mbb_sales[[#This Row],[order value converted]] + mbb_sales[[#This Row],[shipping cost]] - mbb_sales[[#This Row],[discount]]-mbb_sales[[#This Row],[card processing fees]]</f>
        <v>32.159999999999997</v>
      </c>
    </row>
    <row r="816" spans="7:24" x14ac:dyDescent="0.3">
      <c r="G816" s="17">
        <v>44354</v>
      </c>
      <c r="H816" s="7">
        <f>YEAR(mbb_sales[[#This Row],[date of sale]])</f>
        <v>2021</v>
      </c>
      <c r="I816">
        <f>MONTH(mbb_sales[[#This Row],[date of sale]])</f>
        <v>6</v>
      </c>
      <c r="J816" t="str" cm="1">
        <f t="array" ref="J8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6">
        <v>2077545854</v>
      </c>
      <c r="L816">
        <v>1</v>
      </c>
      <c r="M816">
        <v>94800</v>
      </c>
      <c r="N816" t="s">
        <v>1</v>
      </c>
      <c r="O816" s="10" t="s">
        <v>9</v>
      </c>
      <c r="P816">
        <f>SEARCH(",", mbb_sales[[#This Row],[order value]])</f>
        <v>3</v>
      </c>
      <c r="Q816" t="str">
        <f>LEFT(mbb_sales[[#This Row],[order value]], mbb_sales[[#This Row],[search for ","]]-1)</f>
        <v>26</v>
      </c>
      <c r="R816" s="10">
        <f>RIGHT(mbb_sales[[#This Row],[order value]]) / 10</f>
        <v>0.9</v>
      </c>
      <c r="S816" s="1">
        <f>mbb_sales[[#This Row],[whole order value]] + mbb_sales[[#This Row],[fraction order value]]</f>
        <v>26.9</v>
      </c>
      <c r="U816" s="1">
        <v>0</v>
      </c>
      <c r="V816" s="1">
        <v>0</v>
      </c>
      <c r="W816" s="1">
        <v>1.38</v>
      </c>
      <c r="X816" s="1">
        <f>mbb_sales[[#This Row],[order value converted]] + mbb_sales[[#This Row],[shipping cost]] - mbb_sales[[#This Row],[discount]]-mbb_sales[[#This Row],[card processing fees]]</f>
        <v>25.52</v>
      </c>
    </row>
    <row r="817" spans="7:24" x14ac:dyDescent="0.3">
      <c r="G817" s="17">
        <v>44353</v>
      </c>
      <c r="H817" s="7">
        <f>YEAR(mbb_sales[[#This Row],[date of sale]])</f>
        <v>2021</v>
      </c>
      <c r="I817">
        <f>MONTH(mbb_sales[[#This Row],[date of sale]])</f>
        <v>6</v>
      </c>
      <c r="J817" t="str" cm="1">
        <f t="array" ref="J8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7">
        <v>2076412584</v>
      </c>
      <c r="L817">
        <v>1</v>
      </c>
      <c r="M817">
        <v>52806</v>
      </c>
      <c r="N817" t="s">
        <v>47</v>
      </c>
      <c r="O817" s="10" t="s">
        <v>13</v>
      </c>
      <c r="P817">
        <f>SEARCH(",", mbb_sales[[#This Row],[order value]])</f>
        <v>3</v>
      </c>
      <c r="Q817" t="str">
        <f>LEFT(mbb_sales[[#This Row],[order value]], mbb_sales[[#This Row],[search for ","]]-1)</f>
        <v>22</v>
      </c>
      <c r="R817" s="10">
        <f>RIGHT(mbb_sales[[#This Row],[order value]]) / 10</f>
        <v>0.9</v>
      </c>
      <c r="S817" s="1">
        <f>mbb_sales[[#This Row],[whole order value]] + mbb_sales[[#This Row],[fraction order value]]</f>
        <v>22.9</v>
      </c>
      <c r="U817" s="1">
        <v>0</v>
      </c>
      <c r="V817" s="1">
        <v>5</v>
      </c>
      <c r="W817" s="1">
        <v>1.48</v>
      </c>
      <c r="X817" s="1">
        <f>mbb_sales[[#This Row],[order value converted]] + mbb_sales[[#This Row],[shipping cost]] - mbb_sales[[#This Row],[discount]]-mbb_sales[[#This Row],[card processing fees]]</f>
        <v>26.419999999999998</v>
      </c>
    </row>
    <row r="818" spans="7:24" x14ac:dyDescent="0.3">
      <c r="G818" s="17">
        <v>44353</v>
      </c>
      <c r="H818" s="7">
        <f>YEAR(mbb_sales[[#This Row],[date of sale]])</f>
        <v>2021</v>
      </c>
      <c r="I818">
        <f>MONTH(mbb_sales[[#This Row],[date of sale]])</f>
        <v>6</v>
      </c>
      <c r="J818" t="str" cm="1">
        <f t="array" ref="J8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8">
        <v>2076602394</v>
      </c>
      <c r="L818">
        <v>1</v>
      </c>
      <c r="M818">
        <v>7666</v>
      </c>
      <c r="N818" t="s">
        <v>47</v>
      </c>
      <c r="O818" s="10" t="s">
        <v>43</v>
      </c>
      <c r="P818">
        <f>SEARCH(",", mbb_sales[[#This Row],[order value]])</f>
        <v>3</v>
      </c>
      <c r="Q818" t="str">
        <f>LEFT(mbb_sales[[#This Row],[order value]], mbb_sales[[#This Row],[search for ","]]-1)</f>
        <v>28</v>
      </c>
      <c r="R818" s="10">
        <f>RIGHT(mbb_sales[[#This Row],[order value]]) / 10</f>
        <v>0.9</v>
      </c>
      <c r="S818" s="1">
        <f>mbb_sales[[#This Row],[whole order value]] + mbb_sales[[#This Row],[fraction order value]]</f>
        <v>28.9</v>
      </c>
      <c r="U818" s="1">
        <v>0</v>
      </c>
      <c r="V818" s="1">
        <v>5</v>
      </c>
      <c r="W818" s="1">
        <v>1.75</v>
      </c>
      <c r="X818" s="1">
        <f>mbb_sales[[#This Row],[order value converted]] + mbb_sales[[#This Row],[shipping cost]] - mbb_sales[[#This Row],[discount]]-mbb_sales[[#This Row],[card processing fees]]</f>
        <v>32.15</v>
      </c>
    </row>
    <row r="819" spans="7:24" x14ac:dyDescent="0.3">
      <c r="G819" s="17">
        <v>44351</v>
      </c>
      <c r="H819" s="7">
        <f>YEAR(mbb_sales[[#This Row],[date of sale]])</f>
        <v>2021</v>
      </c>
      <c r="I819">
        <f>MONTH(mbb_sales[[#This Row],[date of sale]])</f>
        <v>6</v>
      </c>
      <c r="J819" t="str" cm="1">
        <f t="array" ref="J8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19">
        <v>2074010004</v>
      </c>
      <c r="L819">
        <v>1</v>
      </c>
      <c r="M819">
        <v>75011</v>
      </c>
      <c r="N819" t="s">
        <v>1</v>
      </c>
      <c r="O819" s="10" t="s">
        <v>9</v>
      </c>
      <c r="P819">
        <f>SEARCH(",", mbb_sales[[#This Row],[order value]])</f>
        <v>3</v>
      </c>
      <c r="Q819" t="str">
        <f>LEFT(mbb_sales[[#This Row],[order value]], mbb_sales[[#This Row],[search for ","]]-1)</f>
        <v>26</v>
      </c>
      <c r="R819" s="10">
        <f>RIGHT(mbb_sales[[#This Row],[order value]]) / 10</f>
        <v>0.9</v>
      </c>
      <c r="S819" s="1">
        <f>mbb_sales[[#This Row],[whole order value]] + mbb_sales[[#This Row],[fraction order value]]</f>
        <v>26.9</v>
      </c>
      <c r="U819" s="1">
        <v>0</v>
      </c>
      <c r="V819" s="1">
        <v>0</v>
      </c>
      <c r="W819" s="1">
        <v>1.38</v>
      </c>
      <c r="X819" s="1">
        <f>mbb_sales[[#This Row],[order value converted]] + mbb_sales[[#This Row],[shipping cost]] - mbb_sales[[#This Row],[discount]]-mbb_sales[[#This Row],[card processing fees]]</f>
        <v>25.52</v>
      </c>
    </row>
    <row r="820" spans="7:24" x14ac:dyDescent="0.3">
      <c r="G820" s="17">
        <v>44351</v>
      </c>
      <c r="H820" s="7">
        <f>YEAR(mbb_sales[[#This Row],[date of sale]])</f>
        <v>2021</v>
      </c>
      <c r="I820">
        <f>MONTH(mbb_sales[[#This Row],[date of sale]])</f>
        <v>6</v>
      </c>
      <c r="J820" t="str" cm="1">
        <f t="array" ref="J8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0">
        <v>2073911290</v>
      </c>
      <c r="L820">
        <v>1</v>
      </c>
      <c r="M820">
        <v>29059</v>
      </c>
      <c r="N820" t="s">
        <v>47</v>
      </c>
      <c r="O820" s="10" t="s">
        <v>43</v>
      </c>
      <c r="P820">
        <f>SEARCH(",", mbb_sales[[#This Row],[order value]])</f>
        <v>3</v>
      </c>
      <c r="Q820" t="str">
        <f>LEFT(mbb_sales[[#This Row],[order value]], mbb_sales[[#This Row],[search for ","]]-1)</f>
        <v>28</v>
      </c>
      <c r="R820" s="10">
        <f>RIGHT(mbb_sales[[#This Row],[order value]]) / 10</f>
        <v>0.9</v>
      </c>
      <c r="S820" s="1">
        <f>mbb_sales[[#This Row],[whole order value]] + mbb_sales[[#This Row],[fraction order value]]</f>
        <v>28.9</v>
      </c>
      <c r="U820" s="1">
        <v>0</v>
      </c>
      <c r="V820" s="1">
        <v>5</v>
      </c>
      <c r="W820" s="1">
        <v>1.75</v>
      </c>
      <c r="X820" s="1">
        <f>mbb_sales[[#This Row],[order value converted]] + mbb_sales[[#This Row],[shipping cost]] - mbb_sales[[#This Row],[discount]]-mbb_sales[[#This Row],[card processing fees]]</f>
        <v>32.15</v>
      </c>
    </row>
    <row r="821" spans="7:24" x14ac:dyDescent="0.3">
      <c r="G821" s="17">
        <v>44351</v>
      </c>
      <c r="H821" s="7">
        <f>YEAR(mbb_sales[[#This Row],[date of sale]])</f>
        <v>2021</v>
      </c>
      <c r="I821">
        <f>MONTH(mbb_sales[[#This Row],[date of sale]])</f>
        <v>6</v>
      </c>
      <c r="J821" t="str" cm="1">
        <f t="array" ref="J8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1">
        <v>2079362815</v>
      </c>
      <c r="L821">
        <v>3</v>
      </c>
      <c r="M821">
        <v>75010</v>
      </c>
      <c r="N821" t="s">
        <v>1</v>
      </c>
      <c r="O821" s="10" t="s">
        <v>46</v>
      </c>
      <c r="P821">
        <f>SEARCH(",", mbb_sales[[#This Row],[order value]])</f>
        <v>3</v>
      </c>
      <c r="Q821" t="str">
        <f>LEFT(mbb_sales[[#This Row],[order value]], mbb_sales[[#This Row],[search for ","]]-1)</f>
        <v>80</v>
      </c>
      <c r="R821" s="10">
        <f>RIGHT(mbb_sales[[#This Row],[order value]]) / 10</f>
        <v>0.7</v>
      </c>
      <c r="S821" s="1">
        <f>mbb_sales[[#This Row],[whole order value]] + mbb_sales[[#This Row],[fraction order value]]</f>
        <v>80.7</v>
      </c>
      <c r="U821" s="1">
        <v>0</v>
      </c>
      <c r="V821" s="1">
        <v>0</v>
      </c>
      <c r="W821" s="1">
        <v>3.53</v>
      </c>
      <c r="X821" s="1">
        <f>mbb_sales[[#This Row],[order value converted]] + mbb_sales[[#This Row],[shipping cost]] - mbb_sales[[#This Row],[discount]]-mbb_sales[[#This Row],[card processing fees]]</f>
        <v>77.17</v>
      </c>
    </row>
    <row r="822" spans="7:24" x14ac:dyDescent="0.3">
      <c r="G822" s="17">
        <v>44350</v>
      </c>
      <c r="H822" s="7">
        <f>YEAR(mbb_sales[[#This Row],[date of sale]])</f>
        <v>2021</v>
      </c>
      <c r="I822">
        <f>MONTH(mbb_sales[[#This Row],[date of sale]])</f>
        <v>6</v>
      </c>
      <c r="J822" t="str" cm="1">
        <f t="array" ref="J8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2">
        <v>2072761634</v>
      </c>
      <c r="L822">
        <v>1</v>
      </c>
      <c r="M822">
        <v>25200</v>
      </c>
      <c r="N822" t="s">
        <v>1</v>
      </c>
      <c r="O822" s="10" t="s">
        <v>9</v>
      </c>
      <c r="P822">
        <f>SEARCH(",", mbb_sales[[#This Row],[order value]])</f>
        <v>3</v>
      </c>
      <c r="Q822" t="str">
        <f>LEFT(mbb_sales[[#This Row],[order value]], mbb_sales[[#This Row],[search for ","]]-1)</f>
        <v>26</v>
      </c>
      <c r="R822" s="10">
        <f>RIGHT(mbb_sales[[#This Row],[order value]]) / 10</f>
        <v>0.9</v>
      </c>
      <c r="S822" s="1">
        <f>mbb_sales[[#This Row],[whole order value]] + mbb_sales[[#This Row],[fraction order value]]</f>
        <v>26.9</v>
      </c>
      <c r="U822" s="1">
        <v>0</v>
      </c>
      <c r="V822" s="1">
        <v>0</v>
      </c>
      <c r="W822" s="1">
        <v>1.38</v>
      </c>
      <c r="X822" s="1">
        <f>mbb_sales[[#This Row],[order value converted]] + mbb_sales[[#This Row],[shipping cost]] - mbb_sales[[#This Row],[discount]]-mbb_sales[[#This Row],[card processing fees]]</f>
        <v>25.52</v>
      </c>
    </row>
    <row r="823" spans="7:24" x14ac:dyDescent="0.3">
      <c r="G823" s="17">
        <v>44350</v>
      </c>
      <c r="H823" s="7">
        <f>YEAR(mbb_sales[[#This Row],[date of sale]])</f>
        <v>2021</v>
      </c>
      <c r="I823">
        <f>MONTH(mbb_sales[[#This Row],[date of sale]])</f>
        <v>6</v>
      </c>
      <c r="J823" t="str" cm="1">
        <f t="array" ref="J8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3">
        <v>2073091206</v>
      </c>
      <c r="L823">
        <v>1</v>
      </c>
      <c r="M823">
        <v>71380</v>
      </c>
      <c r="N823" t="s">
        <v>1</v>
      </c>
      <c r="O823" s="10" t="s">
        <v>43</v>
      </c>
      <c r="P823">
        <f>SEARCH(",", mbb_sales[[#This Row],[order value]])</f>
        <v>3</v>
      </c>
      <c r="Q823" t="str">
        <f>LEFT(mbb_sales[[#This Row],[order value]], mbb_sales[[#This Row],[search for ","]]-1)</f>
        <v>28</v>
      </c>
      <c r="R823" s="10">
        <f>RIGHT(mbb_sales[[#This Row],[order value]]) / 10</f>
        <v>0.9</v>
      </c>
      <c r="S823" s="1">
        <f>mbb_sales[[#This Row],[whole order value]] + mbb_sales[[#This Row],[fraction order value]]</f>
        <v>28.9</v>
      </c>
      <c r="U823" s="1">
        <v>0</v>
      </c>
      <c r="V823" s="1">
        <v>0</v>
      </c>
      <c r="W823" s="1">
        <v>1.46</v>
      </c>
      <c r="X823" s="1">
        <f>mbb_sales[[#This Row],[order value converted]] + mbb_sales[[#This Row],[shipping cost]] - mbb_sales[[#This Row],[discount]]-mbb_sales[[#This Row],[card processing fees]]</f>
        <v>27.439999999999998</v>
      </c>
    </row>
    <row r="824" spans="7:24" x14ac:dyDescent="0.3">
      <c r="G824" s="17">
        <v>44349</v>
      </c>
      <c r="H824" s="7">
        <f>YEAR(mbb_sales[[#This Row],[date of sale]])</f>
        <v>2021</v>
      </c>
      <c r="I824">
        <f>MONTH(mbb_sales[[#This Row],[date of sale]])</f>
        <v>6</v>
      </c>
      <c r="J824" t="str" cm="1">
        <f t="array" ref="J8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4">
        <v>2077655839</v>
      </c>
      <c r="L824">
        <v>1</v>
      </c>
      <c r="M824">
        <v>69200</v>
      </c>
      <c r="N824" t="s">
        <v>1</v>
      </c>
      <c r="O824" s="10" t="s">
        <v>9</v>
      </c>
      <c r="P824">
        <f>SEARCH(",", mbb_sales[[#This Row],[order value]])</f>
        <v>3</v>
      </c>
      <c r="Q824" t="str">
        <f>LEFT(mbb_sales[[#This Row],[order value]], mbb_sales[[#This Row],[search for ","]]-1)</f>
        <v>26</v>
      </c>
      <c r="R824" s="10">
        <f>RIGHT(mbb_sales[[#This Row],[order value]]) / 10</f>
        <v>0.9</v>
      </c>
      <c r="S824" s="1">
        <f>mbb_sales[[#This Row],[whole order value]] + mbb_sales[[#This Row],[fraction order value]]</f>
        <v>26.9</v>
      </c>
      <c r="U824" s="1">
        <v>0</v>
      </c>
      <c r="V824" s="1">
        <v>0</v>
      </c>
      <c r="W824" s="1">
        <v>1.38</v>
      </c>
      <c r="X824" s="1">
        <f>mbb_sales[[#This Row],[order value converted]] + mbb_sales[[#This Row],[shipping cost]] - mbb_sales[[#This Row],[discount]]-mbb_sales[[#This Row],[card processing fees]]</f>
        <v>25.52</v>
      </c>
    </row>
    <row r="825" spans="7:24" x14ac:dyDescent="0.3">
      <c r="G825" s="17">
        <v>44349</v>
      </c>
      <c r="H825" s="7">
        <f>YEAR(mbb_sales[[#This Row],[date of sale]])</f>
        <v>2021</v>
      </c>
      <c r="I825">
        <f>MONTH(mbb_sales[[#This Row],[date of sale]])</f>
        <v>6</v>
      </c>
      <c r="J825" t="str" cm="1">
        <f t="array" ref="J8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5">
        <v>2071961056</v>
      </c>
      <c r="L825">
        <v>1</v>
      </c>
      <c r="M825">
        <v>62124</v>
      </c>
      <c r="N825" t="s">
        <v>1</v>
      </c>
      <c r="O825" s="10" t="s">
        <v>9</v>
      </c>
      <c r="P825">
        <f>SEARCH(",", mbb_sales[[#This Row],[order value]])</f>
        <v>3</v>
      </c>
      <c r="Q825" t="str">
        <f>LEFT(mbb_sales[[#This Row],[order value]], mbb_sales[[#This Row],[search for ","]]-1)</f>
        <v>26</v>
      </c>
      <c r="R825" s="10">
        <f>RIGHT(mbb_sales[[#This Row],[order value]]) / 10</f>
        <v>0.9</v>
      </c>
      <c r="S825" s="1">
        <f>mbb_sales[[#This Row],[whole order value]] + mbb_sales[[#This Row],[fraction order value]]</f>
        <v>26.9</v>
      </c>
      <c r="U825" s="1">
        <v>0</v>
      </c>
      <c r="V825" s="1">
        <v>0</v>
      </c>
      <c r="W825" s="1">
        <v>1.38</v>
      </c>
      <c r="X825" s="1">
        <f>mbb_sales[[#This Row],[order value converted]] + mbb_sales[[#This Row],[shipping cost]] - mbb_sales[[#This Row],[discount]]-mbb_sales[[#This Row],[card processing fees]]</f>
        <v>25.52</v>
      </c>
    </row>
    <row r="826" spans="7:24" x14ac:dyDescent="0.3">
      <c r="G826" s="17">
        <v>44349</v>
      </c>
      <c r="H826" s="7">
        <f>YEAR(mbb_sales[[#This Row],[date of sale]])</f>
        <v>2021</v>
      </c>
      <c r="I826">
        <f>MONTH(mbb_sales[[#This Row],[date of sale]])</f>
        <v>6</v>
      </c>
      <c r="J826" t="str" cm="1">
        <f t="array" ref="J8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6">
        <v>2077520809</v>
      </c>
      <c r="L826">
        <v>1</v>
      </c>
      <c r="M826">
        <v>40700</v>
      </c>
      <c r="N826" t="s">
        <v>1</v>
      </c>
      <c r="O826" s="10" t="s">
        <v>43</v>
      </c>
      <c r="P826">
        <f>SEARCH(",", mbb_sales[[#This Row],[order value]])</f>
        <v>3</v>
      </c>
      <c r="Q826" t="str">
        <f>LEFT(mbb_sales[[#This Row],[order value]], mbb_sales[[#This Row],[search for ","]]-1)</f>
        <v>28</v>
      </c>
      <c r="R826" s="10">
        <f>RIGHT(mbb_sales[[#This Row],[order value]]) / 10</f>
        <v>0.9</v>
      </c>
      <c r="S826" s="1">
        <f>mbb_sales[[#This Row],[whole order value]] + mbb_sales[[#This Row],[fraction order value]]</f>
        <v>28.9</v>
      </c>
      <c r="U826" s="1">
        <v>0</v>
      </c>
      <c r="V826" s="1">
        <v>0</v>
      </c>
      <c r="W826" s="1">
        <v>1.46</v>
      </c>
      <c r="X826" s="1">
        <f>mbb_sales[[#This Row],[order value converted]] + mbb_sales[[#This Row],[shipping cost]] - mbb_sales[[#This Row],[discount]]-mbb_sales[[#This Row],[card processing fees]]</f>
        <v>27.439999999999998</v>
      </c>
    </row>
    <row r="827" spans="7:24" x14ac:dyDescent="0.3">
      <c r="G827" s="17">
        <v>44349</v>
      </c>
      <c r="H827" s="7">
        <f>YEAR(mbb_sales[[#This Row],[date of sale]])</f>
        <v>2021</v>
      </c>
      <c r="I827">
        <f>MONTH(mbb_sales[[#This Row],[date of sale]])</f>
        <v>6</v>
      </c>
      <c r="J827" t="str" cm="1">
        <f t="array" ref="J8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Summer</v>
      </c>
      <c r="K827">
        <v>2077320131</v>
      </c>
      <c r="L827">
        <v>3</v>
      </c>
      <c r="M827">
        <v>77720</v>
      </c>
      <c r="N827" t="s">
        <v>1</v>
      </c>
      <c r="O827" s="10" t="s">
        <v>45</v>
      </c>
      <c r="P827">
        <f>SEARCH(",", mbb_sales[[#This Row],[order value]])</f>
        <v>3</v>
      </c>
      <c r="Q827" t="str">
        <f>LEFT(mbb_sales[[#This Row],[order value]], mbb_sales[[#This Row],[search for ","]]-1)</f>
        <v>76</v>
      </c>
      <c r="R827" s="10">
        <f>RIGHT(mbb_sales[[#This Row],[order value]]) / 10</f>
        <v>0.7</v>
      </c>
      <c r="S827" s="1">
        <f>mbb_sales[[#This Row],[whole order value]] + mbb_sales[[#This Row],[fraction order value]]</f>
        <v>76.7</v>
      </c>
      <c r="U827" s="1">
        <v>0</v>
      </c>
      <c r="V827" s="1">
        <v>0</v>
      </c>
      <c r="W827" s="1">
        <v>3.37</v>
      </c>
      <c r="X827" s="1">
        <f>mbb_sales[[#This Row],[order value converted]] + mbb_sales[[#This Row],[shipping cost]] - mbb_sales[[#This Row],[discount]]-mbb_sales[[#This Row],[card processing fees]]</f>
        <v>73.33</v>
      </c>
    </row>
    <row r="828" spans="7:24" x14ac:dyDescent="0.3">
      <c r="G828" s="17">
        <v>44347</v>
      </c>
      <c r="H828" s="7">
        <f>YEAR(mbb_sales[[#This Row],[date of sale]])</f>
        <v>2021</v>
      </c>
      <c r="I828">
        <f>MONTH(mbb_sales[[#This Row],[date of sale]])</f>
        <v>5</v>
      </c>
      <c r="J828" t="str" cm="1">
        <f t="array" ref="J8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28">
        <v>2069464094</v>
      </c>
      <c r="L828">
        <v>1</v>
      </c>
      <c r="M828">
        <v>67230</v>
      </c>
      <c r="N828" t="s">
        <v>1</v>
      </c>
      <c r="O828" s="10" t="s">
        <v>10</v>
      </c>
      <c r="P828">
        <f>SEARCH(",", mbb_sales[[#This Row],[order value]])</f>
        <v>3</v>
      </c>
      <c r="Q828" t="str">
        <f>LEFT(mbb_sales[[#This Row],[order value]], mbb_sales[[#This Row],[search for ","]]-1)</f>
        <v>24</v>
      </c>
      <c r="R828" s="10">
        <f>RIGHT(mbb_sales[[#This Row],[order value]]) / 10</f>
        <v>0.9</v>
      </c>
      <c r="S828" s="1">
        <f>mbb_sales[[#This Row],[whole order value]] + mbb_sales[[#This Row],[fraction order value]]</f>
        <v>24.9</v>
      </c>
      <c r="U828" s="1">
        <v>0</v>
      </c>
      <c r="V828" s="1">
        <v>0</v>
      </c>
      <c r="W828" s="1">
        <v>1.3</v>
      </c>
      <c r="X828" s="1">
        <f>mbb_sales[[#This Row],[order value converted]] + mbb_sales[[#This Row],[shipping cost]] - mbb_sales[[#This Row],[discount]]-mbb_sales[[#This Row],[card processing fees]]</f>
        <v>23.599999999999998</v>
      </c>
    </row>
    <row r="829" spans="7:24" x14ac:dyDescent="0.3">
      <c r="G829" s="17">
        <v>44347</v>
      </c>
      <c r="H829" s="7">
        <f>YEAR(mbb_sales[[#This Row],[date of sale]])</f>
        <v>2021</v>
      </c>
      <c r="I829">
        <f>MONTH(mbb_sales[[#This Row],[date of sale]])</f>
        <v>5</v>
      </c>
      <c r="J829" t="str" cm="1">
        <f t="array" ref="J8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29">
        <v>2069520156</v>
      </c>
      <c r="L829">
        <v>1</v>
      </c>
      <c r="M829">
        <v>11100</v>
      </c>
      <c r="N829" t="s">
        <v>1</v>
      </c>
      <c r="O829" s="10" t="s">
        <v>9</v>
      </c>
      <c r="P829">
        <f>SEARCH(",", mbb_sales[[#This Row],[order value]])</f>
        <v>3</v>
      </c>
      <c r="Q829" t="str">
        <f>LEFT(mbb_sales[[#This Row],[order value]], mbb_sales[[#This Row],[search for ","]]-1)</f>
        <v>26</v>
      </c>
      <c r="R829" s="10">
        <f>RIGHT(mbb_sales[[#This Row],[order value]]) / 10</f>
        <v>0.9</v>
      </c>
      <c r="S829" s="1">
        <f>mbb_sales[[#This Row],[whole order value]] + mbb_sales[[#This Row],[fraction order value]]</f>
        <v>26.9</v>
      </c>
      <c r="U829" s="1">
        <v>0</v>
      </c>
      <c r="V829" s="1">
        <v>0</v>
      </c>
      <c r="W829" s="1">
        <v>1.38</v>
      </c>
      <c r="X829" s="1">
        <f>mbb_sales[[#This Row],[order value converted]] + mbb_sales[[#This Row],[shipping cost]] - mbb_sales[[#This Row],[discount]]-mbb_sales[[#This Row],[card processing fees]]</f>
        <v>25.52</v>
      </c>
    </row>
    <row r="830" spans="7:24" x14ac:dyDescent="0.3">
      <c r="G830" s="17">
        <v>44346</v>
      </c>
      <c r="H830" s="7">
        <f>YEAR(mbb_sales[[#This Row],[date of sale]])</f>
        <v>2021</v>
      </c>
      <c r="I830">
        <f>MONTH(mbb_sales[[#This Row],[date of sale]])</f>
        <v>5</v>
      </c>
      <c r="J830" t="str" cm="1">
        <f t="array" ref="J8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0">
        <v>2074587423</v>
      </c>
      <c r="L830">
        <v>1</v>
      </c>
      <c r="M830">
        <v>57330</v>
      </c>
      <c r="N830" t="s">
        <v>1</v>
      </c>
      <c r="O830" s="10" t="s">
        <v>9</v>
      </c>
      <c r="P830">
        <f>SEARCH(",", mbb_sales[[#This Row],[order value]])</f>
        <v>3</v>
      </c>
      <c r="Q830" t="str">
        <f>LEFT(mbb_sales[[#This Row],[order value]], mbb_sales[[#This Row],[search for ","]]-1)</f>
        <v>26</v>
      </c>
      <c r="R830" s="10">
        <f>RIGHT(mbb_sales[[#This Row],[order value]]) / 10</f>
        <v>0.9</v>
      </c>
      <c r="S830" s="1">
        <f>mbb_sales[[#This Row],[whole order value]] + mbb_sales[[#This Row],[fraction order value]]</f>
        <v>26.9</v>
      </c>
      <c r="U830" s="1">
        <v>0</v>
      </c>
      <c r="V830" s="1">
        <v>0</v>
      </c>
      <c r="W830" s="1">
        <v>1.38</v>
      </c>
      <c r="X830" s="1">
        <f>mbb_sales[[#This Row],[order value converted]] + mbb_sales[[#This Row],[shipping cost]] - mbb_sales[[#This Row],[discount]]-mbb_sales[[#This Row],[card processing fees]]</f>
        <v>25.52</v>
      </c>
    </row>
    <row r="831" spans="7:24" x14ac:dyDescent="0.3">
      <c r="G831" s="17">
        <v>44346</v>
      </c>
      <c r="H831" s="7">
        <f>YEAR(mbb_sales[[#This Row],[date of sale]])</f>
        <v>2021</v>
      </c>
      <c r="I831">
        <f>MONTH(mbb_sales[[#This Row],[date of sale]])</f>
        <v>5</v>
      </c>
      <c r="J831" t="str" cm="1">
        <f t="array" ref="J8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1">
        <v>2074439109</v>
      </c>
      <c r="L831">
        <v>1</v>
      </c>
      <c r="M831">
        <v>93170</v>
      </c>
      <c r="N831" t="s">
        <v>1</v>
      </c>
      <c r="O831" s="10" t="s">
        <v>9</v>
      </c>
      <c r="P831">
        <f>SEARCH(",", mbb_sales[[#This Row],[order value]])</f>
        <v>3</v>
      </c>
      <c r="Q831" t="str">
        <f>LEFT(mbb_sales[[#This Row],[order value]], mbb_sales[[#This Row],[search for ","]]-1)</f>
        <v>26</v>
      </c>
      <c r="R831" s="10">
        <f>RIGHT(mbb_sales[[#This Row],[order value]]) / 10</f>
        <v>0.9</v>
      </c>
      <c r="S831" s="1">
        <f>mbb_sales[[#This Row],[whole order value]] + mbb_sales[[#This Row],[fraction order value]]</f>
        <v>26.9</v>
      </c>
      <c r="U831" s="1">
        <v>0</v>
      </c>
      <c r="V831" s="1">
        <v>0</v>
      </c>
      <c r="W831" s="1">
        <v>1.38</v>
      </c>
      <c r="X831" s="1">
        <f>mbb_sales[[#This Row],[order value converted]] + mbb_sales[[#This Row],[shipping cost]] - mbb_sales[[#This Row],[discount]]-mbb_sales[[#This Row],[card processing fees]]</f>
        <v>25.52</v>
      </c>
    </row>
    <row r="832" spans="7:24" x14ac:dyDescent="0.3">
      <c r="G832" s="17">
        <v>44346</v>
      </c>
      <c r="H832" s="7">
        <f>YEAR(mbb_sales[[#This Row],[date of sale]])</f>
        <v>2021</v>
      </c>
      <c r="I832">
        <f>MONTH(mbb_sales[[#This Row],[date of sale]])</f>
        <v>5</v>
      </c>
      <c r="J832" t="str" cm="1">
        <f t="array" ref="J8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2">
        <v>2074382259</v>
      </c>
      <c r="L832">
        <v>2</v>
      </c>
      <c r="M832">
        <v>37510</v>
      </c>
      <c r="N832" t="s">
        <v>1</v>
      </c>
      <c r="O832" s="10" t="s">
        <v>26</v>
      </c>
      <c r="P832">
        <f>SEARCH(",", mbb_sales[[#This Row],[order value]])</f>
        <v>3</v>
      </c>
      <c r="Q832" t="str">
        <f>LEFT(mbb_sales[[#This Row],[order value]], mbb_sales[[#This Row],[search for ","]]-1)</f>
        <v>47</v>
      </c>
      <c r="R832" s="10">
        <f>RIGHT(mbb_sales[[#This Row],[order value]]) / 10</f>
        <v>0.8</v>
      </c>
      <c r="S832" s="1">
        <f>mbb_sales[[#This Row],[whole order value]] + mbb_sales[[#This Row],[fraction order value]]</f>
        <v>47.8</v>
      </c>
      <c r="U832" s="1">
        <v>0</v>
      </c>
      <c r="V832" s="1">
        <v>0</v>
      </c>
      <c r="W832" s="1">
        <v>2.21</v>
      </c>
      <c r="X832" s="1">
        <f>mbb_sales[[#This Row],[order value converted]] + mbb_sales[[#This Row],[shipping cost]] - mbb_sales[[#This Row],[discount]]-mbb_sales[[#This Row],[card processing fees]]</f>
        <v>45.589999999999996</v>
      </c>
    </row>
    <row r="833" spans="7:24" x14ac:dyDescent="0.3">
      <c r="G833" s="17">
        <v>44345</v>
      </c>
      <c r="H833" s="7">
        <f>YEAR(mbb_sales[[#This Row],[date of sale]])</f>
        <v>2021</v>
      </c>
      <c r="I833">
        <f>MONTH(mbb_sales[[#This Row],[date of sale]])</f>
        <v>5</v>
      </c>
      <c r="J833" t="str" cm="1">
        <f t="array" ref="J8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3">
        <v>2067837612</v>
      </c>
      <c r="L833">
        <v>1</v>
      </c>
      <c r="M833">
        <v>59282</v>
      </c>
      <c r="N833" t="s">
        <v>1</v>
      </c>
      <c r="O833" s="10" t="s">
        <v>0</v>
      </c>
      <c r="P833">
        <f>SEARCH(",", mbb_sales[[#This Row],[order value]])</f>
        <v>3</v>
      </c>
      <c r="Q833" t="str">
        <f>LEFT(mbb_sales[[#This Row],[order value]], mbb_sales[[#This Row],[search for ","]]-1)</f>
        <v>21</v>
      </c>
      <c r="R833" s="10">
        <f>RIGHT(mbb_sales[[#This Row],[order value]]) / 10</f>
        <v>0.9</v>
      </c>
      <c r="S833" s="1">
        <f>mbb_sales[[#This Row],[whole order value]] + mbb_sales[[#This Row],[fraction order value]]</f>
        <v>21.9</v>
      </c>
      <c r="U833" s="1">
        <v>0</v>
      </c>
      <c r="V833" s="1">
        <v>0</v>
      </c>
      <c r="W833" s="1">
        <v>1.18</v>
      </c>
      <c r="X833" s="1">
        <f>mbb_sales[[#This Row],[order value converted]] + mbb_sales[[#This Row],[shipping cost]] - mbb_sales[[#This Row],[discount]]-mbb_sales[[#This Row],[card processing fees]]</f>
        <v>20.72</v>
      </c>
    </row>
    <row r="834" spans="7:24" x14ac:dyDescent="0.3">
      <c r="G834" s="17">
        <v>44345</v>
      </c>
      <c r="H834" s="7">
        <f>YEAR(mbb_sales[[#This Row],[date of sale]])</f>
        <v>2021</v>
      </c>
      <c r="I834">
        <f>MONTH(mbb_sales[[#This Row],[date of sale]])</f>
        <v>5</v>
      </c>
      <c r="J834" t="str" cm="1">
        <f t="array" ref="J8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4">
        <v>2067988832</v>
      </c>
      <c r="L834">
        <v>1</v>
      </c>
      <c r="M834">
        <v>78000</v>
      </c>
      <c r="N834" t="s">
        <v>1</v>
      </c>
      <c r="O834" s="10" t="s">
        <v>10</v>
      </c>
      <c r="P834">
        <f>SEARCH(",", mbb_sales[[#This Row],[order value]])</f>
        <v>3</v>
      </c>
      <c r="Q834" t="str">
        <f>LEFT(mbb_sales[[#This Row],[order value]], mbb_sales[[#This Row],[search for ","]]-1)</f>
        <v>24</v>
      </c>
      <c r="R834" s="10">
        <f>RIGHT(mbb_sales[[#This Row],[order value]]) / 10</f>
        <v>0.9</v>
      </c>
      <c r="S834" s="1">
        <f>mbb_sales[[#This Row],[whole order value]] + mbb_sales[[#This Row],[fraction order value]]</f>
        <v>24.9</v>
      </c>
      <c r="U834" s="1">
        <v>0</v>
      </c>
      <c r="V834" s="1">
        <v>0</v>
      </c>
      <c r="W834" s="1">
        <v>1.3</v>
      </c>
      <c r="X834" s="1">
        <f>mbb_sales[[#This Row],[order value converted]] + mbb_sales[[#This Row],[shipping cost]] - mbb_sales[[#This Row],[discount]]-mbb_sales[[#This Row],[card processing fees]]</f>
        <v>23.599999999999998</v>
      </c>
    </row>
    <row r="835" spans="7:24" x14ac:dyDescent="0.3">
      <c r="G835" s="17">
        <v>44345</v>
      </c>
      <c r="H835" s="7">
        <f>YEAR(mbb_sales[[#This Row],[date of sale]])</f>
        <v>2021</v>
      </c>
      <c r="I835">
        <f>MONTH(mbb_sales[[#This Row],[date of sale]])</f>
        <v>5</v>
      </c>
      <c r="J835" t="str" cm="1">
        <f t="array" ref="J8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5">
        <v>2067332854</v>
      </c>
      <c r="L835">
        <v>1</v>
      </c>
      <c r="M835">
        <v>80480</v>
      </c>
      <c r="N835" t="s">
        <v>1</v>
      </c>
      <c r="O835" s="10" t="s">
        <v>9</v>
      </c>
      <c r="P835">
        <f>SEARCH(",", mbb_sales[[#This Row],[order value]])</f>
        <v>3</v>
      </c>
      <c r="Q835" t="str">
        <f>LEFT(mbb_sales[[#This Row],[order value]], mbb_sales[[#This Row],[search for ","]]-1)</f>
        <v>26</v>
      </c>
      <c r="R835" s="10">
        <f>RIGHT(mbb_sales[[#This Row],[order value]]) / 10</f>
        <v>0.9</v>
      </c>
      <c r="S835" s="1">
        <f>mbb_sales[[#This Row],[whole order value]] + mbb_sales[[#This Row],[fraction order value]]</f>
        <v>26.9</v>
      </c>
      <c r="U835" s="1">
        <v>0</v>
      </c>
      <c r="V835" s="1">
        <v>0</v>
      </c>
      <c r="W835" s="1">
        <v>1.38</v>
      </c>
      <c r="X835" s="1">
        <f>mbb_sales[[#This Row],[order value converted]] + mbb_sales[[#This Row],[shipping cost]] - mbb_sales[[#This Row],[discount]]-mbb_sales[[#This Row],[card processing fees]]</f>
        <v>25.52</v>
      </c>
    </row>
    <row r="836" spans="7:24" x14ac:dyDescent="0.3">
      <c r="G836" s="17">
        <v>44343</v>
      </c>
      <c r="H836" s="7">
        <f>YEAR(mbb_sales[[#This Row],[date of sale]])</f>
        <v>2021</v>
      </c>
      <c r="I836">
        <f>MONTH(mbb_sales[[#This Row],[date of sale]])</f>
        <v>5</v>
      </c>
      <c r="J836" t="str" cm="1">
        <f t="array" ref="J8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6">
        <v>2071633969</v>
      </c>
      <c r="L836">
        <v>1</v>
      </c>
      <c r="M836">
        <v>91740</v>
      </c>
      <c r="N836" t="s">
        <v>1</v>
      </c>
      <c r="O836" s="10" t="s">
        <v>9</v>
      </c>
      <c r="P836">
        <f>SEARCH(",", mbb_sales[[#This Row],[order value]])</f>
        <v>3</v>
      </c>
      <c r="Q836" t="str">
        <f>LEFT(mbb_sales[[#This Row],[order value]], mbb_sales[[#This Row],[search for ","]]-1)</f>
        <v>26</v>
      </c>
      <c r="R836" s="10">
        <f>RIGHT(mbb_sales[[#This Row],[order value]]) / 10</f>
        <v>0.9</v>
      </c>
      <c r="S836" s="1">
        <f>mbb_sales[[#This Row],[whole order value]] + mbb_sales[[#This Row],[fraction order value]]</f>
        <v>26.9</v>
      </c>
      <c r="U836" s="1">
        <v>0</v>
      </c>
      <c r="V836" s="1">
        <v>0</v>
      </c>
      <c r="W836" s="1">
        <v>1.38</v>
      </c>
      <c r="X836" s="1">
        <f>mbb_sales[[#This Row],[order value converted]] + mbb_sales[[#This Row],[shipping cost]] - mbb_sales[[#This Row],[discount]]-mbb_sales[[#This Row],[card processing fees]]</f>
        <v>25.52</v>
      </c>
    </row>
    <row r="837" spans="7:24" x14ac:dyDescent="0.3">
      <c r="G837" s="17">
        <v>44343</v>
      </c>
      <c r="H837" s="7">
        <f>YEAR(mbb_sales[[#This Row],[date of sale]])</f>
        <v>2021</v>
      </c>
      <c r="I837">
        <f>MONTH(mbb_sales[[#This Row],[date of sale]])</f>
        <v>5</v>
      </c>
      <c r="J837" t="str" cm="1">
        <f t="array" ref="J8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7">
        <v>2072011919</v>
      </c>
      <c r="L837">
        <v>1</v>
      </c>
      <c r="M837">
        <v>25200</v>
      </c>
      <c r="N837" t="s">
        <v>1</v>
      </c>
      <c r="O837" s="10" t="s">
        <v>43</v>
      </c>
      <c r="P837">
        <f>SEARCH(",", mbb_sales[[#This Row],[order value]])</f>
        <v>3</v>
      </c>
      <c r="Q837" t="str">
        <f>LEFT(mbb_sales[[#This Row],[order value]], mbb_sales[[#This Row],[search for ","]]-1)</f>
        <v>28</v>
      </c>
      <c r="R837" s="10">
        <f>RIGHT(mbb_sales[[#This Row],[order value]]) / 10</f>
        <v>0.9</v>
      </c>
      <c r="S837" s="1">
        <f>mbb_sales[[#This Row],[whole order value]] + mbb_sales[[#This Row],[fraction order value]]</f>
        <v>28.9</v>
      </c>
      <c r="U837" s="1">
        <v>0</v>
      </c>
      <c r="V837" s="1">
        <v>0</v>
      </c>
      <c r="W837" s="1">
        <v>1.46</v>
      </c>
      <c r="X837" s="1">
        <f>mbb_sales[[#This Row],[order value converted]] + mbb_sales[[#This Row],[shipping cost]] - mbb_sales[[#This Row],[discount]]-mbb_sales[[#This Row],[card processing fees]]</f>
        <v>27.439999999999998</v>
      </c>
    </row>
    <row r="838" spans="7:24" x14ac:dyDescent="0.3">
      <c r="G838" s="17">
        <v>44343</v>
      </c>
      <c r="H838" s="7">
        <f>YEAR(mbb_sales[[#This Row],[date of sale]])</f>
        <v>2021</v>
      </c>
      <c r="I838">
        <f>MONTH(mbb_sales[[#This Row],[date of sale]])</f>
        <v>5</v>
      </c>
      <c r="J838" t="str" cm="1">
        <f t="array" ref="J8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8">
        <v>2065433912</v>
      </c>
      <c r="L838">
        <v>1</v>
      </c>
      <c r="M838">
        <v>80150</v>
      </c>
      <c r="N838" t="s">
        <v>1</v>
      </c>
      <c r="O838" s="10" t="s">
        <v>43</v>
      </c>
      <c r="P838">
        <f>SEARCH(",", mbb_sales[[#This Row],[order value]])</f>
        <v>3</v>
      </c>
      <c r="Q838" t="str">
        <f>LEFT(mbb_sales[[#This Row],[order value]], mbb_sales[[#This Row],[search for ","]]-1)</f>
        <v>28</v>
      </c>
      <c r="R838" s="10">
        <f>RIGHT(mbb_sales[[#This Row],[order value]]) / 10</f>
        <v>0.9</v>
      </c>
      <c r="S838" s="1">
        <f>mbb_sales[[#This Row],[whole order value]] + mbb_sales[[#This Row],[fraction order value]]</f>
        <v>28.9</v>
      </c>
      <c r="U838" s="1">
        <v>0</v>
      </c>
      <c r="V838" s="1">
        <v>0</v>
      </c>
      <c r="W838" s="1">
        <v>1.46</v>
      </c>
      <c r="X838" s="1">
        <f>mbb_sales[[#This Row],[order value converted]] + mbb_sales[[#This Row],[shipping cost]] - mbb_sales[[#This Row],[discount]]-mbb_sales[[#This Row],[card processing fees]]</f>
        <v>27.439999999999998</v>
      </c>
    </row>
    <row r="839" spans="7:24" x14ac:dyDescent="0.3">
      <c r="G839" s="17">
        <v>44343</v>
      </c>
      <c r="H839" s="7">
        <f>YEAR(mbb_sales[[#This Row],[date of sale]])</f>
        <v>2021</v>
      </c>
      <c r="I839">
        <f>MONTH(mbb_sales[[#This Row],[date of sale]])</f>
        <v>5</v>
      </c>
      <c r="J839" t="str" cm="1">
        <f t="array" ref="J8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39">
        <v>2065365578</v>
      </c>
      <c r="L839">
        <v>1</v>
      </c>
      <c r="M839">
        <v>85400</v>
      </c>
      <c r="N839" t="s">
        <v>1</v>
      </c>
      <c r="O839" s="10" t="s">
        <v>43</v>
      </c>
      <c r="P839">
        <f>SEARCH(",", mbb_sales[[#This Row],[order value]])</f>
        <v>3</v>
      </c>
      <c r="Q839" t="str">
        <f>LEFT(mbb_sales[[#This Row],[order value]], mbb_sales[[#This Row],[search for ","]]-1)</f>
        <v>28</v>
      </c>
      <c r="R839" s="10">
        <f>RIGHT(mbb_sales[[#This Row],[order value]]) / 10</f>
        <v>0.9</v>
      </c>
      <c r="S839" s="1">
        <f>mbb_sales[[#This Row],[whole order value]] + mbb_sales[[#This Row],[fraction order value]]</f>
        <v>28.9</v>
      </c>
      <c r="U839" s="1">
        <v>0</v>
      </c>
      <c r="V839" s="1">
        <v>0</v>
      </c>
      <c r="W839" s="1">
        <v>1.46</v>
      </c>
      <c r="X839" s="1">
        <f>mbb_sales[[#This Row],[order value converted]] + mbb_sales[[#This Row],[shipping cost]] - mbb_sales[[#This Row],[discount]]-mbb_sales[[#This Row],[card processing fees]]</f>
        <v>27.439999999999998</v>
      </c>
    </row>
    <row r="840" spans="7:24" x14ac:dyDescent="0.3">
      <c r="G840" s="17">
        <v>44342</v>
      </c>
      <c r="H840" s="7">
        <f>YEAR(mbb_sales[[#This Row],[date of sale]])</f>
        <v>2021</v>
      </c>
      <c r="I840">
        <f>MONTH(mbb_sales[[#This Row],[date of sale]])</f>
        <v>5</v>
      </c>
      <c r="J840" t="str" cm="1">
        <f t="array" ref="J8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0">
        <v>2071096723</v>
      </c>
      <c r="L840">
        <v>1</v>
      </c>
      <c r="M840">
        <v>30240</v>
      </c>
      <c r="N840" t="s">
        <v>1</v>
      </c>
      <c r="O840" s="10" t="s">
        <v>43</v>
      </c>
      <c r="P840">
        <f>SEARCH(",", mbb_sales[[#This Row],[order value]])</f>
        <v>3</v>
      </c>
      <c r="Q840" t="str">
        <f>LEFT(mbb_sales[[#This Row],[order value]], mbb_sales[[#This Row],[search for ","]]-1)</f>
        <v>28</v>
      </c>
      <c r="R840" s="10">
        <f>RIGHT(mbb_sales[[#This Row],[order value]]) / 10</f>
        <v>0.9</v>
      </c>
      <c r="S840" s="1">
        <f>mbb_sales[[#This Row],[whole order value]] + mbb_sales[[#This Row],[fraction order value]]</f>
        <v>28.9</v>
      </c>
      <c r="U840" s="1">
        <v>0</v>
      </c>
      <c r="V840" s="1">
        <v>0</v>
      </c>
      <c r="W840" s="1">
        <v>1.46</v>
      </c>
      <c r="X840" s="1">
        <f>mbb_sales[[#This Row],[order value converted]] + mbb_sales[[#This Row],[shipping cost]] - mbb_sales[[#This Row],[discount]]-mbb_sales[[#This Row],[card processing fees]]</f>
        <v>27.439999999999998</v>
      </c>
    </row>
    <row r="841" spans="7:24" x14ac:dyDescent="0.3">
      <c r="G841" s="17">
        <v>44342</v>
      </c>
      <c r="H841" s="7">
        <f>YEAR(mbb_sales[[#This Row],[date of sale]])</f>
        <v>2021</v>
      </c>
      <c r="I841">
        <f>MONTH(mbb_sales[[#This Row],[date of sale]])</f>
        <v>5</v>
      </c>
      <c r="J841" t="str" cm="1">
        <f t="array" ref="J8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1">
        <v>2071034033</v>
      </c>
      <c r="L841">
        <v>1</v>
      </c>
      <c r="M841">
        <v>83210</v>
      </c>
      <c r="N841" t="s">
        <v>1</v>
      </c>
      <c r="O841" s="10" t="s">
        <v>43</v>
      </c>
      <c r="P841">
        <f>SEARCH(",", mbb_sales[[#This Row],[order value]])</f>
        <v>3</v>
      </c>
      <c r="Q841" t="str">
        <f>LEFT(mbb_sales[[#This Row],[order value]], mbb_sales[[#This Row],[search for ","]]-1)</f>
        <v>28</v>
      </c>
      <c r="R841" s="10">
        <f>RIGHT(mbb_sales[[#This Row],[order value]]) / 10</f>
        <v>0.9</v>
      </c>
      <c r="S841" s="1">
        <f>mbb_sales[[#This Row],[whole order value]] + mbb_sales[[#This Row],[fraction order value]]</f>
        <v>28.9</v>
      </c>
      <c r="U841" s="1">
        <v>0</v>
      </c>
      <c r="V841" s="1">
        <v>0</v>
      </c>
      <c r="W841" s="1">
        <v>1.46</v>
      </c>
      <c r="X841" s="1">
        <f>mbb_sales[[#This Row],[order value converted]] + mbb_sales[[#This Row],[shipping cost]] - mbb_sales[[#This Row],[discount]]-mbb_sales[[#This Row],[card processing fees]]</f>
        <v>27.439999999999998</v>
      </c>
    </row>
    <row r="842" spans="7:24" x14ac:dyDescent="0.3">
      <c r="G842" s="17">
        <v>44342</v>
      </c>
      <c r="H842" s="7">
        <f>YEAR(mbb_sales[[#This Row],[date of sale]])</f>
        <v>2021</v>
      </c>
      <c r="I842">
        <f>MONTH(mbb_sales[[#This Row],[date of sale]])</f>
        <v>5</v>
      </c>
      <c r="J842" t="str" cm="1">
        <f t="array" ref="J8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2">
        <v>2064937770</v>
      </c>
      <c r="L842">
        <v>2</v>
      </c>
      <c r="M842">
        <v>59140</v>
      </c>
      <c r="N842" t="s">
        <v>1</v>
      </c>
      <c r="O842" s="10" t="s">
        <v>15</v>
      </c>
      <c r="P842">
        <f>SEARCH(",", mbb_sales[[#This Row],[order value]])</f>
        <v>3</v>
      </c>
      <c r="Q842" t="str">
        <f>LEFT(mbb_sales[[#This Row],[order value]], mbb_sales[[#This Row],[search for ","]]-1)</f>
        <v>44</v>
      </c>
      <c r="R842" s="10">
        <f>RIGHT(mbb_sales[[#This Row],[order value]]) / 10</f>
        <v>0.8</v>
      </c>
      <c r="S842" s="1">
        <f>mbb_sales[[#This Row],[whole order value]] + mbb_sales[[#This Row],[fraction order value]]</f>
        <v>44.8</v>
      </c>
      <c r="U842" s="1">
        <v>0</v>
      </c>
      <c r="V842" s="1">
        <v>0</v>
      </c>
      <c r="W842" s="1">
        <v>2.09</v>
      </c>
      <c r="X842" s="1">
        <f>mbb_sales[[#This Row],[order value converted]] + mbb_sales[[#This Row],[shipping cost]] - mbb_sales[[#This Row],[discount]]-mbb_sales[[#This Row],[card processing fees]]</f>
        <v>42.709999999999994</v>
      </c>
    </row>
    <row r="843" spans="7:24" x14ac:dyDescent="0.3">
      <c r="G843" s="17">
        <v>44340</v>
      </c>
      <c r="H843" s="7">
        <f>YEAR(mbb_sales[[#This Row],[date of sale]])</f>
        <v>2021</v>
      </c>
      <c r="I843">
        <f>MONTH(mbb_sales[[#This Row],[date of sale]])</f>
        <v>5</v>
      </c>
      <c r="J843" t="str" cm="1">
        <f t="array" ref="J8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3">
        <v>2062667978</v>
      </c>
      <c r="L843">
        <v>1</v>
      </c>
      <c r="M843">
        <v>53200</v>
      </c>
      <c r="N843" t="s">
        <v>1</v>
      </c>
      <c r="O843" s="10" t="s">
        <v>9</v>
      </c>
      <c r="P843">
        <f>SEARCH(",", mbb_sales[[#This Row],[order value]])</f>
        <v>3</v>
      </c>
      <c r="Q843" t="str">
        <f>LEFT(mbb_sales[[#This Row],[order value]], mbb_sales[[#This Row],[search for ","]]-1)</f>
        <v>26</v>
      </c>
      <c r="R843" s="10">
        <f>RIGHT(mbb_sales[[#This Row],[order value]]) / 10</f>
        <v>0.9</v>
      </c>
      <c r="S843" s="1">
        <f>mbb_sales[[#This Row],[whole order value]] + mbb_sales[[#This Row],[fraction order value]]</f>
        <v>26.9</v>
      </c>
      <c r="U843" s="1">
        <v>0</v>
      </c>
      <c r="V843" s="1">
        <v>0</v>
      </c>
      <c r="W843" s="1">
        <v>1.38</v>
      </c>
      <c r="X843" s="1">
        <f>mbb_sales[[#This Row],[order value converted]] + mbb_sales[[#This Row],[shipping cost]] - mbb_sales[[#This Row],[discount]]-mbb_sales[[#This Row],[card processing fees]]</f>
        <v>25.52</v>
      </c>
    </row>
    <row r="844" spans="7:24" x14ac:dyDescent="0.3">
      <c r="G844" s="17">
        <v>44339</v>
      </c>
      <c r="H844" s="7">
        <f>YEAR(mbb_sales[[#This Row],[date of sale]])</f>
        <v>2021</v>
      </c>
      <c r="I844">
        <f>MONTH(mbb_sales[[#This Row],[date of sale]])</f>
        <v>5</v>
      </c>
      <c r="J844" t="str" cm="1">
        <f t="array" ref="J8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4">
        <v>2067863097</v>
      </c>
      <c r="L844">
        <v>1</v>
      </c>
      <c r="M844">
        <v>11100</v>
      </c>
      <c r="N844" t="s">
        <v>1</v>
      </c>
      <c r="O844" s="10" t="s">
        <v>14</v>
      </c>
      <c r="P844">
        <f>SEARCH(",", mbb_sales[[#This Row],[order value]])</f>
        <v>3</v>
      </c>
      <c r="Q844" t="str">
        <f>LEFT(mbb_sales[[#This Row],[order value]], mbb_sales[[#This Row],[search for ","]]-1)</f>
        <v>23</v>
      </c>
      <c r="R844" s="10">
        <f>RIGHT(mbb_sales[[#This Row],[order value]]) / 10</f>
        <v>0.9</v>
      </c>
      <c r="S844" s="1">
        <f>mbb_sales[[#This Row],[whole order value]] + mbb_sales[[#This Row],[fraction order value]]</f>
        <v>23.9</v>
      </c>
      <c r="U844" s="1">
        <v>0</v>
      </c>
      <c r="V844" s="1">
        <v>0</v>
      </c>
      <c r="W844" s="1">
        <v>1.26</v>
      </c>
      <c r="X844" s="1">
        <f>mbb_sales[[#This Row],[order value converted]] + mbb_sales[[#This Row],[shipping cost]] - mbb_sales[[#This Row],[discount]]-mbb_sales[[#This Row],[card processing fees]]</f>
        <v>22.639999999999997</v>
      </c>
    </row>
    <row r="845" spans="7:24" x14ac:dyDescent="0.3">
      <c r="G845" s="17">
        <v>44338</v>
      </c>
      <c r="H845" s="7">
        <f>YEAR(mbb_sales[[#This Row],[date of sale]])</f>
        <v>2021</v>
      </c>
      <c r="I845">
        <f>MONTH(mbb_sales[[#This Row],[date of sale]])</f>
        <v>5</v>
      </c>
      <c r="J845" t="str" cm="1">
        <f t="array" ref="J8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5">
        <v>2066675453</v>
      </c>
      <c r="L845">
        <v>1</v>
      </c>
      <c r="M845">
        <v>69290</v>
      </c>
      <c r="N845" t="s">
        <v>1</v>
      </c>
      <c r="O845" s="10" t="s">
        <v>4</v>
      </c>
      <c r="P845">
        <f>SEARCH(",", mbb_sales[[#This Row],[order value]])</f>
        <v>3</v>
      </c>
      <c r="Q845" t="str">
        <f>LEFT(mbb_sales[[#This Row],[order value]], mbb_sales[[#This Row],[search for ","]]-1)</f>
        <v>19</v>
      </c>
      <c r="R845" s="10">
        <f>RIGHT(mbb_sales[[#This Row],[order value]]) / 10</f>
        <v>0.9</v>
      </c>
      <c r="S845" s="1">
        <f>mbb_sales[[#This Row],[whole order value]] + mbb_sales[[#This Row],[fraction order value]]</f>
        <v>19.899999999999999</v>
      </c>
      <c r="U845" s="1">
        <v>0</v>
      </c>
      <c r="V845" s="1">
        <v>0</v>
      </c>
      <c r="W845" s="1">
        <v>1.1000000000000001</v>
      </c>
      <c r="X845" s="1">
        <f>mbb_sales[[#This Row],[order value converted]] + mbb_sales[[#This Row],[shipping cost]] - mbb_sales[[#This Row],[discount]]-mbb_sales[[#This Row],[card processing fees]]</f>
        <v>18.799999999999997</v>
      </c>
    </row>
    <row r="846" spans="7:24" x14ac:dyDescent="0.3">
      <c r="G846" s="17">
        <v>44338</v>
      </c>
      <c r="H846" s="7">
        <f>YEAR(mbb_sales[[#This Row],[date of sale]])</f>
        <v>2021</v>
      </c>
      <c r="I846">
        <f>MONTH(mbb_sales[[#This Row],[date of sale]])</f>
        <v>5</v>
      </c>
      <c r="J846" t="str" cm="1">
        <f t="array" ref="J8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6">
        <v>2066475971</v>
      </c>
      <c r="L846">
        <v>1</v>
      </c>
      <c r="M846">
        <v>56400</v>
      </c>
      <c r="N846" t="s">
        <v>1</v>
      </c>
      <c r="O846" s="10" t="s">
        <v>0</v>
      </c>
      <c r="P846">
        <f>SEARCH(",", mbb_sales[[#This Row],[order value]])</f>
        <v>3</v>
      </c>
      <c r="Q846" t="str">
        <f>LEFT(mbb_sales[[#This Row],[order value]], mbb_sales[[#This Row],[search for ","]]-1)</f>
        <v>21</v>
      </c>
      <c r="R846" s="10">
        <f>RIGHT(mbb_sales[[#This Row],[order value]]) / 10</f>
        <v>0.9</v>
      </c>
      <c r="S846" s="1">
        <f>mbb_sales[[#This Row],[whole order value]] + mbb_sales[[#This Row],[fraction order value]]</f>
        <v>21.9</v>
      </c>
      <c r="U846" s="1">
        <v>0</v>
      </c>
      <c r="V846" s="1">
        <v>0</v>
      </c>
      <c r="W846" s="1">
        <v>1.18</v>
      </c>
      <c r="X846" s="1">
        <f>mbb_sales[[#This Row],[order value converted]] + mbb_sales[[#This Row],[shipping cost]] - mbb_sales[[#This Row],[discount]]-mbb_sales[[#This Row],[card processing fees]]</f>
        <v>20.72</v>
      </c>
    </row>
    <row r="847" spans="7:24" x14ac:dyDescent="0.3">
      <c r="G847" s="17">
        <v>44338</v>
      </c>
      <c r="H847" s="7">
        <f>YEAR(mbb_sales[[#This Row],[date of sale]])</f>
        <v>2021</v>
      </c>
      <c r="I847">
        <f>MONTH(mbb_sales[[#This Row],[date of sale]])</f>
        <v>5</v>
      </c>
      <c r="J847" t="str" cm="1">
        <f t="array" ref="J8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7">
        <v>2066598705</v>
      </c>
      <c r="L847">
        <v>1</v>
      </c>
      <c r="M847">
        <v>59118</v>
      </c>
      <c r="N847" t="s">
        <v>1</v>
      </c>
      <c r="O847" s="10" t="s">
        <v>43</v>
      </c>
      <c r="P847">
        <f>SEARCH(",", mbb_sales[[#This Row],[order value]])</f>
        <v>3</v>
      </c>
      <c r="Q847" t="str">
        <f>LEFT(mbb_sales[[#This Row],[order value]], mbb_sales[[#This Row],[search for ","]]-1)</f>
        <v>28</v>
      </c>
      <c r="R847" s="10">
        <f>RIGHT(mbb_sales[[#This Row],[order value]]) / 10</f>
        <v>0.9</v>
      </c>
      <c r="S847" s="1">
        <f>mbb_sales[[#This Row],[whole order value]] + mbb_sales[[#This Row],[fraction order value]]</f>
        <v>28.9</v>
      </c>
      <c r="U847" s="1">
        <v>0</v>
      </c>
      <c r="V847" s="1">
        <v>0</v>
      </c>
      <c r="W847" s="1">
        <v>1.46</v>
      </c>
      <c r="X847" s="1">
        <f>mbb_sales[[#This Row],[order value converted]] + mbb_sales[[#This Row],[shipping cost]] - mbb_sales[[#This Row],[discount]]-mbb_sales[[#This Row],[card processing fees]]</f>
        <v>27.439999999999998</v>
      </c>
    </row>
    <row r="848" spans="7:24" x14ac:dyDescent="0.3">
      <c r="G848" s="17">
        <v>44338</v>
      </c>
      <c r="H848" s="7">
        <f>YEAR(mbb_sales[[#This Row],[date of sale]])</f>
        <v>2021</v>
      </c>
      <c r="I848">
        <f>MONTH(mbb_sales[[#This Row],[date of sale]])</f>
        <v>5</v>
      </c>
      <c r="J848" t="str" cm="1">
        <f t="array" ref="J8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8">
        <v>2060744392</v>
      </c>
      <c r="L848">
        <v>1</v>
      </c>
      <c r="M848">
        <v>51100</v>
      </c>
      <c r="N848" t="s">
        <v>1</v>
      </c>
      <c r="O848" s="10" t="s">
        <v>43</v>
      </c>
      <c r="P848">
        <f>SEARCH(",", mbb_sales[[#This Row],[order value]])</f>
        <v>3</v>
      </c>
      <c r="Q848" t="str">
        <f>LEFT(mbb_sales[[#This Row],[order value]], mbb_sales[[#This Row],[search for ","]]-1)</f>
        <v>28</v>
      </c>
      <c r="R848" s="10">
        <f>RIGHT(mbb_sales[[#This Row],[order value]]) / 10</f>
        <v>0.9</v>
      </c>
      <c r="S848" s="1">
        <f>mbb_sales[[#This Row],[whole order value]] + mbb_sales[[#This Row],[fraction order value]]</f>
        <v>28.9</v>
      </c>
      <c r="U848" s="1">
        <v>0</v>
      </c>
      <c r="V848" s="1">
        <v>0</v>
      </c>
      <c r="W848" s="1">
        <v>1.46</v>
      </c>
      <c r="X848" s="1">
        <f>mbb_sales[[#This Row],[order value converted]] + mbb_sales[[#This Row],[shipping cost]] - mbb_sales[[#This Row],[discount]]-mbb_sales[[#This Row],[card processing fees]]</f>
        <v>27.439999999999998</v>
      </c>
    </row>
    <row r="849" spans="7:24" x14ac:dyDescent="0.3">
      <c r="G849" s="17">
        <v>44338</v>
      </c>
      <c r="H849" s="7">
        <f>YEAR(mbb_sales[[#This Row],[date of sale]])</f>
        <v>2021</v>
      </c>
      <c r="I849">
        <f>MONTH(mbb_sales[[#This Row],[date of sale]])</f>
        <v>5</v>
      </c>
      <c r="J849" t="str" cm="1">
        <f t="array" ref="J8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49">
        <v>2060722346</v>
      </c>
      <c r="L849">
        <v>1</v>
      </c>
      <c r="M849">
        <v>76610</v>
      </c>
      <c r="N849" t="s">
        <v>1</v>
      </c>
      <c r="O849" s="10" t="s">
        <v>43</v>
      </c>
      <c r="P849">
        <f>SEARCH(",", mbb_sales[[#This Row],[order value]])</f>
        <v>3</v>
      </c>
      <c r="Q849" t="str">
        <f>LEFT(mbb_sales[[#This Row],[order value]], mbb_sales[[#This Row],[search for ","]]-1)</f>
        <v>28</v>
      </c>
      <c r="R849" s="10">
        <f>RIGHT(mbb_sales[[#This Row],[order value]]) / 10</f>
        <v>0.9</v>
      </c>
      <c r="S849" s="1">
        <f>mbb_sales[[#This Row],[whole order value]] + mbb_sales[[#This Row],[fraction order value]]</f>
        <v>28.9</v>
      </c>
      <c r="U849" s="1">
        <v>0</v>
      </c>
      <c r="V849" s="1">
        <v>0</v>
      </c>
      <c r="W849" s="1">
        <v>1.46</v>
      </c>
      <c r="X849" s="1">
        <f>mbb_sales[[#This Row],[order value converted]] + mbb_sales[[#This Row],[shipping cost]] - mbb_sales[[#This Row],[discount]]-mbb_sales[[#This Row],[card processing fees]]</f>
        <v>27.439999999999998</v>
      </c>
    </row>
    <row r="850" spans="7:24" x14ac:dyDescent="0.3">
      <c r="G850" s="17">
        <v>44338</v>
      </c>
      <c r="H850" s="7">
        <f>YEAR(mbb_sales[[#This Row],[date of sale]])</f>
        <v>2021</v>
      </c>
      <c r="I850">
        <f>MONTH(mbb_sales[[#This Row],[date of sale]])</f>
        <v>5</v>
      </c>
      <c r="J850" t="str" cm="1">
        <f t="array" ref="J8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0">
        <v>2066406671</v>
      </c>
      <c r="L850">
        <v>1</v>
      </c>
      <c r="M850">
        <v>91300</v>
      </c>
      <c r="N850" t="s">
        <v>1</v>
      </c>
      <c r="O850" s="10" t="s">
        <v>43</v>
      </c>
      <c r="P850">
        <f>SEARCH(",", mbb_sales[[#This Row],[order value]])</f>
        <v>3</v>
      </c>
      <c r="Q850" t="str">
        <f>LEFT(mbb_sales[[#This Row],[order value]], mbb_sales[[#This Row],[search for ","]]-1)</f>
        <v>28</v>
      </c>
      <c r="R850" s="10">
        <f>RIGHT(mbb_sales[[#This Row],[order value]]) / 10</f>
        <v>0.9</v>
      </c>
      <c r="S850" s="1">
        <f>mbb_sales[[#This Row],[whole order value]] + mbb_sales[[#This Row],[fraction order value]]</f>
        <v>28.9</v>
      </c>
      <c r="U850" s="1">
        <v>0</v>
      </c>
      <c r="V850" s="1">
        <v>0</v>
      </c>
      <c r="W850" s="1">
        <v>1.46</v>
      </c>
      <c r="X850" s="1">
        <f>mbb_sales[[#This Row],[order value converted]] + mbb_sales[[#This Row],[shipping cost]] - mbb_sales[[#This Row],[discount]]-mbb_sales[[#This Row],[card processing fees]]</f>
        <v>27.439999999999998</v>
      </c>
    </row>
    <row r="851" spans="7:24" x14ac:dyDescent="0.3">
      <c r="G851" s="17">
        <v>44338</v>
      </c>
      <c r="H851" s="7">
        <f>YEAR(mbb_sales[[#This Row],[date of sale]])</f>
        <v>2021</v>
      </c>
      <c r="I851">
        <f>MONTH(mbb_sales[[#This Row],[date of sale]])</f>
        <v>5</v>
      </c>
      <c r="J851" t="str" cm="1">
        <f t="array" ref="J8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1">
        <v>2066341745</v>
      </c>
      <c r="L851">
        <v>1</v>
      </c>
      <c r="M851">
        <v>92350</v>
      </c>
      <c r="N851" t="s">
        <v>1</v>
      </c>
      <c r="O851" s="10" t="s">
        <v>43</v>
      </c>
      <c r="P851">
        <f>SEARCH(",", mbb_sales[[#This Row],[order value]])</f>
        <v>3</v>
      </c>
      <c r="Q851" t="str">
        <f>LEFT(mbb_sales[[#This Row],[order value]], mbb_sales[[#This Row],[search for ","]]-1)</f>
        <v>28</v>
      </c>
      <c r="R851" s="10">
        <f>RIGHT(mbb_sales[[#This Row],[order value]]) / 10</f>
        <v>0.9</v>
      </c>
      <c r="S851" s="1">
        <f>mbb_sales[[#This Row],[whole order value]] + mbb_sales[[#This Row],[fraction order value]]</f>
        <v>28.9</v>
      </c>
      <c r="U851" s="1">
        <v>0</v>
      </c>
      <c r="V851" s="1">
        <v>0</v>
      </c>
      <c r="W851" s="1">
        <v>1.46</v>
      </c>
      <c r="X851" s="1">
        <f>mbb_sales[[#This Row],[order value converted]] + mbb_sales[[#This Row],[shipping cost]] - mbb_sales[[#This Row],[discount]]-mbb_sales[[#This Row],[card processing fees]]</f>
        <v>27.439999999999998</v>
      </c>
    </row>
    <row r="852" spans="7:24" x14ac:dyDescent="0.3">
      <c r="G852" s="17">
        <v>44338</v>
      </c>
      <c r="H852" s="7">
        <f>YEAR(mbb_sales[[#This Row],[date of sale]])</f>
        <v>2021</v>
      </c>
      <c r="I852">
        <f>MONTH(mbb_sales[[#This Row],[date of sale]])</f>
        <v>5</v>
      </c>
      <c r="J852" t="str" cm="1">
        <f t="array" ref="J8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2">
        <v>2066316797</v>
      </c>
      <c r="L852">
        <v>2</v>
      </c>
      <c r="M852">
        <v>69008</v>
      </c>
      <c r="N852" t="s">
        <v>1</v>
      </c>
      <c r="O852" s="10" t="s">
        <v>42</v>
      </c>
      <c r="P852">
        <f>SEARCH(",", mbb_sales[[#This Row],[order value]])</f>
        <v>3</v>
      </c>
      <c r="Q852" t="str">
        <f>LEFT(mbb_sales[[#This Row],[order value]], mbb_sales[[#This Row],[search for ","]]-1)</f>
        <v>50</v>
      </c>
      <c r="R852" s="10">
        <f>RIGHT(mbb_sales[[#This Row],[order value]]) / 10</f>
        <v>0.8</v>
      </c>
      <c r="S852" s="1">
        <f>mbb_sales[[#This Row],[whole order value]] + mbb_sales[[#This Row],[fraction order value]]</f>
        <v>50.8</v>
      </c>
      <c r="U852" s="1">
        <v>0</v>
      </c>
      <c r="V852" s="1">
        <v>0</v>
      </c>
      <c r="W852" s="1">
        <v>2.33</v>
      </c>
      <c r="X852" s="1">
        <f>mbb_sales[[#This Row],[order value converted]] + mbb_sales[[#This Row],[shipping cost]] - mbb_sales[[#This Row],[discount]]-mbb_sales[[#This Row],[card processing fees]]</f>
        <v>48.47</v>
      </c>
    </row>
    <row r="853" spans="7:24" x14ac:dyDescent="0.3">
      <c r="G853" s="17">
        <v>44338</v>
      </c>
      <c r="H853" s="7">
        <f>YEAR(mbb_sales[[#This Row],[date of sale]])</f>
        <v>2021</v>
      </c>
      <c r="I853">
        <f>MONTH(mbb_sales[[#This Row],[date of sale]])</f>
        <v>5</v>
      </c>
      <c r="J853" t="str" cm="1">
        <f t="array" ref="J8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3">
        <v>2066470545</v>
      </c>
      <c r="L853">
        <v>2</v>
      </c>
      <c r="M853">
        <v>10170</v>
      </c>
      <c r="N853" t="s">
        <v>1</v>
      </c>
      <c r="O853" s="10" t="s">
        <v>41</v>
      </c>
      <c r="P853">
        <f>SEARCH(",", mbb_sales[[#This Row],[order value]])</f>
        <v>3</v>
      </c>
      <c r="Q853" t="str">
        <f>LEFT(mbb_sales[[#This Row],[order value]], mbb_sales[[#This Row],[search for ","]]-1)</f>
        <v>51</v>
      </c>
      <c r="R853" s="10">
        <f>RIGHT(mbb_sales[[#This Row],[order value]]) / 10</f>
        <v>0.8</v>
      </c>
      <c r="S853" s="1">
        <f>mbb_sales[[#This Row],[whole order value]] + mbb_sales[[#This Row],[fraction order value]]</f>
        <v>51.8</v>
      </c>
      <c r="U853" s="1">
        <v>0</v>
      </c>
      <c r="V853" s="1">
        <v>0</v>
      </c>
      <c r="W853" s="1">
        <v>2.37</v>
      </c>
      <c r="X853" s="1">
        <f>mbb_sales[[#This Row],[order value converted]] + mbb_sales[[#This Row],[shipping cost]] - mbb_sales[[#This Row],[discount]]-mbb_sales[[#This Row],[card processing fees]]</f>
        <v>49.43</v>
      </c>
    </row>
    <row r="854" spans="7:24" x14ac:dyDescent="0.3">
      <c r="G854" s="17">
        <v>44338</v>
      </c>
      <c r="H854" s="7">
        <f>YEAR(mbb_sales[[#This Row],[date of sale]])</f>
        <v>2021</v>
      </c>
      <c r="I854">
        <f>MONTH(mbb_sales[[#This Row],[date of sale]])</f>
        <v>5</v>
      </c>
      <c r="J854" t="str" cm="1">
        <f t="array" ref="J8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4">
        <v>2060629828</v>
      </c>
      <c r="L854">
        <v>2</v>
      </c>
      <c r="M854">
        <v>55100</v>
      </c>
      <c r="N854" t="s">
        <v>1</v>
      </c>
      <c r="O854" s="10" t="s">
        <v>44</v>
      </c>
      <c r="P854">
        <f>SEARCH(",", mbb_sales[[#This Row],[order value]])</f>
        <v>3</v>
      </c>
      <c r="Q854" t="str">
        <f>LEFT(mbb_sales[[#This Row],[order value]], mbb_sales[[#This Row],[search for ","]]-1)</f>
        <v>55</v>
      </c>
      <c r="R854" s="10">
        <f>RIGHT(mbb_sales[[#This Row],[order value]]) / 10</f>
        <v>0.8</v>
      </c>
      <c r="S854" s="1">
        <f>mbb_sales[[#This Row],[whole order value]] + mbb_sales[[#This Row],[fraction order value]]</f>
        <v>55.8</v>
      </c>
      <c r="U854" s="1">
        <v>0</v>
      </c>
      <c r="V854" s="1">
        <v>0</v>
      </c>
      <c r="W854" s="1">
        <v>2.5299999999999998</v>
      </c>
      <c r="X854" s="1">
        <f>mbb_sales[[#This Row],[order value converted]] + mbb_sales[[#This Row],[shipping cost]] - mbb_sales[[#This Row],[discount]]-mbb_sales[[#This Row],[card processing fees]]</f>
        <v>53.269999999999996</v>
      </c>
    </row>
    <row r="855" spans="7:24" x14ac:dyDescent="0.3">
      <c r="G855" s="17">
        <v>44338</v>
      </c>
      <c r="H855" s="7">
        <f>YEAR(mbb_sales[[#This Row],[date of sale]])</f>
        <v>2021</v>
      </c>
      <c r="I855">
        <f>MONTH(mbb_sales[[#This Row],[date of sale]])</f>
        <v>5</v>
      </c>
      <c r="J855" t="str" cm="1">
        <f t="array" ref="J8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5">
        <v>2066286509</v>
      </c>
      <c r="L855">
        <v>2</v>
      </c>
      <c r="M855">
        <v>21000</v>
      </c>
      <c r="N855" t="s">
        <v>1</v>
      </c>
      <c r="O855" s="10" t="s">
        <v>44</v>
      </c>
      <c r="P855">
        <f>SEARCH(",", mbb_sales[[#This Row],[order value]])</f>
        <v>3</v>
      </c>
      <c r="Q855" t="str">
        <f>LEFT(mbb_sales[[#This Row],[order value]], mbb_sales[[#This Row],[search for ","]]-1)</f>
        <v>55</v>
      </c>
      <c r="R855" s="10">
        <f>RIGHT(mbb_sales[[#This Row],[order value]]) / 10</f>
        <v>0.8</v>
      </c>
      <c r="S855" s="1">
        <f>mbb_sales[[#This Row],[whole order value]] + mbb_sales[[#This Row],[fraction order value]]</f>
        <v>55.8</v>
      </c>
      <c r="U855" s="1">
        <v>0</v>
      </c>
      <c r="V855" s="1">
        <v>0</v>
      </c>
      <c r="W855" s="1">
        <v>2.5299999999999998</v>
      </c>
      <c r="X855" s="1">
        <f>mbb_sales[[#This Row],[order value converted]] + mbb_sales[[#This Row],[shipping cost]] - mbb_sales[[#This Row],[discount]]-mbb_sales[[#This Row],[card processing fees]]</f>
        <v>53.269999999999996</v>
      </c>
    </row>
    <row r="856" spans="7:24" x14ac:dyDescent="0.3">
      <c r="G856" s="17">
        <v>44337</v>
      </c>
      <c r="H856" s="7">
        <f>YEAR(mbb_sales[[#This Row],[date of sale]])</f>
        <v>2021</v>
      </c>
      <c r="I856">
        <f>MONTH(mbb_sales[[#This Row],[date of sale]])</f>
        <v>5</v>
      </c>
      <c r="J856" t="str" cm="1">
        <f t="array" ref="J8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6">
        <v>2065761889</v>
      </c>
      <c r="L856">
        <v>1</v>
      </c>
      <c r="M856">
        <v>39270</v>
      </c>
      <c r="N856" t="s">
        <v>1</v>
      </c>
      <c r="O856" s="10" t="s">
        <v>14</v>
      </c>
      <c r="P856">
        <f>SEARCH(",", mbb_sales[[#This Row],[order value]])</f>
        <v>3</v>
      </c>
      <c r="Q856" t="str">
        <f>LEFT(mbb_sales[[#This Row],[order value]], mbb_sales[[#This Row],[search for ","]]-1)</f>
        <v>23</v>
      </c>
      <c r="R856" s="10">
        <f>RIGHT(mbb_sales[[#This Row],[order value]]) / 10</f>
        <v>0.9</v>
      </c>
      <c r="S856" s="1">
        <f>mbb_sales[[#This Row],[whole order value]] + mbb_sales[[#This Row],[fraction order value]]</f>
        <v>23.9</v>
      </c>
      <c r="U856" s="1">
        <v>0</v>
      </c>
      <c r="V856" s="1">
        <v>0</v>
      </c>
      <c r="W856" s="1">
        <v>1.26</v>
      </c>
      <c r="X856" s="1">
        <f>mbb_sales[[#This Row],[order value converted]] + mbb_sales[[#This Row],[shipping cost]] - mbb_sales[[#This Row],[discount]]-mbb_sales[[#This Row],[card processing fees]]</f>
        <v>22.639999999999997</v>
      </c>
    </row>
    <row r="857" spans="7:24" x14ac:dyDescent="0.3">
      <c r="G857" s="17">
        <v>44337</v>
      </c>
      <c r="H857" s="7">
        <f>YEAR(mbb_sales[[#This Row],[date of sale]])</f>
        <v>2021</v>
      </c>
      <c r="I857">
        <f>MONTH(mbb_sales[[#This Row],[date of sale]])</f>
        <v>5</v>
      </c>
      <c r="J857" t="str" cm="1">
        <f t="array" ref="J8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7">
        <v>2060215454</v>
      </c>
      <c r="L857">
        <v>1</v>
      </c>
      <c r="M857">
        <v>59450</v>
      </c>
      <c r="N857" t="s">
        <v>1</v>
      </c>
      <c r="O857" s="10" t="s">
        <v>43</v>
      </c>
      <c r="P857">
        <f>SEARCH(",", mbb_sales[[#This Row],[order value]])</f>
        <v>3</v>
      </c>
      <c r="Q857" t="str">
        <f>LEFT(mbb_sales[[#This Row],[order value]], mbb_sales[[#This Row],[search for ","]]-1)</f>
        <v>28</v>
      </c>
      <c r="R857" s="10">
        <f>RIGHT(mbb_sales[[#This Row],[order value]]) / 10</f>
        <v>0.9</v>
      </c>
      <c r="S857" s="1">
        <f>mbb_sales[[#This Row],[whole order value]] + mbb_sales[[#This Row],[fraction order value]]</f>
        <v>28.9</v>
      </c>
      <c r="U857" s="1">
        <v>0</v>
      </c>
      <c r="V857" s="1">
        <v>0</v>
      </c>
      <c r="W857" s="1">
        <v>1.46</v>
      </c>
      <c r="X857" s="1">
        <f>mbb_sales[[#This Row],[order value converted]] + mbb_sales[[#This Row],[shipping cost]] - mbb_sales[[#This Row],[discount]]-mbb_sales[[#This Row],[card processing fees]]</f>
        <v>27.439999999999998</v>
      </c>
    </row>
    <row r="858" spans="7:24" x14ac:dyDescent="0.3">
      <c r="G858" s="17">
        <v>44337</v>
      </c>
      <c r="H858" s="7">
        <f>YEAR(mbb_sales[[#This Row],[date of sale]])</f>
        <v>2021</v>
      </c>
      <c r="I858">
        <f>MONTH(mbb_sales[[#This Row],[date of sale]])</f>
        <v>5</v>
      </c>
      <c r="J858" t="str" cm="1">
        <f t="array" ref="J8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8">
        <v>2059784200</v>
      </c>
      <c r="L858">
        <v>2</v>
      </c>
      <c r="M858">
        <v>46250</v>
      </c>
      <c r="N858" t="s">
        <v>1</v>
      </c>
      <c r="O858" s="10" t="s">
        <v>24</v>
      </c>
      <c r="P858">
        <f>SEARCH(",", mbb_sales[[#This Row],[order value]])</f>
        <v>3</v>
      </c>
      <c r="Q858" t="str">
        <f>LEFT(mbb_sales[[#This Row],[order value]], mbb_sales[[#This Row],[search for ","]]-1)</f>
        <v>46</v>
      </c>
      <c r="R858" s="10">
        <f>RIGHT(mbb_sales[[#This Row],[order value]]) / 10</f>
        <v>0.8</v>
      </c>
      <c r="S858" s="1">
        <f>mbb_sales[[#This Row],[whole order value]] + mbb_sales[[#This Row],[fraction order value]]</f>
        <v>46.8</v>
      </c>
      <c r="U858" s="1">
        <v>0</v>
      </c>
      <c r="V858" s="1">
        <v>0</v>
      </c>
      <c r="W858" s="1">
        <v>2.17</v>
      </c>
      <c r="X858" s="1">
        <f>mbb_sales[[#This Row],[order value converted]] + mbb_sales[[#This Row],[shipping cost]] - mbb_sales[[#This Row],[discount]]-mbb_sales[[#This Row],[card processing fees]]</f>
        <v>44.629999999999995</v>
      </c>
    </row>
    <row r="859" spans="7:24" x14ac:dyDescent="0.3">
      <c r="G859" s="17">
        <v>44335</v>
      </c>
      <c r="H859" s="7">
        <f>YEAR(mbb_sales[[#This Row],[date of sale]])</f>
        <v>2021</v>
      </c>
      <c r="I859">
        <f>MONTH(mbb_sales[[#This Row],[date of sale]])</f>
        <v>5</v>
      </c>
      <c r="J859" t="str" cm="1">
        <f t="array" ref="J8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59">
        <v>2063375851</v>
      </c>
      <c r="L859">
        <v>1</v>
      </c>
      <c r="M859">
        <v>10440</v>
      </c>
      <c r="N859" t="s">
        <v>1</v>
      </c>
      <c r="O859" s="10" t="s">
        <v>13</v>
      </c>
      <c r="P859">
        <f>SEARCH(",", mbb_sales[[#This Row],[order value]])</f>
        <v>3</v>
      </c>
      <c r="Q859" t="str">
        <f>LEFT(mbb_sales[[#This Row],[order value]], mbb_sales[[#This Row],[search for ","]]-1)</f>
        <v>22</v>
      </c>
      <c r="R859" s="10">
        <f>RIGHT(mbb_sales[[#This Row],[order value]]) / 10</f>
        <v>0.9</v>
      </c>
      <c r="S859" s="1">
        <f>mbb_sales[[#This Row],[whole order value]] + mbb_sales[[#This Row],[fraction order value]]</f>
        <v>22.9</v>
      </c>
      <c r="U859" s="1">
        <v>0</v>
      </c>
      <c r="V859" s="1">
        <v>0</v>
      </c>
      <c r="W859" s="1">
        <v>1.22</v>
      </c>
      <c r="X859" s="1">
        <f>mbb_sales[[#This Row],[order value converted]] + mbb_sales[[#This Row],[shipping cost]] - mbb_sales[[#This Row],[discount]]-mbb_sales[[#This Row],[card processing fees]]</f>
        <v>21.68</v>
      </c>
    </row>
    <row r="860" spans="7:24" x14ac:dyDescent="0.3">
      <c r="G860" s="17">
        <v>44332</v>
      </c>
      <c r="H860" s="7">
        <f>YEAR(mbb_sales[[#This Row],[date of sale]])</f>
        <v>2021</v>
      </c>
      <c r="I860">
        <f>MONTH(mbb_sales[[#This Row],[date of sale]])</f>
        <v>5</v>
      </c>
      <c r="J860" t="str" cm="1">
        <f t="array" ref="J8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0">
        <v>2060259365</v>
      </c>
      <c r="L860">
        <v>1</v>
      </c>
      <c r="M860">
        <v>68100</v>
      </c>
      <c r="N860" t="s">
        <v>1</v>
      </c>
      <c r="O860" s="10" t="s">
        <v>4</v>
      </c>
      <c r="P860">
        <f>SEARCH(",", mbb_sales[[#This Row],[order value]])</f>
        <v>3</v>
      </c>
      <c r="Q860" t="str">
        <f>LEFT(mbb_sales[[#This Row],[order value]], mbb_sales[[#This Row],[search for ","]]-1)</f>
        <v>19</v>
      </c>
      <c r="R860" s="10">
        <f>RIGHT(mbb_sales[[#This Row],[order value]]) / 10</f>
        <v>0.9</v>
      </c>
      <c r="S860" s="1">
        <f>mbb_sales[[#This Row],[whole order value]] + mbb_sales[[#This Row],[fraction order value]]</f>
        <v>19.899999999999999</v>
      </c>
      <c r="U860" s="1">
        <v>0</v>
      </c>
      <c r="V860" s="1">
        <v>0</v>
      </c>
      <c r="W860" s="1">
        <v>1.1000000000000001</v>
      </c>
      <c r="X860" s="1">
        <f>mbb_sales[[#This Row],[order value converted]] + mbb_sales[[#This Row],[shipping cost]] - mbb_sales[[#This Row],[discount]]-mbb_sales[[#This Row],[card processing fees]]</f>
        <v>18.799999999999997</v>
      </c>
    </row>
    <row r="861" spans="7:24" x14ac:dyDescent="0.3">
      <c r="G861" s="17">
        <v>44332</v>
      </c>
      <c r="H861" s="7">
        <f>YEAR(mbb_sales[[#This Row],[date of sale]])</f>
        <v>2021</v>
      </c>
      <c r="I861">
        <f>MONTH(mbb_sales[[#This Row],[date of sale]])</f>
        <v>5</v>
      </c>
      <c r="J861" t="str" cm="1">
        <f t="array" ref="J8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1">
        <v>2060197697</v>
      </c>
      <c r="L861">
        <v>1</v>
      </c>
      <c r="M861">
        <v>67200</v>
      </c>
      <c r="N861" t="s">
        <v>1</v>
      </c>
      <c r="O861" s="10" t="s">
        <v>13</v>
      </c>
      <c r="P861">
        <f>SEARCH(",", mbb_sales[[#This Row],[order value]])</f>
        <v>3</v>
      </c>
      <c r="Q861" t="str">
        <f>LEFT(mbb_sales[[#This Row],[order value]], mbb_sales[[#This Row],[search for ","]]-1)</f>
        <v>22</v>
      </c>
      <c r="R861" s="10">
        <f>RIGHT(mbb_sales[[#This Row],[order value]]) / 10</f>
        <v>0.9</v>
      </c>
      <c r="S861" s="1">
        <f>mbb_sales[[#This Row],[whole order value]] + mbb_sales[[#This Row],[fraction order value]]</f>
        <v>22.9</v>
      </c>
      <c r="U861" s="1">
        <v>0</v>
      </c>
      <c r="V861" s="1">
        <v>0</v>
      </c>
      <c r="W861" s="1">
        <v>1.22</v>
      </c>
      <c r="X861" s="1">
        <f>mbb_sales[[#This Row],[order value converted]] + mbb_sales[[#This Row],[shipping cost]] - mbb_sales[[#This Row],[discount]]-mbb_sales[[#This Row],[card processing fees]]</f>
        <v>21.68</v>
      </c>
    </row>
    <row r="862" spans="7:24" x14ac:dyDescent="0.3">
      <c r="G862" s="17">
        <v>44332</v>
      </c>
      <c r="H862" s="7">
        <f>YEAR(mbb_sales[[#This Row],[date of sale]])</f>
        <v>2021</v>
      </c>
      <c r="I862">
        <f>MONTH(mbb_sales[[#This Row],[date of sale]])</f>
        <v>5</v>
      </c>
      <c r="J862" t="str" cm="1">
        <f t="array" ref="J8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2">
        <v>2054809774</v>
      </c>
      <c r="L862">
        <v>1</v>
      </c>
      <c r="M862">
        <v>59100</v>
      </c>
      <c r="N862" t="s">
        <v>1</v>
      </c>
      <c r="O862" s="10" t="s">
        <v>10</v>
      </c>
      <c r="P862">
        <f>SEARCH(",", mbb_sales[[#This Row],[order value]])</f>
        <v>3</v>
      </c>
      <c r="Q862" t="str">
        <f>LEFT(mbb_sales[[#This Row],[order value]], mbb_sales[[#This Row],[search for ","]]-1)</f>
        <v>24</v>
      </c>
      <c r="R862" s="10">
        <f>RIGHT(mbb_sales[[#This Row],[order value]]) / 10</f>
        <v>0.9</v>
      </c>
      <c r="S862" s="1">
        <f>mbb_sales[[#This Row],[whole order value]] + mbb_sales[[#This Row],[fraction order value]]</f>
        <v>24.9</v>
      </c>
      <c r="U862" s="1">
        <v>0</v>
      </c>
      <c r="V862" s="1">
        <v>0</v>
      </c>
      <c r="W862" s="1">
        <v>1.3</v>
      </c>
      <c r="X862" s="1">
        <f>mbb_sales[[#This Row],[order value converted]] + mbb_sales[[#This Row],[shipping cost]] - mbb_sales[[#This Row],[discount]]-mbb_sales[[#This Row],[card processing fees]]</f>
        <v>23.599999999999998</v>
      </c>
    </row>
    <row r="863" spans="7:24" x14ac:dyDescent="0.3">
      <c r="G863" s="17">
        <v>44332</v>
      </c>
      <c r="H863" s="7">
        <f>YEAR(mbb_sales[[#This Row],[date of sale]])</f>
        <v>2021</v>
      </c>
      <c r="I863">
        <f>MONTH(mbb_sales[[#This Row],[date of sale]])</f>
        <v>5</v>
      </c>
      <c r="J863" t="str" cm="1">
        <f t="array" ref="J8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3">
        <v>2060606617</v>
      </c>
      <c r="L863">
        <v>1</v>
      </c>
      <c r="M863">
        <v>29200</v>
      </c>
      <c r="N863" t="s">
        <v>1</v>
      </c>
      <c r="O863" s="10" t="s">
        <v>10</v>
      </c>
      <c r="P863">
        <f>SEARCH(",", mbb_sales[[#This Row],[order value]])</f>
        <v>3</v>
      </c>
      <c r="Q863" t="str">
        <f>LEFT(mbb_sales[[#This Row],[order value]], mbb_sales[[#This Row],[search for ","]]-1)</f>
        <v>24</v>
      </c>
      <c r="R863" s="10">
        <f>RIGHT(mbb_sales[[#This Row],[order value]]) / 10</f>
        <v>0.9</v>
      </c>
      <c r="S863" s="1">
        <f>mbb_sales[[#This Row],[whole order value]] + mbb_sales[[#This Row],[fraction order value]]</f>
        <v>24.9</v>
      </c>
      <c r="U863" s="1">
        <v>0</v>
      </c>
      <c r="V863" s="1">
        <v>0</v>
      </c>
      <c r="W863" s="1">
        <v>1.3</v>
      </c>
      <c r="X863" s="1">
        <f>mbb_sales[[#This Row],[order value converted]] + mbb_sales[[#This Row],[shipping cost]] - mbb_sales[[#This Row],[discount]]-mbb_sales[[#This Row],[card processing fees]]</f>
        <v>23.599999999999998</v>
      </c>
    </row>
    <row r="864" spans="7:24" x14ac:dyDescent="0.3">
      <c r="G864" s="17">
        <v>44332</v>
      </c>
      <c r="H864" s="7">
        <f>YEAR(mbb_sales[[#This Row],[date of sale]])</f>
        <v>2021</v>
      </c>
      <c r="I864">
        <f>MONTH(mbb_sales[[#This Row],[date of sale]])</f>
        <v>5</v>
      </c>
      <c r="J864" t="str" cm="1">
        <f t="array" ref="J8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4">
        <v>2054731752</v>
      </c>
      <c r="L864">
        <v>1</v>
      </c>
      <c r="M864">
        <v>93230</v>
      </c>
      <c r="N864" t="s">
        <v>1</v>
      </c>
      <c r="O864" s="10" t="s">
        <v>10</v>
      </c>
      <c r="P864">
        <f>SEARCH(",", mbb_sales[[#This Row],[order value]])</f>
        <v>3</v>
      </c>
      <c r="Q864" t="str">
        <f>LEFT(mbb_sales[[#This Row],[order value]], mbb_sales[[#This Row],[search for ","]]-1)</f>
        <v>24</v>
      </c>
      <c r="R864" s="10">
        <f>RIGHT(mbb_sales[[#This Row],[order value]]) / 10</f>
        <v>0.9</v>
      </c>
      <c r="S864" s="1">
        <f>mbb_sales[[#This Row],[whole order value]] + mbb_sales[[#This Row],[fraction order value]]</f>
        <v>24.9</v>
      </c>
      <c r="U864" s="1">
        <v>0</v>
      </c>
      <c r="V864" s="1">
        <v>0</v>
      </c>
      <c r="W864" s="1">
        <v>1.3</v>
      </c>
      <c r="X864" s="1">
        <f>mbb_sales[[#This Row],[order value converted]] + mbb_sales[[#This Row],[shipping cost]] - mbb_sales[[#This Row],[discount]]-mbb_sales[[#This Row],[card processing fees]]</f>
        <v>23.599999999999998</v>
      </c>
    </row>
    <row r="865" spans="7:24" x14ac:dyDescent="0.3">
      <c r="G865" s="17">
        <v>44332</v>
      </c>
      <c r="H865" s="7">
        <f>YEAR(mbb_sales[[#This Row],[date of sale]])</f>
        <v>2021</v>
      </c>
      <c r="I865">
        <f>MONTH(mbb_sales[[#This Row],[date of sale]])</f>
        <v>5</v>
      </c>
      <c r="J865" t="str" cm="1">
        <f t="array" ref="J8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5">
        <v>2060566913</v>
      </c>
      <c r="L865">
        <v>1</v>
      </c>
      <c r="M865">
        <v>25200</v>
      </c>
      <c r="N865" t="s">
        <v>1</v>
      </c>
      <c r="O865" s="10" t="s">
        <v>28</v>
      </c>
      <c r="P865">
        <f>SEARCH(",", mbb_sales[[#This Row],[order value]])</f>
        <v>3</v>
      </c>
      <c r="Q865" t="str">
        <f>LEFT(mbb_sales[[#This Row],[order value]], mbb_sales[[#This Row],[search for ","]]-1)</f>
        <v>25</v>
      </c>
      <c r="R865" s="10">
        <f>RIGHT(mbb_sales[[#This Row],[order value]]) / 10</f>
        <v>0.9</v>
      </c>
      <c r="S865" s="1">
        <f>mbb_sales[[#This Row],[whole order value]] + mbb_sales[[#This Row],[fraction order value]]</f>
        <v>25.9</v>
      </c>
      <c r="U865" s="1">
        <v>0</v>
      </c>
      <c r="V865" s="1">
        <v>0</v>
      </c>
      <c r="W865" s="1">
        <v>1.34</v>
      </c>
      <c r="X865" s="1">
        <f>mbb_sales[[#This Row],[order value converted]] + mbb_sales[[#This Row],[shipping cost]] - mbb_sales[[#This Row],[discount]]-mbb_sales[[#This Row],[card processing fees]]</f>
        <v>24.56</v>
      </c>
    </row>
    <row r="866" spans="7:24" x14ac:dyDescent="0.3">
      <c r="G866" s="17">
        <v>44332</v>
      </c>
      <c r="H866" s="7">
        <f>YEAR(mbb_sales[[#This Row],[date of sale]])</f>
        <v>2021</v>
      </c>
      <c r="I866">
        <f>MONTH(mbb_sales[[#This Row],[date of sale]])</f>
        <v>5</v>
      </c>
      <c r="J866" t="str" cm="1">
        <f t="array" ref="J8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6">
        <v>2054732496</v>
      </c>
      <c r="L866">
        <v>1</v>
      </c>
      <c r="M866">
        <v>35000</v>
      </c>
      <c r="N866" t="s">
        <v>1</v>
      </c>
      <c r="O866" s="10" t="s">
        <v>9</v>
      </c>
      <c r="P866">
        <f>SEARCH(",", mbb_sales[[#This Row],[order value]])</f>
        <v>3</v>
      </c>
      <c r="Q866" t="str">
        <f>LEFT(mbb_sales[[#This Row],[order value]], mbb_sales[[#This Row],[search for ","]]-1)</f>
        <v>26</v>
      </c>
      <c r="R866" s="10">
        <f>RIGHT(mbb_sales[[#This Row],[order value]]) / 10</f>
        <v>0.9</v>
      </c>
      <c r="S866" s="1">
        <f>mbb_sales[[#This Row],[whole order value]] + mbb_sales[[#This Row],[fraction order value]]</f>
        <v>26.9</v>
      </c>
      <c r="U866" s="1">
        <v>0</v>
      </c>
      <c r="V866" s="1">
        <v>0</v>
      </c>
      <c r="W866" s="1">
        <v>1.38</v>
      </c>
      <c r="X866" s="1">
        <f>mbb_sales[[#This Row],[order value converted]] + mbb_sales[[#This Row],[shipping cost]] - mbb_sales[[#This Row],[discount]]-mbb_sales[[#This Row],[card processing fees]]</f>
        <v>25.52</v>
      </c>
    </row>
    <row r="867" spans="7:24" x14ac:dyDescent="0.3">
      <c r="G867" s="17">
        <v>44331</v>
      </c>
      <c r="H867" s="7">
        <f>YEAR(mbb_sales[[#This Row],[date of sale]])</f>
        <v>2021</v>
      </c>
      <c r="I867">
        <f>MONTH(mbb_sales[[#This Row],[date of sale]])</f>
        <v>5</v>
      </c>
      <c r="J867" t="str" cm="1">
        <f t="array" ref="J8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7">
        <v>2053791618</v>
      </c>
      <c r="L867">
        <v>1</v>
      </c>
      <c r="M867">
        <v>15100</v>
      </c>
      <c r="N867" t="s">
        <v>1</v>
      </c>
      <c r="O867" s="10" t="s">
        <v>14</v>
      </c>
      <c r="P867">
        <f>SEARCH(",", mbb_sales[[#This Row],[order value]])</f>
        <v>3</v>
      </c>
      <c r="Q867" t="str">
        <f>LEFT(mbb_sales[[#This Row],[order value]], mbb_sales[[#This Row],[search for ","]]-1)</f>
        <v>23</v>
      </c>
      <c r="R867" s="10">
        <f>RIGHT(mbb_sales[[#This Row],[order value]]) / 10</f>
        <v>0.9</v>
      </c>
      <c r="S867" s="1">
        <f>mbb_sales[[#This Row],[whole order value]] + mbb_sales[[#This Row],[fraction order value]]</f>
        <v>23.9</v>
      </c>
      <c r="U867" s="1">
        <v>0</v>
      </c>
      <c r="V867" s="1">
        <v>0</v>
      </c>
      <c r="W867" s="1">
        <v>1.26</v>
      </c>
      <c r="X867" s="1">
        <f>mbb_sales[[#This Row],[order value converted]] + mbb_sales[[#This Row],[shipping cost]] - mbb_sales[[#This Row],[discount]]-mbb_sales[[#This Row],[card processing fees]]</f>
        <v>22.639999999999997</v>
      </c>
    </row>
    <row r="868" spans="7:24" x14ac:dyDescent="0.3">
      <c r="G868" s="17">
        <v>44331</v>
      </c>
      <c r="H868" s="7">
        <f>YEAR(mbb_sales[[#This Row],[date of sale]])</f>
        <v>2021</v>
      </c>
      <c r="I868">
        <f>MONTH(mbb_sales[[#This Row],[date of sale]])</f>
        <v>5</v>
      </c>
      <c r="J868" t="str" cm="1">
        <f t="array" ref="J8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8">
        <v>2059634935</v>
      </c>
      <c r="L868">
        <v>1</v>
      </c>
      <c r="M868">
        <v>40350</v>
      </c>
      <c r="N868" t="s">
        <v>1</v>
      </c>
      <c r="O868" s="10" t="s">
        <v>43</v>
      </c>
      <c r="P868">
        <f>SEARCH(",", mbb_sales[[#This Row],[order value]])</f>
        <v>3</v>
      </c>
      <c r="Q868" t="str">
        <f>LEFT(mbb_sales[[#This Row],[order value]], mbb_sales[[#This Row],[search for ","]]-1)</f>
        <v>28</v>
      </c>
      <c r="R868" s="10">
        <f>RIGHT(mbb_sales[[#This Row],[order value]]) / 10</f>
        <v>0.9</v>
      </c>
      <c r="S868" s="1">
        <f>mbb_sales[[#This Row],[whole order value]] + mbb_sales[[#This Row],[fraction order value]]</f>
        <v>28.9</v>
      </c>
      <c r="U868" s="1">
        <v>0</v>
      </c>
      <c r="V868" s="1">
        <v>0</v>
      </c>
      <c r="W868" s="1">
        <v>1.46</v>
      </c>
      <c r="X868" s="1">
        <f>mbb_sales[[#This Row],[order value converted]] + mbb_sales[[#This Row],[shipping cost]] - mbb_sales[[#This Row],[discount]]-mbb_sales[[#This Row],[card processing fees]]</f>
        <v>27.439999999999998</v>
      </c>
    </row>
    <row r="869" spans="7:24" x14ac:dyDescent="0.3">
      <c r="G869" s="17">
        <v>44331</v>
      </c>
      <c r="H869" s="7">
        <f>YEAR(mbb_sales[[#This Row],[date of sale]])</f>
        <v>2021</v>
      </c>
      <c r="I869">
        <f>MONTH(mbb_sales[[#This Row],[date of sale]])</f>
        <v>5</v>
      </c>
      <c r="J869" t="str" cm="1">
        <f t="array" ref="J8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69">
        <v>2059574851</v>
      </c>
      <c r="L869">
        <v>1</v>
      </c>
      <c r="M869">
        <v>29200</v>
      </c>
      <c r="N869" t="s">
        <v>1</v>
      </c>
      <c r="O869" s="10" t="s">
        <v>43</v>
      </c>
      <c r="P869">
        <f>SEARCH(",", mbb_sales[[#This Row],[order value]])</f>
        <v>3</v>
      </c>
      <c r="Q869" t="str">
        <f>LEFT(mbb_sales[[#This Row],[order value]], mbb_sales[[#This Row],[search for ","]]-1)</f>
        <v>28</v>
      </c>
      <c r="R869" s="10">
        <f>RIGHT(mbb_sales[[#This Row],[order value]]) / 10</f>
        <v>0.9</v>
      </c>
      <c r="S869" s="1">
        <f>mbb_sales[[#This Row],[whole order value]] + mbb_sales[[#This Row],[fraction order value]]</f>
        <v>28.9</v>
      </c>
      <c r="U869" s="1">
        <v>0</v>
      </c>
      <c r="V869" s="1">
        <v>0</v>
      </c>
      <c r="W869" s="1">
        <v>1.46</v>
      </c>
      <c r="X869" s="1">
        <f>mbb_sales[[#This Row],[order value converted]] + mbb_sales[[#This Row],[shipping cost]] - mbb_sales[[#This Row],[discount]]-mbb_sales[[#This Row],[card processing fees]]</f>
        <v>27.439999999999998</v>
      </c>
    </row>
    <row r="870" spans="7:24" x14ac:dyDescent="0.3">
      <c r="G870" s="17">
        <v>44331</v>
      </c>
      <c r="H870" s="7">
        <f>YEAR(mbb_sales[[#This Row],[date of sale]])</f>
        <v>2021</v>
      </c>
      <c r="I870">
        <f>MONTH(mbb_sales[[#This Row],[date of sale]])</f>
        <v>5</v>
      </c>
      <c r="J870" t="str" cm="1">
        <f t="array" ref="J8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0">
        <v>2059569367</v>
      </c>
      <c r="L870">
        <v>1</v>
      </c>
      <c r="M870">
        <v>17740</v>
      </c>
      <c r="N870" t="s">
        <v>1</v>
      </c>
      <c r="O870" s="10" t="s">
        <v>43</v>
      </c>
      <c r="P870">
        <f>SEARCH(",", mbb_sales[[#This Row],[order value]])</f>
        <v>3</v>
      </c>
      <c r="Q870" t="str">
        <f>LEFT(mbb_sales[[#This Row],[order value]], mbb_sales[[#This Row],[search for ","]]-1)</f>
        <v>28</v>
      </c>
      <c r="R870" s="10">
        <f>RIGHT(mbb_sales[[#This Row],[order value]]) / 10</f>
        <v>0.9</v>
      </c>
      <c r="S870" s="1">
        <f>mbb_sales[[#This Row],[whole order value]] + mbb_sales[[#This Row],[fraction order value]]</f>
        <v>28.9</v>
      </c>
      <c r="U870" s="1">
        <v>0</v>
      </c>
      <c r="V870" s="1">
        <v>0</v>
      </c>
      <c r="W870" s="1">
        <v>1.46</v>
      </c>
      <c r="X870" s="1">
        <f>mbb_sales[[#This Row],[order value converted]] + mbb_sales[[#This Row],[shipping cost]] - mbb_sales[[#This Row],[discount]]-mbb_sales[[#This Row],[card processing fees]]</f>
        <v>27.439999999999998</v>
      </c>
    </row>
    <row r="871" spans="7:24" x14ac:dyDescent="0.3">
      <c r="G871" s="17">
        <v>44331</v>
      </c>
      <c r="H871" s="7">
        <f>YEAR(mbb_sales[[#This Row],[date of sale]])</f>
        <v>2021</v>
      </c>
      <c r="I871">
        <f>MONTH(mbb_sales[[#This Row],[date of sale]])</f>
        <v>5</v>
      </c>
      <c r="J871" t="str" cm="1">
        <f t="array" ref="J8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1">
        <v>2059451319</v>
      </c>
      <c r="L871">
        <v>1</v>
      </c>
      <c r="M871">
        <v>75014</v>
      </c>
      <c r="N871" t="s">
        <v>1</v>
      </c>
      <c r="O871" s="10" t="s">
        <v>43</v>
      </c>
      <c r="P871">
        <f>SEARCH(",", mbb_sales[[#This Row],[order value]])</f>
        <v>3</v>
      </c>
      <c r="Q871" t="str">
        <f>LEFT(mbb_sales[[#This Row],[order value]], mbb_sales[[#This Row],[search for ","]]-1)</f>
        <v>28</v>
      </c>
      <c r="R871" s="10">
        <f>RIGHT(mbb_sales[[#This Row],[order value]]) / 10</f>
        <v>0.9</v>
      </c>
      <c r="S871" s="1">
        <f>mbb_sales[[#This Row],[whole order value]] + mbb_sales[[#This Row],[fraction order value]]</f>
        <v>28.9</v>
      </c>
      <c r="U871" s="1">
        <v>0</v>
      </c>
      <c r="V871" s="1">
        <v>0</v>
      </c>
      <c r="W871" s="1">
        <v>1.46</v>
      </c>
      <c r="X871" s="1">
        <f>mbb_sales[[#This Row],[order value converted]] + mbb_sales[[#This Row],[shipping cost]] - mbb_sales[[#This Row],[discount]]-mbb_sales[[#This Row],[card processing fees]]</f>
        <v>27.439999999999998</v>
      </c>
    </row>
    <row r="872" spans="7:24" x14ac:dyDescent="0.3">
      <c r="G872" s="17">
        <v>44331</v>
      </c>
      <c r="H872" s="7">
        <f>YEAR(mbb_sales[[#This Row],[date of sale]])</f>
        <v>2021</v>
      </c>
      <c r="I872">
        <f>MONTH(mbb_sales[[#This Row],[date of sale]])</f>
        <v>5</v>
      </c>
      <c r="J872" t="str" cm="1">
        <f t="array" ref="J8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2">
        <v>2053654230</v>
      </c>
      <c r="L872">
        <v>2</v>
      </c>
      <c r="M872">
        <v>63260</v>
      </c>
      <c r="N872" t="s">
        <v>1</v>
      </c>
      <c r="O872" s="10" t="s">
        <v>42</v>
      </c>
      <c r="P872">
        <f>SEARCH(",", mbb_sales[[#This Row],[order value]])</f>
        <v>3</v>
      </c>
      <c r="Q872" t="str">
        <f>LEFT(mbb_sales[[#This Row],[order value]], mbb_sales[[#This Row],[search for ","]]-1)</f>
        <v>50</v>
      </c>
      <c r="R872" s="10">
        <f>RIGHT(mbb_sales[[#This Row],[order value]]) / 10</f>
        <v>0.8</v>
      </c>
      <c r="S872" s="1">
        <f>mbb_sales[[#This Row],[whole order value]] + mbb_sales[[#This Row],[fraction order value]]</f>
        <v>50.8</v>
      </c>
      <c r="T872" t="s">
        <v>25</v>
      </c>
      <c r="U872" s="1">
        <v>2.19</v>
      </c>
      <c r="V872" s="1">
        <v>0</v>
      </c>
      <c r="W872" s="1">
        <v>2.2400000000000002</v>
      </c>
      <c r="X872" s="1">
        <f>mbb_sales[[#This Row],[order value converted]] + mbb_sales[[#This Row],[shipping cost]] - mbb_sales[[#This Row],[discount]]-mbb_sales[[#This Row],[card processing fees]]</f>
        <v>46.37</v>
      </c>
    </row>
    <row r="873" spans="7:24" x14ac:dyDescent="0.3">
      <c r="G873" s="17">
        <v>44331</v>
      </c>
      <c r="H873" s="7">
        <f>YEAR(mbb_sales[[#This Row],[date of sale]])</f>
        <v>2021</v>
      </c>
      <c r="I873">
        <f>MONTH(mbb_sales[[#This Row],[date of sale]])</f>
        <v>5</v>
      </c>
      <c r="J873" t="str" cm="1">
        <f t="array" ref="J8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3">
        <v>2059679879</v>
      </c>
      <c r="L873">
        <v>2</v>
      </c>
      <c r="M873">
        <v>80480</v>
      </c>
      <c r="N873" t="s">
        <v>1</v>
      </c>
      <c r="O873" s="10" t="s">
        <v>41</v>
      </c>
      <c r="P873">
        <f>SEARCH(",", mbb_sales[[#This Row],[order value]])</f>
        <v>3</v>
      </c>
      <c r="Q873" t="str">
        <f>LEFT(mbb_sales[[#This Row],[order value]], mbb_sales[[#This Row],[search for ","]]-1)</f>
        <v>51</v>
      </c>
      <c r="R873" s="10">
        <f>RIGHT(mbb_sales[[#This Row],[order value]]) / 10</f>
        <v>0.8</v>
      </c>
      <c r="S873" s="1">
        <f>mbb_sales[[#This Row],[whole order value]] + mbb_sales[[#This Row],[fraction order value]]</f>
        <v>51.8</v>
      </c>
      <c r="U873" s="1">
        <v>0</v>
      </c>
      <c r="V873" s="1">
        <v>0</v>
      </c>
      <c r="W873" s="1">
        <v>2.37</v>
      </c>
      <c r="X873" s="1">
        <f>mbb_sales[[#This Row],[order value converted]] + mbb_sales[[#This Row],[shipping cost]] - mbb_sales[[#This Row],[discount]]-mbb_sales[[#This Row],[card processing fees]]</f>
        <v>49.43</v>
      </c>
    </row>
    <row r="874" spans="7:24" x14ac:dyDescent="0.3">
      <c r="G874" s="17">
        <v>44330</v>
      </c>
      <c r="H874" s="7">
        <f>YEAR(mbb_sales[[#This Row],[date of sale]])</f>
        <v>2021</v>
      </c>
      <c r="I874">
        <f>MONTH(mbb_sales[[#This Row],[date of sale]])</f>
        <v>5</v>
      </c>
      <c r="J874" t="str" cm="1">
        <f t="array" ref="J8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4">
        <v>2058859001</v>
      </c>
      <c r="L874">
        <v>1</v>
      </c>
      <c r="M874">
        <v>16000</v>
      </c>
      <c r="N874" t="s">
        <v>1</v>
      </c>
      <c r="O874" s="10" t="s">
        <v>10</v>
      </c>
      <c r="P874">
        <f>SEARCH(",", mbb_sales[[#This Row],[order value]])</f>
        <v>3</v>
      </c>
      <c r="Q874" t="str">
        <f>LEFT(mbb_sales[[#This Row],[order value]], mbb_sales[[#This Row],[search for ","]]-1)</f>
        <v>24</v>
      </c>
      <c r="R874" s="10">
        <f>RIGHT(mbb_sales[[#This Row],[order value]]) / 10</f>
        <v>0.9</v>
      </c>
      <c r="S874" s="1">
        <f>mbb_sales[[#This Row],[whole order value]] + mbb_sales[[#This Row],[fraction order value]]</f>
        <v>24.9</v>
      </c>
      <c r="U874" s="1">
        <v>0</v>
      </c>
      <c r="V874" s="1">
        <v>0</v>
      </c>
      <c r="W874" s="1">
        <v>1.3</v>
      </c>
      <c r="X874" s="1">
        <f>mbb_sales[[#This Row],[order value converted]] + mbb_sales[[#This Row],[shipping cost]] - mbb_sales[[#This Row],[discount]]-mbb_sales[[#This Row],[card processing fees]]</f>
        <v>23.599999999999998</v>
      </c>
    </row>
    <row r="875" spans="7:24" x14ac:dyDescent="0.3">
      <c r="G875" s="17">
        <v>44329</v>
      </c>
      <c r="H875" s="7">
        <f>YEAR(mbb_sales[[#This Row],[date of sale]])</f>
        <v>2021</v>
      </c>
      <c r="I875">
        <f>MONTH(mbb_sales[[#This Row],[date of sale]])</f>
        <v>5</v>
      </c>
      <c r="J875" t="str" cm="1">
        <f t="array" ref="J8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5">
        <v>2051742184</v>
      </c>
      <c r="L875">
        <v>1</v>
      </c>
      <c r="M875">
        <v>80450</v>
      </c>
      <c r="N875" t="s">
        <v>1</v>
      </c>
      <c r="O875" s="10" t="s">
        <v>13</v>
      </c>
      <c r="P875">
        <f>SEARCH(",", mbb_sales[[#This Row],[order value]])</f>
        <v>3</v>
      </c>
      <c r="Q875" t="str">
        <f>LEFT(mbb_sales[[#This Row],[order value]], mbb_sales[[#This Row],[search for ","]]-1)</f>
        <v>22</v>
      </c>
      <c r="R875" s="10">
        <f>RIGHT(mbb_sales[[#This Row],[order value]]) / 10</f>
        <v>0.9</v>
      </c>
      <c r="S875" s="1">
        <f>mbb_sales[[#This Row],[whole order value]] + mbb_sales[[#This Row],[fraction order value]]</f>
        <v>22.9</v>
      </c>
      <c r="U875" s="1">
        <v>0</v>
      </c>
      <c r="V875" s="1">
        <v>0</v>
      </c>
      <c r="W875" s="1">
        <v>1.22</v>
      </c>
      <c r="X875" s="1">
        <f>mbb_sales[[#This Row],[order value converted]] + mbb_sales[[#This Row],[shipping cost]] - mbb_sales[[#This Row],[discount]]-mbb_sales[[#This Row],[card processing fees]]</f>
        <v>21.68</v>
      </c>
    </row>
    <row r="876" spans="7:24" x14ac:dyDescent="0.3">
      <c r="G876" s="17">
        <v>44329</v>
      </c>
      <c r="H876" s="7">
        <f>YEAR(mbb_sales[[#This Row],[date of sale]])</f>
        <v>2021</v>
      </c>
      <c r="I876">
        <f>MONTH(mbb_sales[[#This Row],[date of sale]])</f>
        <v>5</v>
      </c>
      <c r="J876" t="str" cm="1">
        <f t="array" ref="J8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6">
        <v>2051639168</v>
      </c>
      <c r="L876">
        <v>1</v>
      </c>
      <c r="M876">
        <v>93400</v>
      </c>
      <c r="N876" t="s">
        <v>1</v>
      </c>
      <c r="O876" s="10" t="s">
        <v>10</v>
      </c>
      <c r="P876">
        <f>SEARCH(",", mbb_sales[[#This Row],[order value]])</f>
        <v>3</v>
      </c>
      <c r="Q876" t="str">
        <f>LEFT(mbb_sales[[#This Row],[order value]], mbb_sales[[#This Row],[search for ","]]-1)</f>
        <v>24</v>
      </c>
      <c r="R876" s="10">
        <f>RIGHT(mbb_sales[[#This Row],[order value]]) / 10</f>
        <v>0.9</v>
      </c>
      <c r="S876" s="1">
        <f>mbb_sales[[#This Row],[whole order value]] + mbb_sales[[#This Row],[fraction order value]]</f>
        <v>24.9</v>
      </c>
      <c r="U876" s="1">
        <v>0</v>
      </c>
      <c r="V876" s="1">
        <v>0</v>
      </c>
      <c r="W876" s="1">
        <v>1.3</v>
      </c>
      <c r="X876" s="1">
        <f>mbb_sales[[#This Row],[order value converted]] + mbb_sales[[#This Row],[shipping cost]] - mbb_sales[[#This Row],[discount]]-mbb_sales[[#This Row],[card processing fees]]</f>
        <v>23.599999999999998</v>
      </c>
    </row>
    <row r="877" spans="7:24" x14ac:dyDescent="0.3">
      <c r="G877" s="17">
        <v>44329</v>
      </c>
      <c r="H877" s="7">
        <f>YEAR(mbb_sales[[#This Row],[date of sale]])</f>
        <v>2021</v>
      </c>
      <c r="I877">
        <f>MONTH(mbb_sales[[#This Row],[date of sale]])</f>
        <v>5</v>
      </c>
      <c r="J877" t="str" cm="1">
        <f t="array" ref="J8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7">
        <v>2051360290</v>
      </c>
      <c r="L877">
        <v>1</v>
      </c>
      <c r="M877">
        <v>29600</v>
      </c>
      <c r="N877" t="s">
        <v>1</v>
      </c>
      <c r="O877" s="10" t="s">
        <v>9</v>
      </c>
      <c r="P877">
        <f>SEARCH(",", mbb_sales[[#This Row],[order value]])</f>
        <v>3</v>
      </c>
      <c r="Q877" t="str">
        <f>LEFT(mbb_sales[[#This Row],[order value]], mbb_sales[[#This Row],[search for ","]]-1)</f>
        <v>26</v>
      </c>
      <c r="R877" s="10">
        <f>RIGHT(mbb_sales[[#This Row],[order value]]) / 10</f>
        <v>0.9</v>
      </c>
      <c r="S877" s="1">
        <f>mbb_sales[[#This Row],[whole order value]] + mbb_sales[[#This Row],[fraction order value]]</f>
        <v>26.9</v>
      </c>
      <c r="U877" s="1">
        <v>0</v>
      </c>
      <c r="V877" s="1">
        <v>0</v>
      </c>
      <c r="W877" s="1">
        <v>1.38</v>
      </c>
      <c r="X877" s="1">
        <f>mbb_sales[[#This Row],[order value converted]] + mbb_sales[[#This Row],[shipping cost]] - mbb_sales[[#This Row],[discount]]-mbb_sales[[#This Row],[card processing fees]]</f>
        <v>25.52</v>
      </c>
    </row>
    <row r="878" spans="7:24" x14ac:dyDescent="0.3">
      <c r="G878" s="17">
        <v>44329</v>
      </c>
      <c r="H878" s="7">
        <f>YEAR(mbb_sales[[#This Row],[date of sale]])</f>
        <v>2021</v>
      </c>
      <c r="I878">
        <f>MONTH(mbb_sales[[#This Row],[date of sale]])</f>
        <v>5</v>
      </c>
      <c r="J878" t="str" cm="1">
        <f t="array" ref="J8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8">
        <v>2057329711</v>
      </c>
      <c r="L878">
        <v>1</v>
      </c>
      <c r="M878">
        <v>49700</v>
      </c>
      <c r="N878" t="s">
        <v>1</v>
      </c>
      <c r="O878" s="10" t="s">
        <v>9</v>
      </c>
      <c r="P878">
        <f>SEARCH(",", mbb_sales[[#This Row],[order value]])</f>
        <v>3</v>
      </c>
      <c r="Q878" t="str">
        <f>LEFT(mbb_sales[[#This Row],[order value]], mbb_sales[[#This Row],[search for ","]]-1)</f>
        <v>26</v>
      </c>
      <c r="R878" s="10">
        <f>RIGHT(mbb_sales[[#This Row],[order value]]) / 10</f>
        <v>0.9</v>
      </c>
      <c r="S878" s="1">
        <f>mbb_sales[[#This Row],[whole order value]] + mbb_sales[[#This Row],[fraction order value]]</f>
        <v>26.9</v>
      </c>
      <c r="U878" s="1">
        <v>0</v>
      </c>
      <c r="V878" s="1">
        <v>0</v>
      </c>
      <c r="W878" s="1">
        <v>1.38</v>
      </c>
      <c r="X878" s="1">
        <f>mbb_sales[[#This Row],[order value converted]] + mbb_sales[[#This Row],[shipping cost]] - mbb_sales[[#This Row],[discount]]-mbb_sales[[#This Row],[card processing fees]]</f>
        <v>25.52</v>
      </c>
    </row>
    <row r="879" spans="7:24" x14ac:dyDescent="0.3">
      <c r="G879" s="17">
        <v>44328</v>
      </c>
      <c r="H879" s="7">
        <f>YEAR(mbb_sales[[#This Row],[date of sale]])</f>
        <v>2021</v>
      </c>
      <c r="I879">
        <f>MONTH(mbb_sales[[#This Row],[date of sale]])</f>
        <v>5</v>
      </c>
      <c r="J879" t="str" cm="1">
        <f t="array" ref="J8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79">
        <v>2050544114</v>
      </c>
      <c r="L879">
        <v>1</v>
      </c>
      <c r="M879">
        <v>45000</v>
      </c>
      <c r="N879" t="s">
        <v>1</v>
      </c>
      <c r="O879" s="10" t="s">
        <v>10</v>
      </c>
      <c r="P879">
        <f>SEARCH(",", mbb_sales[[#This Row],[order value]])</f>
        <v>3</v>
      </c>
      <c r="Q879" t="str">
        <f>LEFT(mbb_sales[[#This Row],[order value]], mbb_sales[[#This Row],[search for ","]]-1)</f>
        <v>24</v>
      </c>
      <c r="R879" s="10">
        <f>RIGHT(mbb_sales[[#This Row],[order value]]) / 10</f>
        <v>0.9</v>
      </c>
      <c r="S879" s="1">
        <f>mbb_sales[[#This Row],[whole order value]] + mbb_sales[[#This Row],[fraction order value]]</f>
        <v>24.9</v>
      </c>
      <c r="U879" s="1">
        <v>0</v>
      </c>
      <c r="V879" s="1">
        <v>0</v>
      </c>
      <c r="W879" s="1">
        <v>1.3</v>
      </c>
      <c r="X879" s="1">
        <f>mbb_sales[[#This Row],[order value converted]] + mbb_sales[[#This Row],[shipping cost]] - mbb_sales[[#This Row],[discount]]-mbb_sales[[#This Row],[card processing fees]]</f>
        <v>23.599999999999998</v>
      </c>
    </row>
    <row r="880" spans="7:24" x14ac:dyDescent="0.3">
      <c r="G880" s="17">
        <v>44328</v>
      </c>
      <c r="H880" s="7">
        <f>YEAR(mbb_sales[[#This Row],[date of sale]])</f>
        <v>2021</v>
      </c>
      <c r="I880">
        <f>MONTH(mbb_sales[[#This Row],[date of sale]])</f>
        <v>5</v>
      </c>
      <c r="J880" t="str" cm="1">
        <f t="array" ref="J8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0">
        <v>2056815717</v>
      </c>
      <c r="L880">
        <v>2</v>
      </c>
      <c r="M880">
        <v>76430</v>
      </c>
      <c r="N880" t="s">
        <v>1</v>
      </c>
      <c r="O880" s="10" t="s">
        <v>40</v>
      </c>
      <c r="P880">
        <f>SEARCH(",", mbb_sales[[#This Row],[order value]])</f>
        <v>3</v>
      </c>
      <c r="Q880" t="str">
        <f>LEFT(mbb_sales[[#This Row],[order value]], mbb_sales[[#This Row],[search for ","]]-1)</f>
        <v>36</v>
      </c>
      <c r="R880" s="10">
        <f>RIGHT(mbb_sales[[#This Row],[order value]]) / 10</f>
        <v>0.8</v>
      </c>
      <c r="S880" s="1">
        <f>mbb_sales[[#This Row],[whole order value]] + mbb_sales[[#This Row],[fraction order value]]</f>
        <v>36.799999999999997</v>
      </c>
      <c r="T880" t="s">
        <v>25</v>
      </c>
      <c r="U880" s="1">
        <v>2.19</v>
      </c>
      <c r="V880" s="1">
        <v>0</v>
      </c>
      <c r="W880" s="1">
        <v>1.68</v>
      </c>
      <c r="X880" s="1">
        <f>mbb_sales[[#This Row],[order value converted]] + mbb_sales[[#This Row],[shipping cost]] - mbb_sales[[#This Row],[discount]]-mbb_sales[[#This Row],[card processing fees]]</f>
        <v>32.93</v>
      </c>
    </row>
    <row r="881" spans="7:24" x14ac:dyDescent="0.3">
      <c r="G881" s="17">
        <v>44328</v>
      </c>
      <c r="H881" s="7">
        <f>YEAR(mbb_sales[[#This Row],[date of sale]])</f>
        <v>2021</v>
      </c>
      <c r="I881">
        <f>MONTH(mbb_sales[[#This Row],[date of sale]])</f>
        <v>5</v>
      </c>
      <c r="J881" t="str" cm="1">
        <f t="array" ref="J8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1">
        <v>2056505345</v>
      </c>
      <c r="L881">
        <v>2</v>
      </c>
      <c r="M881">
        <v>76430</v>
      </c>
      <c r="N881" t="s">
        <v>1</v>
      </c>
      <c r="O881" s="10" t="s">
        <v>24</v>
      </c>
      <c r="P881">
        <f>SEARCH(",", mbb_sales[[#This Row],[order value]])</f>
        <v>3</v>
      </c>
      <c r="Q881" t="str">
        <f>LEFT(mbb_sales[[#This Row],[order value]], mbb_sales[[#This Row],[search for ","]]-1)</f>
        <v>46</v>
      </c>
      <c r="R881" s="10">
        <f>RIGHT(mbb_sales[[#This Row],[order value]]) / 10</f>
        <v>0.8</v>
      </c>
      <c r="S881" s="1">
        <f>mbb_sales[[#This Row],[whole order value]] + mbb_sales[[#This Row],[fraction order value]]</f>
        <v>46.8</v>
      </c>
      <c r="U881" s="1">
        <v>0</v>
      </c>
      <c r="V881" s="1">
        <v>0</v>
      </c>
      <c r="W881" s="1">
        <v>2.17</v>
      </c>
      <c r="X881" s="1">
        <f>mbb_sales[[#This Row],[order value converted]] + mbb_sales[[#This Row],[shipping cost]] - mbb_sales[[#This Row],[discount]]-mbb_sales[[#This Row],[card processing fees]]</f>
        <v>44.629999999999995</v>
      </c>
    </row>
    <row r="882" spans="7:24" x14ac:dyDescent="0.3">
      <c r="G882" s="17">
        <v>44326</v>
      </c>
      <c r="H882" s="7">
        <f>YEAR(mbb_sales[[#This Row],[date of sale]])</f>
        <v>2021</v>
      </c>
      <c r="I882">
        <f>MONTH(mbb_sales[[#This Row],[date of sale]])</f>
        <v>5</v>
      </c>
      <c r="J882" t="str" cm="1">
        <f t="array" ref="J8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2">
        <v>2054498951</v>
      </c>
      <c r="L882">
        <v>1</v>
      </c>
      <c r="M882">
        <v>75017</v>
      </c>
      <c r="N882" t="s">
        <v>1</v>
      </c>
      <c r="O882" s="10" t="s">
        <v>14</v>
      </c>
      <c r="P882">
        <f>SEARCH(",", mbb_sales[[#This Row],[order value]])</f>
        <v>3</v>
      </c>
      <c r="Q882" t="str">
        <f>LEFT(mbb_sales[[#This Row],[order value]], mbb_sales[[#This Row],[search for ","]]-1)</f>
        <v>23</v>
      </c>
      <c r="R882" s="10">
        <f>RIGHT(mbb_sales[[#This Row],[order value]]) / 10</f>
        <v>0.9</v>
      </c>
      <c r="S882" s="1">
        <f>mbb_sales[[#This Row],[whole order value]] + mbb_sales[[#This Row],[fraction order value]]</f>
        <v>23.9</v>
      </c>
      <c r="U882" s="1">
        <v>0</v>
      </c>
      <c r="V882" s="1">
        <v>0</v>
      </c>
      <c r="W882" s="1">
        <v>1.26</v>
      </c>
      <c r="X882" s="1">
        <f>mbb_sales[[#This Row],[order value converted]] + mbb_sales[[#This Row],[shipping cost]] - mbb_sales[[#This Row],[discount]]-mbb_sales[[#This Row],[card processing fees]]</f>
        <v>22.639999999999997</v>
      </c>
    </row>
    <row r="883" spans="7:24" x14ac:dyDescent="0.3">
      <c r="G883" s="17">
        <v>44325</v>
      </c>
      <c r="H883" s="7">
        <f>YEAR(mbb_sales[[#This Row],[date of sale]])</f>
        <v>2021</v>
      </c>
      <c r="I883">
        <f>MONTH(mbb_sales[[#This Row],[date of sale]])</f>
        <v>5</v>
      </c>
      <c r="J883" t="str" cm="1">
        <f t="array" ref="J8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3">
        <v>2053208893</v>
      </c>
      <c r="L883">
        <v>1</v>
      </c>
      <c r="M883">
        <v>35133</v>
      </c>
      <c r="N883" t="s">
        <v>1</v>
      </c>
      <c r="O883" s="10" t="s">
        <v>13</v>
      </c>
      <c r="P883">
        <f>SEARCH(",", mbb_sales[[#This Row],[order value]])</f>
        <v>3</v>
      </c>
      <c r="Q883" t="str">
        <f>LEFT(mbb_sales[[#This Row],[order value]], mbb_sales[[#This Row],[search for ","]]-1)</f>
        <v>22</v>
      </c>
      <c r="R883" s="10">
        <f>RIGHT(mbb_sales[[#This Row],[order value]]) / 10</f>
        <v>0.9</v>
      </c>
      <c r="S883" s="1">
        <f>mbb_sales[[#This Row],[whole order value]] + mbb_sales[[#This Row],[fraction order value]]</f>
        <v>22.9</v>
      </c>
      <c r="U883" s="1">
        <v>0</v>
      </c>
      <c r="V883" s="1">
        <v>0</v>
      </c>
      <c r="W883" s="1">
        <v>1.22</v>
      </c>
      <c r="X883" s="1">
        <f>mbb_sales[[#This Row],[order value converted]] + mbb_sales[[#This Row],[shipping cost]] - mbb_sales[[#This Row],[discount]]-mbb_sales[[#This Row],[card processing fees]]</f>
        <v>21.68</v>
      </c>
    </row>
    <row r="884" spans="7:24" x14ac:dyDescent="0.3">
      <c r="G884" s="17">
        <v>44325</v>
      </c>
      <c r="H884" s="7">
        <f>YEAR(mbb_sales[[#This Row],[date of sale]])</f>
        <v>2021</v>
      </c>
      <c r="I884">
        <f>MONTH(mbb_sales[[#This Row],[date of sale]])</f>
        <v>5</v>
      </c>
      <c r="J884" t="str" cm="1">
        <f t="array" ref="J8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4">
        <v>2053443625</v>
      </c>
      <c r="L884">
        <v>1</v>
      </c>
      <c r="M884">
        <v>59282</v>
      </c>
      <c r="N884" t="s">
        <v>1</v>
      </c>
      <c r="O884" s="10" t="s">
        <v>14</v>
      </c>
      <c r="P884">
        <f>SEARCH(",", mbb_sales[[#This Row],[order value]])</f>
        <v>3</v>
      </c>
      <c r="Q884" t="str">
        <f>LEFT(mbb_sales[[#This Row],[order value]], mbb_sales[[#This Row],[search for ","]]-1)</f>
        <v>23</v>
      </c>
      <c r="R884" s="10">
        <f>RIGHT(mbb_sales[[#This Row],[order value]]) / 10</f>
        <v>0.9</v>
      </c>
      <c r="S884" s="1">
        <f>mbb_sales[[#This Row],[whole order value]] + mbb_sales[[#This Row],[fraction order value]]</f>
        <v>23.9</v>
      </c>
      <c r="U884" s="1">
        <v>0</v>
      </c>
      <c r="V884" s="1">
        <v>0</v>
      </c>
      <c r="W884" s="1">
        <v>1.26</v>
      </c>
      <c r="X884" s="1">
        <f>mbb_sales[[#This Row],[order value converted]] + mbb_sales[[#This Row],[shipping cost]] - mbb_sales[[#This Row],[discount]]-mbb_sales[[#This Row],[card processing fees]]</f>
        <v>22.639999999999997</v>
      </c>
    </row>
    <row r="885" spans="7:24" x14ac:dyDescent="0.3">
      <c r="G885" s="17">
        <v>44325</v>
      </c>
      <c r="H885" s="7">
        <f>YEAR(mbb_sales[[#This Row],[date of sale]])</f>
        <v>2021</v>
      </c>
      <c r="I885">
        <f>MONTH(mbb_sales[[#This Row],[date of sale]])</f>
        <v>5</v>
      </c>
      <c r="J885" t="str" cm="1">
        <f t="array" ref="J8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5">
        <v>2047021268</v>
      </c>
      <c r="L885">
        <v>1</v>
      </c>
      <c r="M885">
        <v>69100</v>
      </c>
      <c r="N885" t="s">
        <v>1</v>
      </c>
      <c r="O885" s="10" t="s">
        <v>14</v>
      </c>
      <c r="P885">
        <f>SEARCH(",", mbb_sales[[#This Row],[order value]])</f>
        <v>3</v>
      </c>
      <c r="Q885" t="str">
        <f>LEFT(mbb_sales[[#This Row],[order value]], mbb_sales[[#This Row],[search for ","]]-1)</f>
        <v>23</v>
      </c>
      <c r="R885" s="10">
        <f>RIGHT(mbb_sales[[#This Row],[order value]]) / 10</f>
        <v>0.9</v>
      </c>
      <c r="S885" s="1">
        <f>mbb_sales[[#This Row],[whole order value]] + mbb_sales[[#This Row],[fraction order value]]</f>
        <v>23.9</v>
      </c>
      <c r="U885" s="1">
        <v>0</v>
      </c>
      <c r="V885" s="1">
        <v>0</v>
      </c>
      <c r="W885" s="1">
        <v>1.26</v>
      </c>
      <c r="X885" s="1">
        <f>mbb_sales[[#This Row],[order value converted]] + mbb_sales[[#This Row],[shipping cost]] - mbb_sales[[#This Row],[discount]]-mbb_sales[[#This Row],[card processing fees]]</f>
        <v>22.639999999999997</v>
      </c>
    </row>
    <row r="886" spans="7:24" x14ac:dyDescent="0.3">
      <c r="G886" s="17">
        <v>44325</v>
      </c>
      <c r="H886" s="7">
        <f>YEAR(mbb_sales[[#This Row],[date of sale]])</f>
        <v>2021</v>
      </c>
      <c r="I886">
        <f>MONTH(mbb_sales[[#This Row],[date of sale]])</f>
        <v>5</v>
      </c>
      <c r="J886" t="str" cm="1">
        <f t="array" ref="J8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6">
        <v>2053656449</v>
      </c>
      <c r="L886">
        <v>1</v>
      </c>
      <c r="M886">
        <v>87140</v>
      </c>
      <c r="N886" t="s">
        <v>1</v>
      </c>
      <c r="O886" s="10" t="s">
        <v>10</v>
      </c>
      <c r="P886">
        <f>SEARCH(",", mbb_sales[[#This Row],[order value]])</f>
        <v>3</v>
      </c>
      <c r="Q886" t="str">
        <f>LEFT(mbb_sales[[#This Row],[order value]], mbb_sales[[#This Row],[search for ","]]-1)</f>
        <v>24</v>
      </c>
      <c r="R886" s="10">
        <f>RIGHT(mbb_sales[[#This Row],[order value]]) / 10</f>
        <v>0.9</v>
      </c>
      <c r="S886" s="1">
        <f>mbb_sales[[#This Row],[whole order value]] + mbb_sales[[#This Row],[fraction order value]]</f>
        <v>24.9</v>
      </c>
      <c r="U886" s="1">
        <v>0</v>
      </c>
      <c r="V886" s="1">
        <v>0</v>
      </c>
      <c r="W886" s="1">
        <v>1.3</v>
      </c>
      <c r="X886" s="1">
        <f>mbb_sales[[#This Row],[order value converted]] + mbb_sales[[#This Row],[shipping cost]] - mbb_sales[[#This Row],[discount]]-mbb_sales[[#This Row],[card processing fees]]</f>
        <v>23.599999999999998</v>
      </c>
    </row>
    <row r="887" spans="7:24" x14ac:dyDescent="0.3">
      <c r="G887" s="17">
        <v>44325</v>
      </c>
      <c r="H887" s="7">
        <f>YEAR(mbb_sales[[#This Row],[date of sale]])</f>
        <v>2021</v>
      </c>
      <c r="I887">
        <f>MONTH(mbb_sales[[#This Row],[date of sale]])</f>
        <v>5</v>
      </c>
      <c r="J887" t="str" cm="1">
        <f t="array" ref="J8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7">
        <v>2053523487</v>
      </c>
      <c r="L887">
        <v>1</v>
      </c>
      <c r="M887">
        <v>92400</v>
      </c>
      <c r="N887" t="s">
        <v>1</v>
      </c>
      <c r="O887" s="10" t="s">
        <v>10</v>
      </c>
      <c r="P887">
        <f>SEARCH(",", mbb_sales[[#This Row],[order value]])</f>
        <v>3</v>
      </c>
      <c r="Q887" t="str">
        <f>LEFT(mbb_sales[[#This Row],[order value]], mbb_sales[[#This Row],[search for ","]]-1)</f>
        <v>24</v>
      </c>
      <c r="R887" s="10">
        <f>RIGHT(mbb_sales[[#This Row],[order value]]) / 10</f>
        <v>0.9</v>
      </c>
      <c r="S887" s="1">
        <f>mbb_sales[[#This Row],[whole order value]] + mbb_sales[[#This Row],[fraction order value]]</f>
        <v>24.9</v>
      </c>
      <c r="U887" s="1">
        <v>0</v>
      </c>
      <c r="V887" s="1">
        <v>0</v>
      </c>
      <c r="W887" s="1">
        <v>1.3</v>
      </c>
      <c r="X887" s="1">
        <f>mbb_sales[[#This Row],[order value converted]] + mbb_sales[[#This Row],[shipping cost]] - mbb_sales[[#This Row],[discount]]-mbb_sales[[#This Row],[card processing fees]]</f>
        <v>23.599999999999998</v>
      </c>
    </row>
    <row r="888" spans="7:24" x14ac:dyDescent="0.3">
      <c r="G888" s="17">
        <v>44325</v>
      </c>
      <c r="H888" s="7">
        <f>YEAR(mbb_sales[[#This Row],[date of sale]])</f>
        <v>2021</v>
      </c>
      <c r="I888">
        <f>MONTH(mbb_sales[[#This Row],[date of sale]])</f>
        <v>5</v>
      </c>
      <c r="J888" t="str" cm="1">
        <f t="array" ref="J8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8">
        <v>2053285721</v>
      </c>
      <c r="L888">
        <v>1</v>
      </c>
      <c r="M888">
        <v>21910</v>
      </c>
      <c r="N888" t="s">
        <v>1</v>
      </c>
      <c r="O888" s="10" t="s">
        <v>28</v>
      </c>
      <c r="P888">
        <f>SEARCH(",", mbb_sales[[#This Row],[order value]])</f>
        <v>3</v>
      </c>
      <c r="Q888" t="str">
        <f>LEFT(mbb_sales[[#This Row],[order value]], mbb_sales[[#This Row],[search for ","]]-1)</f>
        <v>25</v>
      </c>
      <c r="R888" s="10">
        <f>RIGHT(mbb_sales[[#This Row],[order value]]) / 10</f>
        <v>0.9</v>
      </c>
      <c r="S888" s="1">
        <f>mbb_sales[[#This Row],[whole order value]] + mbb_sales[[#This Row],[fraction order value]]</f>
        <v>25.9</v>
      </c>
      <c r="U888" s="1">
        <v>0</v>
      </c>
      <c r="V888" s="1">
        <v>0</v>
      </c>
      <c r="W888" s="1">
        <v>1.34</v>
      </c>
      <c r="X888" s="1">
        <f>mbb_sales[[#This Row],[order value converted]] + mbb_sales[[#This Row],[shipping cost]] - mbb_sales[[#This Row],[discount]]-mbb_sales[[#This Row],[card processing fees]]</f>
        <v>24.56</v>
      </c>
    </row>
    <row r="889" spans="7:24" x14ac:dyDescent="0.3">
      <c r="G889" s="17">
        <v>44325</v>
      </c>
      <c r="H889" s="7">
        <f>YEAR(mbb_sales[[#This Row],[date of sale]])</f>
        <v>2021</v>
      </c>
      <c r="I889">
        <f>MONTH(mbb_sales[[#This Row],[date of sale]])</f>
        <v>5</v>
      </c>
      <c r="J889" t="str" cm="1">
        <f t="array" ref="J8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89">
        <v>2047263998</v>
      </c>
      <c r="L889">
        <v>2</v>
      </c>
      <c r="M889">
        <v>38250</v>
      </c>
      <c r="N889" t="s">
        <v>1</v>
      </c>
      <c r="O889" s="10" t="s">
        <v>26</v>
      </c>
      <c r="P889">
        <f>SEARCH(",", mbb_sales[[#This Row],[order value]])</f>
        <v>3</v>
      </c>
      <c r="Q889" t="str">
        <f>LEFT(mbb_sales[[#This Row],[order value]], mbb_sales[[#This Row],[search for ","]]-1)</f>
        <v>47</v>
      </c>
      <c r="R889" s="10">
        <f>RIGHT(mbb_sales[[#This Row],[order value]]) / 10</f>
        <v>0.8</v>
      </c>
      <c r="S889" s="1">
        <f>mbb_sales[[#This Row],[whole order value]] + mbb_sales[[#This Row],[fraction order value]]</f>
        <v>47.8</v>
      </c>
      <c r="U889" s="1">
        <v>0</v>
      </c>
      <c r="V889" s="1">
        <v>0</v>
      </c>
      <c r="W889" s="1">
        <v>2.21</v>
      </c>
      <c r="X889" s="1">
        <f>mbb_sales[[#This Row],[order value converted]] + mbb_sales[[#This Row],[shipping cost]] - mbb_sales[[#This Row],[discount]]-mbb_sales[[#This Row],[card processing fees]]</f>
        <v>45.589999999999996</v>
      </c>
    </row>
    <row r="890" spans="7:24" x14ac:dyDescent="0.3">
      <c r="G890" s="17">
        <v>44325</v>
      </c>
      <c r="H890" s="7">
        <f>YEAR(mbb_sales[[#This Row],[date of sale]])</f>
        <v>2021</v>
      </c>
      <c r="I890">
        <f>MONTH(mbb_sales[[#This Row],[date of sale]])</f>
        <v>5</v>
      </c>
      <c r="J890" t="str" cm="1">
        <f t="array" ref="J8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0">
        <v>2047220444</v>
      </c>
      <c r="L890">
        <v>4</v>
      </c>
      <c r="M890">
        <v>31530</v>
      </c>
      <c r="N890" t="s">
        <v>1</v>
      </c>
      <c r="O890" s="10" t="s">
        <v>39</v>
      </c>
      <c r="P890">
        <f>SEARCH(",", mbb_sales[[#This Row],[order value]])</f>
        <v>3</v>
      </c>
      <c r="Q890" t="str">
        <f>LEFT(mbb_sales[[#This Row],[order value]], mbb_sales[[#This Row],[search for ","]]-1)</f>
        <v>94</v>
      </c>
      <c r="R890" s="10">
        <f>RIGHT(mbb_sales[[#This Row],[order value]]) / 10</f>
        <v>0.6</v>
      </c>
      <c r="S890" s="1">
        <f>mbb_sales[[#This Row],[whole order value]] + mbb_sales[[#This Row],[fraction order value]]</f>
        <v>94.6</v>
      </c>
      <c r="U890" s="1">
        <v>0</v>
      </c>
      <c r="V890" s="1">
        <v>0</v>
      </c>
      <c r="W890" s="1">
        <v>4.08</v>
      </c>
      <c r="X890" s="1">
        <f>mbb_sales[[#This Row],[order value converted]] + mbb_sales[[#This Row],[shipping cost]] - mbb_sales[[#This Row],[discount]]-mbb_sales[[#This Row],[card processing fees]]</f>
        <v>90.52</v>
      </c>
    </row>
    <row r="891" spans="7:24" x14ac:dyDescent="0.3">
      <c r="G891" s="17">
        <v>44324</v>
      </c>
      <c r="H891" s="7">
        <f>YEAR(mbb_sales[[#This Row],[date of sale]])</f>
        <v>2021</v>
      </c>
      <c r="I891">
        <f>MONTH(mbb_sales[[#This Row],[date of sale]])</f>
        <v>5</v>
      </c>
      <c r="J891" t="str" cm="1">
        <f t="array" ref="J8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1">
        <v>2052767161</v>
      </c>
      <c r="L891">
        <v>1</v>
      </c>
      <c r="M891">
        <v>35000</v>
      </c>
      <c r="N891" t="s">
        <v>1</v>
      </c>
      <c r="O891" s="10" t="s">
        <v>14</v>
      </c>
      <c r="P891">
        <f>SEARCH(",", mbb_sales[[#This Row],[order value]])</f>
        <v>3</v>
      </c>
      <c r="Q891" t="str">
        <f>LEFT(mbb_sales[[#This Row],[order value]], mbb_sales[[#This Row],[search for ","]]-1)</f>
        <v>23</v>
      </c>
      <c r="R891" s="10">
        <f>RIGHT(mbb_sales[[#This Row],[order value]]) / 10</f>
        <v>0.9</v>
      </c>
      <c r="S891" s="1">
        <f>mbb_sales[[#This Row],[whole order value]] + mbb_sales[[#This Row],[fraction order value]]</f>
        <v>23.9</v>
      </c>
      <c r="U891" s="1">
        <v>0</v>
      </c>
      <c r="V891" s="1">
        <v>0</v>
      </c>
      <c r="W891" s="1">
        <v>1.26</v>
      </c>
      <c r="X891" s="1">
        <f>mbb_sales[[#This Row],[order value converted]] + mbb_sales[[#This Row],[shipping cost]] - mbb_sales[[#This Row],[discount]]-mbb_sales[[#This Row],[card processing fees]]</f>
        <v>22.639999999999997</v>
      </c>
    </row>
    <row r="892" spans="7:24" x14ac:dyDescent="0.3">
      <c r="G892" s="17">
        <v>44324</v>
      </c>
      <c r="H892" s="7">
        <f>YEAR(mbb_sales[[#This Row],[date of sale]])</f>
        <v>2021</v>
      </c>
      <c r="I892">
        <f>MONTH(mbb_sales[[#This Row],[date of sale]])</f>
        <v>5</v>
      </c>
      <c r="J892" t="str" cm="1">
        <f t="array" ref="J8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2">
        <v>2052394837</v>
      </c>
      <c r="L892">
        <v>1</v>
      </c>
      <c r="M892">
        <v>21000</v>
      </c>
      <c r="N892" t="s">
        <v>1</v>
      </c>
      <c r="O892" s="10" t="s">
        <v>14</v>
      </c>
      <c r="P892">
        <f>SEARCH(",", mbb_sales[[#This Row],[order value]])</f>
        <v>3</v>
      </c>
      <c r="Q892" t="str">
        <f>LEFT(mbb_sales[[#This Row],[order value]], mbb_sales[[#This Row],[search for ","]]-1)</f>
        <v>23</v>
      </c>
      <c r="R892" s="10">
        <f>RIGHT(mbb_sales[[#This Row],[order value]]) / 10</f>
        <v>0.9</v>
      </c>
      <c r="S892" s="1">
        <f>mbb_sales[[#This Row],[whole order value]] + mbb_sales[[#This Row],[fraction order value]]</f>
        <v>23.9</v>
      </c>
      <c r="U892" s="1">
        <v>0</v>
      </c>
      <c r="V892" s="1">
        <v>0</v>
      </c>
      <c r="W892" s="1">
        <v>1.26</v>
      </c>
      <c r="X892" s="1">
        <f>mbb_sales[[#This Row],[order value converted]] + mbb_sales[[#This Row],[shipping cost]] - mbb_sales[[#This Row],[discount]]-mbb_sales[[#This Row],[card processing fees]]</f>
        <v>22.639999999999997</v>
      </c>
    </row>
    <row r="893" spans="7:24" x14ac:dyDescent="0.3">
      <c r="G893" s="17">
        <v>44324</v>
      </c>
      <c r="H893" s="7">
        <f>YEAR(mbb_sales[[#This Row],[date of sale]])</f>
        <v>2021</v>
      </c>
      <c r="I893">
        <f>MONTH(mbb_sales[[#This Row],[date of sale]])</f>
        <v>5</v>
      </c>
      <c r="J893" t="str" cm="1">
        <f t="array" ref="J8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3">
        <v>2052211499</v>
      </c>
      <c r="L893">
        <v>1</v>
      </c>
      <c r="M893">
        <v>37000</v>
      </c>
      <c r="N893" t="s">
        <v>1</v>
      </c>
      <c r="O893" s="10" t="s">
        <v>14</v>
      </c>
      <c r="P893">
        <f>SEARCH(",", mbb_sales[[#This Row],[order value]])</f>
        <v>3</v>
      </c>
      <c r="Q893" t="str">
        <f>LEFT(mbb_sales[[#This Row],[order value]], mbb_sales[[#This Row],[search for ","]]-1)</f>
        <v>23</v>
      </c>
      <c r="R893" s="10">
        <f>RIGHT(mbb_sales[[#This Row],[order value]]) / 10</f>
        <v>0.9</v>
      </c>
      <c r="S893" s="1">
        <f>mbb_sales[[#This Row],[whole order value]] + mbb_sales[[#This Row],[fraction order value]]</f>
        <v>23.9</v>
      </c>
      <c r="U893" s="1">
        <v>0</v>
      </c>
      <c r="V893" s="1">
        <v>0</v>
      </c>
      <c r="W893" s="1">
        <v>1.26</v>
      </c>
      <c r="X893" s="1">
        <f>mbb_sales[[#This Row],[order value converted]] + mbb_sales[[#This Row],[shipping cost]] - mbb_sales[[#This Row],[discount]]-mbb_sales[[#This Row],[card processing fees]]</f>
        <v>22.639999999999997</v>
      </c>
    </row>
    <row r="894" spans="7:24" x14ac:dyDescent="0.3">
      <c r="G894" s="17">
        <v>44324</v>
      </c>
      <c r="H894" s="7">
        <f>YEAR(mbb_sales[[#This Row],[date of sale]])</f>
        <v>2021</v>
      </c>
      <c r="I894">
        <f>MONTH(mbb_sales[[#This Row],[date of sale]])</f>
        <v>5</v>
      </c>
      <c r="J894" t="str" cm="1">
        <f t="array" ref="J8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4">
        <v>2052329641</v>
      </c>
      <c r="L894">
        <v>1</v>
      </c>
      <c r="M894">
        <v>59162</v>
      </c>
      <c r="N894" t="s">
        <v>1</v>
      </c>
      <c r="O894" s="10" t="s">
        <v>10</v>
      </c>
      <c r="P894">
        <f>SEARCH(",", mbb_sales[[#This Row],[order value]])</f>
        <v>3</v>
      </c>
      <c r="Q894" t="str">
        <f>LEFT(mbb_sales[[#This Row],[order value]], mbb_sales[[#This Row],[search for ","]]-1)</f>
        <v>24</v>
      </c>
      <c r="R894" s="10">
        <f>RIGHT(mbb_sales[[#This Row],[order value]]) / 10</f>
        <v>0.9</v>
      </c>
      <c r="S894" s="1">
        <f>mbb_sales[[#This Row],[whole order value]] + mbb_sales[[#This Row],[fraction order value]]</f>
        <v>24.9</v>
      </c>
      <c r="U894" s="1">
        <v>0</v>
      </c>
      <c r="V894" s="1">
        <v>0</v>
      </c>
      <c r="W894" s="1">
        <v>1.3</v>
      </c>
      <c r="X894" s="1">
        <f>mbb_sales[[#This Row],[order value converted]] + mbb_sales[[#This Row],[shipping cost]] - mbb_sales[[#This Row],[discount]]-mbb_sales[[#This Row],[card processing fees]]</f>
        <v>23.599999999999998</v>
      </c>
    </row>
    <row r="895" spans="7:24" x14ac:dyDescent="0.3">
      <c r="G895" s="17">
        <v>44324</v>
      </c>
      <c r="H895" s="7">
        <f>YEAR(mbb_sales[[#This Row],[date of sale]])</f>
        <v>2021</v>
      </c>
      <c r="I895">
        <f>MONTH(mbb_sales[[#This Row],[date of sale]])</f>
        <v>5</v>
      </c>
      <c r="J895" t="str" cm="1">
        <f t="array" ref="J8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5">
        <v>2052248507</v>
      </c>
      <c r="L895">
        <v>1</v>
      </c>
      <c r="M895">
        <v>33230</v>
      </c>
      <c r="N895" t="s">
        <v>1</v>
      </c>
      <c r="O895" s="10" t="s">
        <v>10</v>
      </c>
      <c r="P895">
        <f>SEARCH(",", mbb_sales[[#This Row],[order value]])</f>
        <v>3</v>
      </c>
      <c r="Q895" t="str">
        <f>LEFT(mbb_sales[[#This Row],[order value]], mbb_sales[[#This Row],[search for ","]]-1)</f>
        <v>24</v>
      </c>
      <c r="R895" s="10">
        <f>RIGHT(mbb_sales[[#This Row],[order value]]) / 10</f>
        <v>0.9</v>
      </c>
      <c r="S895" s="1">
        <f>mbb_sales[[#This Row],[whole order value]] + mbb_sales[[#This Row],[fraction order value]]</f>
        <v>24.9</v>
      </c>
      <c r="U895" s="1">
        <v>0</v>
      </c>
      <c r="V895" s="1">
        <v>0</v>
      </c>
      <c r="W895" s="1">
        <v>1.3</v>
      </c>
      <c r="X895" s="1">
        <f>mbb_sales[[#This Row],[order value converted]] + mbb_sales[[#This Row],[shipping cost]] - mbb_sales[[#This Row],[discount]]-mbb_sales[[#This Row],[card processing fees]]</f>
        <v>23.599999999999998</v>
      </c>
    </row>
    <row r="896" spans="7:24" x14ac:dyDescent="0.3">
      <c r="G896" s="17">
        <v>44324</v>
      </c>
      <c r="H896" s="7">
        <f>YEAR(mbb_sales[[#This Row],[date of sale]])</f>
        <v>2021</v>
      </c>
      <c r="I896">
        <f>MONTH(mbb_sales[[#This Row],[date of sale]])</f>
        <v>5</v>
      </c>
      <c r="J896" t="str" cm="1">
        <f t="array" ref="J8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6">
        <v>2046541146</v>
      </c>
      <c r="L896">
        <v>1</v>
      </c>
      <c r="M896">
        <v>75010</v>
      </c>
      <c r="N896" t="s">
        <v>1</v>
      </c>
      <c r="O896" s="10" t="s">
        <v>28</v>
      </c>
      <c r="P896">
        <f>SEARCH(",", mbb_sales[[#This Row],[order value]])</f>
        <v>3</v>
      </c>
      <c r="Q896" t="str">
        <f>LEFT(mbb_sales[[#This Row],[order value]], mbb_sales[[#This Row],[search for ","]]-1)</f>
        <v>25</v>
      </c>
      <c r="R896" s="10">
        <f>RIGHT(mbb_sales[[#This Row],[order value]]) / 10</f>
        <v>0.9</v>
      </c>
      <c r="S896" s="1">
        <f>mbb_sales[[#This Row],[whole order value]] + mbb_sales[[#This Row],[fraction order value]]</f>
        <v>25.9</v>
      </c>
      <c r="U896" s="1">
        <v>0</v>
      </c>
      <c r="V896" s="1">
        <v>0</v>
      </c>
      <c r="W896" s="1">
        <v>1.34</v>
      </c>
      <c r="X896" s="1">
        <f>mbb_sales[[#This Row],[order value converted]] + mbb_sales[[#This Row],[shipping cost]] - mbb_sales[[#This Row],[discount]]-mbb_sales[[#This Row],[card processing fees]]</f>
        <v>24.56</v>
      </c>
    </row>
    <row r="897" spans="7:24" x14ac:dyDescent="0.3">
      <c r="G897" s="17">
        <v>44324</v>
      </c>
      <c r="H897" s="7">
        <f>YEAR(mbb_sales[[#This Row],[date of sale]])</f>
        <v>2021</v>
      </c>
      <c r="I897">
        <f>MONTH(mbb_sales[[#This Row],[date of sale]])</f>
        <v>5</v>
      </c>
      <c r="J897" t="str" cm="1">
        <f t="array" ref="J8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7">
        <v>2046520534</v>
      </c>
      <c r="L897">
        <v>1</v>
      </c>
      <c r="M897">
        <v>76430</v>
      </c>
      <c r="N897" t="s">
        <v>1</v>
      </c>
      <c r="O897" s="10" t="s">
        <v>28</v>
      </c>
      <c r="P897">
        <f>SEARCH(",", mbb_sales[[#This Row],[order value]])</f>
        <v>3</v>
      </c>
      <c r="Q897" t="str">
        <f>LEFT(mbb_sales[[#This Row],[order value]], mbb_sales[[#This Row],[search for ","]]-1)</f>
        <v>25</v>
      </c>
      <c r="R897" s="10">
        <f>RIGHT(mbb_sales[[#This Row],[order value]]) / 10</f>
        <v>0.9</v>
      </c>
      <c r="S897" s="1">
        <f>mbb_sales[[#This Row],[whole order value]] + mbb_sales[[#This Row],[fraction order value]]</f>
        <v>25.9</v>
      </c>
      <c r="U897" s="1">
        <v>0</v>
      </c>
      <c r="V897" s="1">
        <v>0</v>
      </c>
      <c r="W897" s="1">
        <v>1.34</v>
      </c>
      <c r="X897" s="1">
        <f>mbb_sales[[#This Row],[order value converted]] + mbb_sales[[#This Row],[shipping cost]] - mbb_sales[[#This Row],[discount]]-mbb_sales[[#This Row],[card processing fees]]</f>
        <v>24.56</v>
      </c>
    </row>
    <row r="898" spans="7:24" x14ac:dyDescent="0.3">
      <c r="G898" s="17">
        <v>44324</v>
      </c>
      <c r="H898" s="7">
        <f>YEAR(mbb_sales[[#This Row],[date of sale]])</f>
        <v>2021</v>
      </c>
      <c r="I898">
        <f>MONTH(mbb_sales[[#This Row],[date of sale]])</f>
        <v>5</v>
      </c>
      <c r="J898" t="str" cm="1">
        <f t="array" ref="J8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8">
        <v>2052792099</v>
      </c>
      <c r="L898">
        <v>1</v>
      </c>
      <c r="M898">
        <v>63500</v>
      </c>
      <c r="N898" t="s">
        <v>1</v>
      </c>
      <c r="O898" s="10" t="s">
        <v>28</v>
      </c>
      <c r="P898">
        <f>SEARCH(",", mbb_sales[[#This Row],[order value]])</f>
        <v>3</v>
      </c>
      <c r="Q898" t="str">
        <f>LEFT(mbb_sales[[#This Row],[order value]], mbb_sales[[#This Row],[search for ","]]-1)</f>
        <v>25</v>
      </c>
      <c r="R898" s="10">
        <f>RIGHT(mbb_sales[[#This Row],[order value]]) / 10</f>
        <v>0.9</v>
      </c>
      <c r="S898" s="1">
        <f>mbb_sales[[#This Row],[whole order value]] + mbb_sales[[#This Row],[fraction order value]]</f>
        <v>25.9</v>
      </c>
      <c r="U898" s="1">
        <v>0</v>
      </c>
      <c r="V898" s="1">
        <v>0</v>
      </c>
      <c r="W898" s="1">
        <v>1.34</v>
      </c>
      <c r="X898" s="1">
        <f>mbb_sales[[#This Row],[order value converted]] + mbb_sales[[#This Row],[shipping cost]] - mbb_sales[[#This Row],[discount]]-mbb_sales[[#This Row],[card processing fees]]</f>
        <v>24.56</v>
      </c>
    </row>
    <row r="899" spans="7:24" x14ac:dyDescent="0.3">
      <c r="G899" s="17">
        <v>44324</v>
      </c>
      <c r="H899" s="7">
        <f>YEAR(mbb_sales[[#This Row],[date of sale]])</f>
        <v>2021</v>
      </c>
      <c r="I899">
        <f>MONTH(mbb_sales[[#This Row],[date of sale]])</f>
        <v>5</v>
      </c>
      <c r="J899" t="str" cm="1">
        <f t="array" ref="J8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899">
        <v>2046424274</v>
      </c>
      <c r="L899">
        <v>1</v>
      </c>
      <c r="M899">
        <v>76360</v>
      </c>
      <c r="N899" t="s">
        <v>1</v>
      </c>
      <c r="O899" s="10" t="s">
        <v>28</v>
      </c>
      <c r="P899">
        <f>SEARCH(",", mbb_sales[[#This Row],[order value]])</f>
        <v>3</v>
      </c>
      <c r="Q899" t="str">
        <f>LEFT(mbb_sales[[#This Row],[order value]], mbb_sales[[#This Row],[search for ","]]-1)</f>
        <v>25</v>
      </c>
      <c r="R899" s="10">
        <f>RIGHT(mbb_sales[[#This Row],[order value]]) / 10</f>
        <v>0.9</v>
      </c>
      <c r="S899" s="1">
        <f>mbb_sales[[#This Row],[whole order value]] + mbb_sales[[#This Row],[fraction order value]]</f>
        <v>25.9</v>
      </c>
      <c r="U899" s="1">
        <v>0</v>
      </c>
      <c r="V899" s="1">
        <v>0</v>
      </c>
      <c r="W899" s="1">
        <v>1.34</v>
      </c>
      <c r="X899" s="1">
        <f>mbb_sales[[#This Row],[order value converted]] + mbb_sales[[#This Row],[shipping cost]] - mbb_sales[[#This Row],[discount]]-mbb_sales[[#This Row],[card processing fees]]</f>
        <v>24.56</v>
      </c>
    </row>
    <row r="900" spans="7:24" x14ac:dyDescent="0.3">
      <c r="G900" s="17">
        <v>44324</v>
      </c>
      <c r="H900" s="7">
        <f>YEAR(mbb_sales[[#This Row],[date of sale]])</f>
        <v>2021</v>
      </c>
      <c r="I900">
        <f>MONTH(mbb_sales[[#This Row],[date of sale]])</f>
        <v>5</v>
      </c>
      <c r="J900" t="str" cm="1">
        <f t="array" ref="J9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0">
        <v>2046342940</v>
      </c>
      <c r="L900">
        <v>1</v>
      </c>
      <c r="M900">
        <v>69009</v>
      </c>
      <c r="N900" t="s">
        <v>1</v>
      </c>
      <c r="O900" s="10" t="s">
        <v>28</v>
      </c>
      <c r="P900">
        <f>SEARCH(",", mbb_sales[[#This Row],[order value]])</f>
        <v>3</v>
      </c>
      <c r="Q900" t="str">
        <f>LEFT(mbb_sales[[#This Row],[order value]], mbb_sales[[#This Row],[search for ","]]-1)</f>
        <v>25</v>
      </c>
      <c r="R900" s="10">
        <f>RIGHT(mbb_sales[[#This Row],[order value]]) / 10</f>
        <v>0.9</v>
      </c>
      <c r="S900" s="1">
        <f>mbb_sales[[#This Row],[whole order value]] + mbb_sales[[#This Row],[fraction order value]]</f>
        <v>25.9</v>
      </c>
      <c r="U900" s="1">
        <v>0</v>
      </c>
      <c r="V900" s="1">
        <v>0</v>
      </c>
      <c r="W900" s="1">
        <v>1.34</v>
      </c>
      <c r="X900" s="1">
        <f>mbb_sales[[#This Row],[order value converted]] + mbb_sales[[#This Row],[shipping cost]] - mbb_sales[[#This Row],[discount]]-mbb_sales[[#This Row],[card processing fees]]</f>
        <v>24.56</v>
      </c>
    </row>
    <row r="901" spans="7:24" x14ac:dyDescent="0.3">
      <c r="G901" s="17">
        <v>44324</v>
      </c>
      <c r="H901" s="7">
        <f>YEAR(mbb_sales[[#This Row],[date of sale]])</f>
        <v>2021</v>
      </c>
      <c r="I901">
        <f>MONTH(mbb_sales[[#This Row],[date of sale]])</f>
        <v>5</v>
      </c>
      <c r="J901" t="str" cm="1">
        <f t="array" ref="J9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1">
        <v>2052620521</v>
      </c>
      <c r="L901">
        <v>1</v>
      </c>
      <c r="M901">
        <v>75002</v>
      </c>
      <c r="N901" t="s">
        <v>1</v>
      </c>
      <c r="O901" s="10" t="s">
        <v>28</v>
      </c>
      <c r="P901">
        <f>SEARCH(",", mbb_sales[[#This Row],[order value]])</f>
        <v>3</v>
      </c>
      <c r="Q901" t="str">
        <f>LEFT(mbb_sales[[#This Row],[order value]], mbb_sales[[#This Row],[search for ","]]-1)</f>
        <v>25</v>
      </c>
      <c r="R901" s="10">
        <f>RIGHT(mbb_sales[[#This Row],[order value]]) / 10</f>
        <v>0.9</v>
      </c>
      <c r="S901" s="1">
        <f>mbb_sales[[#This Row],[whole order value]] + mbb_sales[[#This Row],[fraction order value]]</f>
        <v>25.9</v>
      </c>
      <c r="U901" s="1">
        <v>0</v>
      </c>
      <c r="V901" s="1">
        <v>0</v>
      </c>
      <c r="W901" s="1">
        <v>1.34</v>
      </c>
      <c r="X901" s="1">
        <f>mbb_sales[[#This Row],[order value converted]] + mbb_sales[[#This Row],[shipping cost]] - mbb_sales[[#This Row],[discount]]-mbb_sales[[#This Row],[card processing fees]]</f>
        <v>24.56</v>
      </c>
    </row>
    <row r="902" spans="7:24" x14ac:dyDescent="0.3">
      <c r="G902" s="17">
        <v>44324</v>
      </c>
      <c r="H902" s="7">
        <f>YEAR(mbb_sales[[#This Row],[date of sale]])</f>
        <v>2021</v>
      </c>
      <c r="I902">
        <f>MONTH(mbb_sales[[#This Row],[date of sale]])</f>
        <v>5</v>
      </c>
      <c r="J902" t="str" cm="1">
        <f t="array" ref="J9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2">
        <v>2052228793</v>
      </c>
      <c r="L902">
        <v>1</v>
      </c>
      <c r="M902">
        <v>59960</v>
      </c>
      <c r="N902" t="s">
        <v>1</v>
      </c>
      <c r="O902" s="10" t="s">
        <v>28</v>
      </c>
      <c r="P902">
        <f>SEARCH(",", mbb_sales[[#This Row],[order value]])</f>
        <v>3</v>
      </c>
      <c r="Q902" t="str">
        <f>LEFT(mbb_sales[[#This Row],[order value]], mbb_sales[[#This Row],[search for ","]]-1)</f>
        <v>25</v>
      </c>
      <c r="R902" s="10">
        <f>RIGHT(mbb_sales[[#This Row],[order value]]) / 10</f>
        <v>0.9</v>
      </c>
      <c r="S902" s="1">
        <f>mbb_sales[[#This Row],[whole order value]] + mbb_sales[[#This Row],[fraction order value]]</f>
        <v>25.9</v>
      </c>
      <c r="U902" s="1">
        <v>0</v>
      </c>
      <c r="V902" s="1">
        <v>0</v>
      </c>
      <c r="W902" s="1">
        <v>1.34</v>
      </c>
      <c r="X902" s="1">
        <f>mbb_sales[[#This Row],[order value converted]] + mbb_sales[[#This Row],[shipping cost]] - mbb_sales[[#This Row],[discount]]-mbb_sales[[#This Row],[card processing fees]]</f>
        <v>24.56</v>
      </c>
    </row>
    <row r="903" spans="7:24" x14ac:dyDescent="0.3">
      <c r="G903" s="17">
        <v>44324</v>
      </c>
      <c r="H903" s="7">
        <f>YEAR(mbb_sales[[#This Row],[date of sale]])</f>
        <v>2021</v>
      </c>
      <c r="I903">
        <f>MONTH(mbb_sales[[#This Row],[date of sale]])</f>
        <v>5</v>
      </c>
      <c r="J903" t="str" cm="1">
        <f t="array" ref="J9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3">
        <v>2045882754</v>
      </c>
      <c r="L903">
        <v>1</v>
      </c>
      <c r="M903">
        <v>63122</v>
      </c>
      <c r="N903" t="s">
        <v>1</v>
      </c>
      <c r="O903" s="10" t="s">
        <v>28</v>
      </c>
      <c r="P903">
        <f>SEARCH(",", mbb_sales[[#This Row],[order value]])</f>
        <v>3</v>
      </c>
      <c r="Q903" t="str">
        <f>LEFT(mbb_sales[[#This Row],[order value]], mbb_sales[[#This Row],[search for ","]]-1)</f>
        <v>25</v>
      </c>
      <c r="R903" s="10">
        <f>RIGHT(mbb_sales[[#This Row],[order value]]) / 10</f>
        <v>0.9</v>
      </c>
      <c r="S903" s="1">
        <f>mbb_sales[[#This Row],[whole order value]] + mbb_sales[[#This Row],[fraction order value]]</f>
        <v>25.9</v>
      </c>
      <c r="U903" s="1">
        <v>0</v>
      </c>
      <c r="V903" s="1">
        <v>0</v>
      </c>
      <c r="W903" s="1">
        <v>1.34</v>
      </c>
      <c r="X903" s="1">
        <f>mbb_sales[[#This Row],[order value converted]] + mbb_sales[[#This Row],[shipping cost]] - mbb_sales[[#This Row],[discount]]-mbb_sales[[#This Row],[card processing fees]]</f>
        <v>24.56</v>
      </c>
    </row>
    <row r="904" spans="7:24" x14ac:dyDescent="0.3">
      <c r="G904" s="17">
        <v>44324</v>
      </c>
      <c r="H904" s="7">
        <f>YEAR(mbb_sales[[#This Row],[date of sale]])</f>
        <v>2021</v>
      </c>
      <c r="I904">
        <f>MONTH(mbb_sales[[#This Row],[date of sale]])</f>
        <v>5</v>
      </c>
      <c r="J904" t="str" cm="1">
        <f t="array" ref="J9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4">
        <v>2045871938</v>
      </c>
      <c r="L904">
        <v>1</v>
      </c>
      <c r="M904">
        <v>56450</v>
      </c>
      <c r="N904" t="s">
        <v>1</v>
      </c>
      <c r="O904" s="10" t="s">
        <v>28</v>
      </c>
      <c r="P904">
        <f>SEARCH(",", mbb_sales[[#This Row],[order value]])</f>
        <v>3</v>
      </c>
      <c r="Q904" t="str">
        <f>LEFT(mbb_sales[[#This Row],[order value]], mbb_sales[[#This Row],[search for ","]]-1)</f>
        <v>25</v>
      </c>
      <c r="R904" s="10">
        <f>RIGHT(mbb_sales[[#This Row],[order value]]) / 10</f>
        <v>0.9</v>
      </c>
      <c r="S904" s="1">
        <f>mbb_sales[[#This Row],[whole order value]] + mbb_sales[[#This Row],[fraction order value]]</f>
        <v>25.9</v>
      </c>
      <c r="U904" s="1">
        <v>0</v>
      </c>
      <c r="V904" s="1">
        <v>0</v>
      </c>
      <c r="W904" s="1">
        <v>1.34</v>
      </c>
      <c r="X904" s="1">
        <f>mbb_sales[[#This Row],[order value converted]] + mbb_sales[[#This Row],[shipping cost]] - mbb_sales[[#This Row],[discount]]-mbb_sales[[#This Row],[card processing fees]]</f>
        <v>24.56</v>
      </c>
    </row>
    <row r="905" spans="7:24" x14ac:dyDescent="0.3">
      <c r="G905" s="17">
        <v>44324</v>
      </c>
      <c r="H905" s="7">
        <f>YEAR(mbb_sales[[#This Row],[date of sale]])</f>
        <v>2021</v>
      </c>
      <c r="I905">
        <f>MONTH(mbb_sales[[#This Row],[date of sale]])</f>
        <v>5</v>
      </c>
      <c r="J905" t="str" cm="1">
        <f t="array" ref="J9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5">
        <v>2045867308</v>
      </c>
      <c r="L905">
        <v>1</v>
      </c>
      <c r="M905">
        <v>12510</v>
      </c>
      <c r="N905" t="s">
        <v>1</v>
      </c>
      <c r="O905" s="10" t="s">
        <v>28</v>
      </c>
      <c r="P905">
        <f>SEARCH(",", mbb_sales[[#This Row],[order value]])</f>
        <v>3</v>
      </c>
      <c r="Q905" t="str">
        <f>LEFT(mbb_sales[[#This Row],[order value]], mbb_sales[[#This Row],[search for ","]]-1)</f>
        <v>25</v>
      </c>
      <c r="R905" s="10">
        <f>RIGHT(mbb_sales[[#This Row],[order value]]) / 10</f>
        <v>0.9</v>
      </c>
      <c r="S905" s="1">
        <f>mbb_sales[[#This Row],[whole order value]] + mbb_sales[[#This Row],[fraction order value]]</f>
        <v>25.9</v>
      </c>
      <c r="U905" s="1">
        <v>0</v>
      </c>
      <c r="V905" s="1">
        <v>0</v>
      </c>
      <c r="W905" s="1">
        <v>1.34</v>
      </c>
      <c r="X905" s="1">
        <f>mbb_sales[[#This Row],[order value converted]] + mbb_sales[[#This Row],[shipping cost]] - mbb_sales[[#This Row],[discount]]-mbb_sales[[#This Row],[card processing fees]]</f>
        <v>24.56</v>
      </c>
    </row>
    <row r="906" spans="7:24" x14ac:dyDescent="0.3">
      <c r="G906" s="17">
        <v>44324</v>
      </c>
      <c r="H906" s="7">
        <f>YEAR(mbb_sales[[#This Row],[date of sale]])</f>
        <v>2021</v>
      </c>
      <c r="I906">
        <f>MONTH(mbb_sales[[#This Row],[date of sale]])</f>
        <v>5</v>
      </c>
      <c r="J906" t="str" cm="1">
        <f t="array" ref="J9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6">
        <v>2052717727</v>
      </c>
      <c r="L906">
        <v>2</v>
      </c>
      <c r="M906">
        <v>77450</v>
      </c>
      <c r="N906" t="s">
        <v>1</v>
      </c>
      <c r="O906" s="10" t="s">
        <v>17</v>
      </c>
      <c r="P906">
        <f>SEARCH(",", mbb_sales[[#This Row],[order value]])</f>
        <v>3</v>
      </c>
      <c r="Q906" t="str">
        <f>LEFT(mbb_sales[[#This Row],[order value]], mbb_sales[[#This Row],[search for ","]]-1)</f>
        <v>43</v>
      </c>
      <c r="R906" s="10">
        <f>RIGHT(mbb_sales[[#This Row],[order value]]) / 10</f>
        <v>0.8</v>
      </c>
      <c r="S906" s="1">
        <f>mbb_sales[[#This Row],[whole order value]] + mbb_sales[[#This Row],[fraction order value]]</f>
        <v>43.8</v>
      </c>
      <c r="T906" t="s">
        <v>25</v>
      </c>
      <c r="U906" s="1">
        <v>2.19</v>
      </c>
      <c r="V906" s="1">
        <v>0</v>
      </c>
      <c r="W906" s="1">
        <v>1.96</v>
      </c>
      <c r="X906" s="1">
        <f>mbb_sales[[#This Row],[order value converted]] + mbb_sales[[#This Row],[shipping cost]] - mbb_sales[[#This Row],[discount]]-mbb_sales[[#This Row],[card processing fees]]</f>
        <v>39.65</v>
      </c>
    </row>
    <row r="907" spans="7:24" x14ac:dyDescent="0.3">
      <c r="G907" s="17">
        <v>44324</v>
      </c>
      <c r="H907" s="7">
        <f>YEAR(mbb_sales[[#This Row],[date of sale]])</f>
        <v>2021</v>
      </c>
      <c r="I907">
        <f>MONTH(mbb_sales[[#This Row],[date of sale]])</f>
        <v>5</v>
      </c>
      <c r="J907" t="str" cm="1">
        <f t="array" ref="J9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7">
        <v>2052748003</v>
      </c>
      <c r="L907">
        <v>2</v>
      </c>
      <c r="M907">
        <v>80200</v>
      </c>
      <c r="N907" t="s">
        <v>1</v>
      </c>
      <c r="O907" s="10" t="s">
        <v>20</v>
      </c>
      <c r="P907">
        <f>SEARCH(",", mbb_sales[[#This Row],[order value]])</f>
        <v>3</v>
      </c>
      <c r="Q907" t="str">
        <f>LEFT(mbb_sales[[#This Row],[order value]], mbb_sales[[#This Row],[search for ","]]-1)</f>
        <v>45</v>
      </c>
      <c r="R907" s="10">
        <f>RIGHT(mbb_sales[[#This Row],[order value]]) / 10</f>
        <v>0.8</v>
      </c>
      <c r="S907" s="1">
        <f>mbb_sales[[#This Row],[whole order value]] + mbb_sales[[#This Row],[fraction order value]]</f>
        <v>45.8</v>
      </c>
      <c r="U907" s="1">
        <v>0</v>
      </c>
      <c r="V907" s="1">
        <v>0</v>
      </c>
      <c r="W907" s="1">
        <v>2.13</v>
      </c>
      <c r="X907" s="1">
        <f>mbb_sales[[#This Row],[order value converted]] + mbb_sales[[#This Row],[shipping cost]] - mbb_sales[[#This Row],[discount]]-mbb_sales[[#This Row],[card processing fees]]</f>
        <v>43.669999999999995</v>
      </c>
    </row>
    <row r="908" spans="7:24" x14ac:dyDescent="0.3">
      <c r="G908" s="17">
        <v>44324</v>
      </c>
      <c r="H908" s="7">
        <f>YEAR(mbb_sales[[#This Row],[date of sale]])</f>
        <v>2021</v>
      </c>
      <c r="I908">
        <f>MONTH(mbb_sales[[#This Row],[date of sale]])</f>
        <v>5</v>
      </c>
      <c r="J908" t="str" cm="1">
        <f t="array" ref="J9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8">
        <v>2052499827</v>
      </c>
      <c r="L908">
        <v>2</v>
      </c>
      <c r="M908">
        <v>56700</v>
      </c>
      <c r="N908" t="s">
        <v>1</v>
      </c>
      <c r="O908" s="10" t="s">
        <v>37</v>
      </c>
      <c r="P908">
        <f>SEARCH(",", mbb_sales[[#This Row],[order value]])</f>
        <v>3</v>
      </c>
      <c r="Q908" t="str">
        <f>LEFT(mbb_sales[[#This Row],[order value]], mbb_sales[[#This Row],[search for ","]]-1)</f>
        <v>49</v>
      </c>
      <c r="R908" s="10">
        <f>RIGHT(mbb_sales[[#This Row],[order value]]) / 10</f>
        <v>0.8</v>
      </c>
      <c r="S908" s="1">
        <f>mbb_sales[[#This Row],[whole order value]] + mbb_sales[[#This Row],[fraction order value]]</f>
        <v>49.8</v>
      </c>
      <c r="U908" s="1">
        <v>0</v>
      </c>
      <c r="V908" s="1">
        <v>0</v>
      </c>
      <c r="W908" s="1">
        <v>2.29</v>
      </c>
      <c r="X908" s="1">
        <f>mbb_sales[[#This Row],[order value converted]] + mbb_sales[[#This Row],[shipping cost]] - mbb_sales[[#This Row],[discount]]-mbb_sales[[#This Row],[card processing fees]]</f>
        <v>47.51</v>
      </c>
    </row>
    <row r="909" spans="7:24" x14ac:dyDescent="0.3">
      <c r="G909" s="17">
        <v>44323</v>
      </c>
      <c r="H909" s="7">
        <f>YEAR(mbb_sales[[#This Row],[date of sale]])</f>
        <v>2021</v>
      </c>
      <c r="I909">
        <f>MONTH(mbb_sales[[#This Row],[date of sale]])</f>
        <v>5</v>
      </c>
      <c r="J909" t="str" cm="1">
        <f t="array" ref="J9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09">
        <v>2051687689</v>
      </c>
      <c r="L909">
        <v>1</v>
      </c>
      <c r="M909">
        <v>44370</v>
      </c>
      <c r="N909" t="s">
        <v>1</v>
      </c>
      <c r="O909" s="10" t="s">
        <v>14</v>
      </c>
      <c r="P909">
        <f>SEARCH(",", mbb_sales[[#This Row],[order value]])</f>
        <v>3</v>
      </c>
      <c r="Q909" t="str">
        <f>LEFT(mbb_sales[[#This Row],[order value]], mbb_sales[[#This Row],[search for ","]]-1)</f>
        <v>23</v>
      </c>
      <c r="R909" s="10">
        <f>RIGHT(mbb_sales[[#This Row],[order value]]) / 10</f>
        <v>0.9</v>
      </c>
      <c r="S909" s="1">
        <f>mbb_sales[[#This Row],[whole order value]] + mbb_sales[[#This Row],[fraction order value]]</f>
        <v>23.9</v>
      </c>
      <c r="U909" s="1">
        <v>0</v>
      </c>
      <c r="V909" s="1">
        <v>0</v>
      </c>
      <c r="W909" s="1">
        <v>1.26</v>
      </c>
      <c r="X909" s="1">
        <f>mbb_sales[[#This Row],[order value converted]] + mbb_sales[[#This Row],[shipping cost]] - mbb_sales[[#This Row],[discount]]-mbb_sales[[#This Row],[card processing fees]]</f>
        <v>22.639999999999997</v>
      </c>
    </row>
    <row r="910" spans="7:24" x14ac:dyDescent="0.3">
      <c r="G910" s="17">
        <v>44323</v>
      </c>
      <c r="H910" s="7">
        <f>YEAR(mbb_sales[[#This Row],[date of sale]])</f>
        <v>2021</v>
      </c>
      <c r="I910">
        <f>MONTH(mbb_sales[[#This Row],[date of sale]])</f>
        <v>5</v>
      </c>
      <c r="J910" t="str" cm="1">
        <f t="array" ref="J9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0">
        <v>2045302530</v>
      </c>
      <c r="L910">
        <v>1</v>
      </c>
      <c r="M910">
        <v>27200</v>
      </c>
      <c r="N910" t="s">
        <v>1</v>
      </c>
      <c r="O910" s="10" t="s">
        <v>14</v>
      </c>
      <c r="P910">
        <f>SEARCH(",", mbb_sales[[#This Row],[order value]])</f>
        <v>3</v>
      </c>
      <c r="Q910" t="str">
        <f>LEFT(mbb_sales[[#This Row],[order value]], mbb_sales[[#This Row],[search for ","]]-1)</f>
        <v>23</v>
      </c>
      <c r="R910" s="10">
        <f>RIGHT(mbb_sales[[#This Row],[order value]]) / 10</f>
        <v>0.9</v>
      </c>
      <c r="S910" s="1">
        <f>mbb_sales[[#This Row],[whole order value]] + mbb_sales[[#This Row],[fraction order value]]</f>
        <v>23.9</v>
      </c>
      <c r="U910" s="1">
        <v>0</v>
      </c>
      <c r="V910" s="1">
        <v>0</v>
      </c>
      <c r="W910" s="1">
        <v>1.26</v>
      </c>
      <c r="X910" s="1">
        <f>mbb_sales[[#This Row],[order value converted]] + mbb_sales[[#This Row],[shipping cost]] - mbb_sales[[#This Row],[discount]]-mbb_sales[[#This Row],[card processing fees]]</f>
        <v>22.639999999999997</v>
      </c>
    </row>
    <row r="911" spans="7:24" x14ac:dyDescent="0.3">
      <c r="G911" s="17">
        <v>44323</v>
      </c>
      <c r="H911" s="7">
        <f>YEAR(mbb_sales[[#This Row],[date of sale]])</f>
        <v>2021</v>
      </c>
      <c r="I911">
        <f>MONTH(mbb_sales[[#This Row],[date of sale]])</f>
        <v>5</v>
      </c>
      <c r="J911" t="str" cm="1">
        <f t="array" ref="J9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1">
        <v>2045295968</v>
      </c>
      <c r="L911">
        <v>1</v>
      </c>
      <c r="M911">
        <v>35530</v>
      </c>
      <c r="N911" t="s">
        <v>1</v>
      </c>
      <c r="O911" s="10" t="s">
        <v>14</v>
      </c>
      <c r="P911">
        <f>SEARCH(",", mbb_sales[[#This Row],[order value]])</f>
        <v>3</v>
      </c>
      <c r="Q911" t="str">
        <f>LEFT(mbb_sales[[#This Row],[order value]], mbb_sales[[#This Row],[search for ","]]-1)</f>
        <v>23</v>
      </c>
      <c r="R911" s="10">
        <f>RIGHT(mbb_sales[[#This Row],[order value]]) / 10</f>
        <v>0.9</v>
      </c>
      <c r="S911" s="1">
        <f>mbb_sales[[#This Row],[whole order value]] + mbb_sales[[#This Row],[fraction order value]]</f>
        <v>23.9</v>
      </c>
      <c r="U911" s="1">
        <v>0</v>
      </c>
      <c r="V911" s="1">
        <v>0</v>
      </c>
      <c r="W911" s="1">
        <v>1.26</v>
      </c>
      <c r="X911" s="1">
        <f>mbb_sales[[#This Row],[order value converted]] + mbb_sales[[#This Row],[shipping cost]] - mbb_sales[[#This Row],[discount]]-mbb_sales[[#This Row],[card processing fees]]</f>
        <v>22.639999999999997</v>
      </c>
    </row>
    <row r="912" spans="7:24" x14ac:dyDescent="0.3">
      <c r="G912" s="17">
        <v>44323</v>
      </c>
      <c r="H912" s="7">
        <f>YEAR(mbb_sales[[#This Row],[date of sale]])</f>
        <v>2021</v>
      </c>
      <c r="I912">
        <f>MONTH(mbb_sales[[#This Row],[date of sale]])</f>
        <v>5</v>
      </c>
      <c r="J912" t="str" cm="1">
        <f t="array" ref="J9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2">
        <v>2045354324</v>
      </c>
      <c r="L912">
        <v>1</v>
      </c>
      <c r="M912">
        <v>93400</v>
      </c>
      <c r="N912" t="s">
        <v>1</v>
      </c>
      <c r="O912" s="10" t="s">
        <v>10</v>
      </c>
      <c r="P912">
        <f>SEARCH(",", mbb_sales[[#This Row],[order value]])</f>
        <v>3</v>
      </c>
      <c r="Q912" t="str">
        <f>LEFT(mbb_sales[[#This Row],[order value]], mbb_sales[[#This Row],[search for ","]]-1)</f>
        <v>24</v>
      </c>
      <c r="R912" s="10">
        <f>RIGHT(mbb_sales[[#This Row],[order value]]) / 10</f>
        <v>0.9</v>
      </c>
      <c r="S912" s="1">
        <f>mbb_sales[[#This Row],[whole order value]] + mbb_sales[[#This Row],[fraction order value]]</f>
        <v>24.9</v>
      </c>
      <c r="U912" s="1">
        <v>0</v>
      </c>
      <c r="V912" s="1">
        <v>0</v>
      </c>
      <c r="W912" s="1">
        <v>1.3</v>
      </c>
      <c r="X912" s="1">
        <f>mbb_sales[[#This Row],[order value converted]] + mbb_sales[[#This Row],[shipping cost]] - mbb_sales[[#This Row],[discount]]-mbb_sales[[#This Row],[card processing fees]]</f>
        <v>23.599999999999998</v>
      </c>
    </row>
    <row r="913" spans="7:24" x14ac:dyDescent="0.3">
      <c r="G913" s="17">
        <v>44323</v>
      </c>
      <c r="H913" s="7">
        <f>YEAR(mbb_sales[[#This Row],[date of sale]])</f>
        <v>2021</v>
      </c>
      <c r="I913">
        <f>MONTH(mbb_sales[[#This Row],[date of sale]])</f>
        <v>5</v>
      </c>
      <c r="J913" t="str" cm="1">
        <f t="array" ref="J9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3">
        <v>2051687371</v>
      </c>
      <c r="L913">
        <v>1</v>
      </c>
      <c r="M913">
        <v>35140</v>
      </c>
      <c r="N913" t="s">
        <v>1</v>
      </c>
      <c r="O913" s="10" t="s">
        <v>10</v>
      </c>
      <c r="P913">
        <f>SEARCH(",", mbb_sales[[#This Row],[order value]])</f>
        <v>3</v>
      </c>
      <c r="Q913" t="str">
        <f>LEFT(mbb_sales[[#This Row],[order value]], mbb_sales[[#This Row],[search for ","]]-1)</f>
        <v>24</v>
      </c>
      <c r="R913" s="10">
        <f>RIGHT(mbb_sales[[#This Row],[order value]]) / 10</f>
        <v>0.9</v>
      </c>
      <c r="S913" s="1">
        <f>mbb_sales[[#This Row],[whole order value]] + mbb_sales[[#This Row],[fraction order value]]</f>
        <v>24.9</v>
      </c>
      <c r="U913" s="1">
        <v>0</v>
      </c>
      <c r="V913" s="1">
        <v>0</v>
      </c>
      <c r="W913" s="1">
        <v>1.3</v>
      </c>
      <c r="X913" s="1">
        <f>mbb_sales[[#This Row],[order value converted]] + mbb_sales[[#This Row],[shipping cost]] - mbb_sales[[#This Row],[discount]]-mbb_sales[[#This Row],[card processing fees]]</f>
        <v>23.599999999999998</v>
      </c>
    </row>
    <row r="914" spans="7:24" x14ac:dyDescent="0.3">
      <c r="G914" s="17">
        <v>44323</v>
      </c>
      <c r="H914" s="7">
        <f>YEAR(mbb_sales[[#This Row],[date of sale]])</f>
        <v>2021</v>
      </c>
      <c r="I914">
        <f>MONTH(mbb_sales[[#This Row],[date of sale]])</f>
        <v>5</v>
      </c>
      <c r="J914" t="str" cm="1">
        <f t="array" ref="J9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4">
        <v>2045366882</v>
      </c>
      <c r="L914">
        <v>1</v>
      </c>
      <c r="M914">
        <v>80440</v>
      </c>
      <c r="N914" t="s">
        <v>1</v>
      </c>
      <c r="O914" s="10" t="s">
        <v>28</v>
      </c>
      <c r="P914">
        <f>SEARCH(",", mbb_sales[[#This Row],[order value]])</f>
        <v>3</v>
      </c>
      <c r="Q914" t="str">
        <f>LEFT(mbb_sales[[#This Row],[order value]], mbb_sales[[#This Row],[search for ","]]-1)</f>
        <v>25</v>
      </c>
      <c r="R914" s="10">
        <f>RIGHT(mbb_sales[[#This Row],[order value]]) / 10</f>
        <v>0.9</v>
      </c>
      <c r="S914" s="1">
        <f>mbb_sales[[#This Row],[whole order value]] + mbb_sales[[#This Row],[fraction order value]]</f>
        <v>25.9</v>
      </c>
      <c r="U914" s="1">
        <v>0</v>
      </c>
      <c r="V914" s="1">
        <v>0</v>
      </c>
      <c r="W914" s="1">
        <v>1.34</v>
      </c>
      <c r="X914" s="1">
        <f>mbb_sales[[#This Row],[order value converted]] + mbb_sales[[#This Row],[shipping cost]] - mbb_sales[[#This Row],[discount]]-mbb_sales[[#This Row],[card processing fees]]</f>
        <v>24.56</v>
      </c>
    </row>
    <row r="915" spans="7:24" x14ac:dyDescent="0.3">
      <c r="G915" s="17">
        <v>44323</v>
      </c>
      <c r="H915" s="7">
        <f>YEAR(mbb_sales[[#This Row],[date of sale]])</f>
        <v>2021</v>
      </c>
      <c r="I915">
        <f>MONTH(mbb_sales[[#This Row],[date of sale]])</f>
        <v>5</v>
      </c>
      <c r="J915" t="str" cm="1">
        <f t="array" ref="J9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5">
        <v>2051690723</v>
      </c>
      <c r="L915">
        <v>1</v>
      </c>
      <c r="M915">
        <v>64100</v>
      </c>
      <c r="N915" t="s">
        <v>1</v>
      </c>
      <c r="O915" s="10" t="s">
        <v>28</v>
      </c>
      <c r="P915">
        <f>SEARCH(",", mbb_sales[[#This Row],[order value]])</f>
        <v>3</v>
      </c>
      <c r="Q915" t="str">
        <f>LEFT(mbb_sales[[#This Row],[order value]], mbb_sales[[#This Row],[search for ","]]-1)</f>
        <v>25</v>
      </c>
      <c r="R915" s="10">
        <f>RIGHT(mbb_sales[[#This Row],[order value]]) / 10</f>
        <v>0.9</v>
      </c>
      <c r="S915" s="1">
        <f>mbb_sales[[#This Row],[whole order value]] + mbb_sales[[#This Row],[fraction order value]]</f>
        <v>25.9</v>
      </c>
      <c r="U915" s="1">
        <v>0</v>
      </c>
      <c r="V915" s="1">
        <v>0</v>
      </c>
      <c r="W915" s="1">
        <v>1.34</v>
      </c>
      <c r="X915" s="1">
        <f>mbb_sales[[#This Row],[order value converted]] + mbb_sales[[#This Row],[shipping cost]] - mbb_sales[[#This Row],[discount]]-mbb_sales[[#This Row],[card processing fees]]</f>
        <v>24.56</v>
      </c>
    </row>
    <row r="916" spans="7:24" x14ac:dyDescent="0.3">
      <c r="G916" s="17">
        <v>44323</v>
      </c>
      <c r="H916" s="7">
        <f>YEAR(mbb_sales[[#This Row],[date of sale]])</f>
        <v>2021</v>
      </c>
      <c r="I916">
        <f>MONTH(mbb_sales[[#This Row],[date of sale]])</f>
        <v>5</v>
      </c>
      <c r="J916" t="str" cm="1">
        <f t="array" ref="J9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6">
        <v>2051778035</v>
      </c>
      <c r="L916">
        <v>2</v>
      </c>
      <c r="M916">
        <v>85510</v>
      </c>
      <c r="N916" t="s">
        <v>1</v>
      </c>
      <c r="O916" s="10" t="s">
        <v>24</v>
      </c>
      <c r="P916">
        <f>SEARCH(",", mbb_sales[[#This Row],[order value]])</f>
        <v>3</v>
      </c>
      <c r="Q916" t="str">
        <f>LEFT(mbb_sales[[#This Row],[order value]], mbb_sales[[#This Row],[search for ","]]-1)</f>
        <v>46</v>
      </c>
      <c r="R916" s="10">
        <f>RIGHT(mbb_sales[[#This Row],[order value]]) / 10</f>
        <v>0.8</v>
      </c>
      <c r="S916" s="1">
        <f>mbb_sales[[#This Row],[whole order value]] + mbb_sales[[#This Row],[fraction order value]]</f>
        <v>46.8</v>
      </c>
      <c r="U916" s="1">
        <v>0</v>
      </c>
      <c r="V916" s="1">
        <v>0</v>
      </c>
      <c r="W916" s="1">
        <v>2.17</v>
      </c>
      <c r="X916" s="1">
        <f>mbb_sales[[#This Row],[order value converted]] + mbb_sales[[#This Row],[shipping cost]] - mbb_sales[[#This Row],[discount]]-mbb_sales[[#This Row],[card processing fees]]</f>
        <v>44.629999999999995</v>
      </c>
    </row>
    <row r="917" spans="7:24" x14ac:dyDescent="0.3">
      <c r="G917" s="17">
        <v>44323</v>
      </c>
      <c r="H917" s="7">
        <f>YEAR(mbb_sales[[#This Row],[date of sale]])</f>
        <v>2021</v>
      </c>
      <c r="I917">
        <f>MONTH(mbb_sales[[#This Row],[date of sale]])</f>
        <v>5</v>
      </c>
      <c r="J917" t="str" cm="1">
        <f t="array" ref="J9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7">
        <v>2051896281</v>
      </c>
      <c r="L917">
        <v>2</v>
      </c>
      <c r="M917">
        <v>80000</v>
      </c>
      <c r="N917" t="s">
        <v>1</v>
      </c>
      <c r="O917" s="10" t="s">
        <v>38</v>
      </c>
      <c r="P917">
        <f>SEARCH(",", mbb_sales[[#This Row],[order value]])</f>
        <v>3</v>
      </c>
      <c r="Q917" t="str">
        <f>LEFT(mbb_sales[[#This Row],[order value]], mbb_sales[[#This Row],[search for ","]]-1)</f>
        <v>48</v>
      </c>
      <c r="R917" s="10">
        <f>RIGHT(mbb_sales[[#This Row],[order value]]) / 10</f>
        <v>0.8</v>
      </c>
      <c r="S917" s="1">
        <f>mbb_sales[[#This Row],[whole order value]] + mbb_sales[[#This Row],[fraction order value]]</f>
        <v>48.8</v>
      </c>
      <c r="U917" s="1">
        <v>0</v>
      </c>
      <c r="V917" s="1">
        <v>0</v>
      </c>
      <c r="W917" s="1">
        <v>2.25</v>
      </c>
      <c r="X917" s="1">
        <f>mbb_sales[[#This Row],[order value converted]] + mbb_sales[[#This Row],[shipping cost]] - mbb_sales[[#This Row],[discount]]-mbb_sales[[#This Row],[card processing fees]]</f>
        <v>46.55</v>
      </c>
    </row>
    <row r="918" spans="7:24" x14ac:dyDescent="0.3">
      <c r="G918" s="17">
        <v>44323</v>
      </c>
      <c r="H918" s="7">
        <f>YEAR(mbb_sales[[#This Row],[date of sale]])</f>
        <v>2021</v>
      </c>
      <c r="I918">
        <f>MONTH(mbb_sales[[#This Row],[date of sale]])</f>
        <v>5</v>
      </c>
      <c r="J918" t="str" cm="1">
        <f t="array" ref="J9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8">
        <v>2051704049</v>
      </c>
      <c r="L918">
        <v>2</v>
      </c>
      <c r="M918">
        <v>57330</v>
      </c>
      <c r="N918" t="s">
        <v>1</v>
      </c>
      <c r="O918" s="10" t="s">
        <v>37</v>
      </c>
      <c r="P918">
        <f>SEARCH(",", mbb_sales[[#This Row],[order value]])</f>
        <v>3</v>
      </c>
      <c r="Q918" t="str">
        <f>LEFT(mbb_sales[[#This Row],[order value]], mbb_sales[[#This Row],[search for ","]]-1)</f>
        <v>49</v>
      </c>
      <c r="R918" s="10">
        <f>RIGHT(mbb_sales[[#This Row],[order value]]) / 10</f>
        <v>0.8</v>
      </c>
      <c r="S918" s="1">
        <f>mbb_sales[[#This Row],[whole order value]] + mbb_sales[[#This Row],[fraction order value]]</f>
        <v>49.8</v>
      </c>
      <c r="U918" s="1">
        <v>0</v>
      </c>
      <c r="V918" s="1">
        <v>0</v>
      </c>
      <c r="W918" s="1">
        <v>2.29</v>
      </c>
      <c r="X918" s="1">
        <f>mbb_sales[[#This Row],[order value converted]] + mbb_sales[[#This Row],[shipping cost]] - mbb_sales[[#This Row],[discount]]-mbb_sales[[#This Row],[card processing fees]]</f>
        <v>47.51</v>
      </c>
    </row>
    <row r="919" spans="7:24" x14ac:dyDescent="0.3">
      <c r="G919" s="17">
        <v>44320</v>
      </c>
      <c r="H919" s="7">
        <f>YEAR(mbb_sales[[#This Row],[date of sale]])</f>
        <v>2021</v>
      </c>
      <c r="I919">
        <f>MONTH(mbb_sales[[#This Row],[date of sale]])</f>
        <v>5</v>
      </c>
      <c r="J919" t="str" cm="1">
        <f t="array" ref="J9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19">
        <v>2048456439</v>
      </c>
      <c r="L919">
        <v>1</v>
      </c>
      <c r="M919">
        <v>21000</v>
      </c>
      <c r="N919" t="s">
        <v>1</v>
      </c>
      <c r="O919" s="10" t="s">
        <v>0</v>
      </c>
      <c r="P919">
        <f>SEARCH(",", mbb_sales[[#This Row],[order value]])</f>
        <v>3</v>
      </c>
      <c r="Q919" t="str">
        <f>LEFT(mbb_sales[[#This Row],[order value]], mbb_sales[[#This Row],[search for ","]]-1)</f>
        <v>21</v>
      </c>
      <c r="R919" s="10">
        <f>RIGHT(mbb_sales[[#This Row],[order value]]) / 10</f>
        <v>0.9</v>
      </c>
      <c r="S919" s="1">
        <f>mbb_sales[[#This Row],[whole order value]] + mbb_sales[[#This Row],[fraction order value]]</f>
        <v>21.9</v>
      </c>
      <c r="U919" s="1">
        <v>0</v>
      </c>
      <c r="V919" s="1">
        <v>0</v>
      </c>
      <c r="W919" s="1">
        <v>1.18</v>
      </c>
      <c r="X919" s="1">
        <f>mbb_sales[[#This Row],[order value converted]] + mbb_sales[[#This Row],[shipping cost]] - mbb_sales[[#This Row],[discount]]-mbb_sales[[#This Row],[card processing fees]]</f>
        <v>20.72</v>
      </c>
    </row>
    <row r="920" spans="7:24" x14ac:dyDescent="0.3">
      <c r="G920" s="17">
        <v>44320</v>
      </c>
      <c r="H920" s="7">
        <f>YEAR(mbb_sales[[#This Row],[date of sale]])</f>
        <v>2021</v>
      </c>
      <c r="I920">
        <f>MONTH(mbb_sales[[#This Row],[date of sale]])</f>
        <v>5</v>
      </c>
      <c r="J920" t="str" cm="1">
        <f t="array" ref="J9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0">
        <v>2041257398</v>
      </c>
      <c r="L920">
        <v>1</v>
      </c>
      <c r="M920">
        <v>75016</v>
      </c>
      <c r="N920" t="s">
        <v>1</v>
      </c>
      <c r="O920" s="10" t="s">
        <v>0</v>
      </c>
      <c r="P920">
        <f>SEARCH(",", mbb_sales[[#This Row],[order value]])</f>
        <v>3</v>
      </c>
      <c r="Q920" t="str">
        <f>LEFT(mbb_sales[[#This Row],[order value]], mbb_sales[[#This Row],[search for ","]]-1)</f>
        <v>21</v>
      </c>
      <c r="R920" s="10">
        <f>RIGHT(mbb_sales[[#This Row],[order value]]) / 10</f>
        <v>0.9</v>
      </c>
      <c r="S920" s="1">
        <f>mbb_sales[[#This Row],[whole order value]] + mbb_sales[[#This Row],[fraction order value]]</f>
        <v>21.9</v>
      </c>
      <c r="U920" s="1">
        <v>0</v>
      </c>
      <c r="V920" s="1">
        <v>0</v>
      </c>
      <c r="W920" s="1">
        <v>1.18</v>
      </c>
      <c r="X920" s="1">
        <f>mbb_sales[[#This Row],[order value converted]] + mbb_sales[[#This Row],[shipping cost]] - mbb_sales[[#This Row],[discount]]-mbb_sales[[#This Row],[card processing fees]]</f>
        <v>20.72</v>
      </c>
    </row>
    <row r="921" spans="7:24" x14ac:dyDescent="0.3">
      <c r="G921" s="17">
        <v>44320</v>
      </c>
      <c r="H921" s="7">
        <f>YEAR(mbb_sales[[#This Row],[date of sale]])</f>
        <v>2021</v>
      </c>
      <c r="I921">
        <f>MONTH(mbb_sales[[#This Row],[date of sale]])</f>
        <v>5</v>
      </c>
      <c r="J921" t="str" cm="1">
        <f t="array" ref="J9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1">
        <v>2041165084</v>
      </c>
      <c r="L921">
        <v>1</v>
      </c>
      <c r="M921">
        <v>46700</v>
      </c>
      <c r="N921" t="s">
        <v>1</v>
      </c>
      <c r="O921" s="10" t="s">
        <v>13</v>
      </c>
      <c r="P921">
        <f>SEARCH(",", mbb_sales[[#This Row],[order value]])</f>
        <v>3</v>
      </c>
      <c r="Q921" t="str">
        <f>LEFT(mbb_sales[[#This Row],[order value]], mbb_sales[[#This Row],[search for ","]]-1)</f>
        <v>22</v>
      </c>
      <c r="R921" s="10">
        <f>RIGHT(mbb_sales[[#This Row],[order value]]) / 10</f>
        <v>0.9</v>
      </c>
      <c r="S921" s="1">
        <f>mbb_sales[[#This Row],[whole order value]] + mbb_sales[[#This Row],[fraction order value]]</f>
        <v>22.9</v>
      </c>
      <c r="U921" s="1">
        <v>0</v>
      </c>
      <c r="V921" s="1">
        <v>0</v>
      </c>
      <c r="W921" s="1">
        <v>1.22</v>
      </c>
      <c r="X921" s="1">
        <f>mbb_sales[[#This Row],[order value converted]] + mbb_sales[[#This Row],[shipping cost]] - mbb_sales[[#This Row],[discount]]-mbb_sales[[#This Row],[card processing fees]]</f>
        <v>21.68</v>
      </c>
    </row>
    <row r="922" spans="7:24" x14ac:dyDescent="0.3">
      <c r="G922" s="17">
        <v>44320</v>
      </c>
      <c r="H922" s="7">
        <f>YEAR(mbb_sales[[#This Row],[date of sale]])</f>
        <v>2021</v>
      </c>
      <c r="I922">
        <f>MONTH(mbb_sales[[#This Row],[date of sale]])</f>
        <v>5</v>
      </c>
      <c r="J922" t="str" cm="1">
        <f t="array" ref="J9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2">
        <v>2041770478</v>
      </c>
      <c r="L922">
        <v>2</v>
      </c>
      <c r="M922">
        <v>94550</v>
      </c>
      <c r="N922" t="s">
        <v>1</v>
      </c>
      <c r="O922" s="10" t="s">
        <v>37</v>
      </c>
      <c r="P922">
        <f>SEARCH(",", mbb_sales[[#This Row],[order value]])</f>
        <v>3</v>
      </c>
      <c r="Q922" t="str">
        <f>LEFT(mbb_sales[[#This Row],[order value]], mbb_sales[[#This Row],[search for ","]]-1)</f>
        <v>49</v>
      </c>
      <c r="R922" s="10">
        <f>RIGHT(mbb_sales[[#This Row],[order value]]) / 10</f>
        <v>0.8</v>
      </c>
      <c r="S922" s="1">
        <f>mbb_sales[[#This Row],[whole order value]] + mbb_sales[[#This Row],[fraction order value]]</f>
        <v>49.8</v>
      </c>
      <c r="U922" s="1">
        <v>0</v>
      </c>
      <c r="V922" s="1">
        <v>0</v>
      </c>
      <c r="W922" s="1">
        <v>2.29</v>
      </c>
      <c r="X922" s="1">
        <f>mbb_sales[[#This Row],[order value converted]] + mbb_sales[[#This Row],[shipping cost]] - mbb_sales[[#This Row],[discount]]-mbb_sales[[#This Row],[card processing fees]]</f>
        <v>47.51</v>
      </c>
    </row>
    <row r="923" spans="7:24" x14ac:dyDescent="0.3">
      <c r="G923" s="17">
        <v>44319</v>
      </c>
      <c r="H923" s="7">
        <f>YEAR(mbb_sales[[#This Row],[date of sale]])</f>
        <v>2021</v>
      </c>
      <c r="I923">
        <f>MONTH(mbb_sales[[#This Row],[date of sale]])</f>
        <v>5</v>
      </c>
      <c r="J923" t="str" cm="1">
        <f t="array" ref="J9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3">
        <v>2046778767</v>
      </c>
      <c r="L923">
        <v>1</v>
      </c>
      <c r="M923">
        <v>59480</v>
      </c>
      <c r="N923" t="s">
        <v>1</v>
      </c>
      <c r="O923" s="10" t="s">
        <v>14</v>
      </c>
      <c r="P923">
        <f>SEARCH(",", mbb_sales[[#This Row],[order value]])</f>
        <v>3</v>
      </c>
      <c r="Q923" t="str">
        <f>LEFT(mbb_sales[[#This Row],[order value]], mbb_sales[[#This Row],[search for ","]]-1)</f>
        <v>23</v>
      </c>
      <c r="R923" s="10">
        <f>RIGHT(mbb_sales[[#This Row],[order value]]) / 10</f>
        <v>0.9</v>
      </c>
      <c r="S923" s="1">
        <f>mbb_sales[[#This Row],[whole order value]] + mbb_sales[[#This Row],[fraction order value]]</f>
        <v>23.9</v>
      </c>
      <c r="U923" s="1">
        <v>0</v>
      </c>
      <c r="V923" s="1">
        <v>0</v>
      </c>
      <c r="W923" s="1">
        <v>1.26</v>
      </c>
      <c r="X923" s="1">
        <f>mbb_sales[[#This Row],[order value converted]] + mbb_sales[[#This Row],[shipping cost]] - mbb_sales[[#This Row],[discount]]-mbb_sales[[#This Row],[card processing fees]]</f>
        <v>22.639999999999997</v>
      </c>
    </row>
    <row r="924" spans="7:24" x14ac:dyDescent="0.3">
      <c r="G924" s="17">
        <v>44319</v>
      </c>
      <c r="H924" s="7">
        <f>YEAR(mbb_sales[[#This Row],[date of sale]])</f>
        <v>2021</v>
      </c>
      <c r="I924">
        <f>MONTH(mbb_sales[[#This Row],[date of sale]])</f>
        <v>5</v>
      </c>
      <c r="J924" t="str" cm="1">
        <f t="array" ref="J9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4">
        <v>2046684865</v>
      </c>
      <c r="L924">
        <v>1</v>
      </c>
      <c r="M924">
        <v>66100</v>
      </c>
      <c r="N924" t="s">
        <v>1</v>
      </c>
      <c r="O924" s="10" t="s">
        <v>14</v>
      </c>
      <c r="P924">
        <f>SEARCH(",", mbb_sales[[#This Row],[order value]])</f>
        <v>3</v>
      </c>
      <c r="Q924" t="str">
        <f>LEFT(mbb_sales[[#This Row],[order value]], mbb_sales[[#This Row],[search for ","]]-1)</f>
        <v>23</v>
      </c>
      <c r="R924" s="10">
        <f>RIGHT(mbb_sales[[#This Row],[order value]]) / 10</f>
        <v>0.9</v>
      </c>
      <c r="S924" s="1">
        <f>mbb_sales[[#This Row],[whole order value]] + mbb_sales[[#This Row],[fraction order value]]</f>
        <v>23.9</v>
      </c>
      <c r="U924" s="1">
        <v>0</v>
      </c>
      <c r="V924" s="1">
        <v>0</v>
      </c>
      <c r="W924" s="1">
        <v>1.26</v>
      </c>
      <c r="X924" s="1">
        <f>mbb_sales[[#This Row],[order value converted]] + mbb_sales[[#This Row],[shipping cost]] - mbb_sales[[#This Row],[discount]]-mbb_sales[[#This Row],[card processing fees]]</f>
        <v>22.639999999999997</v>
      </c>
    </row>
    <row r="925" spans="7:24" x14ac:dyDescent="0.3">
      <c r="G925" s="17">
        <v>44318</v>
      </c>
      <c r="H925" s="7">
        <f>YEAR(mbb_sales[[#This Row],[date of sale]])</f>
        <v>2021</v>
      </c>
      <c r="I925">
        <f>MONTH(mbb_sales[[#This Row],[date of sale]])</f>
        <v>5</v>
      </c>
      <c r="J925" t="str" cm="1">
        <f t="array" ref="J9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5">
        <v>2045456919</v>
      </c>
      <c r="L925">
        <v>1</v>
      </c>
      <c r="M925">
        <v>90000</v>
      </c>
      <c r="N925" t="s">
        <v>1</v>
      </c>
      <c r="O925" s="10" t="s">
        <v>0</v>
      </c>
      <c r="P925">
        <f>SEARCH(",", mbb_sales[[#This Row],[order value]])</f>
        <v>3</v>
      </c>
      <c r="Q925" t="str">
        <f>LEFT(mbb_sales[[#This Row],[order value]], mbb_sales[[#This Row],[search for ","]]-1)</f>
        <v>21</v>
      </c>
      <c r="R925" s="10">
        <f>RIGHT(mbb_sales[[#This Row],[order value]]) / 10</f>
        <v>0.9</v>
      </c>
      <c r="S925" s="1">
        <f>mbb_sales[[#This Row],[whole order value]] + mbb_sales[[#This Row],[fraction order value]]</f>
        <v>21.9</v>
      </c>
      <c r="U925" s="1">
        <v>0</v>
      </c>
      <c r="V925" s="1">
        <v>0</v>
      </c>
      <c r="W925" s="1">
        <v>1.18</v>
      </c>
      <c r="X925" s="1">
        <f>mbb_sales[[#This Row],[order value converted]] + mbb_sales[[#This Row],[shipping cost]] - mbb_sales[[#This Row],[discount]]-mbb_sales[[#This Row],[card processing fees]]</f>
        <v>20.72</v>
      </c>
    </row>
    <row r="926" spans="7:24" x14ac:dyDescent="0.3">
      <c r="G926" s="17">
        <v>44318</v>
      </c>
      <c r="H926" s="7">
        <f>YEAR(mbb_sales[[#This Row],[date of sale]])</f>
        <v>2021</v>
      </c>
      <c r="I926">
        <f>MONTH(mbb_sales[[#This Row],[date of sale]])</f>
        <v>5</v>
      </c>
      <c r="J926" t="str" cm="1">
        <f t="array" ref="J9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6">
        <v>2045874809</v>
      </c>
      <c r="L926">
        <v>1</v>
      </c>
      <c r="M926">
        <v>44120</v>
      </c>
      <c r="N926" t="s">
        <v>1</v>
      </c>
      <c r="O926" s="10" t="s">
        <v>14</v>
      </c>
      <c r="P926">
        <f>SEARCH(",", mbb_sales[[#This Row],[order value]])</f>
        <v>3</v>
      </c>
      <c r="Q926" t="str">
        <f>LEFT(mbb_sales[[#This Row],[order value]], mbb_sales[[#This Row],[search for ","]]-1)</f>
        <v>23</v>
      </c>
      <c r="R926" s="10">
        <f>RIGHT(mbb_sales[[#This Row],[order value]]) / 10</f>
        <v>0.9</v>
      </c>
      <c r="S926" s="1">
        <f>mbb_sales[[#This Row],[whole order value]] + mbb_sales[[#This Row],[fraction order value]]</f>
        <v>23.9</v>
      </c>
      <c r="U926" s="1">
        <v>0</v>
      </c>
      <c r="V926" s="1">
        <v>0</v>
      </c>
      <c r="W926" s="1">
        <v>1.26</v>
      </c>
      <c r="X926" s="1">
        <f>mbb_sales[[#This Row],[order value converted]] + mbb_sales[[#This Row],[shipping cost]] - mbb_sales[[#This Row],[discount]]-mbb_sales[[#This Row],[card processing fees]]</f>
        <v>22.639999999999997</v>
      </c>
    </row>
    <row r="927" spans="7:24" x14ac:dyDescent="0.3">
      <c r="G927" s="17">
        <v>44318</v>
      </c>
      <c r="H927" s="7">
        <f>YEAR(mbb_sales[[#This Row],[date of sale]])</f>
        <v>2021</v>
      </c>
      <c r="I927">
        <f>MONTH(mbb_sales[[#This Row],[date of sale]])</f>
        <v>5</v>
      </c>
      <c r="J927" t="str" cm="1">
        <f t="array" ref="J9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7">
        <v>2039012282</v>
      </c>
      <c r="L927">
        <v>2</v>
      </c>
      <c r="M927">
        <v>91420</v>
      </c>
      <c r="N927" t="s">
        <v>1</v>
      </c>
      <c r="O927" s="10" t="s">
        <v>36</v>
      </c>
      <c r="P927">
        <f>SEARCH(",", mbb_sales[[#This Row],[order value]])</f>
        <v>3</v>
      </c>
      <c r="Q927" t="str">
        <f>LEFT(mbb_sales[[#This Row],[order value]], mbb_sales[[#This Row],[search for ","]]-1)</f>
        <v>41</v>
      </c>
      <c r="R927" s="10">
        <f>RIGHT(mbb_sales[[#This Row],[order value]]) / 10</f>
        <v>0.8</v>
      </c>
      <c r="S927" s="1">
        <f>mbb_sales[[#This Row],[whole order value]] + mbb_sales[[#This Row],[fraction order value]]</f>
        <v>41.8</v>
      </c>
      <c r="T927" t="s">
        <v>25</v>
      </c>
      <c r="U927" s="1">
        <v>1.99</v>
      </c>
      <c r="V927" s="1">
        <v>0</v>
      </c>
      <c r="W927" s="1">
        <v>1.89</v>
      </c>
      <c r="X927" s="1">
        <f>mbb_sales[[#This Row],[order value converted]] + mbb_sales[[#This Row],[shipping cost]] - mbb_sales[[#This Row],[discount]]-mbb_sales[[#This Row],[card processing fees]]</f>
        <v>37.919999999999995</v>
      </c>
    </row>
    <row r="928" spans="7:24" x14ac:dyDescent="0.3">
      <c r="G928" s="17">
        <v>44318</v>
      </c>
      <c r="H928" s="7">
        <f>YEAR(mbb_sales[[#This Row],[date of sale]])</f>
        <v>2021</v>
      </c>
      <c r="I928">
        <f>MONTH(mbb_sales[[#This Row],[date of sale]])</f>
        <v>5</v>
      </c>
      <c r="J928" t="str" cm="1">
        <f t="array" ref="J9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8">
        <v>2038466752</v>
      </c>
      <c r="L928">
        <v>2</v>
      </c>
      <c r="M928">
        <v>50890</v>
      </c>
      <c r="N928" t="s">
        <v>1</v>
      </c>
      <c r="O928" s="10" t="s">
        <v>15</v>
      </c>
      <c r="P928">
        <f>SEARCH(",", mbb_sales[[#This Row],[order value]])</f>
        <v>3</v>
      </c>
      <c r="Q928" t="str">
        <f>LEFT(mbb_sales[[#This Row],[order value]], mbb_sales[[#This Row],[search for ","]]-1)</f>
        <v>44</v>
      </c>
      <c r="R928" s="10">
        <f>RIGHT(mbb_sales[[#This Row],[order value]]) / 10</f>
        <v>0.8</v>
      </c>
      <c r="S928" s="1">
        <f>mbb_sales[[#This Row],[whole order value]] + mbb_sales[[#This Row],[fraction order value]]</f>
        <v>44.8</v>
      </c>
      <c r="T928" t="s">
        <v>25</v>
      </c>
      <c r="U928" s="1">
        <v>1.99</v>
      </c>
      <c r="V928" s="1">
        <v>0</v>
      </c>
      <c r="W928" s="1">
        <v>2.0099999999999998</v>
      </c>
      <c r="X928" s="1">
        <f>mbb_sales[[#This Row],[order value converted]] + mbb_sales[[#This Row],[shipping cost]] - mbb_sales[[#This Row],[discount]]-mbb_sales[[#This Row],[card processing fees]]</f>
        <v>40.799999999999997</v>
      </c>
    </row>
    <row r="929" spans="7:24" x14ac:dyDescent="0.3">
      <c r="G929" s="17">
        <v>44318</v>
      </c>
      <c r="H929" s="7">
        <f>YEAR(mbb_sales[[#This Row],[date of sale]])</f>
        <v>2021</v>
      </c>
      <c r="I929">
        <f>MONTH(mbb_sales[[#This Row],[date of sale]])</f>
        <v>5</v>
      </c>
      <c r="J929" t="str" cm="1">
        <f t="array" ref="J9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29">
        <v>2045669325</v>
      </c>
      <c r="L929">
        <v>2</v>
      </c>
      <c r="M929">
        <v>41350</v>
      </c>
      <c r="N929" t="s">
        <v>1</v>
      </c>
      <c r="O929" s="10" t="s">
        <v>17</v>
      </c>
      <c r="P929">
        <f>SEARCH(",", mbb_sales[[#This Row],[order value]])</f>
        <v>3</v>
      </c>
      <c r="Q929" t="str">
        <f>LEFT(mbb_sales[[#This Row],[order value]], mbb_sales[[#This Row],[search for ","]]-1)</f>
        <v>43</v>
      </c>
      <c r="R929" s="10">
        <f>RIGHT(mbb_sales[[#This Row],[order value]]) / 10</f>
        <v>0.8</v>
      </c>
      <c r="S929" s="1">
        <f>mbb_sales[[#This Row],[whole order value]] + mbb_sales[[#This Row],[fraction order value]]</f>
        <v>43.8</v>
      </c>
      <c r="U929" s="1">
        <v>0</v>
      </c>
      <c r="V929" s="1">
        <v>0</v>
      </c>
      <c r="W929" s="1">
        <v>2.0499999999999998</v>
      </c>
      <c r="X929" s="1">
        <f>mbb_sales[[#This Row],[order value converted]] + mbb_sales[[#This Row],[shipping cost]] - mbb_sales[[#This Row],[discount]]-mbb_sales[[#This Row],[card processing fees]]</f>
        <v>41.75</v>
      </c>
    </row>
    <row r="930" spans="7:24" x14ac:dyDescent="0.3">
      <c r="G930" s="17">
        <v>44318</v>
      </c>
      <c r="H930" s="7">
        <f>YEAR(mbb_sales[[#This Row],[date of sale]])</f>
        <v>2021</v>
      </c>
      <c r="I930">
        <f>MONTH(mbb_sales[[#This Row],[date of sale]])</f>
        <v>5</v>
      </c>
      <c r="J930" t="str" cm="1">
        <f t="array" ref="J9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0">
        <v>2039006630</v>
      </c>
      <c r="L930">
        <v>2</v>
      </c>
      <c r="M930">
        <v>77610</v>
      </c>
      <c r="N930" t="s">
        <v>1</v>
      </c>
      <c r="O930" s="10" t="s">
        <v>15</v>
      </c>
      <c r="P930">
        <f>SEARCH(",", mbb_sales[[#This Row],[order value]])</f>
        <v>3</v>
      </c>
      <c r="Q930" t="str">
        <f>LEFT(mbb_sales[[#This Row],[order value]], mbb_sales[[#This Row],[search for ","]]-1)</f>
        <v>44</v>
      </c>
      <c r="R930" s="10">
        <f>RIGHT(mbb_sales[[#This Row],[order value]]) / 10</f>
        <v>0.8</v>
      </c>
      <c r="S930" s="1">
        <f>mbb_sales[[#This Row],[whole order value]] + mbb_sales[[#This Row],[fraction order value]]</f>
        <v>44.8</v>
      </c>
      <c r="U930" s="1">
        <v>0</v>
      </c>
      <c r="V930" s="1">
        <v>0</v>
      </c>
      <c r="W930" s="1">
        <v>2.09</v>
      </c>
      <c r="X930" s="1">
        <f>mbb_sales[[#This Row],[order value converted]] + mbb_sales[[#This Row],[shipping cost]] - mbb_sales[[#This Row],[discount]]-mbb_sales[[#This Row],[card processing fees]]</f>
        <v>42.709999999999994</v>
      </c>
    </row>
    <row r="931" spans="7:24" x14ac:dyDescent="0.3">
      <c r="G931" s="17">
        <v>44318</v>
      </c>
      <c r="H931" s="7">
        <f>YEAR(mbb_sales[[#This Row],[date of sale]])</f>
        <v>2021</v>
      </c>
      <c r="I931">
        <f>MONTH(mbb_sales[[#This Row],[date of sale]])</f>
        <v>5</v>
      </c>
      <c r="J931" t="str" cm="1">
        <f t="array" ref="J9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1">
        <v>2038544834</v>
      </c>
      <c r="L931">
        <v>2</v>
      </c>
      <c r="M931">
        <v>14570</v>
      </c>
      <c r="N931" t="s">
        <v>1</v>
      </c>
      <c r="O931" s="10" t="s">
        <v>15</v>
      </c>
      <c r="P931">
        <f>SEARCH(",", mbb_sales[[#This Row],[order value]])</f>
        <v>3</v>
      </c>
      <c r="Q931" t="str">
        <f>LEFT(mbb_sales[[#This Row],[order value]], mbb_sales[[#This Row],[search for ","]]-1)</f>
        <v>44</v>
      </c>
      <c r="R931" s="10">
        <f>RIGHT(mbb_sales[[#This Row],[order value]]) / 10</f>
        <v>0.8</v>
      </c>
      <c r="S931" s="1">
        <f>mbb_sales[[#This Row],[whole order value]] + mbb_sales[[#This Row],[fraction order value]]</f>
        <v>44.8</v>
      </c>
      <c r="U931" s="1">
        <v>0</v>
      </c>
      <c r="V931" s="1">
        <v>0</v>
      </c>
      <c r="W931" s="1">
        <v>2.09</v>
      </c>
      <c r="X931" s="1">
        <f>mbb_sales[[#This Row],[order value converted]] + mbb_sales[[#This Row],[shipping cost]] - mbb_sales[[#This Row],[discount]]-mbb_sales[[#This Row],[card processing fees]]</f>
        <v>42.709999999999994</v>
      </c>
    </row>
    <row r="932" spans="7:24" x14ac:dyDescent="0.3">
      <c r="G932" s="17">
        <v>44318</v>
      </c>
      <c r="H932" s="7">
        <f>YEAR(mbb_sales[[#This Row],[date of sale]])</f>
        <v>2021</v>
      </c>
      <c r="I932">
        <f>MONTH(mbb_sales[[#This Row],[date of sale]])</f>
        <v>5</v>
      </c>
      <c r="J932" t="str" cm="1">
        <f t="array" ref="J9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2">
        <v>2045491583</v>
      </c>
      <c r="L932">
        <v>3</v>
      </c>
      <c r="M932">
        <v>33470</v>
      </c>
      <c r="N932" t="s">
        <v>1</v>
      </c>
      <c r="O932" s="10" t="s">
        <v>35</v>
      </c>
      <c r="P932">
        <f>SEARCH(",", mbb_sales[[#This Row],[order value]])</f>
        <v>3</v>
      </c>
      <c r="Q932" t="str">
        <f>LEFT(mbb_sales[[#This Row],[order value]], mbb_sales[[#This Row],[search for ","]]-1)</f>
        <v>70</v>
      </c>
      <c r="R932" s="10">
        <f>RIGHT(mbb_sales[[#This Row],[order value]]) / 10</f>
        <v>0.7</v>
      </c>
      <c r="S932" s="1">
        <f>mbb_sales[[#This Row],[whole order value]] + mbb_sales[[#This Row],[fraction order value]]</f>
        <v>70.7</v>
      </c>
      <c r="U932" s="1">
        <v>0</v>
      </c>
      <c r="V932" s="1">
        <v>0</v>
      </c>
      <c r="W932" s="1">
        <v>3.13</v>
      </c>
      <c r="X932" s="1">
        <f>mbb_sales[[#This Row],[order value converted]] + mbb_sales[[#This Row],[shipping cost]] - mbb_sales[[#This Row],[discount]]-mbb_sales[[#This Row],[card processing fees]]</f>
        <v>67.570000000000007</v>
      </c>
    </row>
    <row r="933" spans="7:24" x14ac:dyDescent="0.3">
      <c r="G933" s="17">
        <v>44317</v>
      </c>
      <c r="H933" s="7">
        <f>YEAR(mbb_sales[[#This Row],[date of sale]])</f>
        <v>2021</v>
      </c>
      <c r="I933">
        <f>MONTH(mbb_sales[[#This Row],[date of sale]])</f>
        <v>5</v>
      </c>
      <c r="J933" t="str" cm="1">
        <f t="array" ref="J9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3">
        <v>2037410670</v>
      </c>
      <c r="L933">
        <v>1</v>
      </c>
      <c r="M933">
        <v>37100</v>
      </c>
      <c r="N933" t="s">
        <v>1</v>
      </c>
      <c r="O933" s="10" t="s">
        <v>13</v>
      </c>
      <c r="P933">
        <f>SEARCH(",", mbb_sales[[#This Row],[order value]])</f>
        <v>3</v>
      </c>
      <c r="Q933" t="str">
        <f>LEFT(mbb_sales[[#This Row],[order value]], mbb_sales[[#This Row],[search for ","]]-1)</f>
        <v>22</v>
      </c>
      <c r="R933" s="10">
        <f>RIGHT(mbb_sales[[#This Row],[order value]]) / 10</f>
        <v>0.9</v>
      </c>
      <c r="S933" s="1">
        <f>mbb_sales[[#This Row],[whole order value]] + mbb_sales[[#This Row],[fraction order value]]</f>
        <v>22.9</v>
      </c>
      <c r="T933" t="s">
        <v>32</v>
      </c>
      <c r="U933" s="1">
        <v>2.29</v>
      </c>
      <c r="V933" s="1">
        <v>0</v>
      </c>
      <c r="W933" s="1">
        <v>1.1200000000000001</v>
      </c>
      <c r="X933" s="1">
        <f>mbb_sales[[#This Row],[order value converted]] + mbb_sales[[#This Row],[shipping cost]] - mbb_sales[[#This Row],[discount]]-mbb_sales[[#This Row],[card processing fees]]</f>
        <v>19.489999999999998</v>
      </c>
    </row>
    <row r="934" spans="7:24" x14ac:dyDescent="0.3">
      <c r="G934" s="17">
        <v>44317</v>
      </c>
      <c r="H934" s="7">
        <f>YEAR(mbb_sales[[#This Row],[date of sale]])</f>
        <v>2021</v>
      </c>
      <c r="I934">
        <f>MONTH(mbb_sales[[#This Row],[date of sale]])</f>
        <v>5</v>
      </c>
      <c r="J934" t="str" cm="1">
        <f t="array" ref="J9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4">
        <v>2037405434</v>
      </c>
      <c r="L934">
        <v>1</v>
      </c>
      <c r="M934">
        <v>62700</v>
      </c>
      <c r="N934" t="s">
        <v>1</v>
      </c>
      <c r="O934" s="10" t="s">
        <v>0</v>
      </c>
      <c r="P934">
        <f>SEARCH(",", mbb_sales[[#This Row],[order value]])</f>
        <v>3</v>
      </c>
      <c r="Q934" t="str">
        <f>LEFT(mbb_sales[[#This Row],[order value]], mbb_sales[[#This Row],[search for ","]]-1)</f>
        <v>21</v>
      </c>
      <c r="R934" s="10">
        <f>RIGHT(mbb_sales[[#This Row],[order value]]) / 10</f>
        <v>0.9</v>
      </c>
      <c r="S934" s="1">
        <f>mbb_sales[[#This Row],[whole order value]] + mbb_sales[[#This Row],[fraction order value]]</f>
        <v>21.9</v>
      </c>
      <c r="U934" s="1">
        <v>0</v>
      </c>
      <c r="V934" s="1">
        <v>0</v>
      </c>
      <c r="W934" s="1">
        <v>1.18</v>
      </c>
      <c r="X934" s="1">
        <f>mbb_sales[[#This Row],[order value converted]] + mbb_sales[[#This Row],[shipping cost]] - mbb_sales[[#This Row],[discount]]-mbb_sales[[#This Row],[card processing fees]]</f>
        <v>20.72</v>
      </c>
    </row>
    <row r="935" spans="7:24" x14ac:dyDescent="0.3">
      <c r="G935" s="17">
        <v>44317</v>
      </c>
      <c r="H935" s="7">
        <f>YEAR(mbb_sales[[#This Row],[date of sale]])</f>
        <v>2021</v>
      </c>
      <c r="I935">
        <f>MONTH(mbb_sales[[#This Row],[date of sale]])</f>
        <v>5</v>
      </c>
      <c r="J935" t="str" cm="1">
        <f t="array" ref="J9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5">
        <v>2037472070</v>
      </c>
      <c r="L935">
        <v>1</v>
      </c>
      <c r="M935">
        <v>59130</v>
      </c>
      <c r="N935" t="s">
        <v>1</v>
      </c>
      <c r="O935" s="10" t="s">
        <v>13</v>
      </c>
      <c r="P935">
        <f>SEARCH(",", mbb_sales[[#This Row],[order value]])</f>
        <v>3</v>
      </c>
      <c r="Q935" t="str">
        <f>LEFT(mbb_sales[[#This Row],[order value]], mbb_sales[[#This Row],[search for ","]]-1)</f>
        <v>22</v>
      </c>
      <c r="R935" s="10">
        <f>RIGHT(mbb_sales[[#This Row],[order value]]) / 10</f>
        <v>0.9</v>
      </c>
      <c r="S935" s="1">
        <f>mbb_sales[[#This Row],[whole order value]] + mbb_sales[[#This Row],[fraction order value]]</f>
        <v>22.9</v>
      </c>
      <c r="U935" s="1">
        <v>0</v>
      </c>
      <c r="V935" s="1">
        <v>0</v>
      </c>
      <c r="W935" s="1">
        <v>1.22</v>
      </c>
      <c r="X935" s="1">
        <f>mbb_sales[[#This Row],[order value converted]] + mbb_sales[[#This Row],[shipping cost]] - mbb_sales[[#This Row],[discount]]-mbb_sales[[#This Row],[card processing fees]]</f>
        <v>21.68</v>
      </c>
    </row>
    <row r="936" spans="7:24" x14ac:dyDescent="0.3">
      <c r="G936" s="17">
        <v>44317</v>
      </c>
      <c r="H936" s="7">
        <f>YEAR(mbb_sales[[#This Row],[date of sale]])</f>
        <v>2021</v>
      </c>
      <c r="I936">
        <f>MONTH(mbb_sales[[#This Row],[date of sale]])</f>
        <v>5</v>
      </c>
      <c r="J936" t="str" cm="1">
        <f t="array" ref="J9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6">
        <v>2044335561</v>
      </c>
      <c r="L936">
        <v>1</v>
      </c>
      <c r="M936">
        <v>89100</v>
      </c>
      <c r="N936" t="s">
        <v>1</v>
      </c>
      <c r="O936" s="10" t="s">
        <v>13</v>
      </c>
      <c r="P936">
        <f>SEARCH(",", mbb_sales[[#This Row],[order value]])</f>
        <v>3</v>
      </c>
      <c r="Q936" t="str">
        <f>LEFT(mbb_sales[[#This Row],[order value]], mbb_sales[[#This Row],[search for ","]]-1)</f>
        <v>22</v>
      </c>
      <c r="R936" s="10">
        <f>RIGHT(mbb_sales[[#This Row],[order value]]) / 10</f>
        <v>0.9</v>
      </c>
      <c r="S936" s="1">
        <f>mbb_sales[[#This Row],[whole order value]] + mbb_sales[[#This Row],[fraction order value]]</f>
        <v>22.9</v>
      </c>
      <c r="U936" s="1">
        <v>0</v>
      </c>
      <c r="V936" s="1">
        <v>0</v>
      </c>
      <c r="W936" s="1">
        <v>1.22</v>
      </c>
      <c r="X936" s="1">
        <f>mbb_sales[[#This Row],[order value converted]] + mbb_sales[[#This Row],[shipping cost]] - mbb_sales[[#This Row],[discount]]-mbb_sales[[#This Row],[card processing fees]]</f>
        <v>21.68</v>
      </c>
    </row>
    <row r="937" spans="7:24" x14ac:dyDescent="0.3">
      <c r="G937" s="17">
        <v>44317</v>
      </c>
      <c r="H937" s="7">
        <f>YEAR(mbb_sales[[#This Row],[date of sale]])</f>
        <v>2021</v>
      </c>
      <c r="I937">
        <f>MONTH(mbb_sales[[#This Row],[date of sale]])</f>
        <v>5</v>
      </c>
      <c r="J937" t="str" cm="1">
        <f t="array" ref="J9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7">
        <v>2037535000</v>
      </c>
      <c r="L937">
        <v>1</v>
      </c>
      <c r="M937">
        <v>49100</v>
      </c>
      <c r="N937" t="s">
        <v>1</v>
      </c>
      <c r="O937" s="10" t="s">
        <v>14</v>
      </c>
      <c r="P937">
        <f>SEARCH(",", mbb_sales[[#This Row],[order value]])</f>
        <v>3</v>
      </c>
      <c r="Q937" t="str">
        <f>LEFT(mbb_sales[[#This Row],[order value]], mbb_sales[[#This Row],[search for ","]]-1)</f>
        <v>23</v>
      </c>
      <c r="R937" s="10">
        <f>RIGHT(mbb_sales[[#This Row],[order value]]) / 10</f>
        <v>0.9</v>
      </c>
      <c r="S937" s="1">
        <f>mbb_sales[[#This Row],[whole order value]] + mbb_sales[[#This Row],[fraction order value]]</f>
        <v>23.9</v>
      </c>
      <c r="U937" s="1">
        <v>0</v>
      </c>
      <c r="V937" s="1">
        <v>0</v>
      </c>
      <c r="W937" s="1">
        <v>1.26</v>
      </c>
      <c r="X937" s="1">
        <f>mbb_sales[[#This Row],[order value converted]] + mbb_sales[[#This Row],[shipping cost]] - mbb_sales[[#This Row],[discount]]-mbb_sales[[#This Row],[card processing fees]]</f>
        <v>22.639999999999997</v>
      </c>
    </row>
    <row r="938" spans="7:24" x14ac:dyDescent="0.3">
      <c r="G938" s="17">
        <v>44317</v>
      </c>
      <c r="H938" s="7">
        <f>YEAR(mbb_sales[[#This Row],[date of sale]])</f>
        <v>2021</v>
      </c>
      <c r="I938">
        <f>MONTH(mbb_sales[[#This Row],[date of sale]])</f>
        <v>5</v>
      </c>
      <c r="J938" t="str" cm="1">
        <f t="array" ref="J9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8">
        <v>2037293790</v>
      </c>
      <c r="L938">
        <v>1</v>
      </c>
      <c r="M938">
        <v>48000</v>
      </c>
      <c r="N938" t="s">
        <v>1</v>
      </c>
      <c r="O938" s="10" t="s">
        <v>14</v>
      </c>
      <c r="P938">
        <f>SEARCH(",", mbb_sales[[#This Row],[order value]])</f>
        <v>3</v>
      </c>
      <c r="Q938" t="str">
        <f>LEFT(mbb_sales[[#This Row],[order value]], mbb_sales[[#This Row],[search for ","]]-1)</f>
        <v>23</v>
      </c>
      <c r="R938" s="10">
        <f>RIGHT(mbb_sales[[#This Row],[order value]]) / 10</f>
        <v>0.9</v>
      </c>
      <c r="S938" s="1">
        <f>mbb_sales[[#This Row],[whole order value]] + mbb_sales[[#This Row],[fraction order value]]</f>
        <v>23.9</v>
      </c>
      <c r="U938" s="1">
        <v>0</v>
      </c>
      <c r="V938" s="1">
        <v>0</v>
      </c>
      <c r="W938" s="1">
        <v>1.26</v>
      </c>
      <c r="X938" s="1">
        <f>mbb_sales[[#This Row],[order value converted]] + mbb_sales[[#This Row],[shipping cost]] - mbb_sales[[#This Row],[discount]]-mbb_sales[[#This Row],[card processing fees]]</f>
        <v>22.639999999999997</v>
      </c>
    </row>
    <row r="939" spans="7:24" x14ac:dyDescent="0.3">
      <c r="G939" s="17">
        <v>44317</v>
      </c>
      <c r="H939" s="7">
        <f>YEAR(mbb_sales[[#This Row],[date of sale]])</f>
        <v>2021</v>
      </c>
      <c r="I939">
        <f>MONTH(mbb_sales[[#This Row],[date of sale]])</f>
        <v>5</v>
      </c>
      <c r="J939" t="str" cm="1">
        <f t="array" ref="J9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39">
        <v>2044384813</v>
      </c>
      <c r="L939">
        <v>1</v>
      </c>
      <c r="M939">
        <v>85770</v>
      </c>
      <c r="N939" t="s">
        <v>1</v>
      </c>
      <c r="O939" s="10" t="s">
        <v>10</v>
      </c>
      <c r="P939">
        <f>SEARCH(",", mbb_sales[[#This Row],[order value]])</f>
        <v>3</v>
      </c>
      <c r="Q939" t="str">
        <f>LEFT(mbb_sales[[#This Row],[order value]], mbb_sales[[#This Row],[search for ","]]-1)</f>
        <v>24</v>
      </c>
      <c r="R939" s="10">
        <f>RIGHT(mbb_sales[[#This Row],[order value]]) / 10</f>
        <v>0.9</v>
      </c>
      <c r="S939" s="1">
        <f>mbb_sales[[#This Row],[whole order value]] + mbb_sales[[#This Row],[fraction order value]]</f>
        <v>24.9</v>
      </c>
      <c r="U939" s="1">
        <v>0</v>
      </c>
      <c r="V939" s="1">
        <v>0</v>
      </c>
      <c r="W939" s="1">
        <v>1.3</v>
      </c>
      <c r="X939" s="1">
        <f>mbb_sales[[#This Row],[order value converted]] + mbb_sales[[#This Row],[shipping cost]] - mbb_sales[[#This Row],[discount]]-mbb_sales[[#This Row],[card processing fees]]</f>
        <v>23.599999999999998</v>
      </c>
    </row>
    <row r="940" spans="7:24" x14ac:dyDescent="0.3">
      <c r="G940" s="17">
        <v>44316</v>
      </c>
      <c r="H940" s="7">
        <f>YEAR(mbb_sales[[#This Row],[date of sale]])</f>
        <v>2021</v>
      </c>
      <c r="I940">
        <f>MONTH(mbb_sales[[#This Row],[date of sale]])</f>
        <v>4</v>
      </c>
      <c r="J940" t="str" cm="1">
        <f t="array" ref="J9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0">
        <v>2036709376</v>
      </c>
      <c r="L940">
        <v>1</v>
      </c>
      <c r="M940">
        <v>31880</v>
      </c>
      <c r="N940" t="s">
        <v>1</v>
      </c>
      <c r="O940" s="10" t="s">
        <v>13</v>
      </c>
      <c r="P940">
        <f>SEARCH(",", mbb_sales[[#This Row],[order value]])</f>
        <v>3</v>
      </c>
      <c r="Q940" t="str">
        <f>LEFT(mbb_sales[[#This Row],[order value]], mbb_sales[[#This Row],[search for ","]]-1)</f>
        <v>22</v>
      </c>
      <c r="R940" s="10">
        <f>RIGHT(mbb_sales[[#This Row],[order value]]) / 10</f>
        <v>0.9</v>
      </c>
      <c r="S940" s="1">
        <f>mbb_sales[[#This Row],[whole order value]] + mbb_sales[[#This Row],[fraction order value]]</f>
        <v>22.9</v>
      </c>
      <c r="T940" t="s">
        <v>34</v>
      </c>
      <c r="U940" s="1">
        <v>2.29</v>
      </c>
      <c r="V940" s="1">
        <v>0</v>
      </c>
      <c r="W940" s="1">
        <v>1.1200000000000001</v>
      </c>
      <c r="X940" s="1">
        <f>mbb_sales[[#This Row],[order value converted]] + mbb_sales[[#This Row],[shipping cost]] - mbb_sales[[#This Row],[discount]]-mbb_sales[[#This Row],[card processing fees]]</f>
        <v>19.489999999999998</v>
      </c>
    </row>
    <row r="941" spans="7:24" x14ac:dyDescent="0.3">
      <c r="G941" s="17">
        <v>44316</v>
      </c>
      <c r="H941" s="7">
        <f>YEAR(mbb_sales[[#This Row],[date of sale]])</f>
        <v>2021</v>
      </c>
      <c r="I941">
        <f>MONTH(mbb_sales[[#This Row],[date of sale]])</f>
        <v>4</v>
      </c>
      <c r="J941" t="str" cm="1">
        <f t="array" ref="J9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1">
        <v>2036636180</v>
      </c>
      <c r="L941">
        <v>1</v>
      </c>
      <c r="M941">
        <v>22690</v>
      </c>
      <c r="N941" t="s">
        <v>1</v>
      </c>
      <c r="O941" s="10" t="s">
        <v>10</v>
      </c>
      <c r="P941">
        <f>SEARCH(",", mbb_sales[[#This Row],[order value]])</f>
        <v>3</v>
      </c>
      <c r="Q941" t="str">
        <f>LEFT(mbb_sales[[#This Row],[order value]], mbb_sales[[#This Row],[search for ","]]-1)</f>
        <v>24</v>
      </c>
      <c r="R941" s="10">
        <f>RIGHT(mbb_sales[[#This Row],[order value]]) / 10</f>
        <v>0.9</v>
      </c>
      <c r="S941" s="1">
        <f>mbb_sales[[#This Row],[whole order value]] + mbb_sales[[#This Row],[fraction order value]]</f>
        <v>24.9</v>
      </c>
      <c r="U941" s="1">
        <v>0</v>
      </c>
      <c r="V941" s="1">
        <v>0</v>
      </c>
      <c r="W941" s="1">
        <v>1.3</v>
      </c>
      <c r="X941" s="1">
        <f>mbb_sales[[#This Row],[order value converted]] + mbb_sales[[#This Row],[shipping cost]] - mbb_sales[[#This Row],[discount]]-mbb_sales[[#This Row],[card processing fees]]</f>
        <v>23.599999999999998</v>
      </c>
    </row>
    <row r="942" spans="7:24" x14ac:dyDescent="0.3">
      <c r="G942" s="17">
        <v>44316</v>
      </c>
      <c r="H942" s="7">
        <f>YEAR(mbb_sales[[#This Row],[date of sale]])</f>
        <v>2021</v>
      </c>
      <c r="I942">
        <f>MONTH(mbb_sales[[#This Row],[date of sale]])</f>
        <v>4</v>
      </c>
      <c r="J942" t="str" cm="1">
        <f t="array" ref="J9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2">
        <v>2036179588</v>
      </c>
      <c r="L942">
        <v>1</v>
      </c>
      <c r="M942">
        <v>80440</v>
      </c>
      <c r="N942" t="s">
        <v>1</v>
      </c>
      <c r="O942" s="10" t="s">
        <v>10</v>
      </c>
      <c r="P942">
        <f>SEARCH(",", mbb_sales[[#This Row],[order value]])</f>
        <v>3</v>
      </c>
      <c r="Q942" t="str">
        <f>LEFT(mbb_sales[[#This Row],[order value]], mbb_sales[[#This Row],[search for ","]]-1)</f>
        <v>24</v>
      </c>
      <c r="R942" s="10">
        <f>RIGHT(mbb_sales[[#This Row],[order value]]) / 10</f>
        <v>0.9</v>
      </c>
      <c r="S942" s="1">
        <f>mbb_sales[[#This Row],[whole order value]] + mbb_sales[[#This Row],[fraction order value]]</f>
        <v>24.9</v>
      </c>
      <c r="U942" s="1">
        <v>0</v>
      </c>
      <c r="V942" s="1">
        <v>0</v>
      </c>
      <c r="W942" s="1">
        <v>1.3</v>
      </c>
      <c r="X942" s="1">
        <f>mbb_sales[[#This Row],[order value converted]] + mbb_sales[[#This Row],[shipping cost]] - mbb_sales[[#This Row],[discount]]-mbb_sales[[#This Row],[card processing fees]]</f>
        <v>23.599999999999998</v>
      </c>
    </row>
    <row r="943" spans="7:24" x14ac:dyDescent="0.3">
      <c r="G943" s="17">
        <v>44316</v>
      </c>
      <c r="H943" s="7">
        <f>YEAR(mbb_sales[[#This Row],[date of sale]])</f>
        <v>2021</v>
      </c>
      <c r="I943">
        <f>MONTH(mbb_sales[[#This Row],[date of sale]])</f>
        <v>4</v>
      </c>
      <c r="J943" t="str" cm="1">
        <f t="array" ref="J9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3">
        <v>2043496423</v>
      </c>
      <c r="L943">
        <v>1</v>
      </c>
      <c r="M943">
        <v>97200</v>
      </c>
      <c r="N943" t="s">
        <v>33</v>
      </c>
      <c r="O943" s="10" t="s">
        <v>10</v>
      </c>
      <c r="P943">
        <f>SEARCH(",", mbb_sales[[#This Row],[order value]])</f>
        <v>3</v>
      </c>
      <c r="Q943" t="str">
        <f>LEFT(mbb_sales[[#This Row],[order value]], mbb_sales[[#This Row],[search for ","]]-1)</f>
        <v>24</v>
      </c>
      <c r="R943" s="10">
        <f>RIGHT(mbb_sales[[#This Row],[order value]]) / 10</f>
        <v>0.9</v>
      </c>
      <c r="S943" s="1">
        <f>mbb_sales[[#This Row],[whole order value]] + mbb_sales[[#This Row],[fraction order value]]</f>
        <v>24.9</v>
      </c>
      <c r="U943" s="1">
        <v>0</v>
      </c>
      <c r="V943" s="1">
        <v>5</v>
      </c>
      <c r="W943" s="1">
        <v>1.5</v>
      </c>
      <c r="X943" s="1">
        <f>mbb_sales[[#This Row],[order value converted]] + mbb_sales[[#This Row],[shipping cost]] - mbb_sales[[#This Row],[discount]]-mbb_sales[[#This Row],[card processing fees]]</f>
        <v>28.4</v>
      </c>
    </row>
    <row r="944" spans="7:24" x14ac:dyDescent="0.3">
      <c r="G944" s="17">
        <v>44316</v>
      </c>
      <c r="H944" s="7">
        <f>YEAR(mbb_sales[[#This Row],[date of sale]])</f>
        <v>2021</v>
      </c>
      <c r="I944">
        <f>MONTH(mbb_sales[[#This Row],[date of sale]])</f>
        <v>4</v>
      </c>
      <c r="J944" t="str" cm="1">
        <f t="array" ref="J9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4">
        <v>2036622644</v>
      </c>
      <c r="L944">
        <v>2</v>
      </c>
      <c r="M944">
        <v>31880</v>
      </c>
      <c r="N944" t="s">
        <v>1</v>
      </c>
      <c r="O944" s="10" t="s">
        <v>20</v>
      </c>
      <c r="P944">
        <f>SEARCH(",", mbb_sales[[#This Row],[order value]])</f>
        <v>3</v>
      </c>
      <c r="Q944" t="str">
        <f>LEFT(mbb_sales[[#This Row],[order value]], mbb_sales[[#This Row],[search for ","]]-1)</f>
        <v>45</v>
      </c>
      <c r="R944" s="10">
        <f>RIGHT(mbb_sales[[#This Row],[order value]]) / 10</f>
        <v>0.8</v>
      </c>
      <c r="S944" s="1">
        <f>mbb_sales[[#This Row],[whole order value]] + mbb_sales[[#This Row],[fraction order value]]</f>
        <v>45.8</v>
      </c>
      <c r="T944" t="s">
        <v>31</v>
      </c>
      <c r="U944" s="1">
        <v>6.57</v>
      </c>
      <c r="V944" s="1">
        <v>0</v>
      </c>
      <c r="W944" s="1">
        <v>1.87</v>
      </c>
      <c r="X944" s="1">
        <f>mbb_sales[[#This Row],[order value converted]] + mbb_sales[[#This Row],[shipping cost]] - mbb_sales[[#This Row],[discount]]-mbb_sales[[#This Row],[card processing fees]]</f>
        <v>37.36</v>
      </c>
    </row>
    <row r="945" spans="7:24" x14ac:dyDescent="0.3">
      <c r="G945" s="17">
        <v>44315</v>
      </c>
      <c r="H945" s="7">
        <f>YEAR(mbb_sales[[#This Row],[date of sale]])</f>
        <v>2021</v>
      </c>
      <c r="I945">
        <f>MONTH(mbb_sales[[#This Row],[date of sale]])</f>
        <v>4</v>
      </c>
      <c r="J945" t="str" cm="1">
        <f t="array" ref="J9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5">
        <v>2042606835</v>
      </c>
      <c r="L945">
        <v>1</v>
      </c>
      <c r="M945">
        <v>37100</v>
      </c>
      <c r="N945" t="s">
        <v>1</v>
      </c>
      <c r="O945" s="10" t="s">
        <v>13</v>
      </c>
      <c r="P945">
        <f>SEARCH(",", mbb_sales[[#This Row],[order value]])</f>
        <v>3</v>
      </c>
      <c r="Q945" t="str">
        <f>LEFT(mbb_sales[[#This Row],[order value]], mbb_sales[[#This Row],[search for ","]]-1)</f>
        <v>22</v>
      </c>
      <c r="R945" s="10">
        <f>RIGHT(mbb_sales[[#This Row],[order value]]) / 10</f>
        <v>0.9</v>
      </c>
      <c r="S945" s="1">
        <f>mbb_sales[[#This Row],[whole order value]] + mbb_sales[[#This Row],[fraction order value]]</f>
        <v>22.9</v>
      </c>
      <c r="T945" t="s">
        <v>32</v>
      </c>
      <c r="U945" s="1">
        <v>2.29</v>
      </c>
      <c r="V945" s="1">
        <v>0</v>
      </c>
      <c r="W945" s="1">
        <v>1.1200000000000001</v>
      </c>
      <c r="X945" s="1">
        <f>mbb_sales[[#This Row],[order value converted]] + mbb_sales[[#This Row],[shipping cost]] - mbb_sales[[#This Row],[discount]]-mbb_sales[[#This Row],[card processing fees]]</f>
        <v>19.489999999999998</v>
      </c>
    </row>
    <row r="946" spans="7:24" x14ac:dyDescent="0.3">
      <c r="G946" s="17">
        <v>44315</v>
      </c>
      <c r="H946" s="7">
        <f>YEAR(mbb_sales[[#This Row],[date of sale]])</f>
        <v>2021</v>
      </c>
      <c r="I946">
        <f>MONTH(mbb_sales[[#This Row],[date of sale]])</f>
        <v>4</v>
      </c>
      <c r="J946" t="str" cm="1">
        <f t="array" ref="J9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6">
        <v>2035443186</v>
      </c>
      <c r="L946">
        <v>1</v>
      </c>
      <c r="M946">
        <v>44000</v>
      </c>
      <c r="N946" t="s">
        <v>1</v>
      </c>
      <c r="O946" s="10" t="s">
        <v>13</v>
      </c>
      <c r="P946">
        <f>SEARCH(",", mbb_sales[[#This Row],[order value]])</f>
        <v>3</v>
      </c>
      <c r="Q946" t="str">
        <f>LEFT(mbb_sales[[#This Row],[order value]], mbb_sales[[#This Row],[search for ","]]-1)</f>
        <v>22</v>
      </c>
      <c r="R946" s="10">
        <f>RIGHT(mbb_sales[[#This Row],[order value]]) / 10</f>
        <v>0.9</v>
      </c>
      <c r="S946" s="1">
        <f>mbb_sales[[#This Row],[whole order value]] + mbb_sales[[#This Row],[fraction order value]]</f>
        <v>22.9</v>
      </c>
      <c r="U946" s="1">
        <v>0</v>
      </c>
      <c r="V946" s="1">
        <v>0</v>
      </c>
      <c r="W946" s="1">
        <v>1.22</v>
      </c>
      <c r="X946" s="1">
        <f>mbb_sales[[#This Row],[order value converted]] + mbb_sales[[#This Row],[shipping cost]] - mbb_sales[[#This Row],[discount]]-mbb_sales[[#This Row],[card processing fees]]</f>
        <v>21.68</v>
      </c>
    </row>
    <row r="947" spans="7:24" x14ac:dyDescent="0.3">
      <c r="G947" s="17">
        <v>44315</v>
      </c>
      <c r="H947" s="7">
        <f>YEAR(mbb_sales[[#This Row],[date of sale]])</f>
        <v>2021</v>
      </c>
      <c r="I947">
        <f>MONTH(mbb_sales[[#This Row],[date of sale]])</f>
        <v>4</v>
      </c>
      <c r="J947" t="str" cm="1">
        <f t="array" ref="J9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7">
        <v>2035666824</v>
      </c>
      <c r="L947">
        <v>1</v>
      </c>
      <c r="M947">
        <v>93160</v>
      </c>
      <c r="N947" t="s">
        <v>1</v>
      </c>
      <c r="O947" s="10" t="s">
        <v>10</v>
      </c>
      <c r="P947">
        <f>SEARCH(",", mbb_sales[[#This Row],[order value]])</f>
        <v>3</v>
      </c>
      <c r="Q947" t="str">
        <f>LEFT(mbb_sales[[#This Row],[order value]], mbb_sales[[#This Row],[search for ","]]-1)</f>
        <v>24</v>
      </c>
      <c r="R947" s="10">
        <f>RIGHT(mbb_sales[[#This Row],[order value]]) / 10</f>
        <v>0.9</v>
      </c>
      <c r="S947" s="1">
        <f>mbb_sales[[#This Row],[whole order value]] + mbb_sales[[#This Row],[fraction order value]]</f>
        <v>24.9</v>
      </c>
      <c r="U947" s="1">
        <v>0</v>
      </c>
      <c r="V947" s="1">
        <v>0</v>
      </c>
      <c r="W947" s="1">
        <v>1.3</v>
      </c>
      <c r="X947" s="1">
        <f>mbb_sales[[#This Row],[order value converted]] + mbb_sales[[#This Row],[shipping cost]] - mbb_sales[[#This Row],[discount]]-mbb_sales[[#This Row],[card processing fees]]</f>
        <v>23.599999999999998</v>
      </c>
    </row>
    <row r="948" spans="7:24" x14ac:dyDescent="0.3">
      <c r="G948" s="17">
        <v>44315</v>
      </c>
      <c r="H948" s="7">
        <f>YEAR(mbb_sales[[#This Row],[date of sale]])</f>
        <v>2021</v>
      </c>
      <c r="I948">
        <f>MONTH(mbb_sales[[#This Row],[date of sale]])</f>
        <v>4</v>
      </c>
      <c r="J948" t="str" cm="1">
        <f t="array" ref="J9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8">
        <v>2034892312</v>
      </c>
      <c r="L948">
        <v>2</v>
      </c>
      <c r="M948">
        <v>89000</v>
      </c>
      <c r="N948" t="s">
        <v>1</v>
      </c>
      <c r="O948" s="10" t="s">
        <v>24</v>
      </c>
      <c r="P948">
        <f>SEARCH(",", mbb_sales[[#This Row],[order value]])</f>
        <v>3</v>
      </c>
      <c r="Q948" t="str">
        <f>LEFT(mbb_sales[[#This Row],[order value]], mbb_sales[[#This Row],[search for ","]]-1)</f>
        <v>46</v>
      </c>
      <c r="R948" s="10">
        <f>RIGHT(mbb_sales[[#This Row],[order value]]) / 10</f>
        <v>0.8</v>
      </c>
      <c r="S948" s="1">
        <f>mbb_sales[[#This Row],[whole order value]] + mbb_sales[[#This Row],[fraction order value]]</f>
        <v>46.8</v>
      </c>
      <c r="U948" s="1">
        <v>0</v>
      </c>
      <c r="V948" s="1">
        <v>0</v>
      </c>
      <c r="W948" s="1">
        <v>2.17</v>
      </c>
      <c r="X948" s="1">
        <f>mbb_sales[[#This Row],[order value converted]] + mbb_sales[[#This Row],[shipping cost]] - mbb_sales[[#This Row],[discount]]-mbb_sales[[#This Row],[card processing fees]]</f>
        <v>44.629999999999995</v>
      </c>
    </row>
    <row r="949" spans="7:24" x14ac:dyDescent="0.3">
      <c r="G949" s="17">
        <v>44314</v>
      </c>
      <c r="H949" s="7">
        <f>YEAR(mbb_sales[[#This Row],[date of sale]])</f>
        <v>2021</v>
      </c>
      <c r="I949">
        <f>MONTH(mbb_sales[[#This Row],[date of sale]])</f>
        <v>4</v>
      </c>
      <c r="J949" t="str" cm="1">
        <f t="array" ref="J9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49">
        <v>2034285772</v>
      </c>
      <c r="L949">
        <v>1</v>
      </c>
      <c r="M949">
        <v>67100</v>
      </c>
      <c r="N949" t="s">
        <v>1</v>
      </c>
      <c r="O949" s="10" t="s">
        <v>10</v>
      </c>
      <c r="P949">
        <f>SEARCH(",", mbb_sales[[#This Row],[order value]])</f>
        <v>3</v>
      </c>
      <c r="Q949" t="str">
        <f>LEFT(mbb_sales[[#This Row],[order value]], mbb_sales[[#This Row],[search for ","]]-1)</f>
        <v>24</v>
      </c>
      <c r="R949" s="10">
        <f>RIGHT(mbb_sales[[#This Row],[order value]]) / 10</f>
        <v>0.9</v>
      </c>
      <c r="S949" s="1">
        <f>mbb_sales[[#This Row],[whole order value]] + mbb_sales[[#This Row],[fraction order value]]</f>
        <v>24.9</v>
      </c>
      <c r="U949" s="1">
        <v>0</v>
      </c>
      <c r="V949" s="1">
        <v>0</v>
      </c>
      <c r="W949" s="1">
        <v>1.3</v>
      </c>
      <c r="X949" s="1">
        <f>mbb_sales[[#This Row],[order value converted]] + mbb_sales[[#This Row],[shipping cost]] - mbb_sales[[#This Row],[discount]]-mbb_sales[[#This Row],[card processing fees]]</f>
        <v>23.599999999999998</v>
      </c>
    </row>
    <row r="950" spans="7:24" x14ac:dyDescent="0.3">
      <c r="G950" s="17">
        <v>44314</v>
      </c>
      <c r="H950" s="7">
        <f>YEAR(mbb_sales[[#This Row],[date of sale]])</f>
        <v>2021</v>
      </c>
      <c r="I950">
        <f>MONTH(mbb_sales[[#This Row],[date of sale]])</f>
        <v>4</v>
      </c>
      <c r="J950" t="str" cm="1">
        <f t="array" ref="J9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0">
        <v>2041564527</v>
      </c>
      <c r="L950">
        <v>2</v>
      </c>
      <c r="M950">
        <v>75010</v>
      </c>
      <c r="N950" t="s">
        <v>1</v>
      </c>
      <c r="O950" s="10" t="s">
        <v>24</v>
      </c>
      <c r="P950">
        <f>SEARCH(",", mbb_sales[[#This Row],[order value]])</f>
        <v>3</v>
      </c>
      <c r="Q950" t="str">
        <f>LEFT(mbb_sales[[#This Row],[order value]], mbb_sales[[#This Row],[search for ","]]-1)</f>
        <v>46</v>
      </c>
      <c r="R950" s="10">
        <f>RIGHT(mbb_sales[[#This Row],[order value]]) / 10</f>
        <v>0.8</v>
      </c>
      <c r="S950" s="1">
        <f>mbb_sales[[#This Row],[whole order value]] + mbb_sales[[#This Row],[fraction order value]]</f>
        <v>46.8</v>
      </c>
      <c r="U950" s="1">
        <v>0</v>
      </c>
      <c r="V950" s="1">
        <v>0</v>
      </c>
      <c r="W950" s="1">
        <v>2.17</v>
      </c>
      <c r="X950" s="1">
        <f>mbb_sales[[#This Row],[order value converted]] + mbb_sales[[#This Row],[shipping cost]] - mbb_sales[[#This Row],[discount]]-mbb_sales[[#This Row],[card processing fees]]</f>
        <v>44.629999999999995</v>
      </c>
    </row>
    <row r="951" spans="7:24" x14ac:dyDescent="0.3">
      <c r="G951" s="17">
        <v>44311</v>
      </c>
      <c r="H951" s="7">
        <f>YEAR(mbb_sales[[#This Row],[date of sale]])</f>
        <v>2021</v>
      </c>
      <c r="I951">
        <f>MONTH(mbb_sales[[#This Row],[date of sale]])</f>
        <v>4</v>
      </c>
      <c r="J951" t="str" cm="1">
        <f t="array" ref="J9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1">
        <v>2038231259</v>
      </c>
      <c r="L951">
        <v>1</v>
      </c>
      <c r="M951">
        <v>92190</v>
      </c>
      <c r="N951" t="s">
        <v>1</v>
      </c>
      <c r="O951" s="10" t="s">
        <v>4</v>
      </c>
      <c r="P951">
        <f>SEARCH(",", mbb_sales[[#This Row],[order value]])</f>
        <v>3</v>
      </c>
      <c r="Q951" t="str">
        <f>LEFT(mbb_sales[[#This Row],[order value]], mbb_sales[[#This Row],[search for ","]]-1)</f>
        <v>19</v>
      </c>
      <c r="R951" s="10">
        <f>RIGHT(mbb_sales[[#This Row],[order value]]) / 10</f>
        <v>0.9</v>
      </c>
      <c r="S951" s="1">
        <f>mbb_sales[[#This Row],[whole order value]] + mbb_sales[[#This Row],[fraction order value]]</f>
        <v>19.899999999999999</v>
      </c>
      <c r="T951" t="s">
        <v>31</v>
      </c>
      <c r="U951" s="1">
        <v>5.97</v>
      </c>
      <c r="V951" s="1">
        <v>0</v>
      </c>
      <c r="W951" s="1">
        <v>0.86</v>
      </c>
      <c r="X951" s="1">
        <f>mbb_sales[[#This Row],[order value converted]] + mbb_sales[[#This Row],[shipping cost]] - mbb_sales[[#This Row],[discount]]-mbb_sales[[#This Row],[card processing fees]]</f>
        <v>13.07</v>
      </c>
    </row>
    <row r="952" spans="7:24" x14ac:dyDescent="0.3">
      <c r="G952" s="17">
        <v>44311</v>
      </c>
      <c r="H952" s="7">
        <f>YEAR(mbb_sales[[#This Row],[date of sale]])</f>
        <v>2021</v>
      </c>
      <c r="I952">
        <f>MONTH(mbb_sales[[#This Row],[date of sale]])</f>
        <v>4</v>
      </c>
      <c r="J952" t="str" cm="1">
        <f t="array" ref="J9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2">
        <v>2038009837</v>
      </c>
      <c r="L952">
        <v>1</v>
      </c>
      <c r="M952">
        <v>62320</v>
      </c>
      <c r="N952" t="s">
        <v>1</v>
      </c>
      <c r="O952" s="10" t="s">
        <v>0</v>
      </c>
      <c r="P952">
        <f>SEARCH(",", mbb_sales[[#This Row],[order value]])</f>
        <v>3</v>
      </c>
      <c r="Q952" t="str">
        <f>LEFT(mbb_sales[[#This Row],[order value]], mbb_sales[[#This Row],[search for ","]]-1)</f>
        <v>21</v>
      </c>
      <c r="R952" s="10">
        <f>RIGHT(mbb_sales[[#This Row],[order value]]) / 10</f>
        <v>0.9</v>
      </c>
      <c r="S952" s="1">
        <f>mbb_sales[[#This Row],[whole order value]] + mbb_sales[[#This Row],[fraction order value]]</f>
        <v>21.9</v>
      </c>
      <c r="U952" s="1">
        <v>0</v>
      </c>
      <c r="V952" s="1">
        <v>0</v>
      </c>
      <c r="W952" s="1">
        <v>1.18</v>
      </c>
      <c r="X952" s="1">
        <f>mbb_sales[[#This Row],[order value converted]] + mbb_sales[[#This Row],[shipping cost]] - mbb_sales[[#This Row],[discount]]-mbb_sales[[#This Row],[card processing fees]]</f>
        <v>20.72</v>
      </c>
    </row>
    <row r="953" spans="7:24" x14ac:dyDescent="0.3">
      <c r="G953" s="17">
        <v>44311</v>
      </c>
      <c r="H953" s="7">
        <f>YEAR(mbb_sales[[#This Row],[date of sale]])</f>
        <v>2021</v>
      </c>
      <c r="I953">
        <f>MONTH(mbb_sales[[#This Row],[date of sale]])</f>
        <v>4</v>
      </c>
      <c r="J953" t="str" cm="1">
        <f t="array" ref="J95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3">
        <v>2037381755</v>
      </c>
      <c r="L953">
        <v>1</v>
      </c>
      <c r="M953">
        <v>2490</v>
      </c>
      <c r="N953" t="s">
        <v>1</v>
      </c>
      <c r="O953" s="10" t="s">
        <v>13</v>
      </c>
      <c r="P953">
        <f>SEARCH(",", mbb_sales[[#This Row],[order value]])</f>
        <v>3</v>
      </c>
      <c r="Q953" t="str">
        <f>LEFT(mbb_sales[[#This Row],[order value]], mbb_sales[[#This Row],[search for ","]]-1)</f>
        <v>22</v>
      </c>
      <c r="R953" s="10">
        <f>RIGHT(mbb_sales[[#This Row],[order value]]) / 10</f>
        <v>0.9</v>
      </c>
      <c r="S953" s="1">
        <f>mbb_sales[[#This Row],[whole order value]] + mbb_sales[[#This Row],[fraction order value]]</f>
        <v>22.9</v>
      </c>
      <c r="U953" s="1">
        <v>0</v>
      </c>
      <c r="V953" s="1">
        <v>0</v>
      </c>
      <c r="W953" s="1">
        <v>1.22</v>
      </c>
      <c r="X953" s="1">
        <f>mbb_sales[[#This Row],[order value converted]] + mbb_sales[[#This Row],[shipping cost]] - mbb_sales[[#This Row],[discount]]-mbb_sales[[#This Row],[card processing fees]]</f>
        <v>21.68</v>
      </c>
    </row>
    <row r="954" spans="7:24" x14ac:dyDescent="0.3">
      <c r="G954" s="17">
        <v>44311</v>
      </c>
      <c r="H954" s="7">
        <f>YEAR(mbb_sales[[#This Row],[date of sale]])</f>
        <v>2021</v>
      </c>
      <c r="I954">
        <f>MONTH(mbb_sales[[#This Row],[date of sale]])</f>
        <v>4</v>
      </c>
      <c r="J954" t="str" cm="1">
        <f t="array" ref="J95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4">
        <v>2037808207</v>
      </c>
      <c r="L954">
        <v>1</v>
      </c>
      <c r="M954">
        <v>49280</v>
      </c>
      <c r="N954" t="s">
        <v>1</v>
      </c>
      <c r="O954" s="10" t="s">
        <v>14</v>
      </c>
      <c r="P954">
        <f>SEARCH(",", mbb_sales[[#This Row],[order value]])</f>
        <v>3</v>
      </c>
      <c r="Q954" t="str">
        <f>LEFT(mbb_sales[[#This Row],[order value]], mbb_sales[[#This Row],[search for ","]]-1)</f>
        <v>23</v>
      </c>
      <c r="R954" s="10">
        <f>RIGHT(mbb_sales[[#This Row],[order value]]) / 10</f>
        <v>0.9</v>
      </c>
      <c r="S954" s="1">
        <f>mbb_sales[[#This Row],[whole order value]] + mbb_sales[[#This Row],[fraction order value]]</f>
        <v>23.9</v>
      </c>
      <c r="U954" s="1">
        <v>0</v>
      </c>
      <c r="V954" s="1">
        <v>0</v>
      </c>
      <c r="W954" s="1">
        <v>1.26</v>
      </c>
      <c r="X954" s="1">
        <f>mbb_sales[[#This Row],[order value converted]] + mbb_sales[[#This Row],[shipping cost]] - mbb_sales[[#This Row],[discount]]-mbb_sales[[#This Row],[card processing fees]]</f>
        <v>22.639999999999997</v>
      </c>
    </row>
    <row r="955" spans="7:24" x14ac:dyDescent="0.3">
      <c r="G955" s="17">
        <v>44311</v>
      </c>
      <c r="H955" s="7">
        <f>YEAR(mbb_sales[[#This Row],[date of sale]])</f>
        <v>2021</v>
      </c>
      <c r="I955">
        <f>MONTH(mbb_sales[[#This Row],[date of sale]])</f>
        <v>4</v>
      </c>
      <c r="J955" t="str" cm="1">
        <f t="array" ref="J95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5">
        <v>2037413883</v>
      </c>
      <c r="L955">
        <v>1</v>
      </c>
      <c r="M955">
        <v>76690</v>
      </c>
      <c r="N955" t="s">
        <v>1</v>
      </c>
      <c r="O955" s="10" t="s">
        <v>14</v>
      </c>
      <c r="P955">
        <f>SEARCH(",", mbb_sales[[#This Row],[order value]])</f>
        <v>3</v>
      </c>
      <c r="Q955" t="str">
        <f>LEFT(mbb_sales[[#This Row],[order value]], mbb_sales[[#This Row],[search for ","]]-1)</f>
        <v>23</v>
      </c>
      <c r="R955" s="10">
        <f>RIGHT(mbb_sales[[#This Row],[order value]]) / 10</f>
        <v>0.9</v>
      </c>
      <c r="S955" s="1">
        <f>mbb_sales[[#This Row],[whole order value]] + mbb_sales[[#This Row],[fraction order value]]</f>
        <v>23.9</v>
      </c>
      <c r="U955" s="1">
        <v>0</v>
      </c>
      <c r="V955" s="1">
        <v>0</v>
      </c>
      <c r="W955" s="1">
        <v>1.26</v>
      </c>
      <c r="X955" s="1">
        <f>mbb_sales[[#This Row],[order value converted]] + mbb_sales[[#This Row],[shipping cost]] - mbb_sales[[#This Row],[discount]]-mbb_sales[[#This Row],[card processing fees]]</f>
        <v>22.639999999999997</v>
      </c>
    </row>
    <row r="956" spans="7:24" x14ac:dyDescent="0.3">
      <c r="G956" s="17">
        <v>44311</v>
      </c>
      <c r="H956" s="7">
        <f>YEAR(mbb_sales[[#This Row],[date of sale]])</f>
        <v>2021</v>
      </c>
      <c r="I956">
        <f>MONTH(mbb_sales[[#This Row],[date of sale]])</f>
        <v>4</v>
      </c>
      <c r="J956" t="str" cm="1">
        <f t="array" ref="J95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6">
        <v>2037707111</v>
      </c>
      <c r="L956">
        <v>3</v>
      </c>
      <c r="M956">
        <v>64780</v>
      </c>
      <c r="N956" t="s">
        <v>1</v>
      </c>
      <c r="O956" s="10" t="s">
        <v>30</v>
      </c>
      <c r="P956">
        <f>SEARCH(",", mbb_sales[[#This Row],[order value]])</f>
        <v>3</v>
      </c>
      <c r="Q956" t="str">
        <f>LEFT(mbb_sales[[#This Row],[order value]], mbb_sales[[#This Row],[search for ","]]-1)</f>
        <v>64</v>
      </c>
      <c r="R956" s="10">
        <f>RIGHT(mbb_sales[[#This Row],[order value]]) / 10</f>
        <v>0.7</v>
      </c>
      <c r="S956" s="1">
        <f>mbb_sales[[#This Row],[whole order value]] + mbb_sales[[#This Row],[fraction order value]]</f>
        <v>64.7</v>
      </c>
      <c r="T956" t="s">
        <v>25</v>
      </c>
      <c r="U956" s="1">
        <v>2.19</v>
      </c>
      <c r="V956" s="1">
        <v>0</v>
      </c>
      <c r="W956" s="1">
        <v>2.8</v>
      </c>
      <c r="X956" s="1">
        <f>mbb_sales[[#This Row],[order value converted]] + mbb_sales[[#This Row],[shipping cost]] - mbb_sales[[#This Row],[discount]]-mbb_sales[[#This Row],[card processing fees]]</f>
        <v>59.710000000000008</v>
      </c>
    </row>
    <row r="957" spans="7:24" x14ac:dyDescent="0.3">
      <c r="G957" s="17">
        <v>44311</v>
      </c>
      <c r="H957" s="7">
        <f>YEAR(mbb_sales[[#This Row],[date of sale]])</f>
        <v>2021</v>
      </c>
      <c r="I957">
        <f>MONTH(mbb_sales[[#This Row],[date of sale]])</f>
        <v>4</v>
      </c>
      <c r="J957" t="str" cm="1">
        <f t="array" ref="J95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7">
        <v>2037465645</v>
      </c>
      <c r="L957">
        <v>3</v>
      </c>
      <c r="M957">
        <v>69009</v>
      </c>
      <c r="N957" t="s">
        <v>1</v>
      </c>
      <c r="O957" s="10" t="s">
        <v>29</v>
      </c>
      <c r="P957">
        <f>SEARCH(",", mbb_sales[[#This Row],[order value]])</f>
        <v>3</v>
      </c>
      <c r="Q957" t="str">
        <f>LEFT(mbb_sales[[#This Row],[order value]], mbb_sales[[#This Row],[search for ","]]-1)</f>
        <v>68</v>
      </c>
      <c r="R957" s="10">
        <f>RIGHT(mbb_sales[[#This Row],[order value]]) / 10</f>
        <v>0.7</v>
      </c>
      <c r="S957" s="1">
        <f>mbb_sales[[#This Row],[whole order value]] + mbb_sales[[#This Row],[fraction order value]]</f>
        <v>68.7</v>
      </c>
      <c r="U957" s="1">
        <v>0</v>
      </c>
      <c r="V957" s="1">
        <v>0</v>
      </c>
      <c r="W957" s="1">
        <v>3.05</v>
      </c>
      <c r="X957" s="1">
        <f>mbb_sales[[#This Row],[order value converted]] + mbb_sales[[#This Row],[shipping cost]] - mbb_sales[[#This Row],[discount]]-mbb_sales[[#This Row],[card processing fees]]</f>
        <v>65.650000000000006</v>
      </c>
    </row>
    <row r="958" spans="7:24" x14ac:dyDescent="0.3">
      <c r="G958" s="17">
        <v>44310</v>
      </c>
      <c r="H958" s="7">
        <f>YEAR(mbb_sales[[#This Row],[date of sale]])</f>
        <v>2021</v>
      </c>
      <c r="I958">
        <f>MONTH(mbb_sales[[#This Row],[date of sale]])</f>
        <v>4</v>
      </c>
      <c r="J958" t="str" cm="1">
        <f t="array" ref="J95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8">
        <v>2029164834</v>
      </c>
      <c r="L958">
        <v>1</v>
      </c>
      <c r="M958">
        <v>76600</v>
      </c>
      <c r="N958" t="s">
        <v>1</v>
      </c>
      <c r="O958" s="10" t="s">
        <v>0</v>
      </c>
      <c r="P958">
        <f>SEARCH(",", mbb_sales[[#This Row],[order value]])</f>
        <v>3</v>
      </c>
      <c r="Q958" t="str">
        <f>LEFT(mbb_sales[[#This Row],[order value]], mbb_sales[[#This Row],[search for ","]]-1)</f>
        <v>21</v>
      </c>
      <c r="R958" s="10">
        <f>RIGHT(mbb_sales[[#This Row],[order value]]) / 10</f>
        <v>0.9</v>
      </c>
      <c r="S958" s="1">
        <f>mbb_sales[[#This Row],[whole order value]] + mbb_sales[[#This Row],[fraction order value]]</f>
        <v>21.9</v>
      </c>
      <c r="U958" s="1">
        <v>0</v>
      </c>
      <c r="V958" s="1">
        <v>0</v>
      </c>
      <c r="W958" s="1">
        <v>1.18</v>
      </c>
      <c r="X958" s="1">
        <f>mbb_sales[[#This Row],[order value converted]] + mbb_sales[[#This Row],[shipping cost]] - mbb_sales[[#This Row],[discount]]-mbb_sales[[#This Row],[card processing fees]]</f>
        <v>20.72</v>
      </c>
    </row>
    <row r="959" spans="7:24" x14ac:dyDescent="0.3">
      <c r="G959" s="17">
        <v>44310</v>
      </c>
      <c r="H959" s="7">
        <f>YEAR(mbb_sales[[#This Row],[date of sale]])</f>
        <v>2021</v>
      </c>
      <c r="I959">
        <f>MONTH(mbb_sales[[#This Row],[date of sale]])</f>
        <v>4</v>
      </c>
      <c r="J959" t="str" cm="1">
        <f t="array" ref="J95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59">
        <v>2036861999</v>
      </c>
      <c r="L959">
        <v>1</v>
      </c>
      <c r="M959">
        <v>75015</v>
      </c>
      <c r="N959" t="s">
        <v>1</v>
      </c>
      <c r="O959" s="10" t="s">
        <v>13</v>
      </c>
      <c r="P959">
        <f>SEARCH(",", mbb_sales[[#This Row],[order value]])</f>
        <v>3</v>
      </c>
      <c r="Q959" t="str">
        <f>LEFT(mbb_sales[[#This Row],[order value]], mbb_sales[[#This Row],[search for ","]]-1)</f>
        <v>22</v>
      </c>
      <c r="R959" s="10">
        <f>RIGHT(mbb_sales[[#This Row],[order value]]) / 10</f>
        <v>0.9</v>
      </c>
      <c r="S959" s="1">
        <f>mbb_sales[[#This Row],[whole order value]] + mbb_sales[[#This Row],[fraction order value]]</f>
        <v>22.9</v>
      </c>
      <c r="U959" s="1">
        <v>0</v>
      </c>
      <c r="V959" s="1">
        <v>0</v>
      </c>
      <c r="W959" s="1">
        <v>1.22</v>
      </c>
      <c r="X959" s="1">
        <f>mbb_sales[[#This Row],[order value converted]] + mbb_sales[[#This Row],[shipping cost]] - mbb_sales[[#This Row],[discount]]-mbb_sales[[#This Row],[card processing fees]]</f>
        <v>21.68</v>
      </c>
    </row>
    <row r="960" spans="7:24" x14ac:dyDescent="0.3">
      <c r="G960" s="17">
        <v>44310</v>
      </c>
      <c r="H960" s="7">
        <f>YEAR(mbb_sales[[#This Row],[date of sale]])</f>
        <v>2021</v>
      </c>
      <c r="I960">
        <f>MONTH(mbb_sales[[#This Row],[date of sale]])</f>
        <v>4</v>
      </c>
      <c r="J960" t="str" cm="1">
        <f t="array" ref="J96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0">
        <v>2036719127</v>
      </c>
      <c r="L960">
        <v>1</v>
      </c>
      <c r="M960">
        <v>49700</v>
      </c>
      <c r="N960" t="s">
        <v>1</v>
      </c>
      <c r="O960" s="10" t="s">
        <v>14</v>
      </c>
      <c r="P960">
        <f>SEARCH(",", mbb_sales[[#This Row],[order value]])</f>
        <v>3</v>
      </c>
      <c r="Q960" t="str">
        <f>LEFT(mbb_sales[[#This Row],[order value]], mbb_sales[[#This Row],[search for ","]]-1)</f>
        <v>23</v>
      </c>
      <c r="R960" s="10">
        <f>RIGHT(mbb_sales[[#This Row],[order value]]) / 10</f>
        <v>0.9</v>
      </c>
      <c r="S960" s="1">
        <f>mbb_sales[[#This Row],[whole order value]] + mbb_sales[[#This Row],[fraction order value]]</f>
        <v>23.9</v>
      </c>
      <c r="U960" s="1">
        <v>0</v>
      </c>
      <c r="V960" s="1">
        <v>0</v>
      </c>
      <c r="W960" s="1">
        <v>1.26</v>
      </c>
      <c r="X960" s="1">
        <f>mbb_sales[[#This Row],[order value converted]] + mbb_sales[[#This Row],[shipping cost]] - mbb_sales[[#This Row],[discount]]-mbb_sales[[#This Row],[card processing fees]]</f>
        <v>22.639999999999997</v>
      </c>
    </row>
    <row r="961" spans="7:24" x14ac:dyDescent="0.3">
      <c r="G961" s="17">
        <v>44310</v>
      </c>
      <c r="H961" s="7">
        <f>YEAR(mbb_sales[[#This Row],[date of sale]])</f>
        <v>2021</v>
      </c>
      <c r="I961">
        <f>MONTH(mbb_sales[[#This Row],[date of sale]])</f>
        <v>4</v>
      </c>
      <c r="J961" t="str" cm="1">
        <f t="array" ref="J96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1">
        <v>2036627907</v>
      </c>
      <c r="L961">
        <v>1</v>
      </c>
      <c r="M961">
        <v>49100</v>
      </c>
      <c r="N961" t="s">
        <v>1</v>
      </c>
      <c r="O961" s="10" t="s">
        <v>14</v>
      </c>
      <c r="P961">
        <f>SEARCH(",", mbb_sales[[#This Row],[order value]])</f>
        <v>3</v>
      </c>
      <c r="Q961" t="str">
        <f>LEFT(mbb_sales[[#This Row],[order value]], mbb_sales[[#This Row],[search for ","]]-1)</f>
        <v>23</v>
      </c>
      <c r="R961" s="10">
        <f>RIGHT(mbb_sales[[#This Row],[order value]]) / 10</f>
        <v>0.9</v>
      </c>
      <c r="S961" s="1">
        <f>mbb_sales[[#This Row],[whole order value]] + mbb_sales[[#This Row],[fraction order value]]</f>
        <v>23.9</v>
      </c>
      <c r="U961" s="1">
        <v>0</v>
      </c>
      <c r="V961" s="1">
        <v>0</v>
      </c>
      <c r="W961" s="1">
        <v>1.26</v>
      </c>
      <c r="X961" s="1">
        <f>mbb_sales[[#This Row],[order value converted]] + mbb_sales[[#This Row],[shipping cost]] - mbb_sales[[#This Row],[discount]]-mbb_sales[[#This Row],[card processing fees]]</f>
        <v>22.639999999999997</v>
      </c>
    </row>
    <row r="962" spans="7:24" x14ac:dyDescent="0.3">
      <c r="G962" s="17">
        <v>44310</v>
      </c>
      <c r="H962" s="7">
        <f>YEAR(mbb_sales[[#This Row],[date of sale]])</f>
        <v>2021</v>
      </c>
      <c r="I962">
        <f>MONTH(mbb_sales[[#This Row],[date of sale]])</f>
        <v>4</v>
      </c>
      <c r="J962" t="str" cm="1">
        <f t="array" ref="J96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2">
        <v>2029345378</v>
      </c>
      <c r="L962">
        <v>1</v>
      </c>
      <c r="M962">
        <v>34070</v>
      </c>
      <c r="N962" t="s">
        <v>1</v>
      </c>
      <c r="O962" s="10" t="s">
        <v>14</v>
      </c>
      <c r="P962">
        <f>SEARCH(",", mbb_sales[[#This Row],[order value]])</f>
        <v>3</v>
      </c>
      <c r="Q962" t="str">
        <f>LEFT(mbb_sales[[#This Row],[order value]], mbb_sales[[#This Row],[search for ","]]-1)</f>
        <v>23</v>
      </c>
      <c r="R962" s="10">
        <f>RIGHT(mbb_sales[[#This Row],[order value]]) / 10</f>
        <v>0.9</v>
      </c>
      <c r="S962" s="1">
        <f>mbb_sales[[#This Row],[whole order value]] + mbb_sales[[#This Row],[fraction order value]]</f>
        <v>23.9</v>
      </c>
      <c r="U962" s="1">
        <v>0</v>
      </c>
      <c r="V962" s="1">
        <v>0</v>
      </c>
      <c r="W962" s="1">
        <v>1.26</v>
      </c>
      <c r="X962" s="1">
        <f>mbb_sales[[#This Row],[order value converted]] + mbb_sales[[#This Row],[shipping cost]] - mbb_sales[[#This Row],[discount]]-mbb_sales[[#This Row],[card processing fees]]</f>
        <v>22.639999999999997</v>
      </c>
    </row>
    <row r="963" spans="7:24" x14ac:dyDescent="0.3">
      <c r="G963" s="17">
        <v>44310</v>
      </c>
      <c r="H963" s="7">
        <f>YEAR(mbb_sales[[#This Row],[date of sale]])</f>
        <v>2021</v>
      </c>
      <c r="I963">
        <f>MONTH(mbb_sales[[#This Row],[date of sale]])</f>
        <v>4</v>
      </c>
      <c r="J963" t="str" cm="1">
        <f t="array" ref="J96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3">
        <v>2029246986</v>
      </c>
      <c r="L963">
        <v>1</v>
      </c>
      <c r="M963">
        <v>85270</v>
      </c>
      <c r="N963" t="s">
        <v>1</v>
      </c>
      <c r="O963" s="10" t="s">
        <v>14</v>
      </c>
      <c r="P963">
        <f>SEARCH(",", mbb_sales[[#This Row],[order value]])</f>
        <v>3</v>
      </c>
      <c r="Q963" t="str">
        <f>LEFT(mbb_sales[[#This Row],[order value]], mbb_sales[[#This Row],[search for ","]]-1)</f>
        <v>23</v>
      </c>
      <c r="R963" s="10">
        <f>RIGHT(mbb_sales[[#This Row],[order value]]) / 10</f>
        <v>0.9</v>
      </c>
      <c r="S963" s="1">
        <f>mbb_sales[[#This Row],[whole order value]] + mbb_sales[[#This Row],[fraction order value]]</f>
        <v>23.9</v>
      </c>
      <c r="U963" s="1">
        <v>0</v>
      </c>
      <c r="V963" s="1">
        <v>0</v>
      </c>
      <c r="W963" s="1">
        <v>1.26</v>
      </c>
      <c r="X963" s="1">
        <f>mbb_sales[[#This Row],[order value converted]] + mbb_sales[[#This Row],[shipping cost]] - mbb_sales[[#This Row],[discount]]-mbb_sales[[#This Row],[card processing fees]]</f>
        <v>22.639999999999997</v>
      </c>
    </row>
    <row r="964" spans="7:24" x14ac:dyDescent="0.3">
      <c r="G964" s="17">
        <v>44310</v>
      </c>
      <c r="H964" s="7">
        <f>YEAR(mbb_sales[[#This Row],[date of sale]])</f>
        <v>2021</v>
      </c>
      <c r="I964">
        <f>MONTH(mbb_sales[[#This Row],[date of sale]])</f>
        <v>4</v>
      </c>
      <c r="J964" t="str" cm="1">
        <f t="array" ref="J96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4">
        <v>2036344585</v>
      </c>
      <c r="L964">
        <v>1</v>
      </c>
      <c r="M964">
        <v>75011</v>
      </c>
      <c r="N964" t="s">
        <v>1</v>
      </c>
      <c r="O964" s="10" t="s">
        <v>14</v>
      </c>
      <c r="P964">
        <f>SEARCH(",", mbb_sales[[#This Row],[order value]])</f>
        <v>3</v>
      </c>
      <c r="Q964" t="str">
        <f>LEFT(mbb_sales[[#This Row],[order value]], mbb_sales[[#This Row],[search for ","]]-1)</f>
        <v>23</v>
      </c>
      <c r="R964" s="10">
        <f>RIGHT(mbb_sales[[#This Row],[order value]]) / 10</f>
        <v>0.9</v>
      </c>
      <c r="S964" s="1">
        <f>mbb_sales[[#This Row],[whole order value]] + mbb_sales[[#This Row],[fraction order value]]</f>
        <v>23.9</v>
      </c>
      <c r="U964" s="1">
        <v>0</v>
      </c>
      <c r="V964" s="1">
        <v>0</v>
      </c>
      <c r="W964" s="1">
        <v>1.26</v>
      </c>
      <c r="X964" s="1">
        <f>mbb_sales[[#This Row],[order value converted]] + mbb_sales[[#This Row],[shipping cost]] - mbb_sales[[#This Row],[discount]]-mbb_sales[[#This Row],[card processing fees]]</f>
        <v>22.639999999999997</v>
      </c>
    </row>
    <row r="965" spans="7:24" x14ac:dyDescent="0.3">
      <c r="G965" s="17">
        <v>44310</v>
      </c>
      <c r="H965" s="7">
        <f>YEAR(mbb_sales[[#This Row],[date of sale]])</f>
        <v>2021</v>
      </c>
      <c r="I965">
        <f>MONTH(mbb_sales[[#This Row],[date of sale]])</f>
        <v>4</v>
      </c>
      <c r="J965" t="str" cm="1">
        <f t="array" ref="J96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5">
        <v>2029485736</v>
      </c>
      <c r="L965">
        <v>1</v>
      </c>
      <c r="M965">
        <v>49100</v>
      </c>
      <c r="N965" t="s">
        <v>1</v>
      </c>
      <c r="O965" s="10" t="s">
        <v>10</v>
      </c>
      <c r="P965">
        <f>SEARCH(",", mbb_sales[[#This Row],[order value]])</f>
        <v>3</v>
      </c>
      <c r="Q965" t="str">
        <f>LEFT(mbb_sales[[#This Row],[order value]], mbb_sales[[#This Row],[search for ","]]-1)</f>
        <v>24</v>
      </c>
      <c r="R965" s="10">
        <f>RIGHT(mbb_sales[[#This Row],[order value]]) / 10</f>
        <v>0.9</v>
      </c>
      <c r="S965" s="1">
        <f>mbb_sales[[#This Row],[whole order value]] + mbb_sales[[#This Row],[fraction order value]]</f>
        <v>24.9</v>
      </c>
      <c r="U965" s="1">
        <v>0</v>
      </c>
      <c r="V965" s="1">
        <v>0</v>
      </c>
      <c r="W965" s="1">
        <v>1.3</v>
      </c>
      <c r="X965" s="1">
        <f>mbb_sales[[#This Row],[order value converted]] + mbb_sales[[#This Row],[shipping cost]] - mbb_sales[[#This Row],[discount]]-mbb_sales[[#This Row],[card processing fees]]</f>
        <v>23.599999999999998</v>
      </c>
    </row>
    <row r="966" spans="7:24" x14ac:dyDescent="0.3">
      <c r="G966" s="17">
        <v>44310</v>
      </c>
      <c r="H966" s="7">
        <f>YEAR(mbb_sales[[#This Row],[date of sale]])</f>
        <v>2021</v>
      </c>
      <c r="I966">
        <f>MONTH(mbb_sales[[#This Row],[date of sale]])</f>
        <v>4</v>
      </c>
      <c r="J966" t="str" cm="1">
        <f t="array" ref="J96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6">
        <v>2029107258</v>
      </c>
      <c r="L966">
        <v>1</v>
      </c>
      <c r="M966">
        <v>56140</v>
      </c>
      <c r="N966" t="s">
        <v>1</v>
      </c>
      <c r="O966" s="10" t="s">
        <v>10</v>
      </c>
      <c r="P966">
        <f>SEARCH(",", mbb_sales[[#This Row],[order value]])</f>
        <v>3</v>
      </c>
      <c r="Q966" t="str">
        <f>LEFT(mbb_sales[[#This Row],[order value]], mbb_sales[[#This Row],[search for ","]]-1)</f>
        <v>24</v>
      </c>
      <c r="R966" s="10">
        <f>RIGHT(mbb_sales[[#This Row],[order value]]) / 10</f>
        <v>0.9</v>
      </c>
      <c r="S966" s="1">
        <f>mbb_sales[[#This Row],[whole order value]] + mbb_sales[[#This Row],[fraction order value]]</f>
        <v>24.9</v>
      </c>
      <c r="U966" s="1">
        <v>0</v>
      </c>
      <c r="V966" s="1">
        <v>0</v>
      </c>
      <c r="W966" s="1">
        <v>1.3</v>
      </c>
      <c r="X966" s="1">
        <f>mbb_sales[[#This Row],[order value converted]] + mbb_sales[[#This Row],[shipping cost]] - mbb_sales[[#This Row],[discount]]-mbb_sales[[#This Row],[card processing fees]]</f>
        <v>23.599999999999998</v>
      </c>
    </row>
    <row r="967" spans="7:24" x14ac:dyDescent="0.3">
      <c r="G967" s="17">
        <v>44310</v>
      </c>
      <c r="H967" s="7">
        <f>YEAR(mbb_sales[[#This Row],[date of sale]])</f>
        <v>2021</v>
      </c>
      <c r="I967">
        <f>MONTH(mbb_sales[[#This Row],[date of sale]])</f>
        <v>4</v>
      </c>
      <c r="J967" t="str" cm="1">
        <f t="array" ref="J96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7">
        <v>2029105022</v>
      </c>
      <c r="L967">
        <v>1</v>
      </c>
      <c r="M967">
        <v>37700</v>
      </c>
      <c r="N967" t="s">
        <v>1</v>
      </c>
      <c r="O967" s="10" t="s">
        <v>28</v>
      </c>
      <c r="P967">
        <f>SEARCH(",", mbb_sales[[#This Row],[order value]])</f>
        <v>3</v>
      </c>
      <c r="Q967" t="str">
        <f>LEFT(mbb_sales[[#This Row],[order value]], mbb_sales[[#This Row],[search for ","]]-1)</f>
        <v>25</v>
      </c>
      <c r="R967" s="10">
        <f>RIGHT(mbb_sales[[#This Row],[order value]]) / 10</f>
        <v>0.9</v>
      </c>
      <c r="S967" s="1">
        <f>mbb_sales[[#This Row],[whole order value]] + mbb_sales[[#This Row],[fraction order value]]</f>
        <v>25.9</v>
      </c>
      <c r="U967" s="1">
        <v>0</v>
      </c>
      <c r="V967" s="1">
        <v>0</v>
      </c>
      <c r="W967" s="1">
        <v>1.34</v>
      </c>
      <c r="X967" s="1">
        <f>mbb_sales[[#This Row],[order value converted]] + mbb_sales[[#This Row],[shipping cost]] - mbb_sales[[#This Row],[discount]]-mbb_sales[[#This Row],[card processing fees]]</f>
        <v>24.56</v>
      </c>
    </row>
    <row r="968" spans="7:24" x14ac:dyDescent="0.3">
      <c r="G968" s="17">
        <v>44310</v>
      </c>
      <c r="H968" s="7">
        <f>YEAR(mbb_sales[[#This Row],[date of sale]])</f>
        <v>2021</v>
      </c>
      <c r="I968">
        <f>MONTH(mbb_sales[[#This Row],[date of sale]])</f>
        <v>4</v>
      </c>
      <c r="J968" t="str" cm="1">
        <f t="array" ref="J96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8">
        <v>2036253627</v>
      </c>
      <c r="L968">
        <v>1</v>
      </c>
      <c r="M968">
        <v>63000</v>
      </c>
      <c r="N968" t="s">
        <v>1</v>
      </c>
      <c r="O968" s="10" t="s">
        <v>28</v>
      </c>
      <c r="P968">
        <f>SEARCH(",", mbb_sales[[#This Row],[order value]])</f>
        <v>3</v>
      </c>
      <c r="Q968" t="str">
        <f>LEFT(mbb_sales[[#This Row],[order value]], mbb_sales[[#This Row],[search for ","]]-1)</f>
        <v>25</v>
      </c>
      <c r="R968" s="10">
        <f>RIGHT(mbb_sales[[#This Row],[order value]]) / 10</f>
        <v>0.9</v>
      </c>
      <c r="S968" s="1">
        <f>mbb_sales[[#This Row],[whole order value]] + mbb_sales[[#This Row],[fraction order value]]</f>
        <v>25.9</v>
      </c>
      <c r="U968" s="1">
        <v>0</v>
      </c>
      <c r="V968" s="1">
        <v>0</v>
      </c>
      <c r="W968" s="1">
        <v>1.34</v>
      </c>
      <c r="X968" s="1">
        <f>mbb_sales[[#This Row],[order value converted]] + mbb_sales[[#This Row],[shipping cost]] - mbb_sales[[#This Row],[discount]]-mbb_sales[[#This Row],[card processing fees]]</f>
        <v>24.56</v>
      </c>
    </row>
    <row r="969" spans="7:24" x14ac:dyDescent="0.3">
      <c r="G969" s="17">
        <v>44310</v>
      </c>
      <c r="H969" s="7">
        <f>YEAR(mbb_sales[[#This Row],[date of sale]])</f>
        <v>2021</v>
      </c>
      <c r="I969">
        <f>MONTH(mbb_sales[[#This Row],[date of sale]])</f>
        <v>4</v>
      </c>
      <c r="J969" t="str" cm="1">
        <f t="array" ref="J96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69">
        <v>2036208811</v>
      </c>
      <c r="L969">
        <v>2</v>
      </c>
      <c r="M969">
        <v>77000</v>
      </c>
      <c r="N969" t="s">
        <v>1</v>
      </c>
      <c r="O969" s="10" t="s">
        <v>20</v>
      </c>
      <c r="P969">
        <f>SEARCH(",", mbb_sales[[#This Row],[order value]])</f>
        <v>3</v>
      </c>
      <c r="Q969" t="str">
        <f>LEFT(mbb_sales[[#This Row],[order value]], mbb_sales[[#This Row],[search for ","]]-1)</f>
        <v>45</v>
      </c>
      <c r="R969" s="10">
        <f>RIGHT(mbb_sales[[#This Row],[order value]]) / 10</f>
        <v>0.8</v>
      </c>
      <c r="S969" s="1">
        <f>mbb_sales[[#This Row],[whole order value]] + mbb_sales[[#This Row],[fraction order value]]</f>
        <v>45.8</v>
      </c>
      <c r="T969" t="s">
        <v>25</v>
      </c>
      <c r="U969" s="1">
        <v>1.99</v>
      </c>
      <c r="V969" s="1">
        <v>0</v>
      </c>
      <c r="W969" s="1">
        <v>2.0499999999999998</v>
      </c>
      <c r="X969" s="1">
        <f>mbb_sales[[#This Row],[order value converted]] + mbb_sales[[#This Row],[shipping cost]] - mbb_sales[[#This Row],[discount]]-mbb_sales[[#This Row],[card processing fees]]</f>
        <v>41.76</v>
      </c>
    </row>
    <row r="970" spans="7:24" x14ac:dyDescent="0.3">
      <c r="G970" s="17">
        <v>44310</v>
      </c>
      <c r="H970" s="7">
        <f>YEAR(mbb_sales[[#This Row],[date of sale]])</f>
        <v>2021</v>
      </c>
      <c r="I970">
        <f>MONTH(mbb_sales[[#This Row],[date of sale]])</f>
        <v>4</v>
      </c>
      <c r="J970" t="str" cm="1">
        <f t="array" ref="J97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0">
        <v>2029232626</v>
      </c>
      <c r="L970">
        <v>2</v>
      </c>
      <c r="M970">
        <v>35410</v>
      </c>
      <c r="N970" t="s">
        <v>1</v>
      </c>
      <c r="O970" s="10" t="s">
        <v>26</v>
      </c>
      <c r="P970">
        <f>SEARCH(",", mbb_sales[[#This Row],[order value]])</f>
        <v>3</v>
      </c>
      <c r="Q970" t="str">
        <f>LEFT(mbb_sales[[#This Row],[order value]], mbb_sales[[#This Row],[search for ","]]-1)</f>
        <v>47</v>
      </c>
      <c r="R970" s="10">
        <f>RIGHT(mbb_sales[[#This Row],[order value]]) / 10</f>
        <v>0.8</v>
      </c>
      <c r="S970" s="1">
        <f>mbb_sales[[#This Row],[whole order value]] + mbb_sales[[#This Row],[fraction order value]]</f>
        <v>47.8</v>
      </c>
      <c r="U970" s="1">
        <v>0</v>
      </c>
      <c r="V970" s="1">
        <v>0</v>
      </c>
      <c r="W970" s="1">
        <v>2.21</v>
      </c>
      <c r="X970" s="1">
        <f>mbb_sales[[#This Row],[order value converted]] + mbb_sales[[#This Row],[shipping cost]] - mbb_sales[[#This Row],[discount]]-mbb_sales[[#This Row],[card processing fees]]</f>
        <v>45.589999999999996</v>
      </c>
    </row>
    <row r="971" spans="7:24" x14ac:dyDescent="0.3">
      <c r="G971" s="17">
        <v>44309</v>
      </c>
      <c r="H971" s="7">
        <f>YEAR(mbb_sales[[#This Row],[date of sale]])</f>
        <v>2021</v>
      </c>
      <c r="I971">
        <f>MONTH(mbb_sales[[#This Row],[date of sale]])</f>
        <v>4</v>
      </c>
      <c r="J971" t="str" cm="1">
        <f t="array" ref="J97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1">
        <v>2028380620</v>
      </c>
      <c r="L971">
        <v>1</v>
      </c>
      <c r="M971">
        <v>55100</v>
      </c>
      <c r="N971" t="s">
        <v>1</v>
      </c>
      <c r="O971" s="10" t="s">
        <v>28</v>
      </c>
      <c r="P971">
        <f>SEARCH(",", mbb_sales[[#This Row],[order value]])</f>
        <v>3</v>
      </c>
      <c r="Q971" t="str">
        <f>LEFT(mbb_sales[[#This Row],[order value]], mbb_sales[[#This Row],[search for ","]]-1)</f>
        <v>25</v>
      </c>
      <c r="R971" s="10">
        <f>RIGHT(mbb_sales[[#This Row],[order value]]) / 10</f>
        <v>0.9</v>
      </c>
      <c r="S971" s="1">
        <f>mbb_sales[[#This Row],[whole order value]] + mbb_sales[[#This Row],[fraction order value]]</f>
        <v>25.9</v>
      </c>
      <c r="T971" t="s">
        <v>27</v>
      </c>
      <c r="U971" s="1">
        <v>2.59</v>
      </c>
      <c r="V971" s="1">
        <v>0</v>
      </c>
      <c r="W971" s="1">
        <v>1.23</v>
      </c>
      <c r="X971" s="1">
        <f>mbb_sales[[#This Row],[order value converted]] + mbb_sales[[#This Row],[shipping cost]] - mbb_sales[[#This Row],[discount]]-mbb_sales[[#This Row],[card processing fees]]</f>
        <v>22.08</v>
      </c>
    </row>
    <row r="972" spans="7:24" x14ac:dyDescent="0.3">
      <c r="G972" s="17">
        <v>44309</v>
      </c>
      <c r="H972" s="7">
        <f>YEAR(mbb_sales[[#This Row],[date of sale]])</f>
        <v>2021</v>
      </c>
      <c r="I972">
        <f>MONTH(mbb_sales[[#This Row],[date of sale]])</f>
        <v>4</v>
      </c>
      <c r="J972" t="str" cm="1">
        <f t="array" ref="J97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2">
        <v>2028435592</v>
      </c>
      <c r="L972">
        <v>1</v>
      </c>
      <c r="M972">
        <v>59130</v>
      </c>
      <c r="N972" t="s">
        <v>1</v>
      </c>
      <c r="O972" s="10" t="s">
        <v>14</v>
      </c>
      <c r="P972">
        <f>SEARCH(",", mbb_sales[[#This Row],[order value]])</f>
        <v>3</v>
      </c>
      <c r="Q972" t="str">
        <f>LEFT(mbb_sales[[#This Row],[order value]], mbb_sales[[#This Row],[search for ","]]-1)</f>
        <v>23</v>
      </c>
      <c r="R972" s="10">
        <f>RIGHT(mbb_sales[[#This Row],[order value]]) / 10</f>
        <v>0.9</v>
      </c>
      <c r="S972" s="1">
        <f>mbb_sales[[#This Row],[whole order value]] + mbb_sales[[#This Row],[fraction order value]]</f>
        <v>23.9</v>
      </c>
      <c r="U972" s="1">
        <v>0</v>
      </c>
      <c r="V972" s="1">
        <v>0</v>
      </c>
      <c r="W972" s="1">
        <v>1.26</v>
      </c>
      <c r="X972" s="1">
        <f>mbb_sales[[#This Row],[order value converted]] + mbb_sales[[#This Row],[shipping cost]] - mbb_sales[[#This Row],[discount]]-mbb_sales[[#This Row],[card processing fees]]</f>
        <v>22.639999999999997</v>
      </c>
    </row>
    <row r="973" spans="7:24" x14ac:dyDescent="0.3">
      <c r="G973" s="17">
        <v>44309</v>
      </c>
      <c r="H973" s="7">
        <f>YEAR(mbb_sales[[#This Row],[date of sale]])</f>
        <v>2021</v>
      </c>
      <c r="I973">
        <f>MONTH(mbb_sales[[#This Row],[date of sale]])</f>
        <v>4</v>
      </c>
      <c r="J973" t="str" cm="1">
        <f t="array" ref="J97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3">
        <v>2028705638</v>
      </c>
      <c r="L973">
        <v>1</v>
      </c>
      <c r="M973">
        <v>37000</v>
      </c>
      <c r="N973" t="s">
        <v>1</v>
      </c>
      <c r="O973" s="10" t="s">
        <v>10</v>
      </c>
      <c r="P973">
        <f>SEARCH(",", mbb_sales[[#This Row],[order value]])</f>
        <v>3</v>
      </c>
      <c r="Q973" t="str">
        <f>LEFT(mbb_sales[[#This Row],[order value]], mbb_sales[[#This Row],[search for ","]]-1)</f>
        <v>24</v>
      </c>
      <c r="R973" s="10">
        <f>RIGHT(mbb_sales[[#This Row],[order value]]) / 10</f>
        <v>0.9</v>
      </c>
      <c r="S973" s="1">
        <f>mbb_sales[[#This Row],[whole order value]] + mbb_sales[[#This Row],[fraction order value]]</f>
        <v>24.9</v>
      </c>
      <c r="U973" s="1">
        <v>0</v>
      </c>
      <c r="V973" s="1">
        <v>0</v>
      </c>
      <c r="W973" s="1">
        <v>1.3</v>
      </c>
      <c r="X973" s="1">
        <f>mbb_sales[[#This Row],[order value converted]] + mbb_sales[[#This Row],[shipping cost]] - mbb_sales[[#This Row],[discount]]-mbb_sales[[#This Row],[card processing fees]]</f>
        <v>23.599999999999998</v>
      </c>
    </row>
    <row r="974" spans="7:24" x14ac:dyDescent="0.3">
      <c r="G974" s="17">
        <v>44309</v>
      </c>
      <c r="H974" s="7">
        <f>YEAR(mbb_sales[[#This Row],[date of sale]])</f>
        <v>2021</v>
      </c>
      <c r="I974">
        <f>MONTH(mbb_sales[[#This Row],[date of sale]])</f>
        <v>4</v>
      </c>
      <c r="J974" t="str" cm="1">
        <f t="array" ref="J97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4">
        <v>2035838811</v>
      </c>
      <c r="L974">
        <v>1</v>
      </c>
      <c r="M974">
        <v>59800</v>
      </c>
      <c r="N974" t="s">
        <v>1</v>
      </c>
      <c r="O974" s="10" t="s">
        <v>10</v>
      </c>
      <c r="P974">
        <f>SEARCH(",", mbb_sales[[#This Row],[order value]])</f>
        <v>3</v>
      </c>
      <c r="Q974" t="str">
        <f>LEFT(mbb_sales[[#This Row],[order value]], mbb_sales[[#This Row],[search for ","]]-1)</f>
        <v>24</v>
      </c>
      <c r="R974" s="10">
        <f>RIGHT(mbb_sales[[#This Row],[order value]]) / 10</f>
        <v>0.9</v>
      </c>
      <c r="S974" s="1">
        <f>mbb_sales[[#This Row],[whole order value]] + mbb_sales[[#This Row],[fraction order value]]</f>
        <v>24.9</v>
      </c>
      <c r="U974" s="1">
        <v>0</v>
      </c>
      <c r="V974" s="1">
        <v>0</v>
      </c>
      <c r="W974" s="1">
        <v>1.3</v>
      </c>
      <c r="X974" s="1">
        <f>mbb_sales[[#This Row],[order value converted]] + mbb_sales[[#This Row],[shipping cost]] - mbb_sales[[#This Row],[discount]]-mbb_sales[[#This Row],[card processing fees]]</f>
        <v>23.599999999999998</v>
      </c>
    </row>
    <row r="975" spans="7:24" x14ac:dyDescent="0.3">
      <c r="G975" s="17">
        <v>44309</v>
      </c>
      <c r="H975" s="7">
        <f>YEAR(mbb_sales[[#This Row],[date of sale]])</f>
        <v>2021</v>
      </c>
      <c r="I975">
        <f>MONTH(mbb_sales[[#This Row],[date of sale]])</f>
        <v>4</v>
      </c>
      <c r="J975" t="str" cm="1">
        <f t="array" ref="J97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5">
        <v>2035901865</v>
      </c>
      <c r="L975">
        <v>2</v>
      </c>
      <c r="M975">
        <v>94800</v>
      </c>
      <c r="N975" t="s">
        <v>1</v>
      </c>
      <c r="O975" s="10" t="s">
        <v>20</v>
      </c>
      <c r="P975">
        <f>SEARCH(",", mbb_sales[[#This Row],[order value]])</f>
        <v>3</v>
      </c>
      <c r="Q975" t="str">
        <f>LEFT(mbb_sales[[#This Row],[order value]], mbb_sales[[#This Row],[search for ","]]-1)</f>
        <v>45</v>
      </c>
      <c r="R975" s="10">
        <f>RIGHT(mbb_sales[[#This Row],[order value]]) / 10</f>
        <v>0.8</v>
      </c>
      <c r="S975" s="1">
        <f>mbb_sales[[#This Row],[whole order value]] + mbb_sales[[#This Row],[fraction order value]]</f>
        <v>45.8</v>
      </c>
      <c r="T975" t="s">
        <v>21</v>
      </c>
      <c r="U975" s="1">
        <v>4.38</v>
      </c>
      <c r="V975" s="1">
        <v>0</v>
      </c>
      <c r="W975" s="1">
        <v>1.96</v>
      </c>
      <c r="X975" s="1">
        <f>mbb_sales[[#This Row],[order value converted]] + mbb_sales[[#This Row],[shipping cost]] - mbb_sales[[#This Row],[discount]]-mbb_sales[[#This Row],[card processing fees]]</f>
        <v>39.459999999999994</v>
      </c>
    </row>
    <row r="976" spans="7:24" x14ac:dyDescent="0.3">
      <c r="G976" s="17">
        <v>44309</v>
      </c>
      <c r="H976" s="7">
        <f>YEAR(mbb_sales[[#This Row],[date of sale]])</f>
        <v>2021</v>
      </c>
      <c r="I976">
        <f>MONTH(mbb_sales[[#This Row],[date of sale]])</f>
        <v>4</v>
      </c>
      <c r="J976" t="str" cm="1">
        <f t="array" ref="J97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6">
        <v>2035821475</v>
      </c>
      <c r="L976">
        <v>2</v>
      </c>
      <c r="M976">
        <v>59000</v>
      </c>
      <c r="N976" t="s">
        <v>1</v>
      </c>
      <c r="O976" s="10" t="s">
        <v>26</v>
      </c>
      <c r="P976">
        <f>SEARCH(",", mbb_sales[[#This Row],[order value]])</f>
        <v>3</v>
      </c>
      <c r="Q976" t="str">
        <f>LEFT(mbb_sales[[#This Row],[order value]], mbb_sales[[#This Row],[search for ","]]-1)</f>
        <v>47</v>
      </c>
      <c r="R976" s="10">
        <f>RIGHT(mbb_sales[[#This Row],[order value]]) / 10</f>
        <v>0.8</v>
      </c>
      <c r="S976" s="1">
        <f>mbb_sales[[#This Row],[whole order value]] + mbb_sales[[#This Row],[fraction order value]]</f>
        <v>47.8</v>
      </c>
      <c r="T976" t="s">
        <v>25</v>
      </c>
      <c r="U976" s="1">
        <v>2.19</v>
      </c>
      <c r="V976" s="1">
        <v>0</v>
      </c>
      <c r="W976" s="1">
        <v>2.12</v>
      </c>
      <c r="X976" s="1">
        <f>mbb_sales[[#This Row],[order value converted]] + mbb_sales[[#This Row],[shipping cost]] - mbb_sales[[#This Row],[discount]]-mbb_sales[[#This Row],[card processing fees]]</f>
        <v>43.49</v>
      </c>
    </row>
    <row r="977" spans="7:24" x14ac:dyDescent="0.3">
      <c r="G977" s="17">
        <v>44309</v>
      </c>
      <c r="H977" s="7">
        <f>YEAR(mbb_sales[[#This Row],[date of sale]])</f>
        <v>2021</v>
      </c>
      <c r="I977">
        <f>MONTH(mbb_sales[[#This Row],[date of sale]])</f>
        <v>4</v>
      </c>
      <c r="J977" t="str" cm="1">
        <f t="array" ref="J97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7">
        <v>2028701422</v>
      </c>
      <c r="L977">
        <v>2</v>
      </c>
      <c r="M977">
        <v>64210</v>
      </c>
      <c r="N977" t="s">
        <v>1</v>
      </c>
      <c r="O977" s="10" t="s">
        <v>24</v>
      </c>
      <c r="P977">
        <f>SEARCH(",", mbb_sales[[#This Row],[order value]])</f>
        <v>3</v>
      </c>
      <c r="Q977" t="str">
        <f>LEFT(mbb_sales[[#This Row],[order value]], mbb_sales[[#This Row],[search for ","]]-1)</f>
        <v>46</v>
      </c>
      <c r="R977" s="10">
        <f>RIGHT(mbb_sales[[#This Row],[order value]]) / 10</f>
        <v>0.8</v>
      </c>
      <c r="S977" s="1">
        <f>mbb_sales[[#This Row],[whole order value]] + mbb_sales[[#This Row],[fraction order value]]</f>
        <v>46.8</v>
      </c>
      <c r="U977" s="1">
        <v>0</v>
      </c>
      <c r="V977" s="1">
        <v>0</v>
      </c>
      <c r="W977" s="1">
        <v>2.17</v>
      </c>
      <c r="X977" s="1">
        <f>mbb_sales[[#This Row],[order value converted]] + mbb_sales[[#This Row],[shipping cost]] - mbb_sales[[#This Row],[discount]]-mbb_sales[[#This Row],[card processing fees]]</f>
        <v>44.629999999999995</v>
      </c>
    </row>
    <row r="978" spans="7:24" x14ac:dyDescent="0.3">
      <c r="G978" s="17">
        <v>44308</v>
      </c>
      <c r="H978" s="7">
        <f>YEAR(mbb_sales[[#This Row],[date of sale]])</f>
        <v>2021</v>
      </c>
      <c r="I978">
        <f>MONTH(mbb_sales[[#This Row],[date of sale]])</f>
        <v>4</v>
      </c>
      <c r="J978" t="str" cm="1">
        <f t="array" ref="J97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8">
        <v>2027099918</v>
      </c>
      <c r="L978">
        <v>1</v>
      </c>
      <c r="M978">
        <v>6300</v>
      </c>
      <c r="N978" t="s">
        <v>1</v>
      </c>
      <c r="O978" s="10" t="s">
        <v>14</v>
      </c>
      <c r="P978">
        <f>SEARCH(",", mbb_sales[[#This Row],[order value]])</f>
        <v>3</v>
      </c>
      <c r="Q978" t="str">
        <f>LEFT(mbb_sales[[#This Row],[order value]], mbb_sales[[#This Row],[search for ","]]-1)</f>
        <v>23</v>
      </c>
      <c r="R978" s="10">
        <f>RIGHT(mbb_sales[[#This Row],[order value]]) / 10</f>
        <v>0.9</v>
      </c>
      <c r="S978" s="1">
        <f>mbb_sales[[#This Row],[whole order value]] + mbb_sales[[#This Row],[fraction order value]]</f>
        <v>23.9</v>
      </c>
      <c r="U978" s="1">
        <v>0</v>
      </c>
      <c r="V978" s="1">
        <v>0</v>
      </c>
      <c r="W978" s="1">
        <v>1.26</v>
      </c>
      <c r="X978" s="1">
        <f>mbb_sales[[#This Row],[order value converted]] + mbb_sales[[#This Row],[shipping cost]] - mbb_sales[[#This Row],[discount]]-mbb_sales[[#This Row],[card processing fees]]</f>
        <v>22.639999999999997</v>
      </c>
    </row>
    <row r="979" spans="7:24" x14ac:dyDescent="0.3">
      <c r="G979" s="17">
        <v>44307</v>
      </c>
      <c r="H979" s="7">
        <f>YEAR(mbb_sales[[#This Row],[date of sale]])</f>
        <v>2021</v>
      </c>
      <c r="I979">
        <f>MONTH(mbb_sales[[#This Row],[date of sale]])</f>
        <v>4</v>
      </c>
      <c r="J979" t="str" cm="1">
        <f t="array" ref="J97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79">
        <v>2033352939</v>
      </c>
      <c r="L979">
        <v>1</v>
      </c>
      <c r="M979">
        <v>35310</v>
      </c>
      <c r="N979" t="s">
        <v>1</v>
      </c>
      <c r="O979" s="10" t="s">
        <v>4</v>
      </c>
      <c r="P979">
        <f>SEARCH(",", mbb_sales[[#This Row],[order value]])</f>
        <v>3</v>
      </c>
      <c r="Q979" t="str">
        <f>LEFT(mbb_sales[[#This Row],[order value]], mbb_sales[[#This Row],[search for ","]]-1)</f>
        <v>19</v>
      </c>
      <c r="R979" s="10">
        <f>RIGHT(mbb_sales[[#This Row],[order value]]) / 10</f>
        <v>0.9</v>
      </c>
      <c r="S979" s="1">
        <f>mbb_sales[[#This Row],[whole order value]] + mbb_sales[[#This Row],[fraction order value]]</f>
        <v>19.899999999999999</v>
      </c>
      <c r="T979" t="s">
        <v>23</v>
      </c>
      <c r="U979" s="1">
        <v>9.9499999999999993</v>
      </c>
      <c r="V979" s="1">
        <v>0</v>
      </c>
      <c r="W979" s="1">
        <v>0.7</v>
      </c>
      <c r="X979" s="1">
        <f>mbb_sales[[#This Row],[order value converted]] + mbb_sales[[#This Row],[shipping cost]] - mbb_sales[[#This Row],[discount]]-mbb_sales[[#This Row],[card processing fees]]</f>
        <v>9.25</v>
      </c>
    </row>
    <row r="980" spans="7:24" x14ac:dyDescent="0.3">
      <c r="G980" s="17">
        <v>44307</v>
      </c>
      <c r="H980" s="7">
        <f>YEAR(mbb_sales[[#This Row],[date of sale]])</f>
        <v>2021</v>
      </c>
      <c r="I980">
        <f>MONTH(mbb_sales[[#This Row],[date of sale]])</f>
        <v>4</v>
      </c>
      <c r="J980" t="str" cm="1">
        <f t="array" ref="J98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0">
        <v>2033072847</v>
      </c>
      <c r="L980">
        <v>1</v>
      </c>
      <c r="M980">
        <v>80450</v>
      </c>
      <c r="N980" t="s">
        <v>1</v>
      </c>
      <c r="O980" s="10" t="s">
        <v>13</v>
      </c>
      <c r="P980">
        <f>SEARCH(",", mbb_sales[[#This Row],[order value]])</f>
        <v>3</v>
      </c>
      <c r="Q980" t="str">
        <f>LEFT(mbb_sales[[#This Row],[order value]], mbb_sales[[#This Row],[search for ","]]-1)</f>
        <v>22</v>
      </c>
      <c r="R980" s="10">
        <f>RIGHT(mbb_sales[[#This Row],[order value]]) / 10</f>
        <v>0.9</v>
      </c>
      <c r="S980" s="1">
        <f>mbb_sales[[#This Row],[whole order value]] + mbb_sales[[#This Row],[fraction order value]]</f>
        <v>22.9</v>
      </c>
      <c r="U980" s="1">
        <v>0</v>
      </c>
      <c r="V980" s="1">
        <v>0</v>
      </c>
      <c r="W980" s="1">
        <v>1.22</v>
      </c>
      <c r="X980" s="1">
        <f>mbb_sales[[#This Row],[order value converted]] + mbb_sales[[#This Row],[shipping cost]] - mbb_sales[[#This Row],[discount]]-mbb_sales[[#This Row],[card processing fees]]</f>
        <v>21.68</v>
      </c>
    </row>
    <row r="981" spans="7:24" x14ac:dyDescent="0.3">
      <c r="G981" s="17">
        <v>44305</v>
      </c>
      <c r="H981" s="7">
        <f>YEAR(mbb_sales[[#This Row],[date of sale]])</f>
        <v>2021</v>
      </c>
      <c r="I981">
        <f>MONTH(mbb_sales[[#This Row],[date of sale]])</f>
        <v>4</v>
      </c>
      <c r="J981" t="str" cm="1">
        <f t="array" ref="J98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1">
        <v>2030597319</v>
      </c>
      <c r="L981">
        <v>1</v>
      </c>
      <c r="M981">
        <v>54600</v>
      </c>
      <c r="N981" t="s">
        <v>1</v>
      </c>
      <c r="O981" s="10" t="s">
        <v>0</v>
      </c>
      <c r="P981">
        <f>SEARCH(",", mbb_sales[[#This Row],[order value]])</f>
        <v>3</v>
      </c>
      <c r="Q981" t="str">
        <f>LEFT(mbb_sales[[#This Row],[order value]], mbb_sales[[#This Row],[search for ","]]-1)</f>
        <v>21</v>
      </c>
      <c r="R981" s="10">
        <f>RIGHT(mbb_sales[[#This Row],[order value]]) / 10</f>
        <v>0.9</v>
      </c>
      <c r="S981" s="1">
        <f>mbb_sales[[#This Row],[whole order value]] + mbb_sales[[#This Row],[fraction order value]]</f>
        <v>21.9</v>
      </c>
      <c r="U981" s="1">
        <v>0</v>
      </c>
      <c r="V981" s="1">
        <v>0</v>
      </c>
      <c r="W981" s="1">
        <v>1.18</v>
      </c>
      <c r="X981" s="1">
        <f>mbb_sales[[#This Row],[order value converted]] + mbb_sales[[#This Row],[shipping cost]] - mbb_sales[[#This Row],[discount]]-mbb_sales[[#This Row],[card processing fees]]</f>
        <v>20.72</v>
      </c>
    </row>
    <row r="982" spans="7:24" x14ac:dyDescent="0.3">
      <c r="G982" s="17">
        <v>44304</v>
      </c>
      <c r="H982" s="7">
        <f>YEAR(mbb_sales[[#This Row],[date of sale]])</f>
        <v>2021</v>
      </c>
      <c r="I982">
        <f>MONTH(mbb_sales[[#This Row],[date of sale]])</f>
        <v>4</v>
      </c>
      <c r="J982" t="str" cm="1">
        <f t="array" ref="J98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2">
        <v>2022819322</v>
      </c>
      <c r="L982">
        <v>1</v>
      </c>
      <c r="M982">
        <v>29200</v>
      </c>
      <c r="N982" t="s">
        <v>1</v>
      </c>
      <c r="O982" s="10" t="s">
        <v>13</v>
      </c>
      <c r="P982">
        <f>SEARCH(",", mbb_sales[[#This Row],[order value]])</f>
        <v>3</v>
      </c>
      <c r="Q982" t="str">
        <f>LEFT(mbb_sales[[#This Row],[order value]], mbb_sales[[#This Row],[search for ","]]-1)</f>
        <v>22</v>
      </c>
      <c r="R982" s="10">
        <f>RIGHT(mbb_sales[[#This Row],[order value]]) / 10</f>
        <v>0.9</v>
      </c>
      <c r="S982" s="1">
        <f>mbb_sales[[#This Row],[whole order value]] + mbb_sales[[#This Row],[fraction order value]]</f>
        <v>22.9</v>
      </c>
      <c r="U982" s="1">
        <v>0</v>
      </c>
      <c r="V982" s="1">
        <v>0</v>
      </c>
      <c r="W982" s="1">
        <v>1.22</v>
      </c>
      <c r="X982" s="1">
        <f>mbb_sales[[#This Row],[order value converted]] + mbb_sales[[#This Row],[shipping cost]] - mbb_sales[[#This Row],[discount]]-mbb_sales[[#This Row],[card processing fees]]</f>
        <v>21.68</v>
      </c>
    </row>
    <row r="983" spans="7:24" x14ac:dyDescent="0.3">
      <c r="G983" s="17">
        <v>44304</v>
      </c>
      <c r="H983" s="7">
        <f>YEAR(mbb_sales[[#This Row],[date of sale]])</f>
        <v>2021</v>
      </c>
      <c r="I983">
        <f>MONTH(mbb_sales[[#This Row],[date of sale]])</f>
        <v>4</v>
      </c>
      <c r="J983" t="str" cm="1">
        <f t="array" ref="J98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3">
        <v>2022521610</v>
      </c>
      <c r="L983">
        <v>2</v>
      </c>
      <c r="M983">
        <v>64000</v>
      </c>
      <c r="N983" t="s">
        <v>1</v>
      </c>
      <c r="O983" s="10" t="s">
        <v>20</v>
      </c>
      <c r="P983">
        <f>SEARCH(",", mbb_sales[[#This Row],[order value]])</f>
        <v>3</v>
      </c>
      <c r="Q983" t="str">
        <f>LEFT(mbb_sales[[#This Row],[order value]], mbb_sales[[#This Row],[search for ","]]-1)</f>
        <v>45</v>
      </c>
      <c r="R983" s="10">
        <f>RIGHT(mbb_sales[[#This Row],[order value]]) / 10</f>
        <v>0.8</v>
      </c>
      <c r="S983" s="1">
        <f>mbb_sales[[#This Row],[whole order value]] + mbb_sales[[#This Row],[fraction order value]]</f>
        <v>45.8</v>
      </c>
      <c r="U983" s="1">
        <v>0</v>
      </c>
      <c r="V983" s="1">
        <v>0</v>
      </c>
      <c r="W983" s="1">
        <v>2.13</v>
      </c>
      <c r="X983" s="1">
        <f>mbb_sales[[#This Row],[order value converted]] + mbb_sales[[#This Row],[shipping cost]] - mbb_sales[[#This Row],[discount]]-mbb_sales[[#This Row],[card processing fees]]</f>
        <v>43.669999999999995</v>
      </c>
    </row>
    <row r="984" spans="7:24" x14ac:dyDescent="0.3">
      <c r="G984" s="17">
        <v>44303</v>
      </c>
      <c r="H984" s="7">
        <f>YEAR(mbb_sales[[#This Row],[date of sale]])</f>
        <v>2021</v>
      </c>
      <c r="I984">
        <f>MONTH(mbb_sales[[#This Row],[date of sale]])</f>
        <v>4</v>
      </c>
      <c r="J984" t="str" cm="1">
        <f t="array" ref="J98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4">
        <v>2021610954</v>
      </c>
      <c r="L984">
        <v>1</v>
      </c>
      <c r="M984">
        <v>38220</v>
      </c>
      <c r="N984" t="s">
        <v>1</v>
      </c>
      <c r="O984" s="10" t="s">
        <v>0</v>
      </c>
      <c r="P984">
        <f>SEARCH(",", mbb_sales[[#This Row],[order value]])</f>
        <v>3</v>
      </c>
      <c r="Q984" t="str">
        <f>LEFT(mbb_sales[[#This Row],[order value]], mbb_sales[[#This Row],[search for ","]]-1)</f>
        <v>21</v>
      </c>
      <c r="R984" s="10">
        <f>RIGHT(mbb_sales[[#This Row],[order value]]) / 10</f>
        <v>0.9</v>
      </c>
      <c r="S984" s="1">
        <f>mbb_sales[[#This Row],[whole order value]] + mbb_sales[[#This Row],[fraction order value]]</f>
        <v>21.9</v>
      </c>
      <c r="U984" s="1">
        <v>0</v>
      </c>
      <c r="V984" s="1">
        <v>0</v>
      </c>
      <c r="W984" s="1">
        <v>1.18</v>
      </c>
      <c r="X984" s="1">
        <f>mbb_sales[[#This Row],[order value converted]] + mbb_sales[[#This Row],[shipping cost]] - mbb_sales[[#This Row],[discount]]-mbb_sales[[#This Row],[card processing fees]]</f>
        <v>20.72</v>
      </c>
    </row>
    <row r="985" spans="7:24" x14ac:dyDescent="0.3">
      <c r="G985" s="17">
        <v>44303</v>
      </c>
      <c r="H985" s="7">
        <f>YEAR(mbb_sales[[#This Row],[date of sale]])</f>
        <v>2021</v>
      </c>
      <c r="I985">
        <f>MONTH(mbb_sales[[#This Row],[date of sale]])</f>
        <v>4</v>
      </c>
      <c r="J985" t="str" cm="1">
        <f t="array" ref="J98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5">
        <v>2028817635</v>
      </c>
      <c r="L985">
        <v>1</v>
      </c>
      <c r="M985">
        <v>44200</v>
      </c>
      <c r="N985" t="s">
        <v>1</v>
      </c>
      <c r="O985" s="10" t="s">
        <v>14</v>
      </c>
      <c r="P985">
        <f>SEARCH(",", mbb_sales[[#This Row],[order value]])</f>
        <v>3</v>
      </c>
      <c r="Q985" t="str">
        <f>LEFT(mbb_sales[[#This Row],[order value]], mbb_sales[[#This Row],[search for ","]]-1)</f>
        <v>23</v>
      </c>
      <c r="R985" s="10">
        <f>RIGHT(mbb_sales[[#This Row],[order value]]) / 10</f>
        <v>0.9</v>
      </c>
      <c r="S985" s="1">
        <f>mbb_sales[[#This Row],[whole order value]] + mbb_sales[[#This Row],[fraction order value]]</f>
        <v>23.9</v>
      </c>
      <c r="U985" s="1">
        <v>0</v>
      </c>
      <c r="V985" s="1">
        <v>0</v>
      </c>
      <c r="W985" s="1">
        <v>1.26</v>
      </c>
      <c r="X985" s="1">
        <f>mbb_sales[[#This Row],[order value converted]] + mbb_sales[[#This Row],[shipping cost]] - mbb_sales[[#This Row],[discount]]-mbb_sales[[#This Row],[card processing fees]]</f>
        <v>22.639999999999997</v>
      </c>
    </row>
    <row r="986" spans="7:24" x14ac:dyDescent="0.3">
      <c r="G986" s="17">
        <v>44303</v>
      </c>
      <c r="H986" s="7">
        <f>YEAR(mbb_sales[[#This Row],[date of sale]])</f>
        <v>2021</v>
      </c>
      <c r="I986">
        <f>MONTH(mbb_sales[[#This Row],[date of sale]])</f>
        <v>4</v>
      </c>
      <c r="J986" t="str" cm="1">
        <f t="array" ref="J98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6">
        <v>2021481296</v>
      </c>
      <c r="L986">
        <v>1</v>
      </c>
      <c r="M986">
        <v>33240</v>
      </c>
      <c r="N986" t="s">
        <v>1</v>
      </c>
      <c r="O986" s="10" t="s">
        <v>14</v>
      </c>
      <c r="P986">
        <f>SEARCH(",", mbb_sales[[#This Row],[order value]])</f>
        <v>3</v>
      </c>
      <c r="Q986" t="str">
        <f>LEFT(mbb_sales[[#This Row],[order value]], mbb_sales[[#This Row],[search for ","]]-1)</f>
        <v>23</v>
      </c>
      <c r="R986" s="10">
        <f>RIGHT(mbb_sales[[#This Row],[order value]]) / 10</f>
        <v>0.9</v>
      </c>
      <c r="S986" s="1">
        <f>mbb_sales[[#This Row],[whole order value]] + mbb_sales[[#This Row],[fraction order value]]</f>
        <v>23.9</v>
      </c>
      <c r="U986" s="1">
        <v>0</v>
      </c>
      <c r="V986" s="1">
        <v>0</v>
      </c>
      <c r="W986" s="1">
        <v>1.26</v>
      </c>
      <c r="X986" s="1">
        <f>mbb_sales[[#This Row],[order value converted]] + mbb_sales[[#This Row],[shipping cost]] - mbb_sales[[#This Row],[discount]]-mbb_sales[[#This Row],[card processing fees]]</f>
        <v>22.639999999999997</v>
      </c>
    </row>
    <row r="987" spans="7:24" x14ac:dyDescent="0.3">
      <c r="G987" s="17">
        <v>44302</v>
      </c>
      <c r="H987" s="7">
        <f>YEAR(mbb_sales[[#This Row],[date of sale]])</f>
        <v>2021</v>
      </c>
      <c r="I987">
        <f>MONTH(mbb_sales[[#This Row],[date of sale]])</f>
        <v>4</v>
      </c>
      <c r="J987" t="str" cm="1">
        <f t="array" ref="J98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7">
        <v>2020955716</v>
      </c>
      <c r="L987">
        <v>1</v>
      </c>
      <c r="M987">
        <v>33270</v>
      </c>
      <c r="N987" t="s">
        <v>1</v>
      </c>
      <c r="O987" s="10" t="s">
        <v>0</v>
      </c>
      <c r="P987">
        <f>SEARCH(",", mbb_sales[[#This Row],[order value]])</f>
        <v>3</v>
      </c>
      <c r="Q987" t="str">
        <f>LEFT(mbb_sales[[#This Row],[order value]], mbb_sales[[#This Row],[search for ","]]-1)</f>
        <v>21</v>
      </c>
      <c r="R987" s="10">
        <f>RIGHT(mbb_sales[[#This Row],[order value]]) / 10</f>
        <v>0.9</v>
      </c>
      <c r="S987" s="1">
        <f>mbb_sales[[#This Row],[whole order value]] + mbb_sales[[#This Row],[fraction order value]]</f>
        <v>21.9</v>
      </c>
      <c r="T987" t="s">
        <v>21</v>
      </c>
      <c r="U987" s="1">
        <v>4.38</v>
      </c>
      <c r="V987" s="1">
        <v>0</v>
      </c>
      <c r="W987" s="1">
        <v>1</v>
      </c>
      <c r="X987" s="1">
        <f>mbb_sales[[#This Row],[order value converted]] + mbb_sales[[#This Row],[shipping cost]] - mbb_sales[[#This Row],[discount]]-mbb_sales[[#This Row],[card processing fees]]</f>
        <v>16.52</v>
      </c>
    </row>
    <row r="988" spans="7:24" x14ac:dyDescent="0.3">
      <c r="G988" s="17">
        <v>44302</v>
      </c>
      <c r="H988" s="7">
        <f>YEAR(mbb_sales[[#This Row],[date of sale]])</f>
        <v>2021</v>
      </c>
      <c r="I988">
        <f>MONTH(mbb_sales[[#This Row],[date of sale]])</f>
        <v>4</v>
      </c>
      <c r="J988" t="str" cm="1">
        <f t="array" ref="J98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8">
        <v>2027564205</v>
      </c>
      <c r="L988">
        <v>1</v>
      </c>
      <c r="M988">
        <v>44300</v>
      </c>
      <c r="N988" t="s">
        <v>1</v>
      </c>
      <c r="O988" s="10" t="s">
        <v>0</v>
      </c>
      <c r="P988">
        <f>SEARCH(",", mbb_sales[[#This Row],[order value]])</f>
        <v>3</v>
      </c>
      <c r="Q988" t="str">
        <f>LEFT(mbb_sales[[#This Row],[order value]], mbb_sales[[#This Row],[search for ","]]-1)</f>
        <v>21</v>
      </c>
      <c r="R988" s="10">
        <f>RIGHT(mbb_sales[[#This Row],[order value]]) / 10</f>
        <v>0.9</v>
      </c>
      <c r="S988" s="1">
        <f>mbb_sales[[#This Row],[whole order value]] + mbb_sales[[#This Row],[fraction order value]]</f>
        <v>21.9</v>
      </c>
      <c r="T988" t="s">
        <v>21</v>
      </c>
      <c r="U988" s="1">
        <v>4.38</v>
      </c>
      <c r="V988" s="1">
        <v>0</v>
      </c>
      <c r="W988" s="1">
        <v>1</v>
      </c>
      <c r="X988" s="1">
        <f>mbb_sales[[#This Row],[order value converted]] + mbb_sales[[#This Row],[shipping cost]] - mbb_sales[[#This Row],[discount]]-mbb_sales[[#This Row],[card processing fees]]</f>
        <v>16.52</v>
      </c>
    </row>
    <row r="989" spans="7:24" x14ac:dyDescent="0.3">
      <c r="G989" s="17">
        <v>44302</v>
      </c>
      <c r="H989" s="7">
        <f>YEAR(mbb_sales[[#This Row],[date of sale]])</f>
        <v>2021</v>
      </c>
      <c r="I989">
        <f>MONTH(mbb_sales[[#This Row],[date of sale]])</f>
        <v>4</v>
      </c>
      <c r="J989" t="str" cm="1">
        <f t="array" ref="J98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89">
        <v>2020986168</v>
      </c>
      <c r="L989">
        <v>1</v>
      </c>
      <c r="M989">
        <v>1630</v>
      </c>
      <c r="N989" t="s">
        <v>1</v>
      </c>
      <c r="O989" s="10" t="s">
        <v>0</v>
      </c>
      <c r="P989">
        <f>SEARCH(",", mbb_sales[[#This Row],[order value]])</f>
        <v>3</v>
      </c>
      <c r="Q989" t="str">
        <f>LEFT(mbb_sales[[#This Row],[order value]], mbb_sales[[#This Row],[search for ","]]-1)</f>
        <v>21</v>
      </c>
      <c r="R989" s="10">
        <f>RIGHT(mbb_sales[[#This Row],[order value]]) / 10</f>
        <v>0.9</v>
      </c>
      <c r="S989" s="1">
        <f>mbb_sales[[#This Row],[whole order value]] + mbb_sales[[#This Row],[fraction order value]]</f>
        <v>21.9</v>
      </c>
      <c r="T989" t="s">
        <v>19</v>
      </c>
      <c r="U989" s="1">
        <v>2.19</v>
      </c>
      <c r="V989" s="1">
        <v>0</v>
      </c>
      <c r="W989" s="1">
        <v>1.0900000000000001</v>
      </c>
      <c r="X989" s="1">
        <f>mbb_sales[[#This Row],[order value converted]] + mbb_sales[[#This Row],[shipping cost]] - mbb_sales[[#This Row],[discount]]-mbb_sales[[#This Row],[card processing fees]]</f>
        <v>18.619999999999997</v>
      </c>
    </row>
    <row r="990" spans="7:24" x14ac:dyDescent="0.3">
      <c r="G990" s="17">
        <v>44302</v>
      </c>
      <c r="H990" s="7">
        <f>YEAR(mbb_sales[[#This Row],[date of sale]])</f>
        <v>2021</v>
      </c>
      <c r="I990">
        <f>MONTH(mbb_sales[[#This Row],[date of sale]])</f>
        <v>4</v>
      </c>
      <c r="J990" t="str" cm="1">
        <f t="array" ref="J99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0">
        <v>2027526899</v>
      </c>
      <c r="L990">
        <v>1</v>
      </c>
      <c r="M990">
        <v>37100</v>
      </c>
      <c r="N990" t="s">
        <v>1</v>
      </c>
      <c r="O990" s="10" t="s">
        <v>10</v>
      </c>
      <c r="P990">
        <f>SEARCH(",", mbb_sales[[#This Row],[order value]])</f>
        <v>3</v>
      </c>
      <c r="Q990" t="str">
        <f>LEFT(mbb_sales[[#This Row],[order value]], mbb_sales[[#This Row],[search for ","]]-1)</f>
        <v>24</v>
      </c>
      <c r="R990" s="10">
        <f>RIGHT(mbb_sales[[#This Row],[order value]]) / 10</f>
        <v>0.9</v>
      </c>
      <c r="S990" s="1">
        <f>mbb_sales[[#This Row],[whole order value]] + mbb_sales[[#This Row],[fraction order value]]</f>
        <v>24.9</v>
      </c>
      <c r="U990" s="1">
        <v>0</v>
      </c>
      <c r="V990" s="1">
        <v>0</v>
      </c>
      <c r="W990" s="1">
        <v>1.3</v>
      </c>
      <c r="X990" s="1">
        <f>mbb_sales[[#This Row],[order value converted]] + mbb_sales[[#This Row],[shipping cost]] - mbb_sales[[#This Row],[discount]]-mbb_sales[[#This Row],[card processing fees]]</f>
        <v>23.599999999999998</v>
      </c>
    </row>
    <row r="991" spans="7:24" x14ac:dyDescent="0.3">
      <c r="G991" s="17">
        <v>44302</v>
      </c>
      <c r="H991" s="7">
        <f>YEAR(mbb_sales[[#This Row],[date of sale]])</f>
        <v>2021</v>
      </c>
      <c r="I991">
        <f>MONTH(mbb_sales[[#This Row],[date of sale]])</f>
        <v>4</v>
      </c>
      <c r="J991" t="str" cm="1">
        <f t="array" ref="J99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1">
        <v>2027739501</v>
      </c>
      <c r="L991">
        <v>1</v>
      </c>
      <c r="M991">
        <v>7543</v>
      </c>
      <c r="N991" t="s">
        <v>12</v>
      </c>
      <c r="O991" s="10" t="s">
        <v>14</v>
      </c>
      <c r="P991">
        <f>SEARCH(",", mbb_sales[[#This Row],[order value]])</f>
        <v>3</v>
      </c>
      <c r="Q991" t="str">
        <f>LEFT(mbb_sales[[#This Row],[order value]], mbb_sales[[#This Row],[search for ","]]-1)</f>
        <v>23</v>
      </c>
      <c r="R991" s="10">
        <f>RIGHT(mbb_sales[[#This Row],[order value]]) / 10</f>
        <v>0.9</v>
      </c>
      <c r="S991" s="1">
        <f>mbb_sales[[#This Row],[whole order value]] + mbb_sales[[#This Row],[fraction order value]]</f>
        <v>23.9</v>
      </c>
      <c r="U991" s="1">
        <v>0</v>
      </c>
      <c r="V991" s="1">
        <v>5</v>
      </c>
      <c r="W991" s="1">
        <v>1.46</v>
      </c>
      <c r="X991" s="1">
        <f>mbb_sales[[#This Row],[order value converted]] + mbb_sales[[#This Row],[shipping cost]] - mbb_sales[[#This Row],[discount]]-mbb_sales[[#This Row],[card processing fees]]</f>
        <v>27.439999999999998</v>
      </c>
    </row>
    <row r="992" spans="7:24" x14ac:dyDescent="0.3">
      <c r="G992" s="17">
        <v>44300</v>
      </c>
      <c r="H992" s="7">
        <f>YEAR(mbb_sales[[#This Row],[date of sale]])</f>
        <v>2021</v>
      </c>
      <c r="I992">
        <f>MONTH(mbb_sales[[#This Row],[date of sale]])</f>
        <v>4</v>
      </c>
      <c r="J992" t="str" cm="1">
        <f t="array" ref="J99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2">
        <v>2025117445</v>
      </c>
      <c r="L992">
        <v>1</v>
      </c>
      <c r="M992">
        <v>47310</v>
      </c>
      <c r="N992" t="s">
        <v>1</v>
      </c>
      <c r="O992" s="10" t="s">
        <v>4</v>
      </c>
      <c r="P992">
        <f>SEARCH(",", mbb_sales[[#This Row],[order value]])</f>
        <v>3</v>
      </c>
      <c r="Q992" t="str">
        <f>LEFT(mbb_sales[[#This Row],[order value]], mbb_sales[[#This Row],[search for ","]]-1)</f>
        <v>19</v>
      </c>
      <c r="R992" s="10">
        <f>RIGHT(mbb_sales[[#This Row],[order value]]) / 10</f>
        <v>0.9</v>
      </c>
      <c r="S992" s="1">
        <f>mbb_sales[[#This Row],[whole order value]] + mbb_sales[[#This Row],[fraction order value]]</f>
        <v>19.899999999999999</v>
      </c>
      <c r="T992" t="s">
        <v>19</v>
      </c>
      <c r="U992" s="1">
        <v>1.99</v>
      </c>
      <c r="V992" s="1">
        <v>0</v>
      </c>
      <c r="W992" s="1">
        <v>1.02</v>
      </c>
      <c r="X992" s="1">
        <f>mbb_sales[[#This Row],[order value converted]] + mbb_sales[[#This Row],[shipping cost]] - mbb_sales[[#This Row],[discount]]-mbb_sales[[#This Row],[card processing fees]]</f>
        <v>16.89</v>
      </c>
    </row>
    <row r="993" spans="7:24" x14ac:dyDescent="0.3">
      <c r="G993" s="17">
        <v>44298</v>
      </c>
      <c r="H993" s="7">
        <f>YEAR(mbb_sales[[#This Row],[date of sale]])</f>
        <v>2021</v>
      </c>
      <c r="I993">
        <f>MONTH(mbb_sales[[#This Row],[date of sale]])</f>
        <v>4</v>
      </c>
      <c r="J993" t="str" cm="1">
        <f t="array" ref="J99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3">
        <v>2016194054</v>
      </c>
      <c r="L993">
        <v>1</v>
      </c>
      <c r="M993">
        <v>93360</v>
      </c>
      <c r="N993" t="s">
        <v>1</v>
      </c>
      <c r="O993" s="10" t="s">
        <v>22</v>
      </c>
      <c r="P993">
        <f>SEARCH(",", mbb_sales[[#This Row],[order value]])</f>
        <v>3</v>
      </c>
      <c r="Q993" t="str">
        <f>LEFT(mbb_sales[[#This Row],[order value]], mbb_sales[[#This Row],[search for ","]]-1)</f>
        <v>18</v>
      </c>
      <c r="R993" s="10">
        <f>RIGHT(mbb_sales[[#This Row],[order value]]) / 10</f>
        <v>0.9</v>
      </c>
      <c r="S993" s="1">
        <f>mbb_sales[[#This Row],[whole order value]] + mbb_sales[[#This Row],[fraction order value]]</f>
        <v>18.899999999999999</v>
      </c>
      <c r="U993" s="1">
        <v>0</v>
      </c>
      <c r="V993" s="1">
        <v>0</v>
      </c>
      <c r="W993" s="1">
        <v>1.06</v>
      </c>
      <c r="X993" s="1">
        <f>mbb_sales[[#This Row],[order value converted]] + mbb_sales[[#This Row],[shipping cost]] - mbb_sales[[#This Row],[discount]]-mbb_sales[[#This Row],[card processing fees]]</f>
        <v>17.84</v>
      </c>
    </row>
    <row r="994" spans="7:24" x14ac:dyDescent="0.3">
      <c r="G994" s="17">
        <v>44297</v>
      </c>
      <c r="H994" s="7">
        <f>YEAR(mbb_sales[[#This Row],[date of sale]])</f>
        <v>2021</v>
      </c>
      <c r="I994">
        <f>MONTH(mbb_sales[[#This Row],[date of sale]])</f>
        <v>4</v>
      </c>
      <c r="J994" t="str" cm="1">
        <f t="array" ref="J99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4">
        <v>2014875544</v>
      </c>
      <c r="L994">
        <v>1</v>
      </c>
      <c r="M994">
        <v>31290</v>
      </c>
      <c r="N994" t="s">
        <v>1</v>
      </c>
      <c r="O994" s="10" t="s">
        <v>4</v>
      </c>
      <c r="P994">
        <f>SEARCH(",", mbb_sales[[#This Row],[order value]])</f>
        <v>3</v>
      </c>
      <c r="Q994" t="str">
        <f>LEFT(mbb_sales[[#This Row],[order value]], mbb_sales[[#This Row],[search for ","]]-1)</f>
        <v>19</v>
      </c>
      <c r="R994" s="10">
        <f>RIGHT(mbb_sales[[#This Row],[order value]]) / 10</f>
        <v>0.9</v>
      </c>
      <c r="S994" s="1">
        <f>mbb_sales[[#This Row],[whole order value]] + mbb_sales[[#This Row],[fraction order value]]</f>
        <v>19.899999999999999</v>
      </c>
      <c r="T994" t="s">
        <v>19</v>
      </c>
      <c r="U994" s="1">
        <v>1.99</v>
      </c>
      <c r="V994" s="1">
        <v>0</v>
      </c>
      <c r="W994" s="1">
        <v>1.02</v>
      </c>
      <c r="X994" s="1">
        <f>mbb_sales[[#This Row],[order value converted]] + mbb_sales[[#This Row],[shipping cost]] - mbb_sales[[#This Row],[discount]]-mbb_sales[[#This Row],[card processing fees]]</f>
        <v>16.89</v>
      </c>
    </row>
    <row r="995" spans="7:24" x14ac:dyDescent="0.3">
      <c r="G995" s="17">
        <v>44297</v>
      </c>
      <c r="H995" s="7">
        <f>YEAR(mbb_sales[[#This Row],[date of sale]])</f>
        <v>2021</v>
      </c>
      <c r="I995">
        <f>MONTH(mbb_sales[[#This Row],[date of sale]])</f>
        <v>4</v>
      </c>
      <c r="J995" t="str" cm="1">
        <f t="array" ref="J99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5">
        <v>2014962522</v>
      </c>
      <c r="L995">
        <v>1</v>
      </c>
      <c r="M995">
        <v>6300</v>
      </c>
      <c r="N995" t="s">
        <v>1</v>
      </c>
      <c r="O995" s="10" t="s">
        <v>0</v>
      </c>
      <c r="P995">
        <f>SEARCH(",", mbb_sales[[#This Row],[order value]])</f>
        <v>3</v>
      </c>
      <c r="Q995" t="str">
        <f>LEFT(mbb_sales[[#This Row],[order value]], mbb_sales[[#This Row],[search for ","]]-1)</f>
        <v>21</v>
      </c>
      <c r="R995" s="10">
        <f>RIGHT(mbb_sales[[#This Row],[order value]]) / 10</f>
        <v>0.9</v>
      </c>
      <c r="S995" s="1">
        <f>mbb_sales[[#This Row],[whole order value]] + mbb_sales[[#This Row],[fraction order value]]</f>
        <v>21.9</v>
      </c>
      <c r="T995" t="s">
        <v>19</v>
      </c>
      <c r="U995" s="1">
        <v>2.19</v>
      </c>
      <c r="V995" s="1">
        <v>0</v>
      </c>
      <c r="W995" s="1">
        <v>1.0900000000000001</v>
      </c>
      <c r="X995" s="1">
        <f>mbb_sales[[#This Row],[order value converted]] + mbb_sales[[#This Row],[shipping cost]] - mbb_sales[[#This Row],[discount]]-mbb_sales[[#This Row],[card processing fees]]</f>
        <v>18.619999999999997</v>
      </c>
    </row>
    <row r="996" spans="7:24" x14ac:dyDescent="0.3">
      <c r="G996" s="17">
        <v>44297</v>
      </c>
      <c r="H996" s="7">
        <f>YEAR(mbb_sales[[#This Row],[date of sale]])</f>
        <v>2021</v>
      </c>
      <c r="I996">
        <f>MONTH(mbb_sales[[#This Row],[date of sale]])</f>
        <v>4</v>
      </c>
      <c r="J996" t="str" cm="1">
        <f t="array" ref="J99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6">
        <v>2014824858</v>
      </c>
      <c r="L996">
        <v>1</v>
      </c>
      <c r="M996">
        <v>77240</v>
      </c>
      <c r="N996" t="s">
        <v>1</v>
      </c>
      <c r="O996" s="10" t="s">
        <v>13</v>
      </c>
      <c r="P996">
        <f>SEARCH(",", mbb_sales[[#This Row],[order value]])</f>
        <v>3</v>
      </c>
      <c r="Q996" t="str">
        <f>LEFT(mbb_sales[[#This Row],[order value]], mbb_sales[[#This Row],[search for ","]]-1)</f>
        <v>22</v>
      </c>
      <c r="R996" s="10">
        <f>RIGHT(mbb_sales[[#This Row],[order value]]) / 10</f>
        <v>0.9</v>
      </c>
      <c r="S996" s="1">
        <f>mbb_sales[[#This Row],[whole order value]] + mbb_sales[[#This Row],[fraction order value]]</f>
        <v>22.9</v>
      </c>
      <c r="U996" s="1">
        <v>0</v>
      </c>
      <c r="V996" s="1">
        <v>0</v>
      </c>
      <c r="W996" s="1">
        <v>1.22</v>
      </c>
      <c r="X996" s="1">
        <f>mbb_sales[[#This Row],[order value converted]] + mbb_sales[[#This Row],[shipping cost]] - mbb_sales[[#This Row],[discount]]-mbb_sales[[#This Row],[card processing fees]]</f>
        <v>21.68</v>
      </c>
    </row>
    <row r="997" spans="7:24" x14ac:dyDescent="0.3">
      <c r="G997" s="17">
        <v>44297</v>
      </c>
      <c r="H997" s="7">
        <f>YEAR(mbb_sales[[#This Row],[date of sale]])</f>
        <v>2021</v>
      </c>
      <c r="I997">
        <f>MONTH(mbb_sales[[#This Row],[date of sale]])</f>
        <v>4</v>
      </c>
      <c r="J997" t="str" cm="1">
        <f t="array" ref="J99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7">
        <v>2021366931</v>
      </c>
      <c r="L997">
        <v>1</v>
      </c>
      <c r="M997">
        <v>35140</v>
      </c>
      <c r="N997" t="s">
        <v>1</v>
      </c>
      <c r="O997" s="10" t="s">
        <v>13</v>
      </c>
      <c r="P997">
        <f>SEARCH(",", mbb_sales[[#This Row],[order value]])</f>
        <v>3</v>
      </c>
      <c r="Q997" t="str">
        <f>LEFT(mbb_sales[[#This Row],[order value]], mbb_sales[[#This Row],[search for ","]]-1)</f>
        <v>22</v>
      </c>
      <c r="R997" s="10">
        <f>RIGHT(mbb_sales[[#This Row],[order value]]) / 10</f>
        <v>0.9</v>
      </c>
      <c r="S997" s="1">
        <f>mbb_sales[[#This Row],[whole order value]] + mbb_sales[[#This Row],[fraction order value]]</f>
        <v>22.9</v>
      </c>
      <c r="U997" s="1">
        <v>0</v>
      </c>
      <c r="V997" s="1">
        <v>0</v>
      </c>
      <c r="W997" s="1">
        <v>1.22</v>
      </c>
      <c r="X997" s="1">
        <f>mbb_sales[[#This Row],[order value converted]] + mbb_sales[[#This Row],[shipping cost]] - mbb_sales[[#This Row],[discount]]-mbb_sales[[#This Row],[card processing fees]]</f>
        <v>21.68</v>
      </c>
    </row>
    <row r="998" spans="7:24" x14ac:dyDescent="0.3">
      <c r="G998" s="17">
        <v>44297</v>
      </c>
      <c r="H998" s="7">
        <f>YEAR(mbb_sales[[#This Row],[date of sale]])</f>
        <v>2021</v>
      </c>
      <c r="I998">
        <f>MONTH(mbb_sales[[#This Row],[date of sale]])</f>
        <v>4</v>
      </c>
      <c r="J998" t="str" cm="1">
        <f t="array" ref="J99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8">
        <v>2014597236</v>
      </c>
      <c r="L998">
        <v>1</v>
      </c>
      <c r="M998">
        <v>5000</v>
      </c>
      <c r="N998" t="s">
        <v>1</v>
      </c>
      <c r="O998" s="10" t="s">
        <v>14</v>
      </c>
      <c r="P998">
        <f>SEARCH(",", mbb_sales[[#This Row],[order value]])</f>
        <v>3</v>
      </c>
      <c r="Q998" t="str">
        <f>LEFT(mbb_sales[[#This Row],[order value]], mbb_sales[[#This Row],[search for ","]]-1)</f>
        <v>23</v>
      </c>
      <c r="R998" s="10">
        <f>RIGHT(mbb_sales[[#This Row],[order value]]) / 10</f>
        <v>0.9</v>
      </c>
      <c r="S998" s="1">
        <f>mbb_sales[[#This Row],[whole order value]] + mbb_sales[[#This Row],[fraction order value]]</f>
        <v>23.9</v>
      </c>
      <c r="U998" s="1">
        <v>0</v>
      </c>
      <c r="V998" s="1">
        <v>0</v>
      </c>
      <c r="W998" s="1">
        <v>1.26</v>
      </c>
      <c r="X998" s="1">
        <f>mbb_sales[[#This Row],[order value converted]] + mbb_sales[[#This Row],[shipping cost]] - mbb_sales[[#This Row],[discount]]-mbb_sales[[#This Row],[card processing fees]]</f>
        <v>22.639999999999997</v>
      </c>
    </row>
    <row r="999" spans="7:24" x14ac:dyDescent="0.3">
      <c r="G999" s="17">
        <v>44297</v>
      </c>
      <c r="H999" s="7">
        <f>YEAR(mbb_sales[[#This Row],[date of sale]])</f>
        <v>2021</v>
      </c>
      <c r="I999">
        <f>MONTH(mbb_sales[[#This Row],[date of sale]])</f>
        <v>4</v>
      </c>
      <c r="J999" t="str" cm="1">
        <f t="array" ref="J99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999">
        <v>2021426465</v>
      </c>
      <c r="L999">
        <v>2</v>
      </c>
      <c r="M999">
        <v>35000</v>
      </c>
      <c r="N999" t="s">
        <v>1</v>
      </c>
      <c r="O999" s="10" t="s">
        <v>20</v>
      </c>
      <c r="P999">
        <f>SEARCH(",", mbb_sales[[#This Row],[order value]])</f>
        <v>3</v>
      </c>
      <c r="Q999" t="str">
        <f>LEFT(mbb_sales[[#This Row],[order value]], mbb_sales[[#This Row],[search for ","]]-1)</f>
        <v>45</v>
      </c>
      <c r="R999" s="10">
        <f>RIGHT(mbb_sales[[#This Row],[order value]]) / 10</f>
        <v>0.8</v>
      </c>
      <c r="S999" s="1">
        <f>mbb_sales[[#This Row],[whole order value]] + mbb_sales[[#This Row],[fraction order value]]</f>
        <v>45.8</v>
      </c>
      <c r="T999" t="s">
        <v>19</v>
      </c>
      <c r="U999" s="1">
        <v>2.29</v>
      </c>
      <c r="V999" s="1">
        <v>0</v>
      </c>
      <c r="W999" s="1">
        <v>2.04</v>
      </c>
      <c r="X999" s="1">
        <f>mbb_sales[[#This Row],[order value converted]] + mbb_sales[[#This Row],[shipping cost]] - mbb_sales[[#This Row],[discount]]-mbb_sales[[#This Row],[card processing fees]]</f>
        <v>41.47</v>
      </c>
    </row>
    <row r="1000" spans="7:24" x14ac:dyDescent="0.3">
      <c r="G1000" s="17">
        <v>44296</v>
      </c>
      <c r="H1000" s="7">
        <f>YEAR(mbb_sales[[#This Row],[date of sale]])</f>
        <v>2021</v>
      </c>
      <c r="I1000">
        <f>MONTH(mbb_sales[[#This Row],[date of sale]])</f>
        <v>4</v>
      </c>
      <c r="J1000" t="str" cm="1">
        <f t="array" ref="J100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0">
        <v>2013627040</v>
      </c>
      <c r="L1000">
        <v>1</v>
      </c>
      <c r="M1000">
        <v>69310</v>
      </c>
      <c r="N1000" t="s">
        <v>1</v>
      </c>
      <c r="O1000" s="10" t="s">
        <v>14</v>
      </c>
      <c r="P1000">
        <f>SEARCH(",", mbb_sales[[#This Row],[order value]])</f>
        <v>3</v>
      </c>
      <c r="Q1000" t="str">
        <f>LEFT(mbb_sales[[#This Row],[order value]], mbb_sales[[#This Row],[search for ","]]-1)</f>
        <v>23</v>
      </c>
      <c r="R1000" s="10">
        <f>RIGHT(mbb_sales[[#This Row],[order value]]) / 10</f>
        <v>0.9</v>
      </c>
      <c r="S1000" s="1">
        <f>mbb_sales[[#This Row],[whole order value]] + mbb_sales[[#This Row],[fraction order value]]</f>
        <v>23.9</v>
      </c>
      <c r="U1000" s="1">
        <v>0</v>
      </c>
      <c r="V1000" s="1">
        <v>0</v>
      </c>
      <c r="W1000" s="1">
        <v>1.26</v>
      </c>
      <c r="X1000" s="1">
        <f>mbb_sales[[#This Row],[order value converted]] + mbb_sales[[#This Row],[shipping cost]] - mbb_sales[[#This Row],[discount]]-mbb_sales[[#This Row],[card processing fees]]</f>
        <v>22.639999999999997</v>
      </c>
    </row>
    <row r="1001" spans="7:24" x14ac:dyDescent="0.3">
      <c r="G1001" s="17">
        <v>44295</v>
      </c>
      <c r="H1001" s="7">
        <f>YEAR(mbb_sales[[#This Row],[date of sale]])</f>
        <v>2021</v>
      </c>
      <c r="I1001">
        <f>MONTH(mbb_sales[[#This Row],[date of sale]])</f>
        <v>4</v>
      </c>
      <c r="J1001" t="str" cm="1">
        <f t="array" ref="J100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1">
        <v>2019147043</v>
      </c>
      <c r="L1001">
        <v>1</v>
      </c>
      <c r="M1001">
        <v>25460</v>
      </c>
      <c r="N1001" t="s">
        <v>1</v>
      </c>
      <c r="O1001" s="10" t="s">
        <v>0</v>
      </c>
      <c r="P1001">
        <f>SEARCH(",", mbb_sales[[#This Row],[order value]])</f>
        <v>3</v>
      </c>
      <c r="Q1001" t="str">
        <f>LEFT(mbb_sales[[#This Row],[order value]], mbb_sales[[#This Row],[search for ","]]-1)</f>
        <v>21</v>
      </c>
      <c r="R1001" s="10">
        <f>RIGHT(mbb_sales[[#This Row],[order value]]) / 10</f>
        <v>0.9</v>
      </c>
      <c r="S1001" s="1">
        <f>mbb_sales[[#This Row],[whole order value]] + mbb_sales[[#This Row],[fraction order value]]</f>
        <v>21.9</v>
      </c>
      <c r="T1001" t="s">
        <v>19</v>
      </c>
      <c r="U1001" s="1">
        <v>2.19</v>
      </c>
      <c r="V1001" s="1">
        <v>0</v>
      </c>
      <c r="W1001" s="1">
        <v>1.0900000000000001</v>
      </c>
      <c r="X1001" s="1">
        <f>mbb_sales[[#This Row],[order value converted]] + mbb_sales[[#This Row],[shipping cost]] - mbb_sales[[#This Row],[discount]]-mbb_sales[[#This Row],[card processing fees]]</f>
        <v>18.619999999999997</v>
      </c>
    </row>
    <row r="1002" spans="7:24" x14ac:dyDescent="0.3">
      <c r="G1002" s="17">
        <v>44295</v>
      </c>
      <c r="H1002" s="7">
        <f>YEAR(mbb_sales[[#This Row],[date of sale]])</f>
        <v>2021</v>
      </c>
      <c r="I1002">
        <f>MONTH(mbb_sales[[#This Row],[date of sale]])</f>
        <v>4</v>
      </c>
      <c r="J1002" t="str" cm="1">
        <f t="array" ref="J100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2">
        <v>2019494565</v>
      </c>
      <c r="L1002">
        <v>1</v>
      </c>
      <c r="M1002">
        <v>59130</v>
      </c>
      <c r="N1002" t="s">
        <v>1</v>
      </c>
      <c r="O1002" s="10" t="s">
        <v>0</v>
      </c>
      <c r="P1002">
        <f>SEARCH(",", mbb_sales[[#This Row],[order value]])</f>
        <v>3</v>
      </c>
      <c r="Q1002" t="str">
        <f>LEFT(mbb_sales[[#This Row],[order value]], mbb_sales[[#This Row],[search for ","]]-1)</f>
        <v>21</v>
      </c>
      <c r="R1002" s="10">
        <f>RIGHT(mbb_sales[[#This Row],[order value]]) / 10</f>
        <v>0.9</v>
      </c>
      <c r="S1002" s="1">
        <f>mbb_sales[[#This Row],[whole order value]] + mbb_sales[[#This Row],[fraction order value]]</f>
        <v>21.9</v>
      </c>
      <c r="U1002" s="1">
        <v>0</v>
      </c>
      <c r="V1002" s="1">
        <v>0</v>
      </c>
      <c r="W1002" s="1">
        <v>1.18</v>
      </c>
      <c r="X1002" s="1">
        <f>mbb_sales[[#This Row],[order value converted]] + mbb_sales[[#This Row],[shipping cost]] - mbb_sales[[#This Row],[discount]]-mbb_sales[[#This Row],[card processing fees]]</f>
        <v>20.72</v>
      </c>
    </row>
    <row r="1003" spans="7:24" x14ac:dyDescent="0.3">
      <c r="G1003" s="17">
        <v>44295</v>
      </c>
      <c r="H1003" s="7">
        <f>YEAR(mbb_sales[[#This Row],[date of sale]])</f>
        <v>2021</v>
      </c>
      <c r="I1003">
        <f>MONTH(mbb_sales[[#This Row],[date of sale]])</f>
        <v>4</v>
      </c>
      <c r="J1003" t="str" cm="1">
        <f t="array" ref="J100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3">
        <v>2019666635</v>
      </c>
      <c r="L1003">
        <v>2</v>
      </c>
      <c r="M1003">
        <v>59130</v>
      </c>
      <c r="N1003" t="s">
        <v>1</v>
      </c>
      <c r="O1003" s="10" t="s">
        <v>15</v>
      </c>
      <c r="P1003">
        <f>SEARCH(",", mbb_sales[[#This Row],[order value]])</f>
        <v>3</v>
      </c>
      <c r="Q1003" t="str">
        <f>LEFT(mbb_sales[[#This Row],[order value]], mbb_sales[[#This Row],[search for ","]]-1)</f>
        <v>44</v>
      </c>
      <c r="R1003" s="10">
        <f>RIGHT(mbb_sales[[#This Row],[order value]]) / 10</f>
        <v>0.8</v>
      </c>
      <c r="S1003" s="1">
        <f>mbb_sales[[#This Row],[whole order value]] + mbb_sales[[#This Row],[fraction order value]]</f>
        <v>44.8</v>
      </c>
      <c r="T1003" t="s">
        <v>21</v>
      </c>
      <c r="U1003" s="1">
        <v>4.38</v>
      </c>
      <c r="V1003" s="1">
        <v>0</v>
      </c>
      <c r="W1003" s="1">
        <v>1.92</v>
      </c>
      <c r="X1003" s="1">
        <f>mbb_sales[[#This Row],[order value converted]] + mbb_sales[[#This Row],[shipping cost]] - mbb_sales[[#This Row],[discount]]-mbb_sales[[#This Row],[card processing fees]]</f>
        <v>38.499999999999993</v>
      </c>
    </row>
    <row r="1004" spans="7:24" x14ac:dyDescent="0.3">
      <c r="G1004" s="17">
        <v>44294</v>
      </c>
      <c r="H1004" s="7">
        <f>YEAR(mbb_sales[[#This Row],[date of sale]])</f>
        <v>2021</v>
      </c>
      <c r="I1004">
        <f>MONTH(mbb_sales[[#This Row],[date of sale]])</f>
        <v>4</v>
      </c>
      <c r="J1004" t="str" cm="1">
        <f t="array" ref="J100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4">
        <v>2012084342</v>
      </c>
      <c r="L1004">
        <v>1</v>
      </c>
      <c r="M1004">
        <v>64000</v>
      </c>
      <c r="N1004" t="s">
        <v>1</v>
      </c>
      <c r="O1004" s="10" t="s">
        <v>0</v>
      </c>
      <c r="P1004">
        <f>SEARCH(",", mbb_sales[[#This Row],[order value]])</f>
        <v>3</v>
      </c>
      <c r="Q1004" t="str">
        <f>LEFT(mbb_sales[[#This Row],[order value]], mbb_sales[[#This Row],[search for ","]]-1)</f>
        <v>21</v>
      </c>
      <c r="R1004" s="10">
        <f>RIGHT(mbb_sales[[#This Row],[order value]]) / 10</f>
        <v>0.9</v>
      </c>
      <c r="S1004" s="1">
        <f>mbb_sales[[#This Row],[whole order value]] + mbb_sales[[#This Row],[fraction order value]]</f>
        <v>21.9</v>
      </c>
      <c r="T1004" t="s">
        <v>21</v>
      </c>
      <c r="U1004" s="1">
        <v>4.38</v>
      </c>
      <c r="V1004" s="1">
        <v>0</v>
      </c>
      <c r="W1004" s="1">
        <v>1</v>
      </c>
      <c r="X1004" s="1">
        <f>mbb_sales[[#This Row],[order value converted]] + mbb_sales[[#This Row],[shipping cost]] - mbb_sales[[#This Row],[discount]]-mbb_sales[[#This Row],[card processing fees]]</f>
        <v>16.52</v>
      </c>
    </row>
    <row r="1005" spans="7:24" x14ac:dyDescent="0.3">
      <c r="G1005" s="17">
        <v>44294</v>
      </c>
      <c r="H1005" s="7">
        <f>YEAR(mbb_sales[[#This Row],[date of sale]])</f>
        <v>2021</v>
      </c>
      <c r="I1005">
        <f>MONTH(mbb_sales[[#This Row],[date of sale]])</f>
        <v>4</v>
      </c>
      <c r="J1005" t="str" cm="1">
        <f t="array" ref="J100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5">
        <v>2011674958</v>
      </c>
      <c r="L1005">
        <v>1</v>
      </c>
      <c r="M1005">
        <v>77420</v>
      </c>
      <c r="N1005" t="s">
        <v>1</v>
      </c>
      <c r="O1005" s="10" t="s">
        <v>0</v>
      </c>
      <c r="P1005">
        <f>SEARCH(",", mbb_sales[[#This Row],[order value]])</f>
        <v>3</v>
      </c>
      <c r="Q1005" t="str">
        <f>LEFT(mbb_sales[[#This Row],[order value]], mbb_sales[[#This Row],[search for ","]]-1)</f>
        <v>21</v>
      </c>
      <c r="R1005" s="10">
        <f>RIGHT(mbb_sales[[#This Row],[order value]]) / 10</f>
        <v>0.9</v>
      </c>
      <c r="S1005" s="1">
        <f>mbb_sales[[#This Row],[whole order value]] + mbb_sales[[#This Row],[fraction order value]]</f>
        <v>21.9</v>
      </c>
      <c r="U1005" s="1">
        <v>0</v>
      </c>
      <c r="V1005" s="1">
        <v>0</v>
      </c>
      <c r="W1005" s="1">
        <v>1.18</v>
      </c>
      <c r="X1005" s="1">
        <f>mbb_sales[[#This Row],[order value converted]] + mbb_sales[[#This Row],[shipping cost]] - mbb_sales[[#This Row],[discount]]-mbb_sales[[#This Row],[card processing fees]]</f>
        <v>20.72</v>
      </c>
    </row>
    <row r="1006" spans="7:24" x14ac:dyDescent="0.3">
      <c r="G1006" s="17">
        <v>44294</v>
      </c>
      <c r="H1006" s="7">
        <f>YEAR(mbb_sales[[#This Row],[date of sale]])</f>
        <v>2021</v>
      </c>
      <c r="I1006">
        <f>MONTH(mbb_sales[[#This Row],[date of sale]])</f>
        <v>4</v>
      </c>
      <c r="J1006" t="str" cm="1">
        <f t="array" ref="J100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6">
        <v>2017927253</v>
      </c>
      <c r="L1006">
        <v>1</v>
      </c>
      <c r="M1006">
        <v>93360</v>
      </c>
      <c r="N1006" t="s">
        <v>1</v>
      </c>
      <c r="O1006" s="10" t="s">
        <v>0</v>
      </c>
      <c r="P1006">
        <f>SEARCH(",", mbb_sales[[#This Row],[order value]])</f>
        <v>3</v>
      </c>
      <c r="Q1006" t="str">
        <f>LEFT(mbb_sales[[#This Row],[order value]], mbb_sales[[#This Row],[search for ","]]-1)</f>
        <v>21</v>
      </c>
      <c r="R1006" s="10">
        <f>RIGHT(mbb_sales[[#This Row],[order value]]) / 10</f>
        <v>0.9</v>
      </c>
      <c r="S1006" s="1">
        <f>mbb_sales[[#This Row],[whole order value]] + mbb_sales[[#This Row],[fraction order value]]</f>
        <v>21.9</v>
      </c>
      <c r="U1006" s="1">
        <v>0</v>
      </c>
      <c r="V1006" s="1">
        <v>0</v>
      </c>
      <c r="W1006" s="1">
        <v>1.18</v>
      </c>
      <c r="X1006" s="1">
        <f>mbb_sales[[#This Row],[order value converted]] + mbb_sales[[#This Row],[shipping cost]] - mbb_sales[[#This Row],[discount]]-mbb_sales[[#This Row],[card processing fees]]</f>
        <v>20.72</v>
      </c>
    </row>
    <row r="1007" spans="7:24" x14ac:dyDescent="0.3">
      <c r="G1007" s="17">
        <v>44293</v>
      </c>
      <c r="H1007" s="7">
        <f>YEAR(mbb_sales[[#This Row],[date of sale]])</f>
        <v>2021</v>
      </c>
      <c r="I1007">
        <f>MONTH(mbb_sales[[#This Row],[date of sale]])</f>
        <v>4</v>
      </c>
      <c r="J1007" t="str" cm="1">
        <f t="array" ref="J100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7">
        <v>2010670556</v>
      </c>
      <c r="L1007">
        <v>1</v>
      </c>
      <c r="M1007">
        <v>44300</v>
      </c>
      <c r="N1007" t="s">
        <v>1</v>
      </c>
      <c r="O1007" s="10" t="s">
        <v>0</v>
      </c>
      <c r="P1007">
        <f>SEARCH(",", mbb_sales[[#This Row],[order value]])</f>
        <v>3</v>
      </c>
      <c r="Q1007" t="str">
        <f>LEFT(mbb_sales[[#This Row],[order value]], mbb_sales[[#This Row],[search for ","]]-1)</f>
        <v>21</v>
      </c>
      <c r="R1007" s="10">
        <f>RIGHT(mbb_sales[[#This Row],[order value]]) / 10</f>
        <v>0.9</v>
      </c>
      <c r="S1007" s="1">
        <f>mbb_sales[[#This Row],[whole order value]] + mbb_sales[[#This Row],[fraction order value]]</f>
        <v>21.9</v>
      </c>
      <c r="U1007" s="1">
        <v>0</v>
      </c>
      <c r="V1007" s="1">
        <v>0</v>
      </c>
      <c r="W1007" s="1">
        <v>1.18</v>
      </c>
      <c r="X1007" s="1">
        <f>mbb_sales[[#This Row],[order value converted]] + mbb_sales[[#This Row],[shipping cost]] - mbb_sales[[#This Row],[discount]]-mbb_sales[[#This Row],[card processing fees]]</f>
        <v>20.72</v>
      </c>
    </row>
    <row r="1008" spans="7:24" x14ac:dyDescent="0.3">
      <c r="G1008" s="17">
        <v>44293</v>
      </c>
      <c r="H1008" s="7">
        <f>YEAR(mbb_sales[[#This Row],[date of sale]])</f>
        <v>2021</v>
      </c>
      <c r="I1008">
        <f>MONTH(mbb_sales[[#This Row],[date of sale]])</f>
        <v>4</v>
      </c>
      <c r="J1008" t="str" cm="1">
        <f t="array" ref="J100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8">
        <v>2016656121</v>
      </c>
      <c r="L1008">
        <v>1</v>
      </c>
      <c r="M1008">
        <v>59273</v>
      </c>
      <c r="N1008" t="s">
        <v>1</v>
      </c>
      <c r="O1008" s="10" t="s">
        <v>0</v>
      </c>
      <c r="P1008">
        <f>SEARCH(",", mbb_sales[[#This Row],[order value]])</f>
        <v>3</v>
      </c>
      <c r="Q1008" t="str">
        <f>LEFT(mbb_sales[[#This Row],[order value]], mbb_sales[[#This Row],[search for ","]]-1)</f>
        <v>21</v>
      </c>
      <c r="R1008" s="10">
        <f>RIGHT(mbb_sales[[#This Row],[order value]]) / 10</f>
        <v>0.9</v>
      </c>
      <c r="S1008" s="1">
        <f>mbb_sales[[#This Row],[whole order value]] + mbb_sales[[#This Row],[fraction order value]]</f>
        <v>21.9</v>
      </c>
      <c r="U1008" s="1">
        <v>0</v>
      </c>
      <c r="V1008" s="1">
        <v>0</v>
      </c>
      <c r="W1008" s="1">
        <v>1.18</v>
      </c>
      <c r="X1008" s="1">
        <f>mbb_sales[[#This Row],[order value converted]] + mbb_sales[[#This Row],[shipping cost]] - mbb_sales[[#This Row],[discount]]-mbb_sales[[#This Row],[card processing fees]]</f>
        <v>20.72</v>
      </c>
    </row>
    <row r="1009" spans="7:24" x14ac:dyDescent="0.3">
      <c r="G1009" s="17">
        <v>44291</v>
      </c>
      <c r="H1009" s="7">
        <f>YEAR(mbb_sales[[#This Row],[date of sale]])</f>
        <v>2021</v>
      </c>
      <c r="I1009">
        <f>MONTH(mbb_sales[[#This Row],[date of sale]])</f>
        <v>4</v>
      </c>
      <c r="J1009" t="str" cm="1">
        <f t="array" ref="J100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09">
        <v>2014410007</v>
      </c>
      <c r="L1009">
        <v>1</v>
      </c>
      <c r="M1009">
        <v>49100</v>
      </c>
      <c r="N1009" t="s">
        <v>1</v>
      </c>
      <c r="O1009" s="10" t="s">
        <v>4</v>
      </c>
      <c r="P1009">
        <f>SEARCH(",", mbb_sales[[#This Row],[order value]])</f>
        <v>3</v>
      </c>
      <c r="Q1009" t="str">
        <f>LEFT(mbb_sales[[#This Row],[order value]], mbb_sales[[#This Row],[search for ","]]-1)</f>
        <v>19</v>
      </c>
      <c r="R1009" s="10">
        <f>RIGHT(mbb_sales[[#This Row],[order value]]) / 10</f>
        <v>0.9</v>
      </c>
      <c r="S1009" s="1">
        <f>mbb_sales[[#This Row],[whole order value]] + mbb_sales[[#This Row],[fraction order value]]</f>
        <v>19.899999999999999</v>
      </c>
      <c r="T1009" t="s">
        <v>16</v>
      </c>
      <c r="U1009" s="1">
        <v>5.97</v>
      </c>
      <c r="V1009" s="1">
        <v>0</v>
      </c>
      <c r="W1009" s="1">
        <v>0.86</v>
      </c>
      <c r="X1009" s="1">
        <f>mbb_sales[[#This Row],[order value converted]] + mbb_sales[[#This Row],[shipping cost]] - mbb_sales[[#This Row],[discount]]-mbb_sales[[#This Row],[card processing fees]]</f>
        <v>13.07</v>
      </c>
    </row>
    <row r="1010" spans="7:24" x14ac:dyDescent="0.3">
      <c r="G1010" s="17">
        <v>44291</v>
      </c>
      <c r="H1010" s="7">
        <f>YEAR(mbb_sales[[#This Row],[date of sale]])</f>
        <v>2021</v>
      </c>
      <c r="I1010">
        <f>MONTH(mbb_sales[[#This Row],[date of sale]])</f>
        <v>4</v>
      </c>
      <c r="J1010" t="str" cm="1">
        <f t="array" ref="J101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0">
        <v>2014340049</v>
      </c>
      <c r="L1010">
        <v>1</v>
      </c>
      <c r="M1010">
        <v>77420</v>
      </c>
      <c r="N1010" t="s">
        <v>1</v>
      </c>
      <c r="O1010" s="10" t="s">
        <v>0</v>
      </c>
      <c r="P1010">
        <f>SEARCH(",", mbb_sales[[#This Row],[order value]])</f>
        <v>3</v>
      </c>
      <c r="Q1010" t="str">
        <f>LEFT(mbb_sales[[#This Row],[order value]], mbb_sales[[#This Row],[search for ","]]-1)</f>
        <v>21</v>
      </c>
      <c r="R1010" s="10">
        <f>RIGHT(mbb_sales[[#This Row],[order value]]) / 10</f>
        <v>0.9</v>
      </c>
      <c r="S1010" s="1">
        <f>mbb_sales[[#This Row],[whole order value]] + mbb_sales[[#This Row],[fraction order value]]</f>
        <v>21.9</v>
      </c>
      <c r="T1010" t="s">
        <v>19</v>
      </c>
      <c r="U1010" s="1">
        <v>2.19</v>
      </c>
      <c r="V1010" s="1">
        <v>0</v>
      </c>
      <c r="W1010" s="1">
        <v>1.0900000000000001</v>
      </c>
      <c r="X1010" s="1">
        <f>mbb_sales[[#This Row],[order value converted]] + mbb_sales[[#This Row],[shipping cost]] - mbb_sales[[#This Row],[discount]]-mbb_sales[[#This Row],[card processing fees]]</f>
        <v>18.619999999999997</v>
      </c>
    </row>
    <row r="1011" spans="7:24" x14ac:dyDescent="0.3">
      <c r="G1011" s="17">
        <v>44291</v>
      </c>
      <c r="H1011" s="7">
        <f>YEAR(mbb_sales[[#This Row],[date of sale]])</f>
        <v>2021</v>
      </c>
      <c r="I1011">
        <f>MONTH(mbb_sales[[#This Row],[date of sale]])</f>
        <v>4</v>
      </c>
      <c r="J1011" t="str" cm="1">
        <f t="array" ref="J101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1">
        <v>2015085981</v>
      </c>
      <c r="L1011">
        <v>1</v>
      </c>
      <c r="M1011">
        <v>75018</v>
      </c>
      <c r="N1011" t="s">
        <v>1</v>
      </c>
      <c r="O1011" s="10" t="s">
        <v>0</v>
      </c>
      <c r="P1011">
        <f>SEARCH(",", mbb_sales[[#This Row],[order value]])</f>
        <v>3</v>
      </c>
      <c r="Q1011" t="str">
        <f>LEFT(mbb_sales[[#This Row],[order value]], mbb_sales[[#This Row],[search for ","]]-1)</f>
        <v>21</v>
      </c>
      <c r="R1011" s="10">
        <f>RIGHT(mbb_sales[[#This Row],[order value]]) / 10</f>
        <v>0.9</v>
      </c>
      <c r="S1011" s="1">
        <f>mbb_sales[[#This Row],[whole order value]] + mbb_sales[[#This Row],[fraction order value]]</f>
        <v>21.9</v>
      </c>
      <c r="U1011" s="1">
        <v>0</v>
      </c>
      <c r="V1011" s="1">
        <v>0</v>
      </c>
      <c r="W1011" s="1">
        <v>1.18</v>
      </c>
      <c r="X1011" s="1">
        <f>mbb_sales[[#This Row],[order value converted]] + mbb_sales[[#This Row],[shipping cost]] - mbb_sales[[#This Row],[discount]]-mbb_sales[[#This Row],[card processing fees]]</f>
        <v>20.72</v>
      </c>
    </row>
    <row r="1012" spans="7:24" x14ac:dyDescent="0.3">
      <c r="G1012" s="17">
        <v>44291</v>
      </c>
      <c r="H1012" s="7">
        <f>YEAR(mbb_sales[[#This Row],[date of sale]])</f>
        <v>2021</v>
      </c>
      <c r="I1012">
        <f>MONTH(mbb_sales[[#This Row],[date of sale]])</f>
        <v>4</v>
      </c>
      <c r="J1012" t="str" cm="1">
        <f t="array" ref="J101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2">
        <v>2007987936</v>
      </c>
      <c r="L1012">
        <v>1</v>
      </c>
      <c r="M1012">
        <v>37100</v>
      </c>
      <c r="N1012" t="s">
        <v>1</v>
      </c>
      <c r="O1012" s="10" t="s">
        <v>14</v>
      </c>
      <c r="P1012">
        <f>SEARCH(",", mbb_sales[[#This Row],[order value]])</f>
        <v>3</v>
      </c>
      <c r="Q1012" t="str">
        <f>LEFT(mbb_sales[[#This Row],[order value]], mbb_sales[[#This Row],[search for ","]]-1)</f>
        <v>23</v>
      </c>
      <c r="R1012" s="10">
        <f>RIGHT(mbb_sales[[#This Row],[order value]]) / 10</f>
        <v>0.9</v>
      </c>
      <c r="S1012" s="1">
        <f>mbb_sales[[#This Row],[whole order value]] + mbb_sales[[#This Row],[fraction order value]]</f>
        <v>23.9</v>
      </c>
      <c r="U1012" s="1">
        <v>0</v>
      </c>
      <c r="V1012" s="1">
        <v>0</v>
      </c>
      <c r="W1012" s="1">
        <v>1.26</v>
      </c>
      <c r="X1012" s="1">
        <f>mbb_sales[[#This Row],[order value converted]] + mbb_sales[[#This Row],[shipping cost]] - mbb_sales[[#This Row],[discount]]-mbb_sales[[#This Row],[card processing fees]]</f>
        <v>22.639999999999997</v>
      </c>
    </row>
    <row r="1013" spans="7:24" x14ac:dyDescent="0.3">
      <c r="G1013" s="17">
        <v>44291</v>
      </c>
      <c r="H1013" s="7">
        <f>YEAR(mbb_sales[[#This Row],[date of sale]])</f>
        <v>2021</v>
      </c>
      <c r="I1013">
        <f>MONTH(mbb_sales[[#This Row],[date of sale]])</f>
        <v>4</v>
      </c>
      <c r="J1013" t="str" cm="1">
        <f t="array" ref="J101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3">
        <v>2008135422</v>
      </c>
      <c r="L1013">
        <v>2</v>
      </c>
      <c r="M1013">
        <v>92600</v>
      </c>
      <c r="N1013" t="s">
        <v>1</v>
      </c>
      <c r="O1013" s="10" t="s">
        <v>17</v>
      </c>
      <c r="P1013">
        <f>SEARCH(",", mbb_sales[[#This Row],[order value]])</f>
        <v>3</v>
      </c>
      <c r="Q1013" t="str">
        <f>LEFT(mbb_sales[[#This Row],[order value]], mbb_sales[[#This Row],[search for ","]]-1)</f>
        <v>43</v>
      </c>
      <c r="R1013" s="10">
        <f>RIGHT(mbb_sales[[#This Row],[order value]]) / 10</f>
        <v>0.8</v>
      </c>
      <c r="S1013" s="1">
        <f>mbb_sales[[#This Row],[whole order value]] + mbb_sales[[#This Row],[fraction order value]]</f>
        <v>43.8</v>
      </c>
      <c r="T1013" t="s">
        <v>19</v>
      </c>
      <c r="U1013" s="1">
        <v>1.99</v>
      </c>
      <c r="V1013" s="1">
        <v>0</v>
      </c>
      <c r="W1013" s="1">
        <v>1.97</v>
      </c>
      <c r="X1013" s="1">
        <f>mbb_sales[[#This Row],[order value converted]] + mbb_sales[[#This Row],[shipping cost]] - mbb_sales[[#This Row],[discount]]-mbb_sales[[#This Row],[card processing fees]]</f>
        <v>39.839999999999996</v>
      </c>
    </row>
    <row r="1014" spans="7:24" x14ac:dyDescent="0.3">
      <c r="G1014" s="17">
        <v>44290</v>
      </c>
      <c r="H1014" s="7">
        <f>YEAR(mbb_sales[[#This Row],[date of sale]])</f>
        <v>2021</v>
      </c>
      <c r="I1014">
        <f>MONTH(mbb_sales[[#This Row],[date of sale]])</f>
        <v>4</v>
      </c>
      <c r="J1014" t="str" cm="1">
        <f t="array" ref="J101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4">
        <v>2013726709</v>
      </c>
      <c r="L1014">
        <v>1</v>
      </c>
      <c r="M1014">
        <v>37200</v>
      </c>
      <c r="N1014" t="s">
        <v>1</v>
      </c>
      <c r="O1014" s="10" t="s">
        <v>0</v>
      </c>
      <c r="P1014">
        <f>SEARCH(",", mbb_sales[[#This Row],[order value]])</f>
        <v>3</v>
      </c>
      <c r="Q1014" t="str">
        <f>LEFT(mbb_sales[[#This Row],[order value]], mbb_sales[[#This Row],[search for ","]]-1)</f>
        <v>21</v>
      </c>
      <c r="R1014" s="10">
        <f>RIGHT(mbb_sales[[#This Row],[order value]]) / 10</f>
        <v>0.9</v>
      </c>
      <c r="S1014" s="1">
        <f>mbb_sales[[#This Row],[whole order value]] + mbb_sales[[#This Row],[fraction order value]]</f>
        <v>21.9</v>
      </c>
      <c r="T1014" t="s">
        <v>16</v>
      </c>
      <c r="U1014" s="1">
        <v>6.57</v>
      </c>
      <c r="V1014" s="1">
        <v>0</v>
      </c>
      <c r="W1014" s="1">
        <v>0.91</v>
      </c>
      <c r="X1014" s="1">
        <f>mbb_sales[[#This Row],[order value converted]] + mbb_sales[[#This Row],[shipping cost]] - mbb_sales[[#This Row],[discount]]-mbb_sales[[#This Row],[card processing fees]]</f>
        <v>14.419999999999998</v>
      </c>
    </row>
    <row r="1015" spans="7:24" x14ac:dyDescent="0.3">
      <c r="G1015" s="17">
        <v>44290</v>
      </c>
      <c r="H1015" s="7">
        <f>YEAR(mbb_sales[[#This Row],[date of sale]])</f>
        <v>2021</v>
      </c>
      <c r="I1015">
        <f>MONTH(mbb_sales[[#This Row],[date of sale]])</f>
        <v>4</v>
      </c>
      <c r="J1015" t="str" cm="1">
        <f t="array" ref="J101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5">
        <v>2013769841</v>
      </c>
      <c r="L1015">
        <v>1</v>
      </c>
      <c r="M1015">
        <v>44750</v>
      </c>
      <c r="N1015" t="s">
        <v>1</v>
      </c>
      <c r="O1015" s="10" t="s">
        <v>0</v>
      </c>
      <c r="P1015">
        <f>SEARCH(",", mbb_sales[[#This Row],[order value]])</f>
        <v>3</v>
      </c>
      <c r="Q1015" t="str">
        <f>LEFT(mbb_sales[[#This Row],[order value]], mbb_sales[[#This Row],[search for ","]]-1)</f>
        <v>21</v>
      </c>
      <c r="R1015" s="10">
        <f>RIGHT(mbb_sales[[#This Row],[order value]]) / 10</f>
        <v>0.9</v>
      </c>
      <c r="S1015" s="1">
        <f>mbb_sales[[#This Row],[whole order value]] + mbb_sales[[#This Row],[fraction order value]]</f>
        <v>21.9</v>
      </c>
      <c r="U1015" s="1">
        <v>0</v>
      </c>
      <c r="V1015" s="1">
        <v>0</v>
      </c>
      <c r="W1015" s="1">
        <v>1.18</v>
      </c>
      <c r="X1015" s="1">
        <f>mbb_sales[[#This Row],[order value converted]] + mbb_sales[[#This Row],[shipping cost]] - mbb_sales[[#This Row],[discount]]-mbb_sales[[#This Row],[card processing fees]]</f>
        <v>20.72</v>
      </c>
    </row>
    <row r="1016" spans="7:24" x14ac:dyDescent="0.3">
      <c r="G1016" s="17">
        <v>44290</v>
      </c>
      <c r="H1016" s="7">
        <f>YEAR(mbb_sales[[#This Row],[date of sale]])</f>
        <v>2021</v>
      </c>
      <c r="I1016">
        <f>MONTH(mbb_sales[[#This Row],[date of sale]])</f>
        <v>4</v>
      </c>
      <c r="J1016" t="str" cm="1">
        <f t="array" ref="J101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6">
        <v>2007066346</v>
      </c>
      <c r="L1016">
        <v>1</v>
      </c>
      <c r="M1016">
        <v>73320</v>
      </c>
      <c r="N1016" t="s">
        <v>1</v>
      </c>
      <c r="O1016" s="10" t="s">
        <v>0</v>
      </c>
      <c r="P1016">
        <f>SEARCH(",", mbb_sales[[#This Row],[order value]])</f>
        <v>3</v>
      </c>
      <c r="Q1016" t="str">
        <f>LEFT(mbb_sales[[#This Row],[order value]], mbb_sales[[#This Row],[search for ","]]-1)</f>
        <v>21</v>
      </c>
      <c r="R1016" s="10">
        <f>RIGHT(mbb_sales[[#This Row],[order value]]) / 10</f>
        <v>0.9</v>
      </c>
      <c r="S1016" s="1">
        <f>mbb_sales[[#This Row],[whole order value]] + mbb_sales[[#This Row],[fraction order value]]</f>
        <v>21.9</v>
      </c>
      <c r="U1016" s="1">
        <v>0</v>
      </c>
      <c r="V1016" s="1">
        <v>0</v>
      </c>
      <c r="W1016" s="1">
        <v>1.18</v>
      </c>
      <c r="X1016" s="1">
        <f>mbb_sales[[#This Row],[order value converted]] + mbb_sales[[#This Row],[shipping cost]] - mbb_sales[[#This Row],[discount]]-mbb_sales[[#This Row],[card processing fees]]</f>
        <v>20.72</v>
      </c>
    </row>
    <row r="1017" spans="7:24" x14ac:dyDescent="0.3">
      <c r="G1017" s="17">
        <v>44290</v>
      </c>
      <c r="H1017" s="7">
        <f>YEAR(mbb_sales[[#This Row],[date of sale]])</f>
        <v>2021</v>
      </c>
      <c r="I1017">
        <f>MONTH(mbb_sales[[#This Row],[date of sale]])</f>
        <v>4</v>
      </c>
      <c r="J1017" t="str" cm="1">
        <f t="array" ref="J101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7">
        <v>2007640156</v>
      </c>
      <c r="L1017">
        <v>1</v>
      </c>
      <c r="M1017">
        <v>44300</v>
      </c>
      <c r="N1017" t="s">
        <v>1</v>
      </c>
      <c r="O1017" s="10" t="s">
        <v>14</v>
      </c>
      <c r="P1017">
        <f>SEARCH(",", mbb_sales[[#This Row],[order value]])</f>
        <v>3</v>
      </c>
      <c r="Q1017" t="str">
        <f>LEFT(mbb_sales[[#This Row],[order value]], mbb_sales[[#This Row],[search for ","]]-1)</f>
        <v>23</v>
      </c>
      <c r="R1017" s="10">
        <f>RIGHT(mbb_sales[[#This Row],[order value]]) / 10</f>
        <v>0.9</v>
      </c>
      <c r="S1017" s="1">
        <f>mbb_sales[[#This Row],[whole order value]] + mbb_sales[[#This Row],[fraction order value]]</f>
        <v>23.9</v>
      </c>
      <c r="U1017" s="1">
        <v>0</v>
      </c>
      <c r="V1017" s="1">
        <v>0</v>
      </c>
      <c r="W1017" s="1">
        <v>1.26</v>
      </c>
      <c r="X1017" s="1">
        <f>mbb_sales[[#This Row],[order value converted]] + mbb_sales[[#This Row],[shipping cost]] - mbb_sales[[#This Row],[discount]]-mbb_sales[[#This Row],[card processing fees]]</f>
        <v>22.639999999999997</v>
      </c>
    </row>
    <row r="1018" spans="7:24" x14ac:dyDescent="0.3">
      <c r="G1018" s="17">
        <v>44290</v>
      </c>
      <c r="H1018" s="7">
        <f>YEAR(mbb_sales[[#This Row],[date of sale]])</f>
        <v>2021</v>
      </c>
      <c r="I1018">
        <f>MONTH(mbb_sales[[#This Row],[date of sale]])</f>
        <v>4</v>
      </c>
      <c r="J1018" t="str" cm="1">
        <f t="array" ref="J101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8">
        <v>2013387637</v>
      </c>
      <c r="L1018">
        <v>1</v>
      </c>
      <c r="M1018">
        <v>73490</v>
      </c>
      <c r="N1018" t="s">
        <v>1</v>
      </c>
      <c r="O1018" s="10" t="s">
        <v>14</v>
      </c>
      <c r="P1018">
        <f>SEARCH(",", mbb_sales[[#This Row],[order value]])</f>
        <v>3</v>
      </c>
      <c r="Q1018" t="str">
        <f>LEFT(mbb_sales[[#This Row],[order value]], mbb_sales[[#This Row],[search for ","]]-1)</f>
        <v>23</v>
      </c>
      <c r="R1018" s="10">
        <f>RIGHT(mbb_sales[[#This Row],[order value]]) / 10</f>
        <v>0.9</v>
      </c>
      <c r="S1018" s="1">
        <f>mbb_sales[[#This Row],[whole order value]] + mbb_sales[[#This Row],[fraction order value]]</f>
        <v>23.9</v>
      </c>
      <c r="U1018" s="1">
        <v>0</v>
      </c>
      <c r="V1018" s="1">
        <v>0</v>
      </c>
      <c r="W1018" s="1">
        <v>1.26</v>
      </c>
      <c r="X1018" s="1">
        <f>mbb_sales[[#This Row],[order value converted]] + mbb_sales[[#This Row],[shipping cost]] - mbb_sales[[#This Row],[discount]]-mbb_sales[[#This Row],[card processing fees]]</f>
        <v>22.639999999999997</v>
      </c>
    </row>
    <row r="1019" spans="7:24" x14ac:dyDescent="0.3">
      <c r="G1019" s="17">
        <v>44290</v>
      </c>
      <c r="H1019" s="7">
        <f>YEAR(mbb_sales[[#This Row],[date of sale]])</f>
        <v>2021</v>
      </c>
      <c r="I1019">
        <f>MONTH(mbb_sales[[#This Row],[date of sale]])</f>
        <v>4</v>
      </c>
      <c r="J1019" t="str" cm="1">
        <f t="array" ref="J101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19">
        <v>2007063344</v>
      </c>
      <c r="L1019">
        <v>2</v>
      </c>
      <c r="M1019">
        <v>86000</v>
      </c>
      <c r="N1019" t="s">
        <v>1</v>
      </c>
      <c r="O1019" s="10" t="s">
        <v>17</v>
      </c>
      <c r="P1019">
        <f>SEARCH(",", mbb_sales[[#This Row],[order value]])</f>
        <v>3</v>
      </c>
      <c r="Q1019" t="str">
        <f>LEFT(mbb_sales[[#This Row],[order value]], mbb_sales[[#This Row],[search for ","]]-1)</f>
        <v>43</v>
      </c>
      <c r="R1019" s="10">
        <f>RIGHT(mbb_sales[[#This Row],[order value]]) / 10</f>
        <v>0.8</v>
      </c>
      <c r="S1019" s="1">
        <f>mbb_sales[[#This Row],[whole order value]] + mbb_sales[[#This Row],[fraction order value]]</f>
        <v>43.8</v>
      </c>
      <c r="T1019" t="s">
        <v>19</v>
      </c>
      <c r="U1019" s="1">
        <v>2.19</v>
      </c>
      <c r="V1019" s="1">
        <v>0</v>
      </c>
      <c r="W1019" s="1">
        <v>1.96</v>
      </c>
      <c r="X1019" s="1">
        <f>mbb_sales[[#This Row],[order value converted]] + mbb_sales[[#This Row],[shipping cost]] - mbb_sales[[#This Row],[discount]]-mbb_sales[[#This Row],[card processing fees]]</f>
        <v>39.65</v>
      </c>
    </row>
    <row r="1020" spans="7:24" x14ac:dyDescent="0.3">
      <c r="G1020" s="17">
        <v>44290</v>
      </c>
      <c r="H1020" s="7">
        <f>YEAR(mbb_sales[[#This Row],[date of sale]])</f>
        <v>2021</v>
      </c>
      <c r="I1020">
        <f>MONTH(mbb_sales[[#This Row],[date of sale]])</f>
        <v>4</v>
      </c>
      <c r="J1020" t="str" cm="1">
        <f t="array" ref="J102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0">
        <v>2013579433</v>
      </c>
      <c r="L1020">
        <v>2</v>
      </c>
      <c r="M1020">
        <v>63122</v>
      </c>
      <c r="N1020" t="s">
        <v>1</v>
      </c>
      <c r="O1020" s="10" t="s">
        <v>20</v>
      </c>
      <c r="P1020">
        <f>SEARCH(",", mbb_sales[[#This Row],[order value]])</f>
        <v>3</v>
      </c>
      <c r="Q1020" t="str">
        <f>LEFT(mbb_sales[[#This Row],[order value]], mbb_sales[[#This Row],[search for ","]]-1)</f>
        <v>45</v>
      </c>
      <c r="R1020" s="10">
        <f>RIGHT(mbb_sales[[#This Row],[order value]]) / 10</f>
        <v>0.8</v>
      </c>
      <c r="S1020" s="1">
        <f>mbb_sales[[#This Row],[whole order value]] + mbb_sales[[#This Row],[fraction order value]]</f>
        <v>45.8</v>
      </c>
      <c r="U1020" s="1">
        <v>0</v>
      </c>
      <c r="V1020" s="1">
        <v>0</v>
      </c>
      <c r="W1020" s="1">
        <v>2.13</v>
      </c>
      <c r="X1020" s="1">
        <f>mbb_sales[[#This Row],[order value converted]] + mbb_sales[[#This Row],[shipping cost]] - mbb_sales[[#This Row],[discount]]-mbb_sales[[#This Row],[card processing fees]]</f>
        <v>43.669999999999995</v>
      </c>
    </row>
    <row r="1021" spans="7:24" x14ac:dyDescent="0.3">
      <c r="G1021" s="17">
        <v>44289</v>
      </c>
      <c r="H1021" s="7">
        <f>YEAR(mbb_sales[[#This Row],[date of sale]])</f>
        <v>2021</v>
      </c>
      <c r="I1021">
        <f>MONTH(mbb_sales[[#This Row],[date of sale]])</f>
        <v>4</v>
      </c>
      <c r="J1021" t="str" cm="1">
        <f t="array" ref="J102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1">
        <v>2012551781</v>
      </c>
      <c r="L1021">
        <v>1</v>
      </c>
      <c r="M1021">
        <v>69009</v>
      </c>
      <c r="N1021" t="s">
        <v>1</v>
      </c>
      <c r="O1021" s="10" t="s">
        <v>0</v>
      </c>
      <c r="P1021">
        <f>SEARCH(",", mbb_sales[[#This Row],[order value]])</f>
        <v>3</v>
      </c>
      <c r="Q1021" t="str">
        <f>LEFT(mbb_sales[[#This Row],[order value]], mbb_sales[[#This Row],[search for ","]]-1)</f>
        <v>21</v>
      </c>
      <c r="R1021" s="10">
        <f>RIGHT(mbb_sales[[#This Row],[order value]]) / 10</f>
        <v>0.9</v>
      </c>
      <c r="S1021" s="1">
        <f>mbb_sales[[#This Row],[whole order value]] + mbb_sales[[#This Row],[fraction order value]]</f>
        <v>21.9</v>
      </c>
      <c r="T1021" t="s">
        <v>19</v>
      </c>
      <c r="U1021" s="1">
        <v>2.19</v>
      </c>
      <c r="V1021" s="1">
        <v>0</v>
      </c>
      <c r="W1021" s="1">
        <v>1.0900000000000001</v>
      </c>
      <c r="X1021" s="1">
        <f>mbb_sales[[#This Row],[order value converted]] + mbb_sales[[#This Row],[shipping cost]] - mbb_sales[[#This Row],[discount]]-mbb_sales[[#This Row],[card processing fees]]</f>
        <v>18.619999999999997</v>
      </c>
    </row>
    <row r="1022" spans="7:24" x14ac:dyDescent="0.3">
      <c r="G1022" s="17">
        <v>44289</v>
      </c>
      <c r="H1022" s="7">
        <f>YEAR(mbb_sales[[#This Row],[date of sale]])</f>
        <v>2021</v>
      </c>
      <c r="I1022">
        <f>MONTH(mbb_sales[[#This Row],[date of sale]])</f>
        <v>4</v>
      </c>
      <c r="J1022" t="str" cm="1">
        <f t="array" ref="J102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2">
        <v>2012992709</v>
      </c>
      <c r="L1022">
        <v>1</v>
      </c>
      <c r="M1022">
        <v>24750</v>
      </c>
      <c r="N1022" t="s">
        <v>1</v>
      </c>
      <c r="O1022" s="10" t="s">
        <v>0</v>
      </c>
      <c r="P1022">
        <f>SEARCH(",", mbb_sales[[#This Row],[order value]])</f>
        <v>3</v>
      </c>
      <c r="Q1022" t="str">
        <f>LEFT(mbb_sales[[#This Row],[order value]], mbb_sales[[#This Row],[search for ","]]-1)</f>
        <v>21</v>
      </c>
      <c r="R1022" s="10">
        <f>RIGHT(mbb_sales[[#This Row],[order value]]) / 10</f>
        <v>0.9</v>
      </c>
      <c r="S1022" s="1">
        <f>mbb_sales[[#This Row],[whole order value]] + mbb_sales[[#This Row],[fraction order value]]</f>
        <v>21.9</v>
      </c>
      <c r="U1022" s="1">
        <v>0</v>
      </c>
      <c r="V1022" s="1">
        <v>0</v>
      </c>
      <c r="W1022" s="1">
        <v>1.18</v>
      </c>
      <c r="X1022" s="1">
        <f>mbb_sales[[#This Row],[order value converted]] + mbb_sales[[#This Row],[shipping cost]] - mbb_sales[[#This Row],[discount]]-mbb_sales[[#This Row],[card processing fees]]</f>
        <v>20.72</v>
      </c>
    </row>
    <row r="1023" spans="7:24" x14ac:dyDescent="0.3">
      <c r="G1023" s="17">
        <v>44289</v>
      </c>
      <c r="H1023" s="7">
        <f>YEAR(mbb_sales[[#This Row],[date of sale]])</f>
        <v>2021</v>
      </c>
      <c r="I1023">
        <f>MONTH(mbb_sales[[#This Row],[date of sale]])</f>
        <v>4</v>
      </c>
      <c r="J1023" t="str" cm="1">
        <f t="array" ref="J102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3">
        <v>2006570092</v>
      </c>
      <c r="L1023">
        <v>1</v>
      </c>
      <c r="M1023">
        <v>49170</v>
      </c>
      <c r="N1023" t="s">
        <v>1</v>
      </c>
      <c r="O1023" s="10" t="s">
        <v>0</v>
      </c>
      <c r="P1023">
        <f>SEARCH(",", mbb_sales[[#This Row],[order value]])</f>
        <v>3</v>
      </c>
      <c r="Q1023" t="str">
        <f>LEFT(mbb_sales[[#This Row],[order value]], mbb_sales[[#This Row],[search for ","]]-1)</f>
        <v>21</v>
      </c>
      <c r="R1023" s="10">
        <f>RIGHT(mbb_sales[[#This Row],[order value]]) / 10</f>
        <v>0.9</v>
      </c>
      <c r="S1023" s="1">
        <f>mbb_sales[[#This Row],[whole order value]] + mbb_sales[[#This Row],[fraction order value]]</f>
        <v>21.9</v>
      </c>
      <c r="U1023" s="1">
        <v>0</v>
      </c>
      <c r="V1023" s="1">
        <v>0</v>
      </c>
      <c r="W1023" s="1">
        <v>1.18</v>
      </c>
      <c r="X1023" s="1">
        <f>mbb_sales[[#This Row],[order value converted]] + mbb_sales[[#This Row],[shipping cost]] - mbb_sales[[#This Row],[discount]]-mbb_sales[[#This Row],[card processing fees]]</f>
        <v>20.72</v>
      </c>
    </row>
    <row r="1024" spans="7:24" x14ac:dyDescent="0.3">
      <c r="G1024" s="17">
        <v>44289</v>
      </c>
      <c r="H1024" s="7">
        <f>YEAR(mbb_sales[[#This Row],[date of sale]])</f>
        <v>2021</v>
      </c>
      <c r="I1024">
        <f>MONTH(mbb_sales[[#This Row],[date of sale]])</f>
        <v>4</v>
      </c>
      <c r="J1024" t="str" cm="1">
        <f t="array" ref="J102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4">
        <v>2012619315</v>
      </c>
      <c r="L1024">
        <v>1</v>
      </c>
      <c r="M1024">
        <v>37000</v>
      </c>
      <c r="N1024" t="s">
        <v>1</v>
      </c>
      <c r="O1024" s="10" t="s">
        <v>0</v>
      </c>
      <c r="P1024">
        <f>SEARCH(",", mbb_sales[[#This Row],[order value]])</f>
        <v>3</v>
      </c>
      <c r="Q1024" t="str">
        <f>LEFT(mbb_sales[[#This Row],[order value]], mbb_sales[[#This Row],[search for ","]]-1)</f>
        <v>21</v>
      </c>
      <c r="R1024" s="10">
        <f>RIGHT(mbb_sales[[#This Row],[order value]]) / 10</f>
        <v>0.9</v>
      </c>
      <c r="S1024" s="1">
        <f>mbb_sales[[#This Row],[whole order value]] + mbb_sales[[#This Row],[fraction order value]]</f>
        <v>21.9</v>
      </c>
      <c r="U1024" s="1">
        <v>0</v>
      </c>
      <c r="V1024" s="1">
        <v>0</v>
      </c>
      <c r="W1024" s="1">
        <v>1.18</v>
      </c>
      <c r="X1024" s="1">
        <f>mbb_sales[[#This Row],[order value converted]] + mbb_sales[[#This Row],[shipping cost]] - mbb_sales[[#This Row],[discount]]-mbb_sales[[#This Row],[card processing fees]]</f>
        <v>20.72</v>
      </c>
    </row>
    <row r="1025" spans="7:24" x14ac:dyDescent="0.3">
      <c r="G1025" s="17">
        <v>44288</v>
      </c>
      <c r="H1025" s="7">
        <f>YEAR(mbb_sales[[#This Row],[date of sale]])</f>
        <v>2021</v>
      </c>
      <c r="I1025">
        <f>MONTH(mbb_sales[[#This Row],[date of sale]])</f>
        <v>4</v>
      </c>
      <c r="J1025" t="str" cm="1">
        <f t="array" ref="J102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5">
        <v>2005481600</v>
      </c>
      <c r="L1025">
        <v>1</v>
      </c>
      <c r="M1025">
        <v>46090</v>
      </c>
      <c r="N1025" t="s">
        <v>1</v>
      </c>
      <c r="O1025" s="10" t="s">
        <v>0</v>
      </c>
      <c r="P1025">
        <f>SEARCH(",", mbb_sales[[#This Row],[order value]])</f>
        <v>3</v>
      </c>
      <c r="Q1025" t="str">
        <f>LEFT(mbb_sales[[#This Row],[order value]], mbb_sales[[#This Row],[search for ","]]-1)</f>
        <v>21</v>
      </c>
      <c r="R1025" s="10">
        <f>RIGHT(mbb_sales[[#This Row],[order value]]) / 10</f>
        <v>0.9</v>
      </c>
      <c r="S1025" s="1">
        <f>mbb_sales[[#This Row],[whole order value]] + mbb_sales[[#This Row],[fraction order value]]</f>
        <v>21.9</v>
      </c>
      <c r="T1025" t="s">
        <v>16</v>
      </c>
      <c r="U1025" s="1">
        <v>6.57</v>
      </c>
      <c r="V1025" s="1">
        <v>0</v>
      </c>
      <c r="W1025" s="1">
        <v>0.91</v>
      </c>
      <c r="X1025" s="1">
        <f>mbb_sales[[#This Row],[order value converted]] + mbb_sales[[#This Row],[shipping cost]] - mbb_sales[[#This Row],[discount]]-mbb_sales[[#This Row],[card processing fees]]</f>
        <v>14.419999999999998</v>
      </c>
    </row>
    <row r="1026" spans="7:24" x14ac:dyDescent="0.3">
      <c r="G1026" s="17">
        <v>44286</v>
      </c>
      <c r="H1026" s="7">
        <f>YEAR(mbb_sales[[#This Row],[date of sale]])</f>
        <v>2021</v>
      </c>
      <c r="I1026">
        <f>MONTH(mbb_sales[[#This Row],[date of sale]])</f>
        <v>3</v>
      </c>
      <c r="J1026" t="str" cm="1">
        <f t="array" ref="J102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6">
        <v>2003336462</v>
      </c>
      <c r="L1026">
        <v>1</v>
      </c>
      <c r="M1026">
        <v>2600</v>
      </c>
      <c r="N1026" t="s">
        <v>1</v>
      </c>
      <c r="O1026" s="10" t="s">
        <v>0</v>
      </c>
      <c r="P1026">
        <f>SEARCH(",", mbb_sales[[#This Row],[order value]])</f>
        <v>3</v>
      </c>
      <c r="Q1026" t="str">
        <f>LEFT(mbb_sales[[#This Row],[order value]], mbb_sales[[#This Row],[search for ","]]-1)</f>
        <v>21</v>
      </c>
      <c r="R1026" s="10">
        <f>RIGHT(mbb_sales[[#This Row],[order value]]) / 10</f>
        <v>0.9</v>
      </c>
      <c r="S1026" s="1">
        <f>mbb_sales[[#This Row],[whole order value]] + mbb_sales[[#This Row],[fraction order value]]</f>
        <v>21.9</v>
      </c>
      <c r="T1026" t="s">
        <v>18</v>
      </c>
      <c r="U1026" s="1">
        <v>3.29</v>
      </c>
      <c r="V1026" s="1">
        <v>0</v>
      </c>
      <c r="W1026" s="1">
        <v>1.04</v>
      </c>
      <c r="X1026" s="1">
        <f>mbb_sales[[#This Row],[order value converted]] + mbb_sales[[#This Row],[shipping cost]] - mbb_sales[[#This Row],[discount]]-mbb_sales[[#This Row],[card processing fees]]</f>
        <v>17.57</v>
      </c>
    </row>
    <row r="1027" spans="7:24" x14ac:dyDescent="0.3">
      <c r="G1027" s="17">
        <v>44283</v>
      </c>
      <c r="H1027" s="7">
        <f>YEAR(mbb_sales[[#This Row],[date of sale]])</f>
        <v>2021</v>
      </c>
      <c r="I1027">
        <f>MONTH(mbb_sales[[#This Row],[date of sale]])</f>
        <v>3</v>
      </c>
      <c r="J1027" t="str" cm="1">
        <f t="array" ref="J102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7">
        <v>1999806888</v>
      </c>
      <c r="L1027">
        <v>1</v>
      </c>
      <c r="M1027">
        <v>54600</v>
      </c>
      <c r="N1027" t="s">
        <v>1</v>
      </c>
      <c r="O1027" s="10" t="s">
        <v>0</v>
      </c>
      <c r="P1027">
        <f>SEARCH(",", mbb_sales[[#This Row],[order value]])</f>
        <v>3</v>
      </c>
      <c r="Q1027" t="str">
        <f>LEFT(mbb_sales[[#This Row],[order value]], mbb_sales[[#This Row],[search for ","]]-1)</f>
        <v>21</v>
      </c>
      <c r="R1027" s="10">
        <f>RIGHT(mbb_sales[[#This Row],[order value]]) / 10</f>
        <v>0.9</v>
      </c>
      <c r="S1027" s="1">
        <f>mbb_sales[[#This Row],[whole order value]] + mbb_sales[[#This Row],[fraction order value]]</f>
        <v>21.9</v>
      </c>
      <c r="U1027" s="1">
        <v>0</v>
      </c>
      <c r="V1027" s="1">
        <v>0</v>
      </c>
      <c r="W1027" s="1">
        <v>1.18</v>
      </c>
      <c r="X1027" s="1">
        <f>mbb_sales[[#This Row],[order value converted]] + mbb_sales[[#This Row],[shipping cost]] - mbb_sales[[#This Row],[discount]]-mbb_sales[[#This Row],[card processing fees]]</f>
        <v>20.72</v>
      </c>
    </row>
    <row r="1028" spans="7:24" x14ac:dyDescent="0.3">
      <c r="G1028" s="17">
        <v>44283</v>
      </c>
      <c r="H1028" s="7">
        <f>YEAR(mbb_sales[[#This Row],[date of sale]])</f>
        <v>2021</v>
      </c>
      <c r="I1028">
        <f>MONTH(mbb_sales[[#This Row],[date of sale]])</f>
        <v>3</v>
      </c>
      <c r="J1028" t="str" cm="1">
        <f t="array" ref="J102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8">
        <v>2005895535</v>
      </c>
      <c r="L1028">
        <v>1</v>
      </c>
      <c r="M1028">
        <v>95630</v>
      </c>
      <c r="N1028" t="s">
        <v>1</v>
      </c>
      <c r="O1028" s="10" t="s">
        <v>0</v>
      </c>
      <c r="P1028">
        <f>SEARCH(",", mbb_sales[[#This Row],[order value]])</f>
        <v>3</v>
      </c>
      <c r="Q1028" t="str">
        <f>LEFT(mbb_sales[[#This Row],[order value]], mbb_sales[[#This Row],[search for ","]]-1)</f>
        <v>21</v>
      </c>
      <c r="R1028" s="10">
        <f>RIGHT(mbb_sales[[#This Row],[order value]]) / 10</f>
        <v>0.9</v>
      </c>
      <c r="S1028" s="1">
        <f>mbb_sales[[#This Row],[whole order value]] + mbb_sales[[#This Row],[fraction order value]]</f>
        <v>21.9</v>
      </c>
      <c r="U1028" s="1">
        <v>0</v>
      </c>
      <c r="V1028" s="1">
        <v>0</v>
      </c>
      <c r="W1028" s="1">
        <v>1.18</v>
      </c>
      <c r="X1028" s="1">
        <f>mbb_sales[[#This Row],[order value converted]] + mbb_sales[[#This Row],[shipping cost]] - mbb_sales[[#This Row],[discount]]-mbb_sales[[#This Row],[card processing fees]]</f>
        <v>20.72</v>
      </c>
    </row>
    <row r="1029" spans="7:24" x14ac:dyDescent="0.3">
      <c r="G1029" s="17">
        <v>44283</v>
      </c>
      <c r="H1029" s="7">
        <f>YEAR(mbb_sales[[#This Row],[date of sale]])</f>
        <v>2021</v>
      </c>
      <c r="I1029">
        <f>MONTH(mbb_sales[[#This Row],[date of sale]])</f>
        <v>3</v>
      </c>
      <c r="J1029" t="str" cm="1">
        <f t="array" ref="J102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29">
        <v>2005596231</v>
      </c>
      <c r="L1029">
        <v>1</v>
      </c>
      <c r="M1029">
        <v>41120</v>
      </c>
      <c r="N1029" t="s">
        <v>1</v>
      </c>
      <c r="O1029" s="10" t="s">
        <v>0</v>
      </c>
      <c r="P1029">
        <f>SEARCH(",", mbb_sales[[#This Row],[order value]])</f>
        <v>3</v>
      </c>
      <c r="Q1029" t="str">
        <f>LEFT(mbb_sales[[#This Row],[order value]], mbb_sales[[#This Row],[search for ","]]-1)</f>
        <v>21</v>
      </c>
      <c r="R1029" s="10">
        <f>RIGHT(mbb_sales[[#This Row],[order value]]) / 10</f>
        <v>0.9</v>
      </c>
      <c r="S1029" s="1">
        <f>mbb_sales[[#This Row],[whole order value]] + mbb_sales[[#This Row],[fraction order value]]</f>
        <v>21.9</v>
      </c>
      <c r="U1029" s="1">
        <v>0</v>
      </c>
      <c r="V1029" s="1">
        <v>0</v>
      </c>
      <c r="W1029" s="1">
        <v>1.18</v>
      </c>
      <c r="X1029" s="1">
        <f>mbb_sales[[#This Row],[order value converted]] + mbb_sales[[#This Row],[shipping cost]] - mbb_sales[[#This Row],[discount]]-mbb_sales[[#This Row],[card processing fees]]</f>
        <v>20.72</v>
      </c>
    </row>
    <row r="1030" spans="7:24" x14ac:dyDescent="0.3">
      <c r="G1030" s="17">
        <v>44283</v>
      </c>
      <c r="H1030" s="7">
        <f>YEAR(mbb_sales[[#This Row],[date of sale]])</f>
        <v>2021</v>
      </c>
      <c r="I1030">
        <f>MONTH(mbb_sales[[#This Row],[date of sale]])</f>
        <v>3</v>
      </c>
      <c r="J1030" t="str" cm="1">
        <f t="array" ref="J103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0">
        <v>1999382984</v>
      </c>
      <c r="L1030">
        <v>2</v>
      </c>
      <c r="M1030">
        <v>85770</v>
      </c>
      <c r="N1030" t="s">
        <v>1</v>
      </c>
      <c r="O1030" s="10" t="s">
        <v>17</v>
      </c>
      <c r="P1030">
        <f>SEARCH(",", mbb_sales[[#This Row],[order value]])</f>
        <v>3</v>
      </c>
      <c r="Q1030" t="str">
        <f>LEFT(mbb_sales[[#This Row],[order value]], mbb_sales[[#This Row],[search for ","]]-1)</f>
        <v>43</v>
      </c>
      <c r="R1030" s="10">
        <f>RIGHT(mbb_sales[[#This Row],[order value]]) / 10</f>
        <v>0.8</v>
      </c>
      <c r="S1030" s="1">
        <f>mbb_sales[[#This Row],[whole order value]] + mbb_sales[[#This Row],[fraction order value]]</f>
        <v>43.8</v>
      </c>
      <c r="T1030" t="s">
        <v>16</v>
      </c>
      <c r="U1030" s="1">
        <v>6.57</v>
      </c>
      <c r="V1030" s="1">
        <v>0</v>
      </c>
      <c r="W1030" s="1">
        <v>1.79</v>
      </c>
      <c r="X1030" s="1">
        <f>mbb_sales[[#This Row],[order value converted]] + mbb_sales[[#This Row],[shipping cost]] - mbb_sales[[#This Row],[discount]]-mbb_sales[[#This Row],[card processing fees]]</f>
        <v>35.44</v>
      </c>
    </row>
    <row r="1031" spans="7:24" x14ac:dyDescent="0.3">
      <c r="G1031" s="17">
        <v>44283</v>
      </c>
      <c r="H1031" s="7">
        <f>YEAR(mbb_sales[[#This Row],[date of sale]])</f>
        <v>2021</v>
      </c>
      <c r="I1031">
        <f>MONTH(mbb_sales[[#This Row],[date of sale]])</f>
        <v>3</v>
      </c>
      <c r="J1031" t="str" cm="1">
        <f t="array" ref="J103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1">
        <v>1999967760</v>
      </c>
      <c r="L1031">
        <v>2</v>
      </c>
      <c r="M1031">
        <v>74000</v>
      </c>
      <c r="N1031" t="s">
        <v>1</v>
      </c>
      <c r="O1031" s="10" t="s">
        <v>15</v>
      </c>
      <c r="P1031">
        <f>SEARCH(",", mbb_sales[[#This Row],[order value]])</f>
        <v>3</v>
      </c>
      <c r="Q1031" t="str">
        <f>LEFT(mbb_sales[[#This Row],[order value]], mbb_sales[[#This Row],[search for ","]]-1)</f>
        <v>44</v>
      </c>
      <c r="R1031" s="10">
        <f>RIGHT(mbb_sales[[#This Row],[order value]]) / 10</f>
        <v>0.8</v>
      </c>
      <c r="S1031" s="1">
        <f>mbb_sales[[#This Row],[whole order value]] + mbb_sales[[#This Row],[fraction order value]]</f>
        <v>44.8</v>
      </c>
      <c r="T1031" t="s">
        <v>8</v>
      </c>
      <c r="U1031" s="1">
        <v>4.58</v>
      </c>
      <c r="V1031" s="1">
        <v>0</v>
      </c>
      <c r="W1031" s="1">
        <v>1.91</v>
      </c>
      <c r="X1031" s="1">
        <f>mbb_sales[[#This Row],[order value converted]] + mbb_sales[[#This Row],[shipping cost]] - mbb_sales[[#This Row],[discount]]-mbb_sales[[#This Row],[card processing fees]]</f>
        <v>38.31</v>
      </c>
    </row>
    <row r="1032" spans="7:24" x14ac:dyDescent="0.3">
      <c r="G1032" s="17">
        <v>44283</v>
      </c>
      <c r="H1032" s="7">
        <f>YEAR(mbb_sales[[#This Row],[date of sale]])</f>
        <v>2021</v>
      </c>
      <c r="I1032">
        <f>MONTH(mbb_sales[[#This Row],[date of sale]])</f>
        <v>3</v>
      </c>
      <c r="J1032" t="str" cm="1">
        <f t="array" ref="J103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2">
        <v>2006107633</v>
      </c>
      <c r="L1032">
        <v>2</v>
      </c>
      <c r="M1032">
        <v>55100</v>
      </c>
      <c r="N1032" t="s">
        <v>1</v>
      </c>
      <c r="O1032" s="10" t="s">
        <v>15</v>
      </c>
      <c r="P1032">
        <f>SEARCH(",", mbb_sales[[#This Row],[order value]])</f>
        <v>3</v>
      </c>
      <c r="Q1032" t="str">
        <f>LEFT(mbb_sales[[#This Row],[order value]], mbb_sales[[#This Row],[search for ","]]-1)</f>
        <v>44</v>
      </c>
      <c r="R1032" s="10">
        <f>RIGHT(mbb_sales[[#This Row],[order value]]) / 10</f>
        <v>0.8</v>
      </c>
      <c r="S1032" s="1">
        <f>mbb_sales[[#This Row],[whole order value]] + mbb_sales[[#This Row],[fraction order value]]</f>
        <v>44.8</v>
      </c>
      <c r="U1032" s="1">
        <v>0</v>
      </c>
      <c r="V1032" s="1">
        <v>0</v>
      </c>
      <c r="W1032" s="1">
        <v>2.09</v>
      </c>
      <c r="X1032" s="1">
        <f>mbb_sales[[#This Row],[order value converted]] + mbb_sales[[#This Row],[shipping cost]] - mbb_sales[[#This Row],[discount]]-mbb_sales[[#This Row],[card processing fees]]</f>
        <v>42.709999999999994</v>
      </c>
    </row>
    <row r="1033" spans="7:24" x14ac:dyDescent="0.3">
      <c r="G1033" s="17">
        <v>44282</v>
      </c>
      <c r="H1033" s="7">
        <f>YEAR(mbb_sales[[#This Row],[date of sale]])</f>
        <v>2021</v>
      </c>
      <c r="I1033">
        <f>MONTH(mbb_sales[[#This Row],[date of sale]])</f>
        <v>3</v>
      </c>
      <c r="J1033" t="str" cm="1">
        <f t="array" ref="J103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3">
        <v>1998204314</v>
      </c>
      <c r="L1033">
        <v>1</v>
      </c>
      <c r="M1033">
        <v>76600</v>
      </c>
      <c r="N1033" t="s">
        <v>1</v>
      </c>
      <c r="O1033" s="10" t="s">
        <v>14</v>
      </c>
      <c r="P1033">
        <f>SEARCH(",", mbb_sales[[#This Row],[order value]])</f>
        <v>3</v>
      </c>
      <c r="Q1033" t="str">
        <f>LEFT(mbb_sales[[#This Row],[order value]], mbb_sales[[#This Row],[search for ","]]-1)</f>
        <v>23</v>
      </c>
      <c r="R1033" s="10">
        <f>RIGHT(mbb_sales[[#This Row],[order value]]) / 10</f>
        <v>0.9</v>
      </c>
      <c r="S1033" s="1">
        <f>mbb_sales[[#This Row],[whole order value]] + mbb_sales[[#This Row],[fraction order value]]</f>
        <v>23.9</v>
      </c>
      <c r="T1033" t="s">
        <v>8</v>
      </c>
      <c r="U1033" s="1">
        <v>4.78</v>
      </c>
      <c r="V1033" s="1">
        <v>0</v>
      </c>
      <c r="W1033" s="1">
        <v>1.06</v>
      </c>
      <c r="X1033" s="1">
        <f>mbb_sales[[#This Row],[order value converted]] + mbb_sales[[#This Row],[shipping cost]] - mbb_sales[[#This Row],[discount]]-mbb_sales[[#This Row],[card processing fees]]</f>
        <v>18.059999999999999</v>
      </c>
    </row>
    <row r="1034" spans="7:24" x14ac:dyDescent="0.3">
      <c r="G1034" s="17">
        <v>44282</v>
      </c>
      <c r="H1034" s="7">
        <f>YEAR(mbb_sales[[#This Row],[date of sale]])</f>
        <v>2021</v>
      </c>
      <c r="I1034">
        <f>MONTH(mbb_sales[[#This Row],[date of sale]])</f>
        <v>3</v>
      </c>
      <c r="J1034" t="str" cm="1">
        <f t="array" ref="J103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4">
        <v>1998819162</v>
      </c>
      <c r="L1034">
        <v>1</v>
      </c>
      <c r="M1034">
        <v>29470</v>
      </c>
      <c r="N1034" t="s">
        <v>1</v>
      </c>
      <c r="O1034" s="10" t="s">
        <v>0</v>
      </c>
      <c r="P1034">
        <f>SEARCH(",", mbb_sales[[#This Row],[order value]])</f>
        <v>3</v>
      </c>
      <c r="Q1034" t="str">
        <f>LEFT(mbb_sales[[#This Row],[order value]], mbb_sales[[#This Row],[search for ","]]-1)</f>
        <v>21</v>
      </c>
      <c r="R1034" s="10">
        <f>RIGHT(mbb_sales[[#This Row],[order value]]) / 10</f>
        <v>0.9</v>
      </c>
      <c r="S1034" s="1">
        <f>mbb_sales[[#This Row],[whole order value]] + mbb_sales[[#This Row],[fraction order value]]</f>
        <v>21.9</v>
      </c>
      <c r="U1034" s="1">
        <v>0</v>
      </c>
      <c r="V1034" s="1">
        <v>0</v>
      </c>
      <c r="W1034" s="1">
        <v>1.18</v>
      </c>
      <c r="X1034" s="1">
        <f>mbb_sales[[#This Row],[order value converted]] + mbb_sales[[#This Row],[shipping cost]] - mbb_sales[[#This Row],[discount]]-mbb_sales[[#This Row],[card processing fees]]</f>
        <v>20.72</v>
      </c>
    </row>
    <row r="1035" spans="7:24" x14ac:dyDescent="0.3">
      <c r="G1035" s="17">
        <v>44279</v>
      </c>
      <c r="H1035" s="7">
        <f>YEAR(mbb_sales[[#This Row],[date of sale]])</f>
        <v>2021</v>
      </c>
      <c r="I1035">
        <f>MONTH(mbb_sales[[#This Row],[date of sale]])</f>
        <v>3</v>
      </c>
      <c r="J1035" t="str" cm="1">
        <f t="array" ref="J103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5">
        <v>2001018273</v>
      </c>
      <c r="L1035">
        <v>1</v>
      </c>
      <c r="M1035">
        <v>2600</v>
      </c>
      <c r="N1035" t="s">
        <v>1</v>
      </c>
      <c r="O1035" s="10" t="s">
        <v>0</v>
      </c>
      <c r="P1035">
        <f>SEARCH(",", mbb_sales[[#This Row],[order value]])</f>
        <v>3</v>
      </c>
      <c r="Q1035" t="str">
        <f>LEFT(mbb_sales[[#This Row],[order value]], mbb_sales[[#This Row],[search for ","]]-1)</f>
        <v>21</v>
      </c>
      <c r="R1035" s="10">
        <f>RIGHT(mbb_sales[[#This Row],[order value]]) / 10</f>
        <v>0.9</v>
      </c>
      <c r="S1035" s="1">
        <f>mbb_sales[[#This Row],[whole order value]] + mbb_sales[[#This Row],[fraction order value]]</f>
        <v>21.9</v>
      </c>
      <c r="U1035" s="1">
        <v>0</v>
      </c>
      <c r="V1035" s="1">
        <v>0</v>
      </c>
      <c r="W1035" s="1">
        <v>1.18</v>
      </c>
      <c r="X1035" s="1">
        <f>mbb_sales[[#This Row],[order value converted]] + mbb_sales[[#This Row],[shipping cost]] - mbb_sales[[#This Row],[discount]]-mbb_sales[[#This Row],[card processing fees]]</f>
        <v>20.72</v>
      </c>
    </row>
    <row r="1036" spans="7:24" x14ac:dyDescent="0.3">
      <c r="G1036" s="17">
        <v>44275</v>
      </c>
      <c r="H1036" s="7">
        <f>YEAR(mbb_sales[[#This Row],[date of sale]])</f>
        <v>2021</v>
      </c>
      <c r="I1036">
        <f>MONTH(mbb_sales[[#This Row],[date of sale]])</f>
        <v>3</v>
      </c>
      <c r="J1036" t="str" cm="1">
        <f t="array" ref="J103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6">
        <v>1990073094</v>
      </c>
      <c r="L1036">
        <v>1</v>
      </c>
      <c r="M1036">
        <v>59114</v>
      </c>
      <c r="N1036" t="s">
        <v>1</v>
      </c>
      <c r="O1036" s="10" t="s">
        <v>13</v>
      </c>
      <c r="P1036">
        <f>SEARCH(",", mbb_sales[[#This Row],[order value]])</f>
        <v>3</v>
      </c>
      <c r="Q1036" t="str">
        <f>LEFT(mbb_sales[[#This Row],[order value]], mbb_sales[[#This Row],[search for ","]]-1)</f>
        <v>22</v>
      </c>
      <c r="R1036" s="10">
        <f>RIGHT(mbb_sales[[#This Row],[order value]]) / 10</f>
        <v>0.9</v>
      </c>
      <c r="S1036" s="1">
        <f>mbb_sales[[#This Row],[whole order value]] + mbb_sales[[#This Row],[fraction order value]]</f>
        <v>22.9</v>
      </c>
      <c r="T1036" t="s">
        <v>8</v>
      </c>
      <c r="U1036" s="1">
        <v>4.58</v>
      </c>
      <c r="V1036" s="1">
        <v>0</v>
      </c>
      <c r="W1036" s="1">
        <v>1.03</v>
      </c>
      <c r="X1036" s="1">
        <f>mbb_sales[[#This Row],[order value converted]] + mbb_sales[[#This Row],[shipping cost]] - mbb_sales[[#This Row],[discount]]-mbb_sales[[#This Row],[card processing fees]]</f>
        <v>17.29</v>
      </c>
    </row>
    <row r="1037" spans="7:24" x14ac:dyDescent="0.3">
      <c r="G1037" s="17">
        <v>44275</v>
      </c>
      <c r="H1037" s="7">
        <f>YEAR(mbb_sales[[#This Row],[date of sale]])</f>
        <v>2021</v>
      </c>
      <c r="I1037">
        <f>MONTH(mbb_sales[[#This Row],[date of sale]])</f>
        <v>3</v>
      </c>
      <c r="J1037" t="str" cm="1">
        <f t="array" ref="J103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7">
        <v>1996304177</v>
      </c>
      <c r="L1037">
        <v>1</v>
      </c>
      <c r="M1037">
        <v>59450</v>
      </c>
      <c r="N1037" t="s">
        <v>1</v>
      </c>
      <c r="O1037" s="10" t="s">
        <v>13</v>
      </c>
      <c r="P1037">
        <f>SEARCH(",", mbb_sales[[#This Row],[order value]])</f>
        <v>3</v>
      </c>
      <c r="Q1037" t="str">
        <f>LEFT(mbb_sales[[#This Row],[order value]], mbb_sales[[#This Row],[search for ","]]-1)</f>
        <v>22</v>
      </c>
      <c r="R1037" s="10">
        <f>RIGHT(mbb_sales[[#This Row],[order value]]) / 10</f>
        <v>0.9</v>
      </c>
      <c r="S1037" s="1">
        <f>mbb_sales[[#This Row],[whole order value]] + mbb_sales[[#This Row],[fraction order value]]</f>
        <v>22.9</v>
      </c>
      <c r="T1037" t="s">
        <v>8</v>
      </c>
      <c r="U1037" s="1">
        <v>4.58</v>
      </c>
      <c r="V1037" s="1">
        <v>0</v>
      </c>
      <c r="W1037" s="1">
        <v>1.03</v>
      </c>
      <c r="X1037" s="1">
        <f>mbb_sales[[#This Row],[order value converted]] + mbb_sales[[#This Row],[shipping cost]] - mbb_sales[[#This Row],[discount]]-mbb_sales[[#This Row],[card processing fees]]</f>
        <v>17.29</v>
      </c>
    </row>
    <row r="1038" spans="7:24" x14ac:dyDescent="0.3">
      <c r="G1038" s="17">
        <v>44275</v>
      </c>
      <c r="H1038" s="7">
        <f>YEAR(mbb_sales[[#This Row],[date of sale]])</f>
        <v>2021</v>
      </c>
      <c r="I1038">
        <f>MONTH(mbb_sales[[#This Row],[date of sale]])</f>
        <v>3</v>
      </c>
      <c r="J1038" t="str" cm="1">
        <f t="array" ref="J103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8">
        <v>1996273879</v>
      </c>
      <c r="L1038">
        <v>1</v>
      </c>
      <c r="M1038">
        <v>69002</v>
      </c>
      <c r="N1038" t="s">
        <v>1</v>
      </c>
      <c r="O1038" s="10" t="s">
        <v>13</v>
      </c>
      <c r="P1038">
        <f>SEARCH(",", mbb_sales[[#This Row],[order value]])</f>
        <v>3</v>
      </c>
      <c r="Q1038" t="str">
        <f>LEFT(mbb_sales[[#This Row],[order value]], mbb_sales[[#This Row],[search for ","]]-1)</f>
        <v>22</v>
      </c>
      <c r="R1038" s="10">
        <f>RIGHT(mbb_sales[[#This Row],[order value]]) / 10</f>
        <v>0.9</v>
      </c>
      <c r="S1038" s="1">
        <f>mbb_sales[[#This Row],[whole order value]] + mbb_sales[[#This Row],[fraction order value]]</f>
        <v>22.9</v>
      </c>
      <c r="T1038" t="s">
        <v>8</v>
      </c>
      <c r="U1038" s="1">
        <v>4.58</v>
      </c>
      <c r="V1038" s="1">
        <v>0</v>
      </c>
      <c r="W1038" s="1">
        <v>1.03</v>
      </c>
      <c r="X1038" s="1">
        <f>mbb_sales[[#This Row],[order value converted]] + mbb_sales[[#This Row],[shipping cost]] - mbb_sales[[#This Row],[discount]]-mbb_sales[[#This Row],[card processing fees]]</f>
        <v>17.29</v>
      </c>
    </row>
    <row r="1039" spans="7:24" x14ac:dyDescent="0.3">
      <c r="G1039" s="17">
        <v>44275</v>
      </c>
      <c r="H1039" s="7">
        <f>YEAR(mbb_sales[[#This Row],[date of sale]])</f>
        <v>2021</v>
      </c>
      <c r="I1039">
        <f>MONTH(mbb_sales[[#This Row],[date of sale]])</f>
        <v>3</v>
      </c>
      <c r="J1039" t="str" cm="1">
        <f t="array" ref="J103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39">
        <v>1989979848</v>
      </c>
      <c r="L1039">
        <v>1</v>
      </c>
      <c r="M1039">
        <v>68260</v>
      </c>
      <c r="N1039" t="s">
        <v>1</v>
      </c>
      <c r="O1039" s="10" t="s">
        <v>13</v>
      </c>
      <c r="P1039">
        <f>SEARCH(",", mbb_sales[[#This Row],[order value]])</f>
        <v>3</v>
      </c>
      <c r="Q1039" t="str">
        <f>LEFT(mbb_sales[[#This Row],[order value]], mbb_sales[[#This Row],[search for ","]]-1)</f>
        <v>22</v>
      </c>
      <c r="R1039" s="10">
        <f>RIGHT(mbb_sales[[#This Row],[order value]]) / 10</f>
        <v>0.9</v>
      </c>
      <c r="S1039" s="1">
        <f>mbb_sales[[#This Row],[whole order value]] + mbb_sales[[#This Row],[fraction order value]]</f>
        <v>22.9</v>
      </c>
      <c r="T1039" t="s">
        <v>8</v>
      </c>
      <c r="U1039" s="1">
        <v>4.58</v>
      </c>
      <c r="V1039" s="1">
        <v>0</v>
      </c>
      <c r="W1039" s="1">
        <v>1.03</v>
      </c>
      <c r="X1039" s="1">
        <f>mbb_sales[[#This Row],[order value converted]] + mbb_sales[[#This Row],[shipping cost]] - mbb_sales[[#This Row],[discount]]-mbb_sales[[#This Row],[card processing fees]]</f>
        <v>17.29</v>
      </c>
    </row>
    <row r="1040" spans="7:24" x14ac:dyDescent="0.3">
      <c r="G1040" s="17">
        <v>44275</v>
      </c>
      <c r="H1040" s="7">
        <f>YEAR(mbb_sales[[#This Row],[date of sale]])</f>
        <v>2021</v>
      </c>
      <c r="I1040">
        <f>MONTH(mbb_sales[[#This Row],[date of sale]])</f>
        <v>3</v>
      </c>
      <c r="J1040" t="str" cm="1">
        <f t="array" ref="J104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0">
        <v>1990555912</v>
      </c>
      <c r="L1040">
        <v>1</v>
      </c>
      <c r="M1040">
        <v>14120</v>
      </c>
      <c r="N1040" t="s">
        <v>1</v>
      </c>
      <c r="O1040" s="10" t="s">
        <v>10</v>
      </c>
      <c r="P1040">
        <f>SEARCH(",", mbb_sales[[#This Row],[order value]])</f>
        <v>3</v>
      </c>
      <c r="Q1040" t="str">
        <f>LEFT(mbb_sales[[#This Row],[order value]], mbb_sales[[#This Row],[search for ","]]-1)</f>
        <v>24</v>
      </c>
      <c r="R1040" s="10">
        <f>RIGHT(mbb_sales[[#This Row],[order value]]) / 10</f>
        <v>0.9</v>
      </c>
      <c r="S1040" s="1">
        <f>mbb_sales[[#This Row],[whole order value]] + mbb_sales[[#This Row],[fraction order value]]</f>
        <v>24.9</v>
      </c>
      <c r="T1040" t="s">
        <v>8</v>
      </c>
      <c r="U1040" s="1">
        <v>4.9800000000000004</v>
      </c>
      <c r="V1040" s="1">
        <v>0</v>
      </c>
      <c r="W1040" s="1">
        <v>1.1000000000000001</v>
      </c>
      <c r="X1040" s="1">
        <f>mbb_sales[[#This Row],[order value converted]] + mbb_sales[[#This Row],[shipping cost]] - mbb_sales[[#This Row],[discount]]-mbb_sales[[#This Row],[card processing fees]]</f>
        <v>18.819999999999997</v>
      </c>
    </row>
    <row r="1041" spans="7:24" x14ac:dyDescent="0.3">
      <c r="G1041" s="17">
        <v>44275</v>
      </c>
      <c r="H1041" s="7">
        <f>YEAR(mbb_sales[[#This Row],[date of sale]])</f>
        <v>2021</v>
      </c>
      <c r="I1041">
        <f>MONTH(mbb_sales[[#This Row],[date of sale]])</f>
        <v>3</v>
      </c>
      <c r="J1041" t="str" cm="1">
        <f t="array" ref="J104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1">
        <v>1990477522</v>
      </c>
      <c r="L1041">
        <v>1</v>
      </c>
      <c r="M1041">
        <v>57820</v>
      </c>
      <c r="N1041" t="s">
        <v>1</v>
      </c>
      <c r="O1041" s="10" t="s">
        <v>10</v>
      </c>
      <c r="P1041">
        <f>SEARCH(",", mbb_sales[[#This Row],[order value]])</f>
        <v>3</v>
      </c>
      <c r="Q1041" t="str">
        <f>LEFT(mbb_sales[[#This Row],[order value]], mbb_sales[[#This Row],[search for ","]]-1)</f>
        <v>24</v>
      </c>
      <c r="R1041" s="10">
        <f>RIGHT(mbb_sales[[#This Row],[order value]]) / 10</f>
        <v>0.9</v>
      </c>
      <c r="S1041" s="1">
        <f>mbb_sales[[#This Row],[whole order value]] + mbb_sales[[#This Row],[fraction order value]]</f>
        <v>24.9</v>
      </c>
      <c r="T1041" t="s">
        <v>8</v>
      </c>
      <c r="U1041" s="1">
        <v>4.9800000000000004</v>
      </c>
      <c r="V1041" s="1">
        <v>0</v>
      </c>
      <c r="W1041" s="1">
        <v>1.1000000000000001</v>
      </c>
      <c r="X1041" s="1">
        <f>mbb_sales[[#This Row],[order value converted]] + mbb_sales[[#This Row],[shipping cost]] - mbb_sales[[#This Row],[discount]]-mbb_sales[[#This Row],[card processing fees]]</f>
        <v>18.819999999999997</v>
      </c>
    </row>
    <row r="1042" spans="7:24" x14ac:dyDescent="0.3">
      <c r="G1042" s="17">
        <v>44275</v>
      </c>
      <c r="H1042" s="7">
        <f>YEAR(mbb_sales[[#This Row],[date of sale]])</f>
        <v>2021</v>
      </c>
      <c r="I1042">
        <f>MONTH(mbb_sales[[#This Row],[date of sale]])</f>
        <v>3</v>
      </c>
      <c r="J1042" t="str" cm="1">
        <f t="array" ref="J104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2">
        <v>1996194529</v>
      </c>
      <c r="L1042">
        <v>1</v>
      </c>
      <c r="M1042">
        <v>94600</v>
      </c>
      <c r="N1042" t="s">
        <v>1</v>
      </c>
      <c r="O1042" s="10" t="s">
        <v>10</v>
      </c>
      <c r="P1042">
        <f>SEARCH(",", mbb_sales[[#This Row],[order value]])</f>
        <v>3</v>
      </c>
      <c r="Q1042" t="str">
        <f>LEFT(mbb_sales[[#This Row],[order value]], mbb_sales[[#This Row],[search for ","]]-1)</f>
        <v>24</v>
      </c>
      <c r="R1042" s="10">
        <f>RIGHT(mbb_sales[[#This Row],[order value]]) / 10</f>
        <v>0.9</v>
      </c>
      <c r="S1042" s="1">
        <f>mbb_sales[[#This Row],[whole order value]] + mbb_sales[[#This Row],[fraction order value]]</f>
        <v>24.9</v>
      </c>
      <c r="T1042" t="s">
        <v>8</v>
      </c>
      <c r="U1042" s="1">
        <v>4.9800000000000004</v>
      </c>
      <c r="V1042" s="1">
        <v>0</v>
      </c>
      <c r="W1042" s="1">
        <v>1.1000000000000001</v>
      </c>
      <c r="X1042" s="1">
        <f>mbb_sales[[#This Row],[order value converted]] + mbb_sales[[#This Row],[shipping cost]] - mbb_sales[[#This Row],[discount]]-mbb_sales[[#This Row],[card processing fees]]</f>
        <v>18.819999999999997</v>
      </c>
    </row>
    <row r="1043" spans="7:24" x14ac:dyDescent="0.3">
      <c r="G1043" s="17">
        <v>44275</v>
      </c>
      <c r="H1043" s="7">
        <f>YEAR(mbb_sales[[#This Row],[date of sale]])</f>
        <v>2021</v>
      </c>
      <c r="I1043">
        <f>MONTH(mbb_sales[[#This Row],[date of sale]])</f>
        <v>3</v>
      </c>
      <c r="J1043" t="str" cm="1">
        <f t="array" ref="J1043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3">
        <v>1996210469</v>
      </c>
      <c r="L1043">
        <v>1</v>
      </c>
      <c r="M1043">
        <v>9200</v>
      </c>
      <c r="N1043" t="s">
        <v>12</v>
      </c>
      <c r="O1043" s="10" t="s">
        <v>11</v>
      </c>
      <c r="P1043">
        <f>SEARCH(",", mbb_sales[[#This Row],[order value]])</f>
        <v>3</v>
      </c>
      <c r="Q1043" t="str">
        <f>LEFT(mbb_sales[[#This Row],[order value]], mbb_sales[[#This Row],[search for ","]]-1)</f>
        <v>20</v>
      </c>
      <c r="R1043" s="10">
        <f>RIGHT(mbb_sales[[#This Row],[order value]]) / 10</f>
        <v>0.9</v>
      </c>
      <c r="S1043" s="1">
        <f>mbb_sales[[#This Row],[whole order value]] + mbb_sales[[#This Row],[fraction order value]]</f>
        <v>20.9</v>
      </c>
      <c r="U1043" s="1">
        <v>0</v>
      </c>
      <c r="V1043" s="1">
        <v>5</v>
      </c>
      <c r="W1043" s="1">
        <v>1.34</v>
      </c>
      <c r="X1043" s="1">
        <f>mbb_sales[[#This Row],[order value converted]] + mbb_sales[[#This Row],[shipping cost]] - mbb_sales[[#This Row],[discount]]-mbb_sales[[#This Row],[card processing fees]]</f>
        <v>24.56</v>
      </c>
    </row>
    <row r="1044" spans="7:24" x14ac:dyDescent="0.3">
      <c r="G1044" s="17">
        <v>44267</v>
      </c>
      <c r="H1044" s="7">
        <f>YEAR(mbb_sales[[#This Row],[date of sale]])</f>
        <v>2021</v>
      </c>
      <c r="I1044">
        <f>MONTH(mbb_sales[[#This Row],[date of sale]])</f>
        <v>3</v>
      </c>
      <c r="J1044" t="str" cm="1">
        <f t="array" ref="J1044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4">
        <v>1987352753</v>
      </c>
      <c r="L1044">
        <v>1</v>
      </c>
      <c r="M1044">
        <v>74960</v>
      </c>
      <c r="N1044" t="s">
        <v>1</v>
      </c>
      <c r="O1044" s="10" t="s">
        <v>10</v>
      </c>
      <c r="P1044">
        <f>SEARCH(",", mbb_sales[[#This Row],[order value]])</f>
        <v>3</v>
      </c>
      <c r="Q1044" t="str">
        <f>LEFT(mbb_sales[[#This Row],[order value]], mbb_sales[[#This Row],[search for ","]]-1)</f>
        <v>24</v>
      </c>
      <c r="R1044" s="10">
        <f>RIGHT(mbb_sales[[#This Row],[order value]]) / 10</f>
        <v>0.9</v>
      </c>
      <c r="S1044" s="1">
        <f>mbb_sales[[#This Row],[whole order value]] + mbb_sales[[#This Row],[fraction order value]]</f>
        <v>24.9</v>
      </c>
      <c r="T1044" t="s">
        <v>8</v>
      </c>
      <c r="U1044" s="1">
        <v>4.9800000000000004</v>
      </c>
      <c r="V1044" s="1">
        <v>0</v>
      </c>
      <c r="W1044" s="1">
        <v>1.1000000000000001</v>
      </c>
      <c r="X1044" s="1">
        <f>mbb_sales[[#This Row],[order value converted]] + mbb_sales[[#This Row],[shipping cost]] - mbb_sales[[#This Row],[discount]]-mbb_sales[[#This Row],[card processing fees]]</f>
        <v>18.819999999999997</v>
      </c>
    </row>
    <row r="1045" spans="7:24" x14ac:dyDescent="0.3">
      <c r="G1045" s="17">
        <v>44259</v>
      </c>
      <c r="H1045" s="7">
        <f>YEAR(mbb_sales[[#This Row],[date of sale]])</f>
        <v>2021</v>
      </c>
      <c r="I1045">
        <f>MONTH(mbb_sales[[#This Row],[date of sale]])</f>
        <v>3</v>
      </c>
      <c r="J1045" t="str" cm="1">
        <f t="array" ref="J1045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5">
        <v>1978262565</v>
      </c>
      <c r="L1045">
        <v>1</v>
      </c>
      <c r="M1045">
        <v>11120</v>
      </c>
      <c r="N1045" t="s">
        <v>1</v>
      </c>
      <c r="O1045" s="10" t="s">
        <v>9</v>
      </c>
      <c r="P1045">
        <f>SEARCH(",", mbb_sales[[#This Row],[order value]])</f>
        <v>3</v>
      </c>
      <c r="Q1045" t="str">
        <f>LEFT(mbb_sales[[#This Row],[order value]], mbb_sales[[#This Row],[search for ","]]-1)</f>
        <v>26</v>
      </c>
      <c r="R1045" s="10">
        <f>RIGHT(mbb_sales[[#This Row],[order value]]) / 10</f>
        <v>0.9</v>
      </c>
      <c r="S1045" s="1">
        <f>mbb_sales[[#This Row],[whole order value]] + mbb_sales[[#This Row],[fraction order value]]</f>
        <v>26.9</v>
      </c>
      <c r="T1045" t="s">
        <v>8</v>
      </c>
      <c r="U1045" s="1">
        <v>5.38</v>
      </c>
      <c r="V1045" s="1">
        <v>0</v>
      </c>
      <c r="W1045" s="1">
        <v>1.1599999999999999</v>
      </c>
      <c r="X1045" s="1">
        <f>mbb_sales[[#This Row],[order value converted]] + mbb_sales[[#This Row],[shipping cost]] - mbb_sales[[#This Row],[discount]]-mbb_sales[[#This Row],[card processing fees]]</f>
        <v>20.36</v>
      </c>
    </row>
    <row r="1046" spans="7:24" x14ac:dyDescent="0.3">
      <c r="G1046" s="17">
        <v>44258</v>
      </c>
      <c r="H1046" s="7">
        <f>YEAR(mbb_sales[[#This Row],[date of sale]])</f>
        <v>2021</v>
      </c>
      <c r="I1046">
        <f>MONTH(mbb_sales[[#This Row],[date of sale]])</f>
        <v>3</v>
      </c>
      <c r="J1046" t="str" cm="1">
        <f t="array" ref="J1046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6">
        <v>1977025911</v>
      </c>
      <c r="L1046">
        <v>1</v>
      </c>
      <c r="M1046">
        <v>27100</v>
      </c>
      <c r="N1046" t="s">
        <v>1</v>
      </c>
      <c r="O1046" s="10" t="s">
        <v>7</v>
      </c>
      <c r="P1046">
        <f>SEARCH(",", mbb_sales[[#This Row],[order value]])</f>
        <v>3</v>
      </c>
      <c r="Q1046" t="str">
        <f>LEFT(mbb_sales[[#This Row],[order value]], mbb_sales[[#This Row],[search for ","]]-1)</f>
        <v>15</v>
      </c>
      <c r="R1046" s="10">
        <f>RIGHT(mbb_sales[[#This Row],[order value]]) / 10</f>
        <v>0.5</v>
      </c>
      <c r="S1046" s="1">
        <f>mbb_sales[[#This Row],[whole order value]] + mbb_sales[[#This Row],[fraction order value]]</f>
        <v>15.5</v>
      </c>
      <c r="U1046" s="1">
        <v>0</v>
      </c>
      <c r="V1046" s="1">
        <v>2.5</v>
      </c>
      <c r="W1046" s="1">
        <v>1.02</v>
      </c>
      <c r="X1046" s="1">
        <f>mbb_sales[[#This Row],[order value converted]] + mbb_sales[[#This Row],[shipping cost]] - mbb_sales[[#This Row],[discount]]-mbb_sales[[#This Row],[card processing fees]]</f>
        <v>16.98</v>
      </c>
    </row>
    <row r="1047" spans="7:24" x14ac:dyDescent="0.3">
      <c r="G1047" s="17">
        <v>44258</v>
      </c>
      <c r="H1047" s="7">
        <f>YEAR(mbb_sales[[#This Row],[date of sale]])</f>
        <v>2021</v>
      </c>
      <c r="I1047">
        <f>MONTH(mbb_sales[[#This Row],[date of sale]])</f>
        <v>3</v>
      </c>
      <c r="J1047" t="str" cm="1">
        <f t="array" ref="J1047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7">
        <v>1976897723</v>
      </c>
      <c r="L1047">
        <v>1</v>
      </c>
      <c r="M1047">
        <v>56690</v>
      </c>
      <c r="N1047" t="s">
        <v>1</v>
      </c>
      <c r="O1047" s="10" t="s">
        <v>6</v>
      </c>
      <c r="P1047">
        <f>SEARCH(",", mbb_sales[[#This Row],[order value]])</f>
        <v>3</v>
      </c>
      <c r="Q1047" t="str">
        <f>LEFT(mbb_sales[[#This Row],[order value]], mbb_sales[[#This Row],[search for ","]]-1)</f>
        <v>17</v>
      </c>
      <c r="R1047" s="10">
        <f>RIGHT(mbb_sales[[#This Row],[order value]]) / 10</f>
        <v>0.5</v>
      </c>
      <c r="S1047" s="1">
        <f>mbb_sales[[#This Row],[whole order value]] + mbb_sales[[#This Row],[fraction order value]]</f>
        <v>17.5</v>
      </c>
      <c r="U1047" s="1">
        <v>0</v>
      </c>
      <c r="V1047" s="1">
        <v>2.5</v>
      </c>
      <c r="W1047" s="1">
        <v>1.1000000000000001</v>
      </c>
      <c r="X1047" s="1">
        <f>mbb_sales[[#This Row],[order value converted]] + mbb_sales[[#This Row],[shipping cost]] - mbb_sales[[#This Row],[discount]]-mbb_sales[[#This Row],[card processing fees]]</f>
        <v>18.899999999999999</v>
      </c>
    </row>
    <row r="1048" spans="7:24" x14ac:dyDescent="0.3">
      <c r="G1048" s="17">
        <v>44257</v>
      </c>
      <c r="H1048" s="7">
        <f>YEAR(mbb_sales[[#This Row],[date of sale]])</f>
        <v>2021</v>
      </c>
      <c r="I1048">
        <f>MONTH(mbb_sales[[#This Row],[date of sale]])</f>
        <v>3</v>
      </c>
      <c r="J1048" t="str" cm="1">
        <f t="array" ref="J1048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Spring</v>
      </c>
      <c r="K1048">
        <v>1969116518</v>
      </c>
      <c r="L1048">
        <v>1</v>
      </c>
      <c r="M1048">
        <v>31650</v>
      </c>
      <c r="N1048" t="s">
        <v>1</v>
      </c>
      <c r="O1048" s="10" t="s">
        <v>5</v>
      </c>
      <c r="P1048">
        <f>SEARCH(",", mbb_sales[[#This Row],[order value]])</f>
        <v>3</v>
      </c>
      <c r="Q1048" t="str">
        <f>LEFT(mbb_sales[[#This Row],[order value]], mbb_sales[[#This Row],[search for ","]]-1)</f>
        <v>13</v>
      </c>
      <c r="R1048" s="10">
        <f>RIGHT(mbb_sales[[#This Row],[order value]]) / 10</f>
        <v>0.5</v>
      </c>
      <c r="S1048" s="1">
        <f>mbb_sales[[#This Row],[whole order value]] + mbb_sales[[#This Row],[fraction order value]]</f>
        <v>13.5</v>
      </c>
      <c r="U1048" s="1">
        <v>0</v>
      </c>
      <c r="V1048" s="1">
        <v>2.5</v>
      </c>
      <c r="W1048" s="1">
        <v>0.94</v>
      </c>
      <c r="X1048" s="1">
        <f>mbb_sales[[#This Row],[order value converted]] + mbb_sales[[#This Row],[shipping cost]] - mbb_sales[[#This Row],[discount]]-mbb_sales[[#This Row],[card processing fees]]</f>
        <v>15.06</v>
      </c>
    </row>
    <row r="1049" spans="7:24" x14ac:dyDescent="0.3">
      <c r="G1049" s="17">
        <v>44248</v>
      </c>
      <c r="H1049" s="7">
        <f>YEAR(mbb_sales[[#This Row],[date of sale]])</f>
        <v>2021</v>
      </c>
      <c r="I1049">
        <f>MONTH(mbb_sales[[#This Row],[date of sale]])</f>
        <v>2</v>
      </c>
      <c r="J1049" t="str" cm="1">
        <f t="array" ref="J1049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49">
        <v>1966470979</v>
      </c>
      <c r="L1049">
        <v>1</v>
      </c>
      <c r="M1049">
        <v>78460</v>
      </c>
      <c r="N1049" t="s">
        <v>1</v>
      </c>
      <c r="O1049" s="10" t="s">
        <v>4</v>
      </c>
      <c r="P1049">
        <f>SEARCH(",", mbb_sales[[#This Row],[order value]])</f>
        <v>3</v>
      </c>
      <c r="Q1049" t="str">
        <f>LEFT(mbb_sales[[#This Row],[order value]], mbb_sales[[#This Row],[search for ","]]-1)</f>
        <v>19</v>
      </c>
      <c r="R1049" s="10">
        <f>RIGHT(mbb_sales[[#This Row],[order value]]) / 10</f>
        <v>0.9</v>
      </c>
      <c r="S1049" s="1">
        <f>mbb_sales[[#This Row],[whole order value]] + mbb_sales[[#This Row],[fraction order value]]</f>
        <v>19.899999999999999</v>
      </c>
      <c r="U1049" s="1">
        <v>0</v>
      </c>
      <c r="V1049" s="1">
        <v>0</v>
      </c>
      <c r="W1049" s="1">
        <v>1.1000000000000001</v>
      </c>
      <c r="X1049" s="1">
        <f>mbb_sales[[#This Row],[order value converted]] + mbb_sales[[#This Row],[shipping cost]] - mbb_sales[[#This Row],[discount]]-mbb_sales[[#This Row],[card processing fees]]</f>
        <v>18.799999999999997</v>
      </c>
    </row>
    <row r="1050" spans="7:24" x14ac:dyDescent="0.3">
      <c r="G1050" s="17">
        <v>44245</v>
      </c>
      <c r="H1050" s="7">
        <f>YEAR(mbb_sales[[#This Row],[date of sale]])</f>
        <v>2021</v>
      </c>
      <c r="I1050">
        <f>MONTH(mbb_sales[[#This Row],[date of sale]])</f>
        <v>2</v>
      </c>
      <c r="J1050" t="str" cm="1">
        <f t="array" ref="J1050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0">
        <v>1956607536</v>
      </c>
      <c r="L1050">
        <v>1</v>
      </c>
      <c r="M1050">
        <v>92160</v>
      </c>
      <c r="N1050" t="s">
        <v>1</v>
      </c>
      <c r="O1050" s="10" t="s">
        <v>3</v>
      </c>
      <c r="P1050">
        <f>SEARCH(",", mbb_sales[[#This Row],[order value]])</f>
        <v>3</v>
      </c>
      <c r="Q1050" t="str">
        <f>LEFT(mbb_sales[[#This Row],[order value]], mbb_sales[[#This Row],[search for ","]]-1)</f>
        <v>17</v>
      </c>
      <c r="R1050" s="10">
        <f>RIGHT(mbb_sales[[#This Row],[order value]]) / 10</f>
        <v>0.9</v>
      </c>
      <c r="S1050" s="1">
        <f>mbb_sales[[#This Row],[whole order value]] + mbb_sales[[#This Row],[fraction order value]]</f>
        <v>17.899999999999999</v>
      </c>
      <c r="U1050" s="1">
        <v>0</v>
      </c>
      <c r="V1050" s="1">
        <v>0</v>
      </c>
      <c r="W1050" s="1">
        <v>1.02</v>
      </c>
      <c r="X1050" s="1">
        <f>mbb_sales[[#This Row],[order value converted]] + mbb_sales[[#This Row],[shipping cost]] - mbb_sales[[#This Row],[discount]]-mbb_sales[[#This Row],[card processing fees]]</f>
        <v>16.88</v>
      </c>
    </row>
    <row r="1051" spans="7:24" x14ac:dyDescent="0.3">
      <c r="G1051" s="17">
        <v>44241</v>
      </c>
      <c r="H1051" s="7">
        <f>YEAR(mbb_sales[[#This Row],[date of sale]])</f>
        <v>2021</v>
      </c>
      <c r="I1051">
        <f>MONTH(mbb_sales[[#This Row],[date of sale]])</f>
        <v>2</v>
      </c>
      <c r="J1051" t="str" cm="1">
        <f t="array" ref="J1051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1">
        <v>1959166243</v>
      </c>
      <c r="L1051">
        <v>1</v>
      </c>
      <c r="M1051">
        <v>89100</v>
      </c>
      <c r="N1051" t="s">
        <v>1</v>
      </c>
      <c r="O1051" s="10" t="s">
        <v>2</v>
      </c>
      <c r="P1051">
        <f>SEARCH(",", mbb_sales[[#This Row],[order value]])</f>
        <v>3</v>
      </c>
      <c r="Q1051" t="str">
        <f>LEFT(mbb_sales[[#This Row],[order value]], mbb_sales[[#This Row],[search for ","]]-1)</f>
        <v>15</v>
      </c>
      <c r="R1051" s="10">
        <f>RIGHT(mbb_sales[[#This Row],[order value]]) / 10</f>
        <v>0.9</v>
      </c>
      <c r="S1051" s="1">
        <f>mbb_sales[[#This Row],[whole order value]] + mbb_sales[[#This Row],[fraction order value]]</f>
        <v>15.9</v>
      </c>
      <c r="U1051" s="1">
        <v>0</v>
      </c>
      <c r="V1051" s="1">
        <v>0</v>
      </c>
      <c r="W1051" s="1">
        <v>0.94</v>
      </c>
      <c r="X1051" s="1">
        <f>mbb_sales[[#This Row],[order value converted]] + mbb_sales[[#This Row],[shipping cost]] - mbb_sales[[#This Row],[discount]]-mbb_sales[[#This Row],[card processing fees]]</f>
        <v>14.96</v>
      </c>
    </row>
    <row r="1052" spans="7:24" x14ac:dyDescent="0.3">
      <c r="G1052" s="17">
        <v>44241</v>
      </c>
      <c r="H1052" s="7">
        <f>YEAR(mbb_sales[[#This Row],[date of sale]])</f>
        <v>2021</v>
      </c>
      <c r="I1052">
        <f>MONTH(mbb_sales[[#This Row],[date of sale]])</f>
        <v>2</v>
      </c>
      <c r="J1052" t="str" cm="1">
        <f t="array" ref="J1052">_xlfn.IFS(mbb_sales[[#This Row],[month of sale]]&lt;=2, "Winter", mbb_sales[[#This Row],[month of sale]] &lt;= 5, "Spring", mbb_sales[[#This Row],[month of sale]] &lt;= 8, "Summer", mbb_sales[[#This Row],[month of sale]] &lt;= 11, "Fall", mbb_sales[[#This Row],[month of sale]]=12, "Winter")</f>
        <v>Winter</v>
      </c>
      <c r="K1052">
        <v>1959275965</v>
      </c>
      <c r="L1052">
        <v>1</v>
      </c>
      <c r="M1052">
        <v>80000</v>
      </c>
      <c r="N1052" t="s">
        <v>1</v>
      </c>
      <c r="O1052" s="10" t="s">
        <v>0</v>
      </c>
      <c r="P1052">
        <f>SEARCH(",", mbb_sales[[#This Row],[order value]])</f>
        <v>3</v>
      </c>
      <c r="Q1052" t="str">
        <f>LEFT(mbb_sales[[#This Row],[order value]], mbb_sales[[#This Row],[search for ","]]-1)</f>
        <v>21</v>
      </c>
      <c r="R1052" s="10">
        <f>RIGHT(mbb_sales[[#This Row],[order value]]) / 10</f>
        <v>0.9</v>
      </c>
      <c r="S1052" s="1">
        <f>mbb_sales[[#This Row],[whole order value]] + mbb_sales[[#This Row],[fraction order value]]</f>
        <v>21.9</v>
      </c>
      <c r="U1052" s="1">
        <v>0</v>
      </c>
      <c r="V1052" s="1">
        <v>0</v>
      </c>
      <c r="W1052" s="1">
        <v>1.18</v>
      </c>
      <c r="X1052" s="1">
        <f>mbb_sales[[#This Row],[order value converted]] + mbb_sales[[#This Row],[shipping cost]] - mbb_sales[[#This Row],[discount]]-mbb_sales[[#This Row],[card processing fees]]</f>
        <v>20.72</v>
      </c>
    </row>
  </sheetData>
  <mergeCells count="34">
    <mergeCell ref="A11:C11"/>
    <mergeCell ref="A12:C12"/>
    <mergeCell ref="B13:C13"/>
    <mergeCell ref="A14:A15"/>
    <mergeCell ref="B14:C15"/>
    <mergeCell ref="A1:C3"/>
    <mergeCell ref="B6:C6"/>
    <mergeCell ref="B7:C7"/>
    <mergeCell ref="B8:C8"/>
    <mergeCell ref="B9:C9"/>
    <mergeCell ref="A4:C5"/>
    <mergeCell ref="A58:C59"/>
    <mergeCell ref="B26:C26"/>
    <mergeCell ref="A27:A32"/>
    <mergeCell ref="B27:C32"/>
    <mergeCell ref="A57:C57"/>
    <mergeCell ref="A34:C34"/>
    <mergeCell ref="B51:C52"/>
    <mergeCell ref="B53:C55"/>
    <mergeCell ref="A44:A45"/>
    <mergeCell ref="B44:C45"/>
    <mergeCell ref="A46:A50"/>
    <mergeCell ref="B46:C47"/>
    <mergeCell ref="B48:C50"/>
    <mergeCell ref="A51:A55"/>
    <mergeCell ref="A35:C39"/>
    <mergeCell ref="B19:C20"/>
    <mergeCell ref="A22:C23"/>
    <mergeCell ref="A24:A25"/>
    <mergeCell ref="B24:C25"/>
    <mergeCell ref="A16:A18"/>
    <mergeCell ref="A21:C21"/>
    <mergeCell ref="B16:C18"/>
    <mergeCell ref="A19:A20"/>
  </mergeCells>
  <conditionalFormatting sqref="I2:J1052 P2:S1052 X2:X1052">
    <cfRule type="expression" dxfId="0" priority="1">
      <formula>MOD(ROW(),2)=0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C9AA-0458-4F41-83DD-8FCC98C923AE}">
  <dimension ref="A1:P16"/>
  <sheetViews>
    <sheetView tabSelected="1" topLeftCell="G1" workbookViewId="0">
      <selection activeCell="M6" sqref="M6"/>
    </sheetView>
  </sheetViews>
  <sheetFormatPr defaultColWidth="10.69921875" defaultRowHeight="15.6" x14ac:dyDescent="0.3"/>
  <cols>
    <col min="1" max="1" width="12.296875" bestFit="1" customWidth="1"/>
    <col min="2" max="2" width="15.19921875" bestFit="1" customWidth="1"/>
    <col min="3" max="3" width="18.796875" bestFit="1" customWidth="1"/>
    <col min="7" max="7" width="12.296875" bestFit="1" customWidth="1"/>
    <col min="8" max="8" width="15.19921875" bestFit="1" customWidth="1"/>
    <col min="13" max="13" width="12.296875" bestFit="1" customWidth="1"/>
    <col min="14" max="14" width="15.19921875" bestFit="1" customWidth="1"/>
  </cols>
  <sheetData>
    <row r="1" spans="1:16" ht="16.2" thickBot="1" x14ac:dyDescent="0.35">
      <c r="A1" s="52" t="s">
        <v>163</v>
      </c>
      <c r="B1" s="53"/>
      <c r="C1" s="54"/>
      <c r="D1" s="11" t="s">
        <v>134</v>
      </c>
      <c r="G1" s="52" t="s">
        <v>162</v>
      </c>
      <c r="H1" s="53"/>
      <c r="I1" s="54"/>
      <c r="J1" s="11" t="s">
        <v>134</v>
      </c>
      <c r="M1" s="52" t="s">
        <v>164</v>
      </c>
      <c r="N1" s="53"/>
      <c r="O1" s="54"/>
      <c r="P1" s="11" t="s">
        <v>134</v>
      </c>
    </row>
    <row r="2" spans="1:16" x14ac:dyDescent="0.3">
      <c r="G2" s="55" t="s">
        <v>160</v>
      </c>
      <c r="H2" s="9">
        <v>2021</v>
      </c>
      <c r="M2" s="55" t="s">
        <v>160</v>
      </c>
      <c r="N2" s="9">
        <v>2021</v>
      </c>
    </row>
    <row r="4" spans="1:16" x14ac:dyDescent="0.3">
      <c r="A4" s="55" t="s">
        <v>192</v>
      </c>
      <c r="B4" t="s">
        <v>191</v>
      </c>
      <c r="C4" t="s">
        <v>194</v>
      </c>
      <c r="G4" s="55" t="s">
        <v>192</v>
      </c>
      <c r="H4" t="s">
        <v>191</v>
      </c>
      <c r="M4" s="55" t="s">
        <v>192</v>
      </c>
      <c r="N4" t="s">
        <v>191</v>
      </c>
    </row>
    <row r="5" spans="1:16" x14ac:dyDescent="0.3">
      <c r="A5" s="9">
        <v>2021</v>
      </c>
      <c r="B5" s="1">
        <v>26311.589999999982</v>
      </c>
      <c r="C5" s="56">
        <v>1024</v>
      </c>
      <c r="G5" s="57">
        <v>2</v>
      </c>
      <c r="H5" s="1">
        <v>71.36</v>
      </c>
      <c r="M5" s="57" t="s">
        <v>195</v>
      </c>
      <c r="N5" s="1">
        <v>10428.889999999994</v>
      </c>
    </row>
    <row r="6" spans="1:16" x14ac:dyDescent="0.3">
      <c r="A6" s="9">
        <v>2022</v>
      </c>
      <c r="B6" s="1">
        <v>11233.449999999986</v>
      </c>
      <c r="C6" s="56">
        <v>383</v>
      </c>
      <c r="G6" s="57">
        <v>3</v>
      </c>
      <c r="H6" s="1">
        <v>495.99000000000007</v>
      </c>
      <c r="M6" s="57" t="s">
        <v>196</v>
      </c>
      <c r="N6" s="1">
        <v>5965.9300000000057</v>
      </c>
    </row>
    <row r="7" spans="1:16" x14ac:dyDescent="0.3">
      <c r="A7" s="9" t="s">
        <v>193</v>
      </c>
      <c r="B7" s="1">
        <v>37545.039999999964</v>
      </c>
      <c r="C7" s="56">
        <v>1407</v>
      </c>
      <c r="G7" s="57">
        <v>4</v>
      </c>
      <c r="H7" s="1">
        <v>2175.4400000000005</v>
      </c>
      <c r="M7" s="57" t="s">
        <v>197</v>
      </c>
      <c r="N7" s="1">
        <v>4036.219999999998</v>
      </c>
    </row>
    <row r="8" spans="1:16" x14ac:dyDescent="0.3">
      <c r="G8" s="57">
        <v>5</v>
      </c>
      <c r="H8" s="1">
        <v>3294.4999999999982</v>
      </c>
      <c r="M8" s="57" t="s">
        <v>198</v>
      </c>
      <c r="N8" s="1">
        <v>5880.5499999999929</v>
      </c>
    </row>
    <row r="9" spans="1:16" x14ac:dyDescent="0.3">
      <c r="G9" s="57">
        <v>6</v>
      </c>
      <c r="H9" s="1">
        <v>1132.4599999999996</v>
      </c>
      <c r="M9" s="57" t="s">
        <v>193</v>
      </c>
      <c r="N9" s="1">
        <v>26311.589999999989</v>
      </c>
    </row>
    <row r="10" spans="1:16" x14ac:dyDescent="0.3">
      <c r="G10" s="57">
        <v>7</v>
      </c>
      <c r="H10" s="1">
        <v>591.75999999999988</v>
      </c>
    </row>
    <row r="11" spans="1:16" x14ac:dyDescent="0.3">
      <c r="G11" s="57">
        <v>8</v>
      </c>
      <c r="H11" s="1">
        <v>2311.9999999999995</v>
      </c>
    </row>
    <row r="12" spans="1:16" x14ac:dyDescent="0.3">
      <c r="G12" s="57">
        <v>9</v>
      </c>
      <c r="H12" s="1">
        <v>2844.53</v>
      </c>
    </row>
    <row r="13" spans="1:16" x14ac:dyDescent="0.3">
      <c r="G13" s="57">
        <v>10</v>
      </c>
      <c r="H13" s="1">
        <v>2231.4600000000009</v>
      </c>
    </row>
    <row r="14" spans="1:16" x14ac:dyDescent="0.3">
      <c r="G14" s="57">
        <v>11</v>
      </c>
      <c r="H14" s="1">
        <v>5352.899999999996</v>
      </c>
    </row>
    <row r="15" spans="1:16" x14ac:dyDescent="0.3">
      <c r="G15" s="57">
        <v>12</v>
      </c>
      <c r="H15" s="1">
        <v>5809.1899999999932</v>
      </c>
    </row>
    <row r="16" spans="1:16" x14ac:dyDescent="0.3">
      <c r="G16" s="57" t="s">
        <v>193</v>
      </c>
      <c r="H16" s="1">
        <v>26311.589999999989</v>
      </c>
    </row>
  </sheetData>
  <mergeCells count="3">
    <mergeCell ref="M1:O1"/>
    <mergeCell ref="G1:I1"/>
    <mergeCell ref="A1:C1"/>
  </mergeCell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Bichette Sales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Crider</dc:creator>
  <cp:lastModifiedBy>Daniel Gallo</cp:lastModifiedBy>
  <dcterms:created xsi:type="dcterms:W3CDTF">2022-08-30T19:18:50Z</dcterms:created>
  <dcterms:modified xsi:type="dcterms:W3CDTF">2025-08-21T20:38:05Z</dcterms:modified>
</cp:coreProperties>
</file>