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45" windowWidth="14415" windowHeight="10980" activeTab="1"/>
  </bookViews>
  <sheets>
    <sheet name="Export" sheetId="1" r:id="rId1"/>
    <sheet name="CSV Import (Bzu,Fzü)" sheetId="6" r:id="rId2"/>
  </sheets>
  <definedNames>
    <definedName name="_xlnm._FilterDatabase" localSheetId="1" hidden="1">'CSV Import (Bzu,Fzü)'!$A$7:$B$203</definedName>
  </definedNames>
  <calcPr calcId="145621"/>
</workbook>
</file>

<file path=xl/calcChain.xml><?xml version="1.0" encoding="utf-8"?>
<calcChain xmlns="http://schemas.openxmlformats.org/spreadsheetml/2006/main">
  <c r="A11" i="6" l="1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0" i="6"/>
  <c r="A39" i="6" l="1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6" i="6" l="1"/>
  <c r="A7" i="6" l="1"/>
  <c r="A4" i="6" l="1"/>
  <c r="G9" i="6" l="1"/>
  <c r="E9" i="6" s="1"/>
  <c r="F9" i="6"/>
  <c r="E10" i="6"/>
  <c r="E7" i="6"/>
</calcChain>
</file>

<file path=xl/sharedStrings.xml><?xml version="1.0" encoding="utf-8"?>
<sst xmlns="http://schemas.openxmlformats.org/spreadsheetml/2006/main" count="237" uniqueCount="174">
  <si>
    <t>Fahrweg</t>
  </si>
  <si>
    <t>&lt;?xml version="1.0" encoding="iso-8859-1"?&gt;</t>
  </si>
  <si>
    <t>&lt;Zugtrassen&gt;</t>
  </si>
  <si>
    <t xml:space="preserve"> &lt;LetzteAenderung&gt;30.08.2017 10:41:41&lt;/LetzteAenderung&gt;</t>
  </si>
  <si>
    <t xml:space="preserve">    &lt;/Zugtrasse&gt;</t>
  </si>
  <si>
    <t>&lt;/Zugtrassen&gt;</t>
  </si>
  <si>
    <t xml:space="preserve">    &lt;Zugtrasse&gt;</t>
  </si>
  <si>
    <t xml:space="preserve"> &lt;/Zugfahrtpunkte&gt;</t>
  </si>
  <si>
    <t>&lt;Zugfahrtpunkte&gt;</t>
  </si>
  <si>
    <t>Trasse</t>
  </si>
  <si>
    <t>Zuggattung</t>
  </si>
  <si>
    <t>TFZ - Standard</t>
  </si>
  <si>
    <t>TFZ - Abschnittswirkend</t>
  </si>
  <si>
    <t>Wagen</t>
  </si>
  <si>
    <t>Wagenzuglänge</t>
  </si>
  <si>
    <t>Gesamtlänge</t>
  </si>
  <si>
    <t>Wagenzugmasse</t>
  </si>
  <si>
    <t>Grenzlast</t>
  </si>
  <si>
    <t>Gesamtmasse</t>
  </si>
  <si>
    <t>V Wagenzug</t>
  </si>
  <si>
    <t>V Konstruktion</t>
  </si>
  <si>
    <t>Max. V</t>
  </si>
  <si>
    <t>N</t>
  </si>
  <si>
    <t>Btrst.</t>
  </si>
  <si>
    <t>Btrst.(lang)</t>
  </si>
  <si>
    <t>Ankunft</t>
  </si>
  <si>
    <t>ZuHalt</t>
  </si>
  <si>
    <t>Halt</t>
  </si>
  <si>
    <t>Abfahrt</t>
  </si>
  <si>
    <t>ZLB</t>
  </si>
  <si>
    <t>Zuschlag Schlepp.</t>
  </si>
  <si>
    <t>Zuschlag</t>
  </si>
  <si>
    <t>Bauzuschlag</t>
  </si>
  <si>
    <t>00:00.0</t>
  </si>
  <si>
    <t>LZB-fähig</t>
  </si>
  <si>
    <t>ETCS-Zugausrüstung</t>
  </si>
  <si>
    <t>Bremsstellung</t>
  </si>
  <si>
    <t>Bremshundertstel</t>
  </si>
  <si>
    <t>Neigetechnik</t>
  </si>
  <si>
    <t>LÜ-Charakteristik</t>
  </si>
  <si>
    <t>LÜ-Abschnitt</t>
  </si>
  <si>
    <t>LÜ-Text</t>
  </si>
  <si>
    <t>Bef.Bes.</t>
  </si>
  <si>
    <t>Sperrfahrt</t>
  </si>
  <si>
    <t>Abweich. HV-Vmax</t>
  </si>
  <si>
    <t>Anteil Regelzuschlag</t>
  </si>
  <si>
    <t>CLuft</t>
  </si>
  <si>
    <t>CLager</t>
  </si>
  <si>
    <t>Verkehrt</t>
  </si>
  <si>
    <t>Zugkl.</t>
  </si>
  <si>
    <t>Rel. Halteplatzart</t>
  </si>
  <si>
    <t>Kommentar</t>
  </si>
  <si>
    <t>Halt mind.</t>
  </si>
  <si>
    <t>Endpunkt</t>
  </si>
  <si>
    <t>00:02.2</t>
  </si>
  <si>
    <t>00:08.2</t>
  </si>
  <si>
    <t>R+Mg</t>
  </si>
  <si>
    <t>00:01.0</t>
  </si>
  <si>
    <t>LL</t>
  </si>
  <si>
    <t>Leipzig Hbf</t>
  </si>
  <si>
    <t>ICE-A(97.1) 898MS   (LL-UTHE)   Letzte Änd. 07.06.2018 17:01 vmsac</t>
  </si>
  <si>
    <t>898/1</t>
  </si>
  <si>
    <t>ICE-A 97.1</t>
  </si>
  <si>
    <t>*80 6412-50 (7812, ICE4,7-T, 4,95 MW, Imax&lt;600A) (Zuglok, vorne)</t>
  </si>
  <si>
    <t>0,0 m</t>
  </si>
  <si>
    <t>202,0 m</t>
  </si>
  <si>
    <t>0,0 t</t>
  </si>
  <si>
    <t>475,0 t</t>
  </si>
  <si>
    <t>250 km/h</t>
  </si>
  <si>
    <t>Mit ETCS Version 2 ausgerüstet</t>
  </si>
  <si>
    <t>10.12.17 - 09.12.18 täglich (127 00)</t>
  </si>
  <si>
    <t>FRz</t>
  </si>
  <si>
    <t>R</t>
  </si>
  <si>
    <t>Wunschabfahrt um 00:05.0 Uhr in LL</t>
  </si>
  <si>
    <t>(-1/23:51.4)</t>
  </si>
  <si>
    <t>00:01.0 (PZB)</t>
  </si>
  <si>
    <t>-1/23:52.4</t>
  </si>
  <si>
    <t>5919-2</t>
  </si>
  <si>
    <t>LL13-LLBB(113)</t>
  </si>
  <si>
    <t>LLBB</t>
  </si>
  <si>
    <t>Lpz Berliner Str</t>
  </si>
  <si>
    <t>-1/23:54.9</t>
  </si>
  <si>
    <t>LL(113)-213-LLMO ab 10/2018</t>
  </si>
  <si>
    <t>LLMO</t>
  </si>
  <si>
    <t>Leipzig-Mockau</t>
  </si>
  <si>
    <t>-1/23:57.1</t>
  </si>
  <si>
    <t>LL-3-LGOS</t>
  </si>
  <si>
    <t>LNW H</t>
  </si>
  <si>
    <t>Leipzig Messe Hp</t>
  </si>
  <si>
    <t>-1/23:58.0</t>
  </si>
  <si>
    <t>LLMO-LGOS</t>
  </si>
  <si>
    <t>L8388</t>
  </si>
  <si>
    <t>Sbk 8388 (LFLU)</t>
  </si>
  <si>
    <t>-1/23:58.2</t>
  </si>
  <si>
    <t>L8380</t>
  </si>
  <si>
    <t>Sbk 8380 (LFLU)</t>
  </si>
  <si>
    <t>L8384</t>
  </si>
  <si>
    <t>Sbk 8384 (LFLU)</t>
  </si>
  <si>
    <t>00:00.2</t>
  </si>
  <si>
    <t>L8383</t>
  </si>
  <si>
    <t>Sbk 8383(LFLU)</t>
  </si>
  <si>
    <t>LFLU</t>
  </si>
  <si>
    <t>Fh Leipzig/Halle</t>
  </si>
  <si>
    <t>LLMO-3-LGOS</t>
  </si>
  <si>
    <t>LQGOS</t>
  </si>
  <si>
    <t>Gröbers ST/SN</t>
  </si>
  <si>
    <t>LGOSO</t>
  </si>
  <si>
    <t>Gröbers Ost</t>
  </si>
  <si>
    <t>00:03.8</t>
  </si>
  <si>
    <t>LLMO-LGOS(6)</t>
  </si>
  <si>
    <t>LGOS</t>
  </si>
  <si>
    <t>Gröbers</t>
  </si>
  <si>
    <t>00:03.9</t>
  </si>
  <si>
    <t>LGOSO-6-UE</t>
  </si>
  <si>
    <t>LGOSW</t>
  </si>
  <si>
    <t>Gröbers West</t>
  </si>
  <si>
    <t>LGOS(6)-6-UE</t>
  </si>
  <si>
    <t>LPLN</t>
  </si>
  <si>
    <t>Halle-Planena</t>
  </si>
  <si>
    <t>00:07.0</t>
  </si>
  <si>
    <t>LGOS-UE</t>
  </si>
  <si>
    <t>LDST</t>
  </si>
  <si>
    <t>Dörstewitz</t>
  </si>
  <si>
    <t>LPLN-3-UE</t>
  </si>
  <si>
    <t>LJD</t>
  </si>
  <si>
    <t>Jüdendorf</t>
  </si>
  <si>
    <t>00:12.5</t>
  </si>
  <si>
    <t>LPLN-4-UE</t>
  </si>
  <si>
    <t>LSBT</t>
  </si>
  <si>
    <t>Saubachtal</t>
  </si>
  <si>
    <t>00:16.6</t>
  </si>
  <si>
    <t>UQTL</t>
  </si>
  <si>
    <t>Teutleben TH/ST</t>
  </si>
  <si>
    <t>LPLN-UE</t>
  </si>
  <si>
    <t>UGBB</t>
  </si>
  <si>
    <t>Großbrembach</t>
  </si>
  <si>
    <t>00:21.5</t>
  </si>
  <si>
    <t>UVIU</t>
  </si>
  <si>
    <t>Vieselb Umspannw</t>
  </si>
  <si>
    <t>UE  L</t>
  </si>
  <si>
    <t>Erf Linderbach</t>
  </si>
  <si>
    <t>00:27.3</t>
  </si>
  <si>
    <t>LPLN-201-UE(201)</t>
  </si>
  <si>
    <t>UE  F</t>
  </si>
  <si>
    <t>Erfurt Fzwerk</t>
  </si>
  <si>
    <t>00:27.7</t>
  </si>
  <si>
    <t>UEL(201)-301-UEG(401)</t>
  </si>
  <si>
    <t>UE  O</t>
  </si>
  <si>
    <t>Erfurt Gbf Ost</t>
  </si>
  <si>
    <t>00:28.0</t>
  </si>
  <si>
    <t>UEF(201)-301-UEG(401)</t>
  </si>
  <si>
    <t>UE  G</t>
  </si>
  <si>
    <t>Erfurt Gbf</t>
  </si>
  <si>
    <t>00:28.5</t>
  </si>
  <si>
    <t>UEO(301)-401-UEP(1)</t>
  </si>
  <si>
    <t>UE  P</t>
  </si>
  <si>
    <t>Erfurt Pbf</t>
  </si>
  <si>
    <t>00:29.2</t>
  </si>
  <si>
    <t>UEG(401)-1-NN Hlang</t>
  </si>
  <si>
    <t>UEL</t>
  </si>
  <si>
    <t>Eischleben</t>
  </si>
  <si>
    <t>00:36.1</t>
  </si>
  <si>
    <t>UE-3-NN</t>
  </si>
  <si>
    <t>UIW</t>
  </si>
  <si>
    <t>Ilmenau-Wolfsbg</t>
  </si>
  <si>
    <t>00:42.2</t>
  </si>
  <si>
    <t>UMA</t>
  </si>
  <si>
    <t>Massetal</t>
  </si>
  <si>
    <t>00:46.9</t>
  </si>
  <si>
    <t>UE-NN</t>
  </si>
  <si>
    <t>UTHE</t>
  </si>
  <si>
    <t>Theuern</t>
  </si>
  <si>
    <t>(00:50.6)</t>
  </si>
  <si>
    <t>Geschw. am letzten FZMP: 250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</si>
</sst>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7</xdr:row>
      <xdr:rowOff>66675</xdr:rowOff>
    </xdr:from>
    <xdr:to>
      <xdr:col>8</xdr:col>
      <xdr:colOff>323850</xdr:colOff>
      <xdr:row>33</xdr:row>
      <xdr:rowOff>171450</xdr:rowOff>
    </xdr:to>
    <xdr:sp macro="" textlink="">
      <xdr:nvSpPr>
        <xdr:cNvPr id="3" name="Textfeld 2"/>
        <xdr:cNvSpPr txBox="1"/>
      </xdr:nvSpPr>
      <xdr:spPr>
        <a:xfrm>
          <a:off x="17021175" y="1400175"/>
          <a:ext cx="4305300" cy="505777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>
              <a:latin typeface="DB Office" panose="020B0604020202020204" pitchFamily="34" charset="0"/>
            </a:rPr>
            <a:t>Anleitung:</a:t>
          </a:r>
        </a:p>
        <a:p>
          <a:r>
            <a:rPr lang="de-DE" sz="1200">
              <a:latin typeface="DB Office" panose="020B0604020202020204" pitchFamily="34" charset="0"/>
            </a:rPr>
            <a:t>1.</a:t>
          </a:r>
          <a:r>
            <a:rPr lang="de-DE" sz="1200" baseline="0">
              <a:latin typeface="DB Office" panose="020B0604020202020204" pitchFamily="34" charset="0"/>
            </a:rPr>
            <a:t> Kopieren des RailSys Export in die Tabelle "Export".</a:t>
          </a:r>
        </a:p>
        <a:p>
          <a:endParaRPr lang="de-DE" sz="1200" baseline="0">
            <a:latin typeface="DB Office" panose="020B0604020202020204" pitchFamily="34" charset="0"/>
          </a:endParaRPr>
        </a:p>
        <a:p>
          <a:r>
            <a:rPr lang="de-DE" sz="1200" baseline="0">
              <a:latin typeface="DB Office" panose="020B0604020202020204" pitchFamily="34" charset="0"/>
            </a:rPr>
            <a:t>2. Je nachdem aus welcher Quelle der Export stammtin die folgende Tabelle gehen:</a:t>
          </a:r>
        </a:p>
        <a:p>
          <a:r>
            <a:rPr lang="de-DE" sz="1200" baseline="0">
              <a:latin typeface="DB Office" panose="020B0604020202020204" pitchFamily="34" charset="0"/>
            </a:rPr>
            <a:t>- Rut-K: CSV Import</a:t>
          </a:r>
        </a:p>
        <a:p>
          <a:r>
            <a:rPr lang="de-DE" sz="1200" baseline="0">
              <a:latin typeface="DB Office" panose="020B0604020202020204" pitchFamily="34" charset="0"/>
            </a:rPr>
            <a:t>- RuT-K mit Bzu und Fzü: CSV Import (Bzu, Fzü)</a:t>
          </a:r>
        </a:p>
        <a:p>
          <a:r>
            <a:rPr lang="de-DE" sz="1200" baseline="0">
              <a:latin typeface="DB Office" panose="020B0604020202020204" pitchFamily="34" charset="0"/>
            </a:rPr>
            <a:t>- Railsys: RailSys Import</a:t>
          </a:r>
        </a:p>
        <a:p>
          <a:endParaRPr lang="de-DE" sz="1200" baseline="0">
            <a:latin typeface="DB Office" panose="020B0604020202020204" pitchFamily="34" charset="0"/>
          </a:endParaRPr>
        </a:p>
        <a:p>
          <a:r>
            <a:rPr lang="de-DE" sz="1200" baseline="0">
              <a:latin typeface="DB Office" panose="020B0604020202020204" pitchFamily="34" charset="0"/>
            </a:rPr>
            <a:t>3. In der jeweiligen Tabelle können die fertig konvertierten Daten auf zwei Wegen abgespeichert werden. </a:t>
          </a:r>
        </a:p>
        <a:p>
          <a:r>
            <a:rPr lang="de-DE" sz="1200" baseline="0">
              <a:latin typeface="DB Office" panose="020B0604020202020204" pitchFamily="34" charset="0"/>
            </a:rPr>
            <a:t>- Erstens auf "Speichern unter gehen" und die Tabelle im Format "Formatierter Text (Leerzeichen getrennt)" abspeichern. </a:t>
          </a:r>
        </a:p>
        <a:p>
          <a:r>
            <a:rPr lang="de-DE" sz="1200" baseline="0">
              <a:latin typeface="DB Office" panose="020B0604020202020204" pitchFamily="34" charset="0"/>
            </a:rPr>
            <a:t>- Zweitens: Alternativ kann die komplette Tabelle kopiert und der in den Text-Editor eingefügt werden. Dort werden sie ebenfalls als Text abgespeichert. (empfohlen)</a:t>
          </a:r>
        </a:p>
        <a:p>
          <a:endParaRPr lang="de-DE" sz="1200" baseline="0">
            <a:latin typeface="DB Office" panose="020B0604020202020204" pitchFamily="34" charset="0"/>
          </a:endParaRPr>
        </a:p>
        <a:p>
          <a:r>
            <a:rPr lang="de-DE" sz="1200" baseline="0">
              <a:latin typeface="DB Office" panose="020B0604020202020204" pitchFamily="34" charset="0"/>
            </a:rPr>
            <a:t>4. Der abgespeicherte Text kann nun in Viriato importiert werden.</a:t>
          </a:r>
          <a:endParaRPr lang="de-DE" sz="1200" b="1" baseline="0">
            <a:latin typeface="DB Office" panose="020B0604020202020204" pitchFamily="34" charset="0"/>
          </a:endParaRPr>
        </a:p>
        <a:p>
          <a:endParaRPr lang="de-DE" sz="1200" b="0">
            <a:latin typeface="DB Office" panose="020B0604020202020204" pitchFamily="34" charset="0"/>
          </a:endParaRPr>
        </a:p>
        <a:p>
          <a:r>
            <a:rPr lang="de-DE" sz="1100"/>
            <a:t>Bzu und Fzü werden</a:t>
          </a:r>
          <a:r>
            <a:rPr lang="de-DE" sz="1100" baseline="0"/>
            <a:t> aktuell  noch nicht von der Viriato Schnittstelle  verarbeitet. Der Export als CSV mit Bzu und Fzü bitte nicht verwenden.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Y561"/>
  <sheetViews>
    <sheetView workbookViewId="0">
      <selection activeCell="C13" sqref="C13"/>
    </sheetView>
  </sheetViews>
  <sheetFormatPr baseColWidth="10" defaultRowHeight="15" x14ac:dyDescent="0.25"/>
  <cols>
    <col min="1" max="2" width="11.42578125" style="2"/>
    <col min="3" max="3" width="21" style="2" customWidth="1"/>
    <col min="4" max="8" width="11.42578125" style="2"/>
    <col min="9" max="9" width="12.85546875" style="2" customWidth="1"/>
    <col min="10" max="14" width="11.42578125" style="2"/>
    <col min="15" max="15" width="8.140625" style="2" customWidth="1"/>
    <col min="16" max="16" width="8.42578125" style="2" customWidth="1"/>
    <col min="17" max="17" width="25.140625" style="2" customWidth="1"/>
    <col min="18" max="18" width="21.140625" style="2" customWidth="1"/>
    <col min="19" max="16384" width="11.42578125" style="2"/>
  </cols>
  <sheetData>
    <row r="1" spans="1:5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</row>
    <row r="2" spans="1:5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x14ac:dyDescent="0.25">
      <c r="A3" t="s">
        <v>60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34</v>
      </c>
      <c r="O5" t="s">
        <v>35</v>
      </c>
      <c r="P5" t="s">
        <v>36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42</v>
      </c>
      <c r="W5" t="s">
        <v>43</v>
      </c>
      <c r="X5" t="s">
        <v>44</v>
      </c>
      <c r="Y5" t="s">
        <v>45</v>
      </c>
      <c r="Z5" t="s">
        <v>46</v>
      </c>
      <c r="AA5" t="s">
        <v>47</v>
      </c>
      <c r="AB5" t="s">
        <v>48</v>
      </c>
      <c r="AC5" t="s">
        <v>49</v>
      </c>
      <c r="AD5" t="s">
        <v>50</v>
      </c>
      <c r="AE5" t="s">
        <v>51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x14ac:dyDescent="0.25">
      <c r="A6" t="s">
        <v>61</v>
      </c>
      <c r="B6" t="s">
        <v>62</v>
      </c>
      <c r="C6" t="s">
        <v>63</v>
      </c>
      <c r="D6"/>
      <c r="E6">
        <v>0</v>
      </c>
      <c r="F6" t="s">
        <v>64</v>
      </c>
      <c r="G6" t="s">
        <v>65</v>
      </c>
      <c r="H6" t="s">
        <v>66</v>
      </c>
      <c r="I6" t="s">
        <v>22</v>
      </c>
      <c r="J6" t="s">
        <v>67</v>
      </c>
      <c r="K6"/>
      <c r="L6"/>
      <c r="M6" t="s">
        <v>68</v>
      </c>
      <c r="N6" t="s">
        <v>22</v>
      </c>
      <c r="O6" t="s">
        <v>69</v>
      </c>
      <c r="P6" t="s">
        <v>56</v>
      </c>
      <c r="Q6">
        <v>194</v>
      </c>
      <c r="R6"/>
      <c r="S6"/>
      <c r="T6"/>
      <c r="U6"/>
      <c r="V6"/>
      <c r="W6" t="s">
        <v>22</v>
      </c>
      <c r="X6"/>
      <c r="Y6" s="3">
        <v>1</v>
      </c>
      <c r="Z6"/>
      <c r="AA6"/>
      <c r="AB6" t="s">
        <v>70</v>
      </c>
      <c r="AC6" t="s">
        <v>71</v>
      </c>
      <c r="AD6" t="s">
        <v>72</v>
      </c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x14ac:dyDescent="0.25">
      <c r="A8" t="s">
        <v>23</v>
      </c>
      <c r="B8" t="s">
        <v>24</v>
      </c>
      <c r="C8" t="s">
        <v>52</v>
      </c>
      <c r="D8" t="s">
        <v>25</v>
      </c>
      <c r="E8" t="s">
        <v>26</v>
      </c>
      <c r="F8" t="s">
        <v>27</v>
      </c>
      <c r="G8" t="s">
        <v>26</v>
      </c>
      <c r="H8" t="s">
        <v>28</v>
      </c>
      <c r="I8" t="s">
        <v>29</v>
      </c>
      <c r="J8" t="s">
        <v>53</v>
      </c>
      <c r="K8" t="s">
        <v>30</v>
      </c>
      <c r="L8" t="s">
        <v>31</v>
      </c>
      <c r="M8" t="s">
        <v>32</v>
      </c>
      <c r="N8" t="s">
        <v>0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x14ac:dyDescent="0.25">
      <c r="A9" t="s">
        <v>73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x14ac:dyDescent="0.25">
      <c r="A10" t="s">
        <v>58</v>
      </c>
      <c r="B10" t="s">
        <v>59</v>
      </c>
      <c r="C10" t="s">
        <v>57</v>
      </c>
      <c r="D10" t="s">
        <v>74</v>
      </c>
      <c r="E10"/>
      <c r="F10" t="s">
        <v>75</v>
      </c>
      <c r="G10"/>
      <c r="H10" t="s">
        <v>76</v>
      </c>
      <c r="I10"/>
      <c r="J10" t="s">
        <v>77</v>
      </c>
      <c r="K10" t="s">
        <v>33</v>
      </c>
      <c r="L10"/>
      <c r="M10"/>
      <c r="N10" t="s">
        <v>78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25">
      <c r="A11" t="s">
        <v>79</v>
      </c>
      <c r="B11" t="s">
        <v>80</v>
      </c>
      <c r="C11"/>
      <c r="D11"/>
      <c r="E11"/>
      <c r="F11"/>
      <c r="G11"/>
      <c r="H11" t="s">
        <v>81</v>
      </c>
      <c r="I11"/>
      <c r="J11" t="s">
        <v>77</v>
      </c>
      <c r="K11" t="s">
        <v>33</v>
      </c>
      <c r="L11"/>
      <c r="M11"/>
      <c r="N11" t="s">
        <v>82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x14ac:dyDescent="0.25">
      <c r="A12" t="s">
        <v>83</v>
      </c>
      <c r="B12" t="s">
        <v>84</v>
      </c>
      <c r="C12"/>
      <c r="D12"/>
      <c r="E12"/>
      <c r="F12"/>
      <c r="G12"/>
      <c r="H12" t="s">
        <v>85</v>
      </c>
      <c r="I12"/>
      <c r="J12" t="s">
        <v>77</v>
      </c>
      <c r="K12" t="s">
        <v>33</v>
      </c>
      <c r="L12"/>
      <c r="M12"/>
      <c r="N12" t="s">
        <v>86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x14ac:dyDescent="0.25">
      <c r="A13" t="s">
        <v>87</v>
      </c>
      <c r="B13" t="s">
        <v>88</v>
      </c>
      <c r="C13"/>
      <c r="D13"/>
      <c r="E13"/>
      <c r="F13"/>
      <c r="G13"/>
      <c r="H13" t="s">
        <v>89</v>
      </c>
      <c r="I13"/>
      <c r="J13" t="s">
        <v>77</v>
      </c>
      <c r="K13" t="s">
        <v>33</v>
      </c>
      <c r="L13"/>
      <c r="M13"/>
      <c r="N13" t="s">
        <v>90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x14ac:dyDescent="0.25">
      <c r="A14" t="s">
        <v>91</v>
      </c>
      <c r="B14" t="s">
        <v>92</v>
      </c>
      <c r="C14"/>
      <c r="D14"/>
      <c r="E14"/>
      <c r="F14"/>
      <c r="G14"/>
      <c r="H14" t="s">
        <v>93</v>
      </c>
      <c r="I14"/>
      <c r="J14" t="s">
        <v>77</v>
      </c>
      <c r="K14" t="s">
        <v>33</v>
      </c>
      <c r="L14"/>
      <c r="M14"/>
      <c r="N14" t="s">
        <v>90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x14ac:dyDescent="0.25">
      <c r="A15" t="s">
        <v>94</v>
      </c>
      <c r="B15" t="s">
        <v>95</v>
      </c>
      <c r="C15"/>
      <c r="D15"/>
      <c r="E15"/>
      <c r="F15"/>
      <c r="G15"/>
      <c r="H15"/>
      <c r="I15"/>
      <c r="J15" t="s">
        <v>77</v>
      </c>
      <c r="K15"/>
      <c r="L15"/>
      <c r="M15"/>
      <c r="N15" t="s">
        <v>90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x14ac:dyDescent="0.25">
      <c r="A16" t="s">
        <v>96</v>
      </c>
      <c r="B16" t="s">
        <v>97</v>
      </c>
      <c r="C16"/>
      <c r="D16"/>
      <c r="E16"/>
      <c r="F16"/>
      <c r="G16"/>
      <c r="H16" t="s">
        <v>98</v>
      </c>
      <c r="I16"/>
      <c r="J16" t="s">
        <v>77</v>
      </c>
      <c r="K16" t="s">
        <v>33</v>
      </c>
      <c r="L16"/>
      <c r="M16"/>
      <c r="N16" t="s">
        <v>90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x14ac:dyDescent="0.25">
      <c r="A17" t="s">
        <v>99</v>
      </c>
      <c r="B17" t="s">
        <v>100</v>
      </c>
      <c r="C17"/>
      <c r="D17"/>
      <c r="E17"/>
      <c r="F17"/>
      <c r="G17"/>
      <c r="H17"/>
      <c r="I17"/>
      <c r="J17" t="s">
        <v>77</v>
      </c>
      <c r="K17"/>
      <c r="L17"/>
      <c r="M17"/>
      <c r="N17" t="s">
        <v>90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x14ac:dyDescent="0.25">
      <c r="A18" t="s">
        <v>101</v>
      </c>
      <c r="B18" t="s">
        <v>102</v>
      </c>
      <c r="C18"/>
      <c r="D18"/>
      <c r="E18"/>
      <c r="F18"/>
      <c r="G18"/>
      <c r="H18" t="s">
        <v>54</v>
      </c>
      <c r="I18"/>
      <c r="J18" t="s">
        <v>77</v>
      </c>
      <c r="K18" t="s">
        <v>33</v>
      </c>
      <c r="L18"/>
      <c r="M18"/>
      <c r="N18" t="s">
        <v>103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x14ac:dyDescent="0.25">
      <c r="A19" t="s">
        <v>104</v>
      </c>
      <c r="B19" t="s">
        <v>105</v>
      </c>
      <c r="C19"/>
      <c r="D19"/>
      <c r="E19"/>
      <c r="F19"/>
      <c r="G19"/>
      <c r="H19"/>
      <c r="I19"/>
      <c r="J19" t="s">
        <v>77</v>
      </c>
      <c r="K19"/>
      <c r="L19"/>
      <c r="M19"/>
      <c r="N19" t="s">
        <v>90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x14ac:dyDescent="0.25">
      <c r="A20" t="s">
        <v>106</v>
      </c>
      <c r="B20" t="s">
        <v>107</v>
      </c>
      <c r="C20"/>
      <c r="D20"/>
      <c r="E20"/>
      <c r="F20"/>
      <c r="G20"/>
      <c r="H20" t="s">
        <v>108</v>
      </c>
      <c r="I20"/>
      <c r="J20" t="s">
        <v>77</v>
      </c>
      <c r="K20" t="s">
        <v>33</v>
      </c>
      <c r="L20"/>
      <c r="M20"/>
      <c r="N20" t="s">
        <v>109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x14ac:dyDescent="0.25">
      <c r="A21" t="s">
        <v>110</v>
      </c>
      <c r="B21" t="s">
        <v>111</v>
      </c>
      <c r="C21"/>
      <c r="D21"/>
      <c r="E21"/>
      <c r="F21"/>
      <c r="G21"/>
      <c r="H21" t="s">
        <v>112</v>
      </c>
      <c r="I21"/>
      <c r="J21" t="s">
        <v>77</v>
      </c>
      <c r="K21" t="s">
        <v>33</v>
      </c>
      <c r="L21"/>
      <c r="M21"/>
      <c r="N21" t="s">
        <v>113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x14ac:dyDescent="0.25">
      <c r="A22" t="s">
        <v>114</v>
      </c>
      <c r="B22" t="s">
        <v>115</v>
      </c>
      <c r="C22"/>
      <c r="D22"/>
      <c r="E22"/>
      <c r="F22"/>
      <c r="G22"/>
      <c r="H22"/>
      <c r="I22"/>
      <c r="J22" t="s">
        <v>77</v>
      </c>
      <c r="K22"/>
      <c r="L22"/>
      <c r="M22"/>
      <c r="N22" t="s">
        <v>116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x14ac:dyDescent="0.25">
      <c r="A23" t="s">
        <v>117</v>
      </c>
      <c r="B23" t="s">
        <v>118</v>
      </c>
      <c r="C23"/>
      <c r="D23"/>
      <c r="E23"/>
      <c r="F23"/>
      <c r="G23"/>
      <c r="H23" t="s">
        <v>119</v>
      </c>
      <c r="I23"/>
      <c r="J23" t="s">
        <v>77</v>
      </c>
      <c r="K23" t="s">
        <v>33</v>
      </c>
      <c r="L23"/>
      <c r="M23"/>
      <c r="N23" t="s">
        <v>120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x14ac:dyDescent="0.25">
      <c r="A24" t="s">
        <v>121</v>
      </c>
      <c r="B24" t="s">
        <v>122</v>
      </c>
      <c r="C24"/>
      <c r="D24"/>
      <c r="E24"/>
      <c r="F24"/>
      <c r="G24"/>
      <c r="H24" t="s">
        <v>55</v>
      </c>
      <c r="I24"/>
      <c r="J24" t="s">
        <v>77</v>
      </c>
      <c r="K24" t="s">
        <v>33</v>
      </c>
      <c r="L24"/>
      <c r="M24"/>
      <c r="N24" t="s">
        <v>123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x14ac:dyDescent="0.25">
      <c r="A25" t="s">
        <v>124</v>
      </c>
      <c r="B25" t="s">
        <v>125</v>
      </c>
      <c r="C25"/>
      <c r="D25"/>
      <c r="E25"/>
      <c r="F25"/>
      <c r="G25"/>
      <c r="H25" t="s">
        <v>126</v>
      </c>
      <c r="I25"/>
      <c r="J25" t="s">
        <v>77</v>
      </c>
      <c r="K25" t="s">
        <v>33</v>
      </c>
      <c r="L25"/>
      <c r="M25"/>
      <c r="N25" t="s">
        <v>127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x14ac:dyDescent="0.25">
      <c r="A26" t="s">
        <v>128</v>
      </c>
      <c r="B26" t="s">
        <v>129</v>
      </c>
      <c r="C26"/>
      <c r="D26"/>
      <c r="E26"/>
      <c r="F26"/>
      <c r="G26"/>
      <c r="H26" t="s">
        <v>130</v>
      </c>
      <c r="I26"/>
      <c r="J26" t="s">
        <v>77</v>
      </c>
      <c r="K26" t="s">
        <v>33</v>
      </c>
      <c r="L26"/>
      <c r="M26"/>
      <c r="N26" t="s">
        <v>123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x14ac:dyDescent="0.25">
      <c r="A27" t="s">
        <v>131</v>
      </c>
      <c r="B27" t="s">
        <v>132</v>
      </c>
      <c r="C27"/>
      <c r="D27"/>
      <c r="E27"/>
      <c r="F27"/>
      <c r="G27"/>
      <c r="H27"/>
      <c r="I27"/>
      <c r="J27" t="s">
        <v>77</v>
      </c>
      <c r="K27"/>
      <c r="L27"/>
      <c r="M27"/>
      <c r="N27" t="s">
        <v>133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x14ac:dyDescent="0.25">
      <c r="A28" t="s">
        <v>134</v>
      </c>
      <c r="B28" t="s">
        <v>135</v>
      </c>
      <c r="C28"/>
      <c r="D28"/>
      <c r="E28"/>
      <c r="F28"/>
      <c r="G28"/>
      <c r="H28" t="s">
        <v>136</v>
      </c>
      <c r="I28"/>
      <c r="J28" t="s">
        <v>77</v>
      </c>
      <c r="K28" t="s">
        <v>33</v>
      </c>
      <c r="L28"/>
      <c r="M28"/>
      <c r="N28" t="s">
        <v>127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x14ac:dyDescent="0.25">
      <c r="A29" t="s">
        <v>137</v>
      </c>
      <c r="B29" t="s">
        <v>138</v>
      </c>
      <c r="C29"/>
      <c r="D29"/>
      <c r="E29"/>
      <c r="F29"/>
      <c r="G29"/>
      <c r="H29"/>
      <c r="I29"/>
      <c r="J29" t="s">
        <v>77</v>
      </c>
      <c r="K29"/>
      <c r="L29"/>
      <c r="M29"/>
      <c r="N29" t="s">
        <v>133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x14ac:dyDescent="0.25">
      <c r="A30" t="s">
        <v>139</v>
      </c>
      <c r="B30" t="s">
        <v>140</v>
      </c>
      <c r="C30"/>
      <c r="D30"/>
      <c r="E30"/>
      <c r="F30"/>
      <c r="G30"/>
      <c r="H30" t="s">
        <v>141</v>
      </c>
      <c r="I30"/>
      <c r="J30" t="s">
        <v>77</v>
      </c>
      <c r="K30" t="s">
        <v>33</v>
      </c>
      <c r="L30"/>
      <c r="M30"/>
      <c r="N30" t="s">
        <v>142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x14ac:dyDescent="0.25">
      <c r="A31" t="s">
        <v>143</v>
      </c>
      <c r="B31" t="s">
        <v>144</v>
      </c>
      <c r="C31"/>
      <c r="D31"/>
      <c r="E31"/>
      <c r="F31"/>
      <c r="G31"/>
      <c r="H31" t="s">
        <v>145</v>
      </c>
      <c r="I31"/>
      <c r="J31" t="s">
        <v>77</v>
      </c>
      <c r="K31" t="s">
        <v>33</v>
      </c>
      <c r="L31"/>
      <c r="M31"/>
      <c r="N31" t="s">
        <v>146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x14ac:dyDescent="0.25">
      <c r="A32" t="s">
        <v>147</v>
      </c>
      <c r="B32" t="s">
        <v>148</v>
      </c>
      <c r="C32"/>
      <c r="D32"/>
      <c r="E32"/>
      <c r="F32"/>
      <c r="G32"/>
      <c r="H32" t="s">
        <v>149</v>
      </c>
      <c r="I32"/>
      <c r="J32" t="s">
        <v>77</v>
      </c>
      <c r="K32" t="s">
        <v>33</v>
      </c>
      <c r="L32"/>
      <c r="M32"/>
      <c r="N32" t="s">
        <v>150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x14ac:dyDescent="0.25">
      <c r="A33" t="s">
        <v>151</v>
      </c>
      <c r="B33" t="s">
        <v>152</v>
      </c>
      <c r="C33"/>
      <c r="D33"/>
      <c r="E33"/>
      <c r="F33"/>
      <c r="G33"/>
      <c r="H33" t="s">
        <v>153</v>
      </c>
      <c r="I33"/>
      <c r="J33" t="s">
        <v>77</v>
      </c>
      <c r="K33" t="s">
        <v>33</v>
      </c>
      <c r="L33"/>
      <c r="M33"/>
      <c r="N33" t="s">
        <v>154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x14ac:dyDescent="0.25">
      <c r="A34" t="s">
        <v>155</v>
      </c>
      <c r="B34" t="s">
        <v>156</v>
      </c>
      <c r="C34"/>
      <c r="D34"/>
      <c r="E34"/>
      <c r="F34"/>
      <c r="G34"/>
      <c r="H34" t="s">
        <v>157</v>
      </c>
      <c r="I34"/>
      <c r="J34" t="s">
        <v>77</v>
      </c>
      <c r="K34" t="s">
        <v>33</v>
      </c>
      <c r="L34"/>
      <c r="M34"/>
      <c r="N34" t="s">
        <v>158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x14ac:dyDescent="0.25">
      <c r="A35" t="s">
        <v>159</v>
      </c>
      <c r="B35" t="s">
        <v>160</v>
      </c>
      <c r="C35"/>
      <c r="D35"/>
      <c r="E35"/>
      <c r="F35"/>
      <c r="G35"/>
      <c r="H35" t="s">
        <v>161</v>
      </c>
      <c r="I35"/>
      <c r="J35" t="s">
        <v>77</v>
      </c>
      <c r="K35" t="s">
        <v>33</v>
      </c>
      <c r="L35"/>
      <c r="M35"/>
      <c r="N35" t="s">
        <v>162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x14ac:dyDescent="0.25">
      <c r="A36" t="s">
        <v>163</v>
      </c>
      <c r="B36" t="s">
        <v>164</v>
      </c>
      <c r="C36"/>
      <c r="D36"/>
      <c r="E36"/>
      <c r="F36"/>
      <c r="G36"/>
      <c r="H36" t="s">
        <v>165</v>
      </c>
      <c r="I36"/>
      <c r="J36" t="s">
        <v>77</v>
      </c>
      <c r="K36" t="s">
        <v>33</v>
      </c>
      <c r="L36"/>
      <c r="M36"/>
      <c r="N36" t="s">
        <v>162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x14ac:dyDescent="0.25">
      <c r="A37" t="s">
        <v>166</v>
      </c>
      <c r="B37" t="s">
        <v>167</v>
      </c>
      <c r="C37"/>
      <c r="D37"/>
      <c r="E37"/>
      <c r="F37"/>
      <c r="G37"/>
      <c r="H37" t="s">
        <v>168</v>
      </c>
      <c r="I37"/>
      <c r="J37" t="s">
        <v>77</v>
      </c>
      <c r="K37" t="s">
        <v>33</v>
      </c>
      <c r="L37"/>
      <c r="M37"/>
      <c r="N37" t="s">
        <v>169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x14ac:dyDescent="0.25">
      <c r="A38" t="s">
        <v>170</v>
      </c>
      <c r="B38" t="s">
        <v>171</v>
      </c>
      <c r="C38"/>
      <c r="D38"/>
      <c r="E38"/>
      <c r="F38"/>
      <c r="G38"/>
      <c r="H38" t="s">
        <v>172</v>
      </c>
      <c r="I38"/>
      <c r="J38" t="s">
        <v>77</v>
      </c>
      <c r="K38" t="s">
        <v>33</v>
      </c>
      <c r="L38"/>
      <c r="M38"/>
      <c r="N38" t="s">
        <v>162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x14ac:dyDescent="0.25">
      <c r="A39" t="s">
        <v>173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5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5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5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5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5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5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5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5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5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5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3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3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3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3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3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3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2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2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2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:2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2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2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2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2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2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2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2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2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2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2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2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2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2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27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27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27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27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27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27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27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27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27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27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27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27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27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2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2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2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2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2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2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2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2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2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2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2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2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2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2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2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2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2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2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2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2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2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2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2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27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27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27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27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27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27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27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27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27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27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27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27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27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27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27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203"/>
  <sheetViews>
    <sheetView tabSelected="1" workbookViewId="0">
      <selection sqref="A1:A38"/>
    </sheetView>
  </sheetViews>
  <sheetFormatPr baseColWidth="10" defaultRowHeight="15" x14ac:dyDescent="0.25"/>
  <cols>
    <col min="1" max="1" width="241.140625" customWidth="1"/>
    <col min="2" max="2" width="6.42578125" customWidth="1"/>
    <col min="3" max="3" width="10.28515625" customWidth="1"/>
  </cols>
  <sheetData>
    <row r="1" spans="1:7" x14ac:dyDescent="0.25">
      <c r="A1" t="s">
        <v>1</v>
      </c>
    </row>
    <row r="2" spans="1:7" x14ac:dyDescent="0.25">
      <c r="A2" t="s">
        <v>2</v>
      </c>
    </row>
    <row r="3" spans="1:7" x14ac:dyDescent="0.25">
      <c r="A3" t="s">
        <v>6</v>
      </c>
    </row>
    <row r="4" spans="1:7" x14ac:dyDescent="0.25">
      <c r="A4" t="str">
        <f>CONCATENATE("&lt;Zugnummer&gt;",Export!A4,"&lt;/Zugnummer&gt;")</f>
        <v>&lt;Zugnummer&gt;&lt;/Zugnummer&gt;</v>
      </c>
    </row>
    <row r="5" spans="1:7" x14ac:dyDescent="0.25">
      <c r="A5" t="s">
        <v>3</v>
      </c>
    </row>
    <row r="6" spans="1:7" x14ac:dyDescent="0.25">
      <c r="A6" t="str">
        <f>CONCATENATE("&lt;Zugcharakteristik&gt;",
"&lt;Zuggattung&gt;",Export!$B$6,"&lt;/Zuggattung&gt;",
"&lt;Tfz&gt;",Export!$C$6,"&lt;/Tfz&gt;",
"&lt;Wagenanzahl&gt;",Export!$E$6,"&lt;/Wagenanzahl&gt;",
"&lt;Wagenzuglänge&gt;",Export!$F$6,"&lt;/Wagenzuglänge&gt;",
"&lt;Wagenzugmasse&gt;",Export!$G$6,"&lt;/Wagenzugmasse&gt;",
"&lt;Gesamtmasse&gt;",Export!$J$6,"&lt;/Gesamtmasse&gt;",
"&lt;Konsruktionsgeschwindigkeit&gt;",Export!$K$6,"&lt;/Konstruktionsgeschwindigkeit&gt;",
"&lt;Hoechstgeschwindigkeit&gt;",Export!$L$6,"&lt;/Hoechstgeschwindigkeit&gt;",
"&lt;LZB&gt;",Export!$N$6,"&lt;/LZB&gt;",
"&lt;ETCS&gt;",Export!$O$6,"&lt;/ETCS&gt;",
"&lt;Bremsstellung&gt;",Export!$P$6,"&lt;/Bremsstellung&gt;",
"&lt;Bremshundterstel&gt;",Export!$Q$6,"&lt;/Bremshundertstel&gt;",
"&lt;Neigetechnik&gt;",Export!$R$6,"&lt;/Neigetechnik&gt;",
"&lt;Verkehrszeitraum&gt;",Export!$AB$6,"&lt;/Verkehrszeitraum&gt;",
"&lt;Zugklasse&gt;",Export!$AC$6,"&lt;/Zugklasse&gt;",
"&lt;Kommentar&gt;",Export!$AE$6,"&lt;/Kommentar&gt;",
"&lt;/Zugcharakteristik&gt;")</f>
        <v>&lt;Zugcharakteristik&gt;&lt;Zuggattung&gt;ICE-A 97.1&lt;/Zuggattung&gt;&lt;Tfz&gt;*80 6412-50 (7812, ICE4,7-T, 4,95 MW, Imax&lt;600A) (Zuglok, vorne)&lt;/Tfz&gt;&lt;Wagenanzahl&gt;0&lt;/Wagenanzahl&gt;&lt;Wagenzuglänge&gt;0,0 m&lt;/Wagenzuglänge&gt;&lt;Wagenzugmasse&gt;202,0 m&lt;/Wagenzugmasse&gt;&lt;Gesamtmasse&gt;475,0 t&lt;/Gesamtmasse&gt;&lt;Konsruktionsgeschwindigkeit&gt;&lt;/Konstruktionsgeschwindigkeit&gt;&lt;Hoechstgeschwindigkeit&gt;&lt;/Hoechstgeschwindigkeit&gt;&lt;LZB&gt;N&lt;/LZB&gt;&lt;ETCS&gt;Mit ETCS Version 2 ausgerüstet&lt;/ETCS&gt;&lt;Bremsstellung&gt;R+Mg&lt;/Bremsstellung&gt;&lt;Bremshundterstel&gt;194&lt;/Bremshundertstel&gt;&lt;Neigetechnik&gt;&lt;/Neigetechnik&gt;&lt;Verkehrszeitraum&gt;10.12.17 - 09.12.18 täglich (127 00)&lt;/Verkehrszeitraum&gt;&lt;Zugklasse&gt;FRz&lt;/Zugklasse&gt;&lt;Kommentar&gt;&lt;/Kommentar&gt;&lt;/Zugcharakteristik&gt;</v>
      </c>
    </row>
    <row r="7" spans="1:7" x14ac:dyDescent="0.25">
      <c r="A7" t="str">
        <f>CONCATENATE("&lt;Bemerkung&gt;",Export!A3,"&lt;/Bemerkung&gt;")</f>
        <v>&lt;Bemerkung&gt;ICE-A(97.1) 898MS   (LL-UTHE)   Letzte Änd. 07.06.2018 17:01 vmsac&lt;/Bemerkung&gt;</v>
      </c>
      <c r="E7" s="2" t="str">
        <f>IF(AND($L7&lt;&gt;"",$L7&lt;&gt;"]"),CONCATENATE("&lt;Bauzuschlag&gt;",IF($L7="","",IF(LEFT($L7,1)="[",CONCATENATE(MID($L7,2,1),",",RIGHT($L7,1)),IF(AND(RIGHT($L7,1)="]",LEFT($L7,1)&lt;&gt;"]"),CONCATENATE(LEFT($L7,1),",",RIGHT($L7,1)),IF(AND(RIGHT($L7,1)&lt;&gt;"]",LEFT($L7,1)&lt;&gt;"]"),CONCATENATE(LEFT($L7,1),",",RIGHT($L7,1)),"")))),"&lt;/Bauzuschlag&gt;"),"")</f>
        <v/>
      </c>
    </row>
    <row r="9" spans="1:7" x14ac:dyDescent="0.25">
      <c r="A9" t="s">
        <v>8</v>
      </c>
      <c r="D9" s="2"/>
      <c r="E9" s="2" t="str">
        <f>IF($G9&lt;&gt;"",CONCATENATE(LEFT($G9,5),",",RIGHT($G9,1)),"")</f>
        <v/>
      </c>
      <c r="F9" s="2" t="str">
        <f>IF(AND($L9&lt;&gt;"",$L9&lt;&gt;"]"),CONCATENATE("&lt;Bauzuschlag&gt;",IF($L9="","",IF(LEFT($L9,1)="[",CONCATENATE(MID($L9,2,1),",",RIGHT($L9,1)),IF(AND(RIGHT($L9,1)="]",LEFT($L9,1)&lt;&gt;"]"),CONCATENATE(LEFT($L9,1),",",RIGHT($L9,1)),IF(AND(RIGHT($L9,1)&lt;&gt;"]",LEFT($L9,1)&lt;&gt;"]"),CONCATENATE(LEFT($L9,1),",",RIGHT($L9,1)),"")))),"&lt;/Bauzuschlag&gt;"),"")</f>
        <v/>
      </c>
      <c r="G9" s="2" t="str">
        <f t="shared" ref="G9" si="0">IF($J9&lt;&gt;"",CONCATENATE("&lt;Fahrzeitzuschlag&gt;",LEFT($J9,1),",",MID($J9,3,1),"&lt;/Fahrzeitzuschlag&gt;"),"")</f>
        <v/>
      </c>
    </row>
    <row r="10" spans="1:7" x14ac:dyDescent="0.25">
      <c r="A10" s="1" t="str">
        <f>IF(Export!H10="","",CONCATENATE(IF(Export!D10="","&lt;Durchfahrt&gt;","&lt;Verkehrshalt&gt;"),
"&lt;DS100&gt;",Export!A10,"&lt;/DS100&gt;",
IF(Export!D10="","",CONCATENATE("&lt;Ankunftszeit&gt;",IF(LEFT(Export!D10,4)="(-1/",CONCATENATE(MID(Export!D10,5,5),",",MID(Export!D10,11,1)),IF(LEFT(Export!D10,2)="1/",CONCATENATE(MID(Export!D10,3,5),",",MID(Export!D10,9,1)),IF(OR(LEFT(Export!D10,3)="-1/",LEFT(Export!D10,3)="(1/"),CONCATENATE(MID(Export!D10,4,5),",",MID(Export!D10,10,1)),IF(LEFT(Export!D10,1)="(",CONCATENATE(MID(Export!D10,2,5),",",MID(Export!D10,8,1)),CONCATENATE(LEFT(Export!D10,5),",",RIGHT(Export!D10,1)))))),"&lt;/Ankunftszeit&gt;")),
IF(Export!D10="",CONCATENATE("&lt;Durchfahrtzeit&gt;",IF(LEFT(Export!H10,4)="(-1/",CONCATENATE(MID(Export!H10,5,5),",",MID(Export!H10,11,1)),IF(LEFT(Export!H10,2)="1/",CONCATENATE(MID(Export!H10,3,5),",",MID(Export!H10,9,1)),IF(OR(LEFT(Export!H10,3)="-1/",LEFT(Export!H10,3)="(1/"),CONCATENATE(MID(Export!H10,4,5),",",MID(Export!H10,10,1)),IF(LEFT(Export!H10,1)="(",CONCATENATE(MID(Export!H10,2,5),",",MID(Export!H10,8,1)),CONCATENATE(LEFT(Export!H10,5),",",RIGHT(Export!H10,1)))))),"&lt;/Durchfahrtzeit&gt;"),CONCATENATE("&lt;Abfahrtszeit&gt;",IF(LEFT(Export!H10,4)="(-1/",CONCATENATE(MID(Export!H10,5,5),",",MID(Export!H10,11,1)),IF(LEFT(Export!H10,2)="1/",CONCATENATE(MID(Export!H10,3,5),",",MID(Export!H10,9,1)),IF(OR(LEFT(Export!H10,3)="-1/",LEFT(Export!H10,3)="(1/"),CONCATENATE(MID(Export!H10,4,5),",",MID(Export!H10,10,1)),IF(LEFT(Export!H10,1)="(",CONCATENATE(MID(Export!H10,2,5),",",MID(Export!H10,8,1)),CONCATENATE(LEFT(Export!H10,5),",",RIGHT(Export!H10,1)))))),"&lt;/Abfahrtszeit&gt;")),
IF(Export!C10&lt;&gt;"",CONCATENATE("&lt;Mindesthaltedauer&gt;",CONCATENATE(MID(Export!C10,4,2),",",RIGHT(Export!C10,1)),"&lt;/Mindesthaltedauer&gt;"),""),
IF(Export!F10="","",CONCATENATE("&lt;Haltart&gt;",IF(LEFT(Export!F10,1)="+","+TM","H"),"&lt;/Haltart&gt;")),
IF(AND(Export!$M10&lt;&gt;"",AND(Export!$M10&lt;&gt;"[",Export!$M10&lt;&gt;"]")),CONCATENATE("&lt;Bauzuschlag&gt;",IF(Export!$M10="","",IF(LEFT(Export!$M10,1)="[",CONCATENATE(MID(Export!$M10,2,1),",",RIGHT(Export!$M10,1)),IF(AND(RIGHT(Export!$M10,1)="]",LEFT(Export!$M10,1)&lt;&gt;"]"),CONCATENATE(LEFT(Export!$M10,1),",",RIGHT(Export!$M10,1)),IF(AND(RIGHT(Export!$M10,1)&lt;&gt;"]",LEFT(Export!$M10,1)&lt;&gt;"]"),CONCATENATE(LEFT(Export!$M10,1),",",RIGHT(Export!$M10,1)),"")))),"&lt;/Bauzuschlag&gt;"),""),
IF(Export!$L10&lt;&gt;"",CONCATENATE("&lt;Zuschlag&gt;",LEFT(Export!$L10,1),",",MID(Export!$L10,3,1),"&lt;/Zuschlag&gt;"),""),
IF(Export!$E10&lt;&gt;"",CONCATENATE("&lt;Zusatzhalt&gt;",(MID(Export!$E10,4,2)*60+MID(Export!$E10,7,2)),",",MID(Export!$E10,10,1),"&lt;/Zusatzhalt&gt;"),""),
IF(Export!$J10&lt;&gt;"",CONCATENATE("&lt;Strecke&gt;",LEFT(Export!$J10,4),"&lt;/Strecke&gt;"),""),
IF(Export!$J10&lt;&gt;"",CONCATENATE("&lt;Streckengleis&gt;",MID(Export!$J10,6,1),"&lt;/Streckengleis&gt;"),""),
IF(Export!D10="","&lt;/Durchfahrt&gt;","&lt;/Verkehrshalt&gt;")))</f>
        <v>&lt;Verkehrshalt&gt;&lt;DS100&gt;LL&lt;/DS100&gt;&lt;Ankunftszeit&gt;23:51,4&lt;/Ankunftszeit&gt;&lt;Abfahrtszeit&gt;23:52,4&lt;/Abfahrtszeit&gt;&lt;Mindesthaltedauer&gt;01,0&lt;/Mindesthaltedauer&gt;&lt;Haltart&gt;H&lt;/Haltart&gt;&lt;Strecke&gt;5919&lt;/Strecke&gt;&lt;Streckengleis&gt;2&lt;/Streckengleis&gt;&lt;/Verkehrshalt&gt;</v>
      </c>
      <c r="E10" s="2" t="str">
        <f>IF(AND($L10&lt;&gt;"",$L10&lt;&gt;"]"),CONCATENATE("&lt;Bauzuschlag&gt;",IF($L10="","",IF(LEFT($L10,1)="[",CONCATENATE(MID($L10,2,1),",",RIGHT($L10,1)),IF(AND(RIGHT($L10,1)="]",LEFT($L10,1)&lt;&gt;"]"),CONCATENATE(LEFT($L10,1),",",RIGHT($L10,1)),IF(AND(RIGHT($L10,1)&lt;&gt;"]",LEFT($L10,1)&lt;&gt;"]"),CONCATENATE(LEFT($L10,1),",",RIGHT($L10,1)),"")))),"&lt;/Bauzuschlag&gt;"),"")</f>
        <v/>
      </c>
    </row>
    <row r="11" spans="1:7" x14ac:dyDescent="0.25">
      <c r="A11" s="1" t="str">
        <f>IF(Export!H11="","",CONCATENATE(IF(Export!D11="","&lt;Durchfahrt&gt;","&lt;Verkehrshalt&gt;"),
"&lt;DS100&gt;",Export!A11,"&lt;/DS100&gt;",
IF(Export!D11="","",CONCATENATE("&lt;Ankunftszeit&gt;",IF(LEFT(Export!D11,4)="(-1/",CONCATENATE(MID(Export!D11,5,5),",",MID(Export!D11,11,1)),IF(LEFT(Export!D11,2)="1/",CONCATENATE(MID(Export!D11,3,5),",",MID(Export!D11,9,1)),IF(OR(LEFT(Export!D11,3)="-1/",LEFT(Export!D11,3)="(1/"),CONCATENATE(MID(Export!D11,4,5),",",MID(Export!D11,10,1)),IF(LEFT(Export!D11,1)="(",CONCATENATE(MID(Export!D11,2,5),",",MID(Export!D11,8,1)),CONCATENATE(LEFT(Export!D11,5),",",RIGHT(Export!D11,1)))))),"&lt;/Ankunftszeit&gt;")),
IF(Export!D11="",CONCATENATE("&lt;Durchfahrtzeit&gt;",IF(LEFT(Export!H11,4)="(-1/",CONCATENATE(MID(Export!H11,5,5),",",MID(Export!H11,11,1)),IF(LEFT(Export!H11,2)="1/",CONCATENATE(MID(Export!H11,3,5),",",MID(Export!H11,9,1)),IF(OR(LEFT(Export!H11,3)="-1/",LEFT(Export!H11,3)="(1/"),CONCATENATE(MID(Export!H11,4,5),",",MID(Export!H11,10,1)),IF(LEFT(Export!H11,1)="(",CONCATENATE(MID(Export!H11,2,5),",",MID(Export!H11,8,1)),CONCATENATE(LEFT(Export!H11,5),",",RIGHT(Export!H11,1)))))),"&lt;/Durchfahrtzeit&gt;"),CONCATENATE("&lt;Abfahrtszeit&gt;",IF(LEFT(Export!H11,4)="(-1/",CONCATENATE(MID(Export!H11,5,5),",",MID(Export!H11,11,1)),IF(LEFT(Export!H11,2)="1/",CONCATENATE(MID(Export!H11,3,5),",",MID(Export!H11,9,1)),IF(OR(LEFT(Export!H11,3)="-1/",LEFT(Export!H11,3)="(1/"),CONCATENATE(MID(Export!H11,4,5),",",MID(Export!H11,10,1)),IF(LEFT(Export!H11,1)="(",CONCATENATE(MID(Export!H11,2,5),",",MID(Export!H11,8,1)),CONCATENATE(LEFT(Export!H11,5),",",RIGHT(Export!H11,1)))))),"&lt;/Abfahrtszeit&gt;")),
IF(Export!C11&lt;&gt;"",CONCATENATE("&lt;Mindesthaltedauer&gt;",CONCATENATE(MID(Export!C11,4,2),",",RIGHT(Export!C11,1)),"&lt;/Mindesthaltedauer&gt;"),""),
IF(Export!F11="","",CONCATENATE("&lt;Haltart&gt;",IF(LEFT(Export!F11,1)="+","+TM","H"),"&lt;/Haltart&gt;")),
IF(AND(Export!$M11&lt;&gt;"",AND(Export!$M11&lt;&gt;"[",Export!$M11&lt;&gt;"]")),CONCATENATE("&lt;Bauzuschlag&gt;",IF(Export!$M11="","",IF(LEFT(Export!$M11,1)="[",CONCATENATE(MID(Export!$M11,2,1),",",RIGHT(Export!$M11,1)),IF(AND(RIGHT(Export!$M11,1)="]",LEFT(Export!$M11,1)&lt;&gt;"]"),CONCATENATE(LEFT(Export!$M11,1),",",RIGHT(Export!$M11,1)),IF(AND(RIGHT(Export!$M11,1)&lt;&gt;"]",LEFT(Export!$M11,1)&lt;&gt;"]"),CONCATENATE(LEFT(Export!$M11,1),",",RIGHT(Export!$M11,1)),"")))),"&lt;/Bauzuschlag&gt;"),""),
IF(Export!$L11&lt;&gt;"",CONCATENATE("&lt;Zuschlag&gt;",LEFT(Export!$L11,1),",",MID(Export!$L11,3,1),"&lt;/Zuschlag&gt;"),""),
IF(Export!$E11&lt;&gt;"",CONCATENATE("&lt;Zusatzhalt&gt;",(MID(Export!$E11,4,2)*60+MID(Export!$E11,7,2)),",",MID(Export!$E11,10,1),"&lt;/Zusatzhalt&gt;"),""),
IF(Export!$J11&lt;&gt;"",CONCATENATE("&lt;Strecke&gt;",LEFT(Export!$J11,4),"&lt;/Strecke&gt;"),""),
IF(Export!$J11&lt;&gt;"",CONCATENATE("&lt;Streckengleis&gt;",MID(Export!$J11,6,1),"&lt;/Streckengleis&gt;"),""),
IF(Export!D11="","&lt;/Durchfahrt&gt;","&lt;/Verkehrshalt&gt;")))</f>
        <v>&lt;Durchfahrt&gt;&lt;DS100&gt;LLBB&lt;/DS100&gt;&lt;Durchfahrtzeit&gt;23:54,9&lt;/Durchfahrtzeit&gt;&lt;Strecke&gt;5919&lt;/Strecke&gt;&lt;Streckengleis&gt;2&lt;/Streckengleis&gt;&lt;/Durchfahrt&gt;</v>
      </c>
    </row>
    <row r="12" spans="1:7" x14ac:dyDescent="0.25">
      <c r="A12" s="1" t="str">
        <f>IF(Export!H12="","",CONCATENATE(IF(Export!D12="","&lt;Durchfahrt&gt;","&lt;Verkehrshalt&gt;"),
"&lt;DS100&gt;",Export!A12,"&lt;/DS100&gt;",
IF(Export!D12="","",CONCATENATE("&lt;Ankunftszeit&gt;",IF(LEFT(Export!D12,4)="(-1/",CONCATENATE(MID(Export!D12,5,5),",",MID(Export!D12,11,1)),IF(LEFT(Export!D12,2)="1/",CONCATENATE(MID(Export!D12,3,5),",",MID(Export!D12,9,1)),IF(OR(LEFT(Export!D12,3)="-1/",LEFT(Export!D12,3)="(1/"),CONCATENATE(MID(Export!D12,4,5),",",MID(Export!D12,10,1)),IF(LEFT(Export!D12,1)="(",CONCATENATE(MID(Export!D12,2,5),",",MID(Export!D12,8,1)),CONCATENATE(LEFT(Export!D12,5),",",RIGHT(Export!D12,1)))))),"&lt;/Ankunftszeit&gt;")),
IF(Export!D12="",CONCATENATE("&lt;Durchfahrtzeit&gt;",IF(LEFT(Export!H12,4)="(-1/",CONCATENATE(MID(Export!H12,5,5),",",MID(Export!H12,11,1)),IF(LEFT(Export!H12,2)="1/",CONCATENATE(MID(Export!H12,3,5),",",MID(Export!H12,9,1)),IF(OR(LEFT(Export!H12,3)="-1/",LEFT(Export!H12,3)="(1/"),CONCATENATE(MID(Export!H12,4,5),",",MID(Export!H12,10,1)),IF(LEFT(Export!H12,1)="(",CONCATENATE(MID(Export!H12,2,5),",",MID(Export!H12,8,1)),CONCATENATE(LEFT(Export!H12,5),",",RIGHT(Export!H12,1)))))),"&lt;/Durchfahrtzeit&gt;"),CONCATENATE("&lt;Abfahrtszeit&gt;",IF(LEFT(Export!H12,4)="(-1/",CONCATENATE(MID(Export!H12,5,5),",",MID(Export!H12,11,1)),IF(LEFT(Export!H12,2)="1/",CONCATENATE(MID(Export!H12,3,5),",",MID(Export!H12,9,1)),IF(OR(LEFT(Export!H12,3)="-1/",LEFT(Export!H12,3)="(1/"),CONCATENATE(MID(Export!H12,4,5),",",MID(Export!H12,10,1)),IF(LEFT(Export!H12,1)="(",CONCATENATE(MID(Export!H12,2,5),",",MID(Export!H12,8,1)),CONCATENATE(LEFT(Export!H12,5),",",RIGHT(Export!H12,1)))))),"&lt;/Abfahrtszeit&gt;")),
IF(Export!C12&lt;&gt;"",CONCATENATE("&lt;Mindesthaltedauer&gt;",CONCATENATE(MID(Export!C12,4,2),",",RIGHT(Export!C12,1)),"&lt;/Mindesthaltedauer&gt;"),""),
IF(Export!F12="","",CONCATENATE("&lt;Haltart&gt;",IF(LEFT(Export!F12,1)="+","+TM","H"),"&lt;/Haltart&gt;")),
IF(AND(Export!$M12&lt;&gt;"",AND(Export!$M12&lt;&gt;"[",Export!$M12&lt;&gt;"]")),CONCATENATE("&lt;Bauzuschlag&gt;",IF(Export!$M12="","",IF(LEFT(Export!$M12,1)="[",CONCATENATE(MID(Export!$M12,2,1),",",RIGHT(Export!$M12,1)),IF(AND(RIGHT(Export!$M12,1)="]",LEFT(Export!$M12,1)&lt;&gt;"]"),CONCATENATE(LEFT(Export!$M12,1),",",RIGHT(Export!$M12,1)),IF(AND(RIGHT(Export!$M12,1)&lt;&gt;"]",LEFT(Export!$M12,1)&lt;&gt;"]"),CONCATENATE(LEFT(Export!$M12,1),",",RIGHT(Export!$M12,1)),"")))),"&lt;/Bauzuschlag&gt;"),""),
IF(Export!$L12&lt;&gt;"",CONCATENATE("&lt;Zuschlag&gt;",LEFT(Export!$L12,1),",",MID(Export!$L12,3,1),"&lt;/Zuschlag&gt;"),""),
IF(Export!$E12&lt;&gt;"",CONCATENATE("&lt;Zusatzhalt&gt;",(MID(Export!$E12,4,2)*60+MID(Export!$E12,7,2)),",",MID(Export!$E12,10,1),"&lt;/Zusatzhalt&gt;"),""),
IF(Export!$J12&lt;&gt;"",CONCATENATE("&lt;Strecke&gt;",LEFT(Export!$J12,4),"&lt;/Strecke&gt;"),""),
IF(Export!$J12&lt;&gt;"",CONCATENATE("&lt;Streckengleis&gt;",MID(Export!$J12,6,1),"&lt;/Streckengleis&gt;"),""),
IF(Export!D12="","&lt;/Durchfahrt&gt;","&lt;/Verkehrshalt&gt;")))</f>
        <v>&lt;Durchfahrt&gt;&lt;DS100&gt;LLMO&lt;/DS100&gt;&lt;Durchfahrtzeit&gt;23:57,1&lt;/Durchfahrtzeit&gt;&lt;Strecke&gt;5919&lt;/Strecke&gt;&lt;Streckengleis&gt;2&lt;/Streckengleis&gt;&lt;/Durchfahrt&gt;</v>
      </c>
    </row>
    <row r="13" spans="1:7" x14ac:dyDescent="0.25">
      <c r="A13" s="1" t="str">
        <f>IF(Export!H13="","",CONCATENATE(IF(Export!D13="","&lt;Durchfahrt&gt;","&lt;Verkehrshalt&gt;"),
"&lt;DS100&gt;",Export!A13,"&lt;/DS100&gt;",
IF(Export!D13="","",CONCATENATE("&lt;Ankunftszeit&gt;",IF(LEFT(Export!D13,4)="(-1/",CONCATENATE(MID(Export!D13,5,5),",",MID(Export!D13,11,1)),IF(LEFT(Export!D13,2)="1/",CONCATENATE(MID(Export!D13,3,5),",",MID(Export!D13,9,1)),IF(OR(LEFT(Export!D13,3)="-1/",LEFT(Export!D13,3)="(1/"),CONCATENATE(MID(Export!D13,4,5),",",MID(Export!D13,10,1)),IF(LEFT(Export!D13,1)="(",CONCATENATE(MID(Export!D13,2,5),",",MID(Export!D13,8,1)),CONCATENATE(LEFT(Export!D13,5),",",RIGHT(Export!D13,1)))))),"&lt;/Ankunftszeit&gt;")),
IF(Export!D13="",CONCATENATE("&lt;Durchfahrtzeit&gt;",IF(LEFT(Export!H13,4)="(-1/",CONCATENATE(MID(Export!H13,5,5),",",MID(Export!H13,11,1)),IF(LEFT(Export!H13,2)="1/",CONCATENATE(MID(Export!H13,3,5),",",MID(Export!H13,9,1)),IF(OR(LEFT(Export!H13,3)="-1/",LEFT(Export!H13,3)="(1/"),CONCATENATE(MID(Export!H13,4,5),",",MID(Export!H13,10,1)),IF(LEFT(Export!H13,1)="(",CONCATENATE(MID(Export!H13,2,5),",",MID(Export!H13,8,1)),CONCATENATE(LEFT(Export!H13,5),",",RIGHT(Export!H13,1)))))),"&lt;/Durchfahrtzeit&gt;"),CONCATENATE("&lt;Abfahrtszeit&gt;",IF(LEFT(Export!H13,4)="(-1/",CONCATENATE(MID(Export!H13,5,5),",",MID(Export!H13,11,1)),IF(LEFT(Export!H13,2)="1/",CONCATENATE(MID(Export!H13,3,5),",",MID(Export!H13,9,1)),IF(OR(LEFT(Export!H13,3)="-1/",LEFT(Export!H13,3)="(1/"),CONCATENATE(MID(Export!H13,4,5),",",MID(Export!H13,10,1)),IF(LEFT(Export!H13,1)="(",CONCATENATE(MID(Export!H13,2,5),",",MID(Export!H13,8,1)),CONCATENATE(LEFT(Export!H13,5),",",RIGHT(Export!H13,1)))))),"&lt;/Abfahrtszeit&gt;")),
IF(Export!C13&lt;&gt;"",CONCATENATE("&lt;Mindesthaltedauer&gt;",CONCATENATE(MID(Export!C13,4,2),",",RIGHT(Export!C13,1)),"&lt;/Mindesthaltedauer&gt;"),""),
IF(Export!F13="","",CONCATENATE("&lt;Haltart&gt;",IF(LEFT(Export!F13,1)="+","+TM","H"),"&lt;/Haltart&gt;")),
IF(AND(Export!$M13&lt;&gt;"",AND(Export!$M13&lt;&gt;"[",Export!$M13&lt;&gt;"]")),CONCATENATE("&lt;Bauzuschlag&gt;",IF(Export!$M13="","",IF(LEFT(Export!$M13,1)="[",CONCATENATE(MID(Export!$M13,2,1),",",RIGHT(Export!$M13,1)),IF(AND(RIGHT(Export!$M13,1)="]",LEFT(Export!$M13,1)&lt;&gt;"]"),CONCATENATE(LEFT(Export!$M13,1),",",RIGHT(Export!$M13,1)),IF(AND(RIGHT(Export!$M13,1)&lt;&gt;"]",LEFT(Export!$M13,1)&lt;&gt;"]"),CONCATENATE(LEFT(Export!$M13,1),",",RIGHT(Export!$M13,1)),"")))),"&lt;/Bauzuschlag&gt;"),""),
IF(Export!$L13&lt;&gt;"",CONCATENATE("&lt;Zuschlag&gt;",LEFT(Export!$L13,1),",",MID(Export!$L13,3,1),"&lt;/Zuschlag&gt;"),""),
IF(Export!$E13&lt;&gt;"",CONCATENATE("&lt;Zusatzhalt&gt;",(MID(Export!$E13,4,2)*60+MID(Export!$E13,7,2)),",",MID(Export!$E13,10,1),"&lt;/Zusatzhalt&gt;"),""),
IF(Export!$J13&lt;&gt;"",CONCATENATE("&lt;Strecke&gt;",LEFT(Export!$J13,4),"&lt;/Strecke&gt;"),""),
IF(Export!$J13&lt;&gt;"",CONCATENATE("&lt;Streckengleis&gt;",MID(Export!$J13,6,1),"&lt;/Streckengleis&gt;"),""),
IF(Export!D13="","&lt;/Durchfahrt&gt;","&lt;/Verkehrshalt&gt;")))</f>
        <v>&lt;Durchfahrt&gt;&lt;DS100&gt;LNW H&lt;/DS100&gt;&lt;Durchfahrtzeit&gt;23:58,0&lt;/Durchfahrtzeit&gt;&lt;Strecke&gt;5919&lt;/Strecke&gt;&lt;Streckengleis&gt;2&lt;/Streckengleis&gt;&lt;/Durchfahrt&gt;</v>
      </c>
    </row>
    <row r="14" spans="1:7" x14ac:dyDescent="0.25">
      <c r="A14" s="1" t="str">
        <f>IF(Export!H14="","",CONCATENATE(IF(Export!D14="","&lt;Durchfahrt&gt;","&lt;Verkehrshalt&gt;"),
"&lt;DS100&gt;",Export!A14,"&lt;/DS100&gt;",
IF(Export!D14="","",CONCATENATE("&lt;Ankunftszeit&gt;",IF(LEFT(Export!D14,4)="(-1/",CONCATENATE(MID(Export!D14,5,5),",",MID(Export!D14,11,1)),IF(LEFT(Export!D14,2)="1/",CONCATENATE(MID(Export!D14,3,5),",",MID(Export!D14,9,1)),IF(OR(LEFT(Export!D14,3)="-1/",LEFT(Export!D14,3)="(1/"),CONCATENATE(MID(Export!D14,4,5),",",MID(Export!D14,10,1)),IF(LEFT(Export!D14,1)="(",CONCATENATE(MID(Export!D14,2,5),",",MID(Export!D14,8,1)),CONCATENATE(LEFT(Export!D14,5),",",RIGHT(Export!D14,1)))))),"&lt;/Ankunftszeit&gt;")),
IF(Export!D14="",CONCATENATE("&lt;Durchfahrtzeit&gt;",IF(LEFT(Export!H14,4)="(-1/",CONCATENATE(MID(Export!H14,5,5),",",MID(Export!H14,11,1)),IF(LEFT(Export!H14,2)="1/",CONCATENATE(MID(Export!H14,3,5),",",MID(Export!H14,9,1)),IF(OR(LEFT(Export!H14,3)="-1/",LEFT(Export!H14,3)="(1/"),CONCATENATE(MID(Export!H14,4,5),",",MID(Export!H14,10,1)),IF(LEFT(Export!H14,1)="(",CONCATENATE(MID(Export!H14,2,5),",",MID(Export!H14,8,1)),CONCATENATE(LEFT(Export!H14,5),",",RIGHT(Export!H14,1)))))),"&lt;/Durchfahrtzeit&gt;"),CONCATENATE("&lt;Abfahrtszeit&gt;",IF(LEFT(Export!H14,4)="(-1/",CONCATENATE(MID(Export!H14,5,5),",",MID(Export!H14,11,1)),IF(LEFT(Export!H14,2)="1/",CONCATENATE(MID(Export!H14,3,5),",",MID(Export!H14,9,1)),IF(OR(LEFT(Export!H14,3)="-1/",LEFT(Export!H14,3)="(1/"),CONCATENATE(MID(Export!H14,4,5),",",MID(Export!H14,10,1)),IF(LEFT(Export!H14,1)="(",CONCATENATE(MID(Export!H14,2,5),",",MID(Export!H14,8,1)),CONCATENATE(LEFT(Export!H14,5),",",RIGHT(Export!H14,1)))))),"&lt;/Abfahrtszeit&gt;")),
IF(Export!C14&lt;&gt;"",CONCATENATE("&lt;Mindesthaltedauer&gt;",CONCATENATE(MID(Export!C14,4,2),",",RIGHT(Export!C14,1)),"&lt;/Mindesthaltedauer&gt;"),""),
IF(Export!F14="","",CONCATENATE("&lt;Haltart&gt;",IF(LEFT(Export!F14,1)="+","+TM","H"),"&lt;/Haltart&gt;")),
IF(AND(Export!$M14&lt;&gt;"",AND(Export!$M14&lt;&gt;"[",Export!$M14&lt;&gt;"]")),CONCATENATE("&lt;Bauzuschlag&gt;",IF(Export!$M14="","",IF(LEFT(Export!$M14,1)="[",CONCATENATE(MID(Export!$M14,2,1),",",RIGHT(Export!$M14,1)),IF(AND(RIGHT(Export!$M14,1)="]",LEFT(Export!$M14,1)&lt;&gt;"]"),CONCATENATE(LEFT(Export!$M14,1),",",RIGHT(Export!$M14,1)),IF(AND(RIGHT(Export!$M14,1)&lt;&gt;"]",LEFT(Export!$M14,1)&lt;&gt;"]"),CONCATENATE(LEFT(Export!$M14,1),",",RIGHT(Export!$M14,1)),"")))),"&lt;/Bauzuschlag&gt;"),""),
IF(Export!$L14&lt;&gt;"",CONCATENATE("&lt;Zuschlag&gt;",LEFT(Export!$L14,1),",",MID(Export!$L14,3,1),"&lt;/Zuschlag&gt;"),""),
IF(Export!$E14&lt;&gt;"",CONCATENATE("&lt;Zusatzhalt&gt;",(MID(Export!$E14,4,2)*60+MID(Export!$E14,7,2)),",",MID(Export!$E14,10,1),"&lt;/Zusatzhalt&gt;"),""),
IF(Export!$J14&lt;&gt;"",CONCATENATE("&lt;Strecke&gt;",LEFT(Export!$J14,4),"&lt;/Strecke&gt;"),""),
IF(Export!$J14&lt;&gt;"",CONCATENATE("&lt;Streckengleis&gt;",MID(Export!$J14,6,1),"&lt;/Streckengleis&gt;"),""),
IF(Export!D14="","&lt;/Durchfahrt&gt;","&lt;/Verkehrshalt&gt;")))</f>
        <v>&lt;Durchfahrt&gt;&lt;DS100&gt;L8388&lt;/DS100&gt;&lt;Durchfahrtzeit&gt;23:58,2&lt;/Durchfahrtzeit&gt;&lt;Strecke&gt;5919&lt;/Strecke&gt;&lt;Streckengleis&gt;2&lt;/Streckengleis&gt;&lt;/Durchfahrt&gt;</v>
      </c>
    </row>
    <row r="15" spans="1:7" x14ac:dyDescent="0.25">
      <c r="A15" s="1" t="str">
        <f>IF(Export!H15="","",CONCATENATE(IF(Export!D15="","&lt;Durchfahrt&gt;","&lt;Verkehrshalt&gt;"),
"&lt;DS100&gt;",Export!A15,"&lt;/DS100&gt;",
IF(Export!D15="","",CONCATENATE("&lt;Ankunftszeit&gt;",IF(LEFT(Export!D15,4)="(-1/",CONCATENATE(MID(Export!D15,5,5),",",MID(Export!D15,11,1)),IF(LEFT(Export!D15,2)="1/",CONCATENATE(MID(Export!D15,3,5),",",MID(Export!D15,9,1)),IF(OR(LEFT(Export!D15,3)="-1/",LEFT(Export!D15,3)="(1/"),CONCATENATE(MID(Export!D15,4,5),",",MID(Export!D15,10,1)),IF(LEFT(Export!D15,1)="(",CONCATENATE(MID(Export!D15,2,5),",",MID(Export!D15,8,1)),CONCATENATE(LEFT(Export!D15,5),",",RIGHT(Export!D15,1)))))),"&lt;/Ankunftszeit&gt;")),
IF(Export!D15="",CONCATENATE("&lt;Durchfahrtzeit&gt;",IF(LEFT(Export!H15,4)="(-1/",CONCATENATE(MID(Export!H15,5,5),",",MID(Export!H15,11,1)),IF(LEFT(Export!H15,2)="1/",CONCATENATE(MID(Export!H15,3,5),",",MID(Export!H15,9,1)),IF(OR(LEFT(Export!H15,3)="-1/",LEFT(Export!H15,3)="(1/"),CONCATENATE(MID(Export!H15,4,5),",",MID(Export!H15,10,1)),IF(LEFT(Export!H15,1)="(",CONCATENATE(MID(Export!H15,2,5),",",MID(Export!H15,8,1)),CONCATENATE(LEFT(Export!H15,5),",",RIGHT(Export!H15,1)))))),"&lt;/Durchfahrtzeit&gt;"),CONCATENATE("&lt;Abfahrtszeit&gt;",IF(LEFT(Export!H15,4)="(-1/",CONCATENATE(MID(Export!H15,5,5),",",MID(Export!H15,11,1)),IF(LEFT(Export!H15,2)="1/",CONCATENATE(MID(Export!H15,3,5),",",MID(Export!H15,9,1)),IF(OR(LEFT(Export!H15,3)="-1/",LEFT(Export!H15,3)="(1/"),CONCATENATE(MID(Export!H15,4,5),",",MID(Export!H15,10,1)),IF(LEFT(Export!H15,1)="(",CONCATENATE(MID(Export!H15,2,5),",",MID(Export!H15,8,1)),CONCATENATE(LEFT(Export!H15,5),",",RIGHT(Export!H15,1)))))),"&lt;/Abfahrtszeit&gt;")),
IF(Export!C15&lt;&gt;"",CONCATENATE("&lt;Mindesthaltedauer&gt;",CONCATENATE(MID(Export!C15,4,2),",",RIGHT(Export!C15,1)),"&lt;/Mindesthaltedauer&gt;"),""),
IF(Export!F15="","",CONCATENATE("&lt;Haltart&gt;",IF(LEFT(Export!F15,1)="+","+TM","H"),"&lt;/Haltart&gt;")),
IF(AND(Export!$M15&lt;&gt;"",AND(Export!$M15&lt;&gt;"[",Export!$M15&lt;&gt;"]")),CONCATENATE("&lt;Bauzuschlag&gt;",IF(Export!$M15="","",IF(LEFT(Export!$M15,1)="[",CONCATENATE(MID(Export!$M15,2,1),",",RIGHT(Export!$M15,1)),IF(AND(RIGHT(Export!$M15,1)="]",LEFT(Export!$M15,1)&lt;&gt;"]"),CONCATENATE(LEFT(Export!$M15,1),",",RIGHT(Export!$M15,1)),IF(AND(RIGHT(Export!$M15,1)&lt;&gt;"]",LEFT(Export!$M15,1)&lt;&gt;"]"),CONCATENATE(LEFT(Export!$M15,1),",",RIGHT(Export!$M15,1)),"")))),"&lt;/Bauzuschlag&gt;"),""),
IF(Export!$L15&lt;&gt;"",CONCATENATE("&lt;Zuschlag&gt;",LEFT(Export!$L15,1),",",MID(Export!$L15,3,1),"&lt;/Zuschlag&gt;"),""),
IF(Export!$E15&lt;&gt;"",CONCATENATE("&lt;Zusatzhalt&gt;",(MID(Export!$E15,4,2)*60+MID(Export!$E15,7,2)),",",MID(Export!$E15,10,1),"&lt;/Zusatzhalt&gt;"),""),
IF(Export!$J15&lt;&gt;"",CONCATENATE("&lt;Strecke&gt;",LEFT(Export!$J15,4),"&lt;/Strecke&gt;"),""),
IF(Export!$J15&lt;&gt;"",CONCATENATE("&lt;Streckengleis&gt;",MID(Export!$J15,6,1),"&lt;/Streckengleis&gt;"),""),
IF(Export!D15="","&lt;/Durchfahrt&gt;","&lt;/Verkehrshalt&gt;")))</f>
        <v/>
      </c>
    </row>
    <row r="16" spans="1:7" x14ac:dyDescent="0.25">
      <c r="A16" s="1" t="str">
        <f>IF(Export!H16="","",CONCATENATE(IF(Export!D16="","&lt;Durchfahrt&gt;","&lt;Verkehrshalt&gt;"),
"&lt;DS100&gt;",Export!A16,"&lt;/DS100&gt;",
IF(Export!D16="","",CONCATENATE("&lt;Ankunftszeit&gt;",IF(LEFT(Export!D16,4)="(-1/",CONCATENATE(MID(Export!D16,5,5),",",MID(Export!D16,11,1)),IF(LEFT(Export!D16,2)="1/",CONCATENATE(MID(Export!D16,3,5),",",MID(Export!D16,9,1)),IF(OR(LEFT(Export!D16,3)="-1/",LEFT(Export!D16,3)="(1/"),CONCATENATE(MID(Export!D16,4,5),",",MID(Export!D16,10,1)),IF(LEFT(Export!D16,1)="(",CONCATENATE(MID(Export!D16,2,5),",",MID(Export!D16,8,1)),CONCATENATE(LEFT(Export!D16,5),",",RIGHT(Export!D16,1)))))),"&lt;/Ankunftszeit&gt;")),
IF(Export!D16="",CONCATENATE("&lt;Durchfahrtzeit&gt;",IF(LEFT(Export!H16,4)="(-1/",CONCATENATE(MID(Export!H16,5,5),",",MID(Export!H16,11,1)),IF(LEFT(Export!H16,2)="1/",CONCATENATE(MID(Export!H16,3,5),",",MID(Export!H16,9,1)),IF(OR(LEFT(Export!H16,3)="-1/",LEFT(Export!H16,3)="(1/"),CONCATENATE(MID(Export!H16,4,5),",",MID(Export!H16,10,1)),IF(LEFT(Export!H16,1)="(",CONCATENATE(MID(Export!H16,2,5),",",MID(Export!H16,8,1)),CONCATENATE(LEFT(Export!H16,5),",",RIGHT(Export!H16,1)))))),"&lt;/Durchfahrtzeit&gt;"),CONCATENATE("&lt;Abfahrtszeit&gt;",IF(LEFT(Export!H16,4)="(-1/",CONCATENATE(MID(Export!H16,5,5),",",MID(Export!H16,11,1)),IF(LEFT(Export!H16,2)="1/",CONCATENATE(MID(Export!H16,3,5),",",MID(Export!H16,9,1)),IF(OR(LEFT(Export!H16,3)="-1/",LEFT(Export!H16,3)="(1/"),CONCATENATE(MID(Export!H16,4,5),",",MID(Export!H16,10,1)),IF(LEFT(Export!H16,1)="(",CONCATENATE(MID(Export!H16,2,5),",",MID(Export!H16,8,1)),CONCATENATE(LEFT(Export!H16,5),",",RIGHT(Export!H16,1)))))),"&lt;/Abfahrtszeit&gt;")),
IF(Export!C16&lt;&gt;"",CONCATENATE("&lt;Mindesthaltedauer&gt;",CONCATENATE(MID(Export!C16,4,2),",",RIGHT(Export!C16,1)),"&lt;/Mindesthaltedauer&gt;"),""),
IF(Export!F16="","",CONCATENATE("&lt;Haltart&gt;",IF(LEFT(Export!F16,1)="+","+TM","H"),"&lt;/Haltart&gt;")),
IF(AND(Export!$M16&lt;&gt;"",AND(Export!$M16&lt;&gt;"[",Export!$M16&lt;&gt;"]")),CONCATENATE("&lt;Bauzuschlag&gt;",IF(Export!$M16="","",IF(LEFT(Export!$M16,1)="[",CONCATENATE(MID(Export!$M16,2,1),",",RIGHT(Export!$M16,1)),IF(AND(RIGHT(Export!$M16,1)="]",LEFT(Export!$M16,1)&lt;&gt;"]"),CONCATENATE(LEFT(Export!$M16,1),",",RIGHT(Export!$M16,1)),IF(AND(RIGHT(Export!$M16,1)&lt;&gt;"]",LEFT(Export!$M16,1)&lt;&gt;"]"),CONCATENATE(LEFT(Export!$M16,1),",",RIGHT(Export!$M16,1)),"")))),"&lt;/Bauzuschlag&gt;"),""),
IF(Export!$L16&lt;&gt;"",CONCATENATE("&lt;Zuschlag&gt;",LEFT(Export!$L16,1),",",MID(Export!$L16,3,1),"&lt;/Zuschlag&gt;"),""),
IF(Export!$E16&lt;&gt;"",CONCATENATE("&lt;Zusatzhalt&gt;",(MID(Export!$E16,4,2)*60+MID(Export!$E16,7,2)),",",MID(Export!$E16,10,1),"&lt;/Zusatzhalt&gt;"),""),
IF(Export!$J16&lt;&gt;"",CONCATENATE("&lt;Strecke&gt;",LEFT(Export!$J16,4),"&lt;/Strecke&gt;"),""),
IF(Export!$J16&lt;&gt;"",CONCATENATE("&lt;Streckengleis&gt;",MID(Export!$J16,6,1),"&lt;/Streckengleis&gt;"),""),
IF(Export!D16="","&lt;/Durchfahrt&gt;","&lt;/Verkehrshalt&gt;")))</f>
        <v>&lt;Durchfahrt&gt;&lt;DS100&gt;L8384&lt;/DS100&gt;&lt;Durchfahrtzeit&gt;00:00,2&lt;/Durchfahrtzeit&gt;&lt;Strecke&gt;5919&lt;/Strecke&gt;&lt;Streckengleis&gt;2&lt;/Streckengleis&gt;&lt;/Durchfahrt&gt;</v>
      </c>
    </row>
    <row r="17" spans="1:1" x14ac:dyDescent="0.25">
      <c r="A17" s="1" t="str">
        <f>IF(Export!H17="","",CONCATENATE(IF(Export!D17="","&lt;Durchfahrt&gt;","&lt;Verkehrshalt&gt;"),
"&lt;DS100&gt;",Export!A17,"&lt;/DS100&gt;",
IF(Export!D17="","",CONCATENATE("&lt;Ankunftszeit&gt;",IF(LEFT(Export!D17,4)="(-1/",CONCATENATE(MID(Export!D17,5,5),",",MID(Export!D17,11,1)),IF(LEFT(Export!D17,2)="1/",CONCATENATE(MID(Export!D17,3,5),",",MID(Export!D17,9,1)),IF(OR(LEFT(Export!D17,3)="-1/",LEFT(Export!D17,3)="(1/"),CONCATENATE(MID(Export!D17,4,5),",",MID(Export!D17,10,1)),IF(LEFT(Export!D17,1)="(",CONCATENATE(MID(Export!D17,2,5),",",MID(Export!D17,8,1)),CONCATENATE(LEFT(Export!D17,5),",",RIGHT(Export!D17,1)))))),"&lt;/Ankunftszeit&gt;")),
IF(Export!D17="",CONCATENATE("&lt;Durchfahrtzeit&gt;",IF(LEFT(Export!H17,4)="(-1/",CONCATENATE(MID(Export!H17,5,5),",",MID(Export!H17,11,1)),IF(LEFT(Export!H17,2)="1/",CONCATENATE(MID(Export!H17,3,5),",",MID(Export!H17,9,1)),IF(OR(LEFT(Export!H17,3)="-1/",LEFT(Export!H17,3)="(1/"),CONCATENATE(MID(Export!H17,4,5),",",MID(Export!H17,10,1)),IF(LEFT(Export!H17,1)="(",CONCATENATE(MID(Export!H17,2,5),",",MID(Export!H17,8,1)),CONCATENATE(LEFT(Export!H17,5),",",RIGHT(Export!H17,1)))))),"&lt;/Durchfahrtzeit&gt;"),CONCATENATE("&lt;Abfahrtszeit&gt;",IF(LEFT(Export!H17,4)="(-1/",CONCATENATE(MID(Export!H17,5,5),",",MID(Export!H17,11,1)),IF(LEFT(Export!H17,2)="1/",CONCATENATE(MID(Export!H17,3,5),",",MID(Export!H17,9,1)),IF(OR(LEFT(Export!H17,3)="-1/",LEFT(Export!H17,3)="(1/"),CONCATENATE(MID(Export!H17,4,5),",",MID(Export!H17,10,1)),IF(LEFT(Export!H17,1)="(",CONCATENATE(MID(Export!H17,2,5),",",MID(Export!H17,8,1)),CONCATENATE(LEFT(Export!H17,5),",",RIGHT(Export!H17,1)))))),"&lt;/Abfahrtszeit&gt;")),
IF(Export!C17&lt;&gt;"",CONCATENATE("&lt;Mindesthaltedauer&gt;",CONCATENATE(MID(Export!C17,4,2),",",RIGHT(Export!C17,1)),"&lt;/Mindesthaltedauer&gt;"),""),
IF(Export!F17="","",CONCATENATE("&lt;Haltart&gt;",IF(LEFT(Export!F17,1)="+","+TM","H"),"&lt;/Haltart&gt;")),
IF(AND(Export!$M17&lt;&gt;"",AND(Export!$M17&lt;&gt;"[",Export!$M17&lt;&gt;"]")),CONCATENATE("&lt;Bauzuschlag&gt;",IF(Export!$M17="","",IF(LEFT(Export!$M17,1)="[",CONCATENATE(MID(Export!$M17,2,1),",",RIGHT(Export!$M17,1)),IF(AND(RIGHT(Export!$M17,1)="]",LEFT(Export!$M17,1)&lt;&gt;"]"),CONCATENATE(LEFT(Export!$M17,1),",",RIGHT(Export!$M17,1)),IF(AND(RIGHT(Export!$M17,1)&lt;&gt;"]",LEFT(Export!$M17,1)&lt;&gt;"]"),CONCATENATE(LEFT(Export!$M17,1),",",RIGHT(Export!$M17,1)),"")))),"&lt;/Bauzuschlag&gt;"),""),
IF(Export!$L17&lt;&gt;"",CONCATENATE("&lt;Zuschlag&gt;",LEFT(Export!$L17,1),",",MID(Export!$L17,3,1),"&lt;/Zuschlag&gt;"),""),
IF(Export!$E17&lt;&gt;"",CONCATENATE("&lt;Zusatzhalt&gt;",(MID(Export!$E17,4,2)*60+MID(Export!$E17,7,2)),",",MID(Export!$E17,10,1),"&lt;/Zusatzhalt&gt;"),""),
IF(Export!$J17&lt;&gt;"",CONCATENATE("&lt;Strecke&gt;",LEFT(Export!$J17,4),"&lt;/Strecke&gt;"),""),
IF(Export!$J17&lt;&gt;"",CONCATENATE("&lt;Streckengleis&gt;",MID(Export!$J17,6,1),"&lt;/Streckengleis&gt;"),""),
IF(Export!D17="","&lt;/Durchfahrt&gt;","&lt;/Verkehrshalt&gt;")))</f>
        <v/>
      </c>
    </row>
    <row r="18" spans="1:1" x14ac:dyDescent="0.25">
      <c r="A18" s="1" t="str">
        <f>IF(Export!H18="","",CONCATENATE(IF(Export!D18="","&lt;Durchfahrt&gt;","&lt;Verkehrshalt&gt;"),
"&lt;DS100&gt;",Export!A18,"&lt;/DS100&gt;",
IF(Export!D18="","",CONCATENATE("&lt;Ankunftszeit&gt;",IF(LEFT(Export!D18,4)="(-1/",CONCATENATE(MID(Export!D18,5,5),",",MID(Export!D18,11,1)),IF(LEFT(Export!D18,2)="1/",CONCATENATE(MID(Export!D18,3,5),",",MID(Export!D18,9,1)),IF(OR(LEFT(Export!D18,3)="-1/",LEFT(Export!D18,3)="(1/"),CONCATENATE(MID(Export!D18,4,5),",",MID(Export!D18,10,1)),IF(LEFT(Export!D18,1)="(",CONCATENATE(MID(Export!D18,2,5),",",MID(Export!D18,8,1)),CONCATENATE(LEFT(Export!D18,5),",",RIGHT(Export!D18,1)))))),"&lt;/Ankunftszeit&gt;")),
IF(Export!D18="",CONCATENATE("&lt;Durchfahrtzeit&gt;",IF(LEFT(Export!H18,4)="(-1/",CONCATENATE(MID(Export!H18,5,5),",",MID(Export!H18,11,1)),IF(LEFT(Export!H18,2)="1/",CONCATENATE(MID(Export!H18,3,5),",",MID(Export!H18,9,1)),IF(OR(LEFT(Export!H18,3)="-1/",LEFT(Export!H18,3)="(1/"),CONCATENATE(MID(Export!H18,4,5),",",MID(Export!H18,10,1)),IF(LEFT(Export!H18,1)="(",CONCATENATE(MID(Export!H18,2,5),",",MID(Export!H18,8,1)),CONCATENATE(LEFT(Export!H18,5),",",RIGHT(Export!H18,1)))))),"&lt;/Durchfahrtzeit&gt;"),CONCATENATE("&lt;Abfahrtszeit&gt;",IF(LEFT(Export!H18,4)="(-1/",CONCATENATE(MID(Export!H18,5,5),",",MID(Export!H18,11,1)),IF(LEFT(Export!H18,2)="1/",CONCATENATE(MID(Export!H18,3,5),",",MID(Export!H18,9,1)),IF(OR(LEFT(Export!H18,3)="-1/",LEFT(Export!H18,3)="(1/"),CONCATENATE(MID(Export!H18,4,5),",",MID(Export!H18,10,1)),IF(LEFT(Export!H18,1)="(",CONCATENATE(MID(Export!H18,2,5),",",MID(Export!H18,8,1)),CONCATENATE(LEFT(Export!H18,5),",",RIGHT(Export!H18,1)))))),"&lt;/Abfahrtszeit&gt;")),
IF(Export!C18&lt;&gt;"",CONCATENATE("&lt;Mindesthaltedauer&gt;",CONCATENATE(MID(Export!C18,4,2),",",RIGHT(Export!C18,1)),"&lt;/Mindesthaltedauer&gt;"),""),
IF(Export!F18="","",CONCATENATE("&lt;Haltart&gt;",IF(LEFT(Export!F18,1)="+","+TM","H"),"&lt;/Haltart&gt;")),
IF(AND(Export!$M18&lt;&gt;"",AND(Export!$M18&lt;&gt;"[",Export!$M18&lt;&gt;"]")),CONCATENATE("&lt;Bauzuschlag&gt;",IF(Export!$M18="","",IF(LEFT(Export!$M18,1)="[",CONCATENATE(MID(Export!$M18,2,1),",",RIGHT(Export!$M18,1)),IF(AND(RIGHT(Export!$M18,1)="]",LEFT(Export!$M18,1)&lt;&gt;"]"),CONCATENATE(LEFT(Export!$M18,1),",",RIGHT(Export!$M18,1)),IF(AND(RIGHT(Export!$M18,1)&lt;&gt;"]",LEFT(Export!$M18,1)&lt;&gt;"]"),CONCATENATE(LEFT(Export!$M18,1),",",RIGHT(Export!$M18,1)),"")))),"&lt;/Bauzuschlag&gt;"),""),
IF(Export!$L18&lt;&gt;"",CONCATENATE("&lt;Zuschlag&gt;",LEFT(Export!$L18,1),",",MID(Export!$L18,3,1),"&lt;/Zuschlag&gt;"),""),
IF(Export!$E18&lt;&gt;"",CONCATENATE("&lt;Zusatzhalt&gt;",(MID(Export!$E18,4,2)*60+MID(Export!$E18,7,2)),",",MID(Export!$E18,10,1),"&lt;/Zusatzhalt&gt;"),""),
IF(Export!$J18&lt;&gt;"",CONCATENATE("&lt;Strecke&gt;",LEFT(Export!$J18,4),"&lt;/Strecke&gt;"),""),
IF(Export!$J18&lt;&gt;"",CONCATENATE("&lt;Streckengleis&gt;",MID(Export!$J18,6,1),"&lt;/Streckengleis&gt;"),""),
IF(Export!D18="","&lt;/Durchfahrt&gt;","&lt;/Verkehrshalt&gt;")))</f>
        <v>&lt;Durchfahrt&gt;&lt;DS100&gt;LFLU&lt;/DS100&gt;&lt;Durchfahrtzeit&gt;00:02,2&lt;/Durchfahrtzeit&gt;&lt;Strecke&gt;5919&lt;/Strecke&gt;&lt;Streckengleis&gt;2&lt;/Streckengleis&gt;&lt;/Durchfahrt&gt;</v>
      </c>
    </row>
    <row r="19" spans="1:1" x14ac:dyDescent="0.25">
      <c r="A19" s="1" t="str">
        <f>IF(Export!H19="","",CONCATENATE(IF(Export!D19="","&lt;Durchfahrt&gt;","&lt;Verkehrshalt&gt;"),
"&lt;DS100&gt;",Export!A19,"&lt;/DS100&gt;",
IF(Export!D19="","",CONCATENATE("&lt;Ankunftszeit&gt;",IF(LEFT(Export!D19,4)="(-1/",CONCATENATE(MID(Export!D19,5,5),",",MID(Export!D19,11,1)),IF(LEFT(Export!D19,2)="1/",CONCATENATE(MID(Export!D19,3,5),",",MID(Export!D19,9,1)),IF(OR(LEFT(Export!D19,3)="-1/",LEFT(Export!D19,3)="(1/"),CONCATENATE(MID(Export!D19,4,5),",",MID(Export!D19,10,1)),IF(LEFT(Export!D19,1)="(",CONCATENATE(MID(Export!D19,2,5),",",MID(Export!D19,8,1)),CONCATENATE(LEFT(Export!D19,5),",",RIGHT(Export!D19,1)))))),"&lt;/Ankunftszeit&gt;")),
IF(Export!D19="",CONCATENATE("&lt;Durchfahrtzeit&gt;",IF(LEFT(Export!H19,4)="(-1/",CONCATENATE(MID(Export!H19,5,5),",",MID(Export!H19,11,1)),IF(LEFT(Export!H19,2)="1/",CONCATENATE(MID(Export!H19,3,5),",",MID(Export!H19,9,1)),IF(OR(LEFT(Export!H19,3)="-1/",LEFT(Export!H19,3)="(1/"),CONCATENATE(MID(Export!H19,4,5),",",MID(Export!H19,10,1)),IF(LEFT(Export!H19,1)="(",CONCATENATE(MID(Export!H19,2,5),",",MID(Export!H19,8,1)),CONCATENATE(LEFT(Export!H19,5),",",RIGHT(Export!H19,1)))))),"&lt;/Durchfahrtzeit&gt;"),CONCATENATE("&lt;Abfahrtszeit&gt;",IF(LEFT(Export!H19,4)="(-1/",CONCATENATE(MID(Export!H19,5,5),",",MID(Export!H19,11,1)),IF(LEFT(Export!H19,2)="1/",CONCATENATE(MID(Export!H19,3,5),",",MID(Export!H19,9,1)),IF(OR(LEFT(Export!H19,3)="-1/",LEFT(Export!H19,3)="(1/"),CONCATENATE(MID(Export!H19,4,5),",",MID(Export!H19,10,1)),IF(LEFT(Export!H19,1)="(",CONCATENATE(MID(Export!H19,2,5),",",MID(Export!H19,8,1)),CONCATENATE(LEFT(Export!H19,5),",",RIGHT(Export!H19,1)))))),"&lt;/Abfahrtszeit&gt;")),
IF(Export!C19&lt;&gt;"",CONCATENATE("&lt;Mindesthaltedauer&gt;",CONCATENATE(MID(Export!C19,4,2),",",RIGHT(Export!C19,1)),"&lt;/Mindesthaltedauer&gt;"),""),
IF(Export!F19="","",CONCATENATE("&lt;Haltart&gt;",IF(LEFT(Export!F19,1)="+","+TM","H"),"&lt;/Haltart&gt;")),
IF(AND(Export!$M19&lt;&gt;"",AND(Export!$M19&lt;&gt;"[",Export!$M19&lt;&gt;"]")),CONCATENATE("&lt;Bauzuschlag&gt;",IF(Export!$M19="","",IF(LEFT(Export!$M19,1)="[",CONCATENATE(MID(Export!$M19,2,1),",",RIGHT(Export!$M19,1)),IF(AND(RIGHT(Export!$M19,1)="]",LEFT(Export!$M19,1)&lt;&gt;"]"),CONCATENATE(LEFT(Export!$M19,1),",",RIGHT(Export!$M19,1)),IF(AND(RIGHT(Export!$M19,1)&lt;&gt;"]",LEFT(Export!$M19,1)&lt;&gt;"]"),CONCATENATE(LEFT(Export!$M19,1),",",RIGHT(Export!$M19,1)),"")))),"&lt;/Bauzuschlag&gt;"),""),
IF(Export!$L19&lt;&gt;"",CONCATENATE("&lt;Zuschlag&gt;",LEFT(Export!$L19,1),",",MID(Export!$L19,3,1),"&lt;/Zuschlag&gt;"),""),
IF(Export!$E19&lt;&gt;"",CONCATENATE("&lt;Zusatzhalt&gt;",(MID(Export!$E19,4,2)*60+MID(Export!$E19,7,2)),",",MID(Export!$E19,10,1),"&lt;/Zusatzhalt&gt;"),""),
IF(Export!$J19&lt;&gt;"",CONCATENATE("&lt;Strecke&gt;",LEFT(Export!$J19,4),"&lt;/Strecke&gt;"),""),
IF(Export!$J19&lt;&gt;"",CONCATENATE("&lt;Streckengleis&gt;",MID(Export!$J19,6,1),"&lt;/Streckengleis&gt;"),""),
IF(Export!D19="","&lt;/Durchfahrt&gt;","&lt;/Verkehrshalt&gt;")))</f>
        <v/>
      </c>
    </row>
    <row r="20" spans="1:1" x14ac:dyDescent="0.25">
      <c r="A20" s="1" t="str">
        <f>IF(Export!H20="","",CONCATENATE(IF(Export!D20="","&lt;Durchfahrt&gt;","&lt;Verkehrshalt&gt;"),
"&lt;DS100&gt;",Export!A20,"&lt;/DS100&gt;",
IF(Export!D20="","",CONCATENATE("&lt;Ankunftszeit&gt;",IF(LEFT(Export!D20,4)="(-1/",CONCATENATE(MID(Export!D20,5,5),",",MID(Export!D20,11,1)),IF(LEFT(Export!D20,2)="1/",CONCATENATE(MID(Export!D20,3,5),",",MID(Export!D20,9,1)),IF(OR(LEFT(Export!D20,3)="-1/",LEFT(Export!D20,3)="(1/"),CONCATENATE(MID(Export!D20,4,5),",",MID(Export!D20,10,1)),IF(LEFT(Export!D20,1)="(",CONCATENATE(MID(Export!D20,2,5),",",MID(Export!D20,8,1)),CONCATENATE(LEFT(Export!D20,5),",",RIGHT(Export!D20,1)))))),"&lt;/Ankunftszeit&gt;")),
IF(Export!D20="",CONCATENATE("&lt;Durchfahrtzeit&gt;",IF(LEFT(Export!H20,4)="(-1/",CONCATENATE(MID(Export!H20,5,5),",",MID(Export!H20,11,1)),IF(LEFT(Export!H20,2)="1/",CONCATENATE(MID(Export!H20,3,5),",",MID(Export!H20,9,1)),IF(OR(LEFT(Export!H20,3)="-1/",LEFT(Export!H20,3)="(1/"),CONCATENATE(MID(Export!H20,4,5),",",MID(Export!H20,10,1)),IF(LEFT(Export!H20,1)="(",CONCATENATE(MID(Export!H20,2,5),",",MID(Export!H20,8,1)),CONCATENATE(LEFT(Export!H20,5),",",RIGHT(Export!H20,1)))))),"&lt;/Durchfahrtzeit&gt;"),CONCATENATE("&lt;Abfahrtszeit&gt;",IF(LEFT(Export!H20,4)="(-1/",CONCATENATE(MID(Export!H20,5,5),",",MID(Export!H20,11,1)),IF(LEFT(Export!H20,2)="1/",CONCATENATE(MID(Export!H20,3,5),",",MID(Export!H20,9,1)),IF(OR(LEFT(Export!H20,3)="-1/",LEFT(Export!H20,3)="(1/"),CONCATENATE(MID(Export!H20,4,5),",",MID(Export!H20,10,1)),IF(LEFT(Export!H20,1)="(",CONCATENATE(MID(Export!H20,2,5),",",MID(Export!H20,8,1)),CONCATENATE(LEFT(Export!H20,5),",",RIGHT(Export!H20,1)))))),"&lt;/Abfahrtszeit&gt;")),
IF(Export!C20&lt;&gt;"",CONCATENATE("&lt;Mindesthaltedauer&gt;",CONCATENATE(MID(Export!C20,4,2),",",RIGHT(Export!C20,1)),"&lt;/Mindesthaltedauer&gt;"),""),
IF(Export!F20="","",CONCATENATE("&lt;Haltart&gt;",IF(LEFT(Export!F20,1)="+","+TM","H"),"&lt;/Haltart&gt;")),
IF(AND(Export!$M20&lt;&gt;"",AND(Export!$M20&lt;&gt;"[",Export!$M20&lt;&gt;"]")),CONCATENATE("&lt;Bauzuschlag&gt;",IF(Export!$M20="","",IF(LEFT(Export!$M20,1)="[",CONCATENATE(MID(Export!$M20,2,1),",",RIGHT(Export!$M20,1)),IF(AND(RIGHT(Export!$M20,1)="]",LEFT(Export!$M20,1)&lt;&gt;"]"),CONCATENATE(LEFT(Export!$M20,1),",",RIGHT(Export!$M20,1)),IF(AND(RIGHT(Export!$M20,1)&lt;&gt;"]",LEFT(Export!$M20,1)&lt;&gt;"]"),CONCATENATE(LEFT(Export!$M20,1),",",RIGHT(Export!$M20,1)),"")))),"&lt;/Bauzuschlag&gt;"),""),
IF(Export!$L20&lt;&gt;"",CONCATENATE("&lt;Zuschlag&gt;",LEFT(Export!$L20,1),",",MID(Export!$L20,3,1),"&lt;/Zuschlag&gt;"),""),
IF(Export!$E20&lt;&gt;"",CONCATENATE("&lt;Zusatzhalt&gt;",(MID(Export!$E20,4,2)*60+MID(Export!$E20,7,2)),",",MID(Export!$E20,10,1),"&lt;/Zusatzhalt&gt;"),""),
IF(Export!$J20&lt;&gt;"",CONCATENATE("&lt;Strecke&gt;",LEFT(Export!$J20,4),"&lt;/Strecke&gt;"),""),
IF(Export!$J20&lt;&gt;"",CONCATENATE("&lt;Streckengleis&gt;",MID(Export!$J20,6,1),"&lt;/Streckengleis&gt;"),""),
IF(Export!D20="","&lt;/Durchfahrt&gt;","&lt;/Verkehrshalt&gt;")))</f>
        <v>&lt;Durchfahrt&gt;&lt;DS100&gt;LGOSO&lt;/DS100&gt;&lt;Durchfahrtzeit&gt;00:03,8&lt;/Durchfahrtzeit&gt;&lt;Strecke&gt;5919&lt;/Strecke&gt;&lt;Streckengleis&gt;2&lt;/Streckengleis&gt;&lt;/Durchfahrt&gt;</v>
      </c>
    </row>
    <row r="21" spans="1:1" x14ac:dyDescent="0.25">
      <c r="A21" s="1" t="str">
        <f>IF(Export!H21="","",CONCATENATE(IF(Export!D21="","&lt;Durchfahrt&gt;","&lt;Verkehrshalt&gt;"),
"&lt;DS100&gt;",Export!A21,"&lt;/DS100&gt;",
IF(Export!D21="","",CONCATENATE("&lt;Ankunftszeit&gt;",IF(LEFT(Export!D21,4)="(-1/",CONCATENATE(MID(Export!D21,5,5),",",MID(Export!D21,11,1)),IF(LEFT(Export!D21,2)="1/",CONCATENATE(MID(Export!D21,3,5),",",MID(Export!D21,9,1)),IF(OR(LEFT(Export!D21,3)="-1/",LEFT(Export!D21,3)="(1/"),CONCATENATE(MID(Export!D21,4,5),",",MID(Export!D21,10,1)),IF(LEFT(Export!D21,1)="(",CONCATENATE(MID(Export!D21,2,5),",",MID(Export!D21,8,1)),CONCATENATE(LEFT(Export!D21,5),",",RIGHT(Export!D21,1)))))),"&lt;/Ankunftszeit&gt;")),
IF(Export!D21="",CONCATENATE("&lt;Durchfahrtzeit&gt;",IF(LEFT(Export!H21,4)="(-1/",CONCATENATE(MID(Export!H21,5,5),",",MID(Export!H21,11,1)),IF(LEFT(Export!H21,2)="1/",CONCATENATE(MID(Export!H21,3,5),",",MID(Export!H21,9,1)),IF(OR(LEFT(Export!H21,3)="-1/",LEFT(Export!H21,3)="(1/"),CONCATENATE(MID(Export!H21,4,5),",",MID(Export!H21,10,1)),IF(LEFT(Export!H21,1)="(",CONCATENATE(MID(Export!H21,2,5),",",MID(Export!H21,8,1)),CONCATENATE(LEFT(Export!H21,5),",",RIGHT(Export!H21,1)))))),"&lt;/Durchfahrtzeit&gt;"),CONCATENATE("&lt;Abfahrtszeit&gt;",IF(LEFT(Export!H21,4)="(-1/",CONCATENATE(MID(Export!H21,5,5),",",MID(Export!H21,11,1)),IF(LEFT(Export!H21,2)="1/",CONCATENATE(MID(Export!H21,3,5),",",MID(Export!H21,9,1)),IF(OR(LEFT(Export!H21,3)="-1/",LEFT(Export!H21,3)="(1/"),CONCATENATE(MID(Export!H21,4,5),",",MID(Export!H21,10,1)),IF(LEFT(Export!H21,1)="(",CONCATENATE(MID(Export!H21,2,5),",",MID(Export!H21,8,1)),CONCATENATE(LEFT(Export!H21,5),",",RIGHT(Export!H21,1)))))),"&lt;/Abfahrtszeit&gt;")),
IF(Export!C21&lt;&gt;"",CONCATENATE("&lt;Mindesthaltedauer&gt;",CONCATENATE(MID(Export!C21,4,2),",",RIGHT(Export!C21,1)),"&lt;/Mindesthaltedauer&gt;"),""),
IF(Export!F21="","",CONCATENATE("&lt;Haltart&gt;",IF(LEFT(Export!F21,1)="+","+TM","H"),"&lt;/Haltart&gt;")),
IF(AND(Export!$M21&lt;&gt;"",AND(Export!$M21&lt;&gt;"[",Export!$M21&lt;&gt;"]")),CONCATENATE("&lt;Bauzuschlag&gt;",IF(Export!$M21="","",IF(LEFT(Export!$M21,1)="[",CONCATENATE(MID(Export!$M21,2,1),",",RIGHT(Export!$M21,1)),IF(AND(RIGHT(Export!$M21,1)="]",LEFT(Export!$M21,1)&lt;&gt;"]"),CONCATENATE(LEFT(Export!$M21,1),",",RIGHT(Export!$M21,1)),IF(AND(RIGHT(Export!$M21,1)&lt;&gt;"]",LEFT(Export!$M21,1)&lt;&gt;"]"),CONCATENATE(LEFT(Export!$M21,1),",",RIGHT(Export!$M21,1)),"")))),"&lt;/Bauzuschlag&gt;"),""),
IF(Export!$L21&lt;&gt;"",CONCATENATE("&lt;Zuschlag&gt;",LEFT(Export!$L21,1),",",MID(Export!$L21,3,1),"&lt;/Zuschlag&gt;"),""),
IF(Export!$E21&lt;&gt;"",CONCATENATE("&lt;Zusatzhalt&gt;",(MID(Export!$E21,4,2)*60+MID(Export!$E21,7,2)),",",MID(Export!$E21,10,1),"&lt;/Zusatzhalt&gt;"),""),
IF(Export!$J21&lt;&gt;"",CONCATENATE("&lt;Strecke&gt;",LEFT(Export!$J21,4),"&lt;/Strecke&gt;"),""),
IF(Export!$J21&lt;&gt;"",CONCATENATE("&lt;Streckengleis&gt;",MID(Export!$J21,6,1),"&lt;/Streckengleis&gt;"),""),
IF(Export!D21="","&lt;/Durchfahrt&gt;","&lt;/Verkehrshalt&gt;")))</f>
        <v>&lt;Durchfahrt&gt;&lt;DS100&gt;LGOS&lt;/DS100&gt;&lt;Durchfahrtzeit&gt;00:03,9&lt;/Durchfahrtzeit&gt;&lt;Strecke&gt;5919&lt;/Strecke&gt;&lt;Streckengleis&gt;2&lt;/Streckengleis&gt;&lt;/Durchfahrt&gt;</v>
      </c>
    </row>
    <row r="22" spans="1:1" x14ac:dyDescent="0.25">
      <c r="A22" s="1" t="str">
        <f>IF(Export!H22="","",CONCATENATE(IF(Export!D22="","&lt;Durchfahrt&gt;","&lt;Verkehrshalt&gt;"),
"&lt;DS100&gt;",Export!A22,"&lt;/DS100&gt;",
IF(Export!D22="","",CONCATENATE("&lt;Ankunftszeit&gt;",IF(LEFT(Export!D22,4)="(-1/",CONCATENATE(MID(Export!D22,5,5),",",MID(Export!D22,11,1)),IF(LEFT(Export!D22,2)="1/",CONCATENATE(MID(Export!D22,3,5),",",MID(Export!D22,9,1)),IF(OR(LEFT(Export!D22,3)="-1/",LEFT(Export!D22,3)="(1/"),CONCATENATE(MID(Export!D22,4,5),",",MID(Export!D22,10,1)),IF(LEFT(Export!D22,1)="(",CONCATENATE(MID(Export!D22,2,5),",",MID(Export!D22,8,1)),CONCATENATE(LEFT(Export!D22,5),",",RIGHT(Export!D22,1)))))),"&lt;/Ankunftszeit&gt;")),
IF(Export!D22="",CONCATENATE("&lt;Durchfahrtzeit&gt;",IF(LEFT(Export!H22,4)="(-1/",CONCATENATE(MID(Export!H22,5,5),",",MID(Export!H22,11,1)),IF(LEFT(Export!H22,2)="1/",CONCATENATE(MID(Export!H22,3,5),",",MID(Export!H22,9,1)),IF(OR(LEFT(Export!H22,3)="-1/",LEFT(Export!H22,3)="(1/"),CONCATENATE(MID(Export!H22,4,5),",",MID(Export!H22,10,1)),IF(LEFT(Export!H22,1)="(",CONCATENATE(MID(Export!H22,2,5),",",MID(Export!H22,8,1)),CONCATENATE(LEFT(Export!H22,5),",",RIGHT(Export!H22,1)))))),"&lt;/Durchfahrtzeit&gt;"),CONCATENATE("&lt;Abfahrtszeit&gt;",IF(LEFT(Export!H22,4)="(-1/",CONCATENATE(MID(Export!H22,5,5),",",MID(Export!H22,11,1)),IF(LEFT(Export!H22,2)="1/",CONCATENATE(MID(Export!H22,3,5),",",MID(Export!H22,9,1)),IF(OR(LEFT(Export!H22,3)="-1/",LEFT(Export!H22,3)="(1/"),CONCATENATE(MID(Export!H22,4,5),",",MID(Export!H22,10,1)),IF(LEFT(Export!H22,1)="(",CONCATENATE(MID(Export!H22,2,5),",",MID(Export!H22,8,1)),CONCATENATE(LEFT(Export!H22,5),",",RIGHT(Export!H22,1)))))),"&lt;/Abfahrtszeit&gt;")),
IF(Export!C22&lt;&gt;"",CONCATENATE("&lt;Mindesthaltedauer&gt;",CONCATENATE(MID(Export!C22,4,2),",",RIGHT(Export!C22,1)),"&lt;/Mindesthaltedauer&gt;"),""),
IF(Export!F22="","",CONCATENATE("&lt;Haltart&gt;",IF(LEFT(Export!F22,1)="+","+TM","H"),"&lt;/Haltart&gt;")),
IF(AND(Export!$M22&lt;&gt;"",AND(Export!$M22&lt;&gt;"[",Export!$M22&lt;&gt;"]")),CONCATENATE("&lt;Bauzuschlag&gt;",IF(Export!$M22="","",IF(LEFT(Export!$M22,1)="[",CONCATENATE(MID(Export!$M22,2,1),",",RIGHT(Export!$M22,1)),IF(AND(RIGHT(Export!$M22,1)="]",LEFT(Export!$M22,1)&lt;&gt;"]"),CONCATENATE(LEFT(Export!$M22,1),",",RIGHT(Export!$M22,1)),IF(AND(RIGHT(Export!$M22,1)&lt;&gt;"]",LEFT(Export!$M22,1)&lt;&gt;"]"),CONCATENATE(LEFT(Export!$M22,1),",",RIGHT(Export!$M22,1)),"")))),"&lt;/Bauzuschlag&gt;"),""),
IF(Export!$L22&lt;&gt;"",CONCATENATE("&lt;Zuschlag&gt;",LEFT(Export!$L22,1),",",MID(Export!$L22,3,1),"&lt;/Zuschlag&gt;"),""),
IF(Export!$E22&lt;&gt;"",CONCATENATE("&lt;Zusatzhalt&gt;",(MID(Export!$E22,4,2)*60+MID(Export!$E22,7,2)),",",MID(Export!$E22,10,1),"&lt;/Zusatzhalt&gt;"),""),
IF(Export!$J22&lt;&gt;"",CONCATENATE("&lt;Strecke&gt;",LEFT(Export!$J22,4),"&lt;/Strecke&gt;"),""),
IF(Export!$J22&lt;&gt;"",CONCATENATE("&lt;Streckengleis&gt;",MID(Export!$J22,6,1),"&lt;/Streckengleis&gt;"),""),
IF(Export!D22="","&lt;/Durchfahrt&gt;","&lt;/Verkehrshalt&gt;")))</f>
        <v/>
      </c>
    </row>
    <row r="23" spans="1:1" x14ac:dyDescent="0.25">
      <c r="A23" s="1" t="str">
        <f>IF(Export!H23="","",CONCATENATE(IF(Export!D23="","&lt;Durchfahrt&gt;","&lt;Verkehrshalt&gt;"),
"&lt;DS100&gt;",Export!A23,"&lt;/DS100&gt;",
IF(Export!D23="","",CONCATENATE("&lt;Ankunftszeit&gt;",IF(LEFT(Export!D23,4)="(-1/",CONCATENATE(MID(Export!D23,5,5),",",MID(Export!D23,11,1)),IF(LEFT(Export!D23,2)="1/",CONCATENATE(MID(Export!D23,3,5),",",MID(Export!D23,9,1)),IF(OR(LEFT(Export!D23,3)="-1/",LEFT(Export!D23,3)="(1/"),CONCATENATE(MID(Export!D23,4,5),",",MID(Export!D23,10,1)),IF(LEFT(Export!D23,1)="(",CONCATENATE(MID(Export!D23,2,5),",",MID(Export!D23,8,1)),CONCATENATE(LEFT(Export!D23,5),",",RIGHT(Export!D23,1)))))),"&lt;/Ankunftszeit&gt;")),
IF(Export!D23="",CONCATENATE("&lt;Durchfahrtzeit&gt;",IF(LEFT(Export!H23,4)="(-1/",CONCATENATE(MID(Export!H23,5,5),",",MID(Export!H23,11,1)),IF(LEFT(Export!H23,2)="1/",CONCATENATE(MID(Export!H23,3,5),",",MID(Export!H23,9,1)),IF(OR(LEFT(Export!H23,3)="-1/",LEFT(Export!H23,3)="(1/"),CONCATENATE(MID(Export!H23,4,5),",",MID(Export!H23,10,1)),IF(LEFT(Export!H23,1)="(",CONCATENATE(MID(Export!H23,2,5),",",MID(Export!H23,8,1)),CONCATENATE(LEFT(Export!H23,5),",",RIGHT(Export!H23,1)))))),"&lt;/Durchfahrtzeit&gt;"),CONCATENATE("&lt;Abfahrtszeit&gt;",IF(LEFT(Export!H23,4)="(-1/",CONCATENATE(MID(Export!H23,5,5),",",MID(Export!H23,11,1)),IF(LEFT(Export!H23,2)="1/",CONCATENATE(MID(Export!H23,3,5),",",MID(Export!H23,9,1)),IF(OR(LEFT(Export!H23,3)="-1/",LEFT(Export!H23,3)="(1/"),CONCATENATE(MID(Export!H23,4,5),",",MID(Export!H23,10,1)),IF(LEFT(Export!H23,1)="(",CONCATENATE(MID(Export!H23,2,5),",",MID(Export!H23,8,1)),CONCATENATE(LEFT(Export!H23,5),",",RIGHT(Export!H23,1)))))),"&lt;/Abfahrtszeit&gt;")),
IF(Export!C23&lt;&gt;"",CONCATENATE("&lt;Mindesthaltedauer&gt;",CONCATENATE(MID(Export!C23,4,2),",",RIGHT(Export!C23,1)),"&lt;/Mindesthaltedauer&gt;"),""),
IF(Export!F23="","",CONCATENATE("&lt;Haltart&gt;",IF(LEFT(Export!F23,1)="+","+TM","H"),"&lt;/Haltart&gt;")),
IF(AND(Export!$M23&lt;&gt;"",AND(Export!$M23&lt;&gt;"[",Export!$M23&lt;&gt;"]")),CONCATENATE("&lt;Bauzuschlag&gt;",IF(Export!$M23="","",IF(LEFT(Export!$M23,1)="[",CONCATENATE(MID(Export!$M23,2,1),",",RIGHT(Export!$M23,1)),IF(AND(RIGHT(Export!$M23,1)="]",LEFT(Export!$M23,1)&lt;&gt;"]"),CONCATENATE(LEFT(Export!$M23,1),",",RIGHT(Export!$M23,1)),IF(AND(RIGHT(Export!$M23,1)&lt;&gt;"]",LEFT(Export!$M23,1)&lt;&gt;"]"),CONCATENATE(LEFT(Export!$M23,1),",",RIGHT(Export!$M23,1)),"")))),"&lt;/Bauzuschlag&gt;"),""),
IF(Export!$L23&lt;&gt;"",CONCATENATE("&lt;Zuschlag&gt;",LEFT(Export!$L23,1),",",MID(Export!$L23,3,1),"&lt;/Zuschlag&gt;"),""),
IF(Export!$E23&lt;&gt;"",CONCATENATE("&lt;Zusatzhalt&gt;",(MID(Export!$E23,4,2)*60+MID(Export!$E23,7,2)),",",MID(Export!$E23,10,1),"&lt;/Zusatzhalt&gt;"),""),
IF(Export!$J23&lt;&gt;"",CONCATENATE("&lt;Strecke&gt;",LEFT(Export!$J23,4),"&lt;/Strecke&gt;"),""),
IF(Export!$J23&lt;&gt;"",CONCATENATE("&lt;Streckengleis&gt;",MID(Export!$J23,6,1),"&lt;/Streckengleis&gt;"),""),
IF(Export!D23="","&lt;/Durchfahrt&gt;","&lt;/Verkehrshalt&gt;")))</f>
        <v>&lt;Durchfahrt&gt;&lt;DS100&gt;LPLN&lt;/DS100&gt;&lt;Durchfahrtzeit&gt;00:07,0&lt;/Durchfahrtzeit&gt;&lt;Strecke&gt;5919&lt;/Strecke&gt;&lt;Streckengleis&gt;2&lt;/Streckengleis&gt;&lt;/Durchfahrt&gt;</v>
      </c>
    </row>
    <row r="24" spans="1:1" x14ac:dyDescent="0.25">
      <c r="A24" s="1" t="str">
        <f>IF(Export!H24="","",CONCATENATE(IF(Export!D24="","&lt;Durchfahrt&gt;","&lt;Verkehrshalt&gt;"),
"&lt;DS100&gt;",Export!A24,"&lt;/DS100&gt;",
IF(Export!D24="","",CONCATENATE("&lt;Ankunftszeit&gt;",IF(LEFT(Export!D24,4)="(-1/",CONCATENATE(MID(Export!D24,5,5),",",MID(Export!D24,11,1)),IF(LEFT(Export!D24,2)="1/",CONCATENATE(MID(Export!D24,3,5),",",MID(Export!D24,9,1)),IF(OR(LEFT(Export!D24,3)="-1/",LEFT(Export!D24,3)="(1/"),CONCATENATE(MID(Export!D24,4,5),",",MID(Export!D24,10,1)),IF(LEFT(Export!D24,1)="(",CONCATENATE(MID(Export!D24,2,5),",",MID(Export!D24,8,1)),CONCATENATE(LEFT(Export!D24,5),",",RIGHT(Export!D24,1)))))),"&lt;/Ankunftszeit&gt;")),
IF(Export!D24="",CONCATENATE("&lt;Durchfahrtzeit&gt;",IF(LEFT(Export!H24,4)="(-1/",CONCATENATE(MID(Export!H24,5,5),",",MID(Export!H24,11,1)),IF(LEFT(Export!H24,2)="1/",CONCATENATE(MID(Export!H24,3,5),",",MID(Export!H24,9,1)),IF(OR(LEFT(Export!H24,3)="-1/",LEFT(Export!H24,3)="(1/"),CONCATENATE(MID(Export!H24,4,5),",",MID(Export!H24,10,1)),IF(LEFT(Export!H24,1)="(",CONCATENATE(MID(Export!H24,2,5),",",MID(Export!H24,8,1)),CONCATENATE(LEFT(Export!H24,5),",",RIGHT(Export!H24,1)))))),"&lt;/Durchfahrtzeit&gt;"),CONCATENATE("&lt;Abfahrtszeit&gt;",IF(LEFT(Export!H24,4)="(-1/",CONCATENATE(MID(Export!H24,5,5),",",MID(Export!H24,11,1)),IF(LEFT(Export!H24,2)="1/",CONCATENATE(MID(Export!H24,3,5),",",MID(Export!H24,9,1)),IF(OR(LEFT(Export!H24,3)="-1/",LEFT(Export!H24,3)="(1/"),CONCATENATE(MID(Export!H24,4,5),",",MID(Export!H24,10,1)),IF(LEFT(Export!H24,1)="(",CONCATENATE(MID(Export!H24,2,5),",",MID(Export!H24,8,1)),CONCATENATE(LEFT(Export!H24,5),",",RIGHT(Export!H24,1)))))),"&lt;/Abfahrtszeit&gt;")),
IF(Export!C24&lt;&gt;"",CONCATENATE("&lt;Mindesthaltedauer&gt;",CONCATENATE(MID(Export!C24,4,2),",",RIGHT(Export!C24,1)),"&lt;/Mindesthaltedauer&gt;"),""),
IF(Export!F24="","",CONCATENATE("&lt;Haltart&gt;",IF(LEFT(Export!F24,1)="+","+TM","H"),"&lt;/Haltart&gt;")),
IF(AND(Export!$M24&lt;&gt;"",AND(Export!$M24&lt;&gt;"[",Export!$M24&lt;&gt;"]")),CONCATENATE("&lt;Bauzuschlag&gt;",IF(Export!$M24="","",IF(LEFT(Export!$M24,1)="[",CONCATENATE(MID(Export!$M24,2,1),",",RIGHT(Export!$M24,1)),IF(AND(RIGHT(Export!$M24,1)="]",LEFT(Export!$M24,1)&lt;&gt;"]"),CONCATENATE(LEFT(Export!$M24,1),",",RIGHT(Export!$M24,1)),IF(AND(RIGHT(Export!$M24,1)&lt;&gt;"]",LEFT(Export!$M24,1)&lt;&gt;"]"),CONCATENATE(LEFT(Export!$M24,1),",",RIGHT(Export!$M24,1)),"")))),"&lt;/Bauzuschlag&gt;"),""),
IF(Export!$L24&lt;&gt;"",CONCATENATE("&lt;Zuschlag&gt;",LEFT(Export!$L24,1),",",MID(Export!$L24,3,1),"&lt;/Zuschlag&gt;"),""),
IF(Export!$E24&lt;&gt;"",CONCATENATE("&lt;Zusatzhalt&gt;",(MID(Export!$E24,4,2)*60+MID(Export!$E24,7,2)),",",MID(Export!$E24,10,1),"&lt;/Zusatzhalt&gt;"),""),
IF(Export!$J24&lt;&gt;"",CONCATENATE("&lt;Strecke&gt;",LEFT(Export!$J24,4),"&lt;/Strecke&gt;"),""),
IF(Export!$J24&lt;&gt;"",CONCATENATE("&lt;Streckengleis&gt;",MID(Export!$J24,6,1),"&lt;/Streckengleis&gt;"),""),
IF(Export!D24="","&lt;/Durchfahrt&gt;","&lt;/Verkehrshalt&gt;")))</f>
        <v>&lt;Durchfahrt&gt;&lt;DS100&gt;LDST&lt;/DS100&gt;&lt;Durchfahrtzeit&gt;00:08,2&lt;/Durchfahrtzeit&gt;&lt;Strecke&gt;5919&lt;/Strecke&gt;&lt;Streckengleis&gt;2&lt;/Streckengleis&gt;&lt;/Durchfahrt&gt;</v>
      </c>
    </row>
    <row r="25" spans="1:1" x14ac:dyDescent="0.25">
      <c r="A25" s="1" t="str">
        <f>IF(Export!H25="","",CONCATENATE(IF(Export!D25="","&lt;Durchfahrt&gt;","&lt;Verkehrshalt&gt;"),
"&lt;DS100&gt;",Export!A25,"&lt;/DS100&gt;",
IF(Export!D25="","",CONCATENATE("&lt;Ankunftszeit&gt;",IF(LEFT(Export!D25,4)="(-1/",CONCATENATE(MID(Export!D25,5,5),",",MID(Export!D25,11,1)),IF(LEFT(Export!D25,2)="1/",CONCATENATE(MID(Export!D25,3,5),",",MID(Export!D25,9,1)),IF(OR(LEFT(Export!D25,3)="-1/",LEFT(Export!D25,3)="(1/"),CONCATENATE(MID(Export!D25,4,5),",",MID(Export!D25,10,1)),IF(LEFT(Export!D25,1)="(",CONCATENATE(MID(Export!D25,2,5),",",MID(Export!D25,8,1)),CONCATENATE(LEFT(Export!D25,5),",",RIGHT(Export!D25,1)))))),"&lt;/Ankunftszeit&gt;")),
IF(Export!D25="",CONCATENATE("&lt;Durchfahrtzeit&gt;",IF(LEFT(Export!H25,4)="(-1/",CONCATENATE(MID(Export!H25,5,5),",",MID(Export!H25,11,1)),IF(LEFT(Export!H25,2)="1/",CONCATENATE(MID(Export!H25,3,5),",",MID(Export!H25,9,1)),IF(OR(LEFT(Export!H25,3)="-1/",LEFT(Export!H25,3)="(1/"),CONCATENATE(MID(Export!H25,4,5),",",MID(Export!H25,10,1)),IF(LEFT(Export!H25,1)="(",CONCATENATE(MID(Export!H25,2,5),",",MID(Export!H25,8,1)),CONCATENATE(LEFT(Export!H25,5),",",RIGHT(Export!H25,1)))))),"&lt;/Durchfahrtzeit&gt;"),CONCATENATE("&lt;Abfahrtszeit&gt;",IF(LEFT(Export!H25,4)="(-1/",CONCATENATE(MID(Export!H25,5,5),",",MID(Export!H25,11,1)),IF(LEFT(Export!H25,2)="1/",CONCATENATE(MID(Export!H25,3,5),",",MID(Export!H25,9,1)),IF(OR(LEFT(Export!H25,3)="-1/",LEFT(Export!H25,3)="(1/"),CONCATENATE(MID(Export!H25,4,5),",",MID(Export!H25,10,1)),IF(LEFT(Export!H25,1)="(",CONCATENATE(MID(Export!H25,2,5),",",MID(Export!H25,8,1)),CONCATENATE(LEFT(Export!H25,5),",",RIGHT(Export!H25,1)))))),"&lt;/Abfahrtszeit&gt;")),
IF(Export!C25&lt;&gt;"",CONCATENATE("&lt;Mindesthaltedauer&gt;",CONCATENATE(MID(Export!C25,4,2),",",RIGHT(Export!C25,1)),"&lt;/Mindesthaltedauer&gt;"),""),
IF(Export!F25="","",CONCATENATE("&lt;Haltart&gt;",IF(LEFT(Export!F25,1)="+","+TM","H"),"&lt;/Haltart&gt;")),
IF(AND(Export!$M25&lt;&gt;"",AND(Export!$M25&lt;&gt;"[",Export!$M25&lt;&gt;"]")),CONCATENATE("&lt;Bauzuschlag&gt;",IF(Export!$M25="","",IF(LEFT(Export!$M25,1)="[",CONCATENATE(MID(Export!$M25,2,1),",",RIGHT(Export!$M25,1)),IF(AND(RIGHT(Export!$M25,1)="]",LEFT(Export!$M25,1)&lt;&gt;"]"),CONCATENATE(LEFT(Export!$M25,1),",",RIGHT(Export!$M25,1)),IF(AND(RIGHT(Export!$M25,1)&lt;&gt;"]",LEFT(Export!$M25,1)&lt;&gt;"]"),CONCATENATE(LEFT(Export!$M25,1),",",RIGHT(Export!$M25,1)),"")))),"&lt;/Bauzuschlag&gt;"),""),
IF(Export!$L25&lt;&gt;"",CONCATENATE("&lt;Zuschlag&gt;",LEFT(Export!$L25,1),",",MID(Export!$L25,3,1),"&lt;/Zuschlag&gt;"),""),
IF(Export!$E25&lt;&gt;"",CONCATENATE("&lt;Zusatzhalt&gt;",(MID(Export!$E25,4,2)*60+MID(Export!$E25,7,2)),",",MID(Export!$E25,10,1),"&lt;/Zusatzhalt&gt;"),""),
IF(Export!$J25&lt;&gt;"",CONCATENATE("&lt;Strecke&gt;",LEFT(Export!$J25,4),"&lt;/Strecke&gt;"),""),
IF(Export!$J25&lt;&gt;"",CONCATENATE("&lt;Streckengleis&gt;",MID(Export!$J25,6,1),"&lt;/Streckengleis&gt;"),""),
IF(Export!D25="","&lt;/Durchfahrt&gt;","&lt;/Verkehrshalt&gt;")))</f>
        <v>&lt;Durchfahrt&gt;&lt;DS100&gt;LJD&lt;/DS100&gt;&lt;Durchfahrtzeit&gt;00:12,5&lt;/Durchfahrtzeit&gt;&lt;Strecke&gt;5919&lt;/Strecke&gt;&lt;Streckengleis&gt;2&lt;/Streckengleis&gt;&lt;/Durchfahrt&gt;</v>
      </c>
    </row>
    <row r="26" spans="1:1" x14ac:dyDescent="0.25">
      <c r="A26" s="1" t="str">
        <f>IF(Export!H26="","",CONCATENATE(IF(Export!D26="","&lt;Durchfahrt&gt;","&lt;Verkehrshalt&gt;"),
"&lt;DS100&gt;",Export!A26,"&lt;/DS100&gt;",
IF(Export!D26="","",CONCATENATE("&lt;Ankunftszeit&gt;",IF(LEFT(Export!D26,4)="(-1/",CONCATENATE(MID(Export!D26,5,5),",",MID(Export!D26,11,1)),IF(LEFT(Export!D26,2)="1/",CONCATENATE(MID(Export!D26,3,5),",",MID(Export!D26,9,1)),IF(OR(LEFT(Export!D26,3)="-1/",LEFT(Export!D26,3)="(1/"),CONCATENATE(MID(Export!D26,4,5),",",MID(Export!D26,10,1)),IF(LEFT(Export!D26,1)="(",CONCATENATE(MID(Export!D26,2,5),",",MID(Export!D26,8,1)),CONCATENATE(LEFT(Export!D26,5),",",RIGHT(Export!D26,1)))))),"&lt;/Ankunftszeit&gt;")),
IF(Export!D26="",CONCATENATE("&lt;Durchfahrtzeit&gt;",IF(LEFT(Export!H26,4)="(-1/",CONCATENATE(MID(Export!H26,5,5),",",MID(Export!H26,11,1)),IF(LEFT(Export!H26,2)="1/",CONCATENATE(MID(Export!H26,3,5),",",MID(Export!H26,9,1)),IF(OR(LEFT(Export!H26,3)="-1/",LEFT(Export!H26,3)="(1/"),CONCATENATE(MID(Export!H26,4,5),",",MID(Export!H26,10,1)),IF(LEFT(Export!H26,1)="(",CONCATENATE(MID(Export!H26,2,5),",",MID(Export!H26,8,1)),CONCATENATE(LEFT(Export!H26,5),",",RIGHT(Export!H26,1)))))),"&lt;/Durchfahrtzeit&gt;"),CONCATENATE("&lt;Abfahrtszeit&gt;",IF(LEFT(Export!H26,4)="(-1/",CONCATENATE(MID(Export!H26,5,5),",",MID(Export!H26,11,1)),IF(LEFT(Export!H26,2)="1/",CONCATENATE(MID(Export!H26,3,5),",",MID(Export!H26,9,1)),IF(OR(LEFT(Export!H26,3)="-1/",LEFT(Export!H26,3)="(1/"),CONCATENATE(MID(Export!H26,4,5),",",MID(Export!H26,10,1)),IF(LEFT(Export!H26,1)="(",CONCATENATE(MID(Export!H26,2,5),",",MID(Export!H26,8,1)),CONCATENATE(LEFT(Export!H26,5),",",RIGHT(Export!H26,1)))))),"&lt;/Abfahrtszeit&gt;")),
IF(Export!C26&lt;&gt;"",CONCATENATE("&lt;Mindesthaltedauer&gt;",CONCATENATE(MID(Export!C26,4,2),",",RIGHT(Export!C26,1)),"&lt;/Mindesthaltedauer&gt;"),""),
IF(Export!F26="","",CONCATENATE("&lt;Haltart&gt;",IF(LEFT(Export!F26,1)="+","+TM","H"),"&lt;/Haltart&gt;")),
IF(AND(Export!$M26&lt;&gt;"",AND(Export!$M26&lt;&gt;"[",Export!$M26&lt;&gt;"]")),CONCATENATE("&lt;Bauzuschlag&gt;",IF(Export!$M26="","",IF(LEFT(Export!$M26,1)="[",CONCATENATE(MID(Export!$M26,2,1),",",RIGHT(Export!$M26,1)),IF(AND(RIGHT(Export!$M26,1)="]",LEFT(Export!$M26,1)&lt;&gt;"]"),CONCATENATE(LEFT(Export!$M26,1),",",RIGHT(Export!$M26,1)),IF(AND(RIGHT(Export!$M26,1)&lt;&gt;"]",LEFT(Export!$M26,1)&lt;&gt;"]"),CONCATENATE(LEFT(Export!$M26,1),",",RIGHT(Export!$M26,1)),"")))),"&lt;/Bauzuschlag&gt;"),""),
IF(Export!$L26&lt;&gt;"",CONCATENATE("&lt;Zuschlag&gt;",LEFT(Export!$L26,1),",",MID(Export!$L26,3,1),"&lt;/Zuschlag&gt;"),""),
IF(Export!$E26&lt;&gt;"",CONCATENATE("&lt;Zusatzhalt&gt;",(MID(Export!$E26,4,2)*60+MID(Export!$E26,7,2)),",",MID(Export!$E26,10,1),"&lt;/Zusatzhalt&gt;"),""),
IF(Export!$J26&lt;&gt;"",CONCATENATE("&lt;Strecke&gt;",LEFT(Export!$J26,4),"&lt;/Strecke&gt;"),""),
IF(Export!$J26&lt;&gt;"",CONCATENATE("&lt;Streckengleis&gt;",MID(Export!$J26,6,1),"&lt;/Streckengleis&gt;"),""),
IF(Export!D26="","&lt;/Durchfahrt&gt;","&lt;/Verkehrshalt&gt;")))</f>
        <v>&lt;Durchfahrt&gt;&lt;DS100&gt;LSBT&lt;/DS100&gt;&lt;Durchfahrtzeit&gt;00:16,6&lt;/Durchfahrtzeit&gt;&lt;Strecke&gt;5919&lt;/Strecke&gt;&lt;Streckengleis&gt;2&lt;/Streckengleis&gt;&lt;/Durchfahrt&gt;</v>
      </c>
    </row>
    <row r="27" spans="1:1" x14ac:dyDescent="0.25">
      <c r="A27" s="1" t="str">
        <f>IF(Export!H27="","",CONCATENATE(IF(Export!D27="","&lt;Durchfahrt&gt;","&lt;Verkehrshalt&gt;"),
"&lt;DS100&gt;",Export!A27,"&lt;/DS100&gt;",
IF(Export!D27="","",CONCATENATE("&lt;Ankunftszeit&gt;",IF(LEFT(Export!D27,4)="(-1/",CONCATENATE(MID(Export!D27,5,5),",",MID(Export!D27,11,1)),IF(LEFT(Export!D27,2)="1/",CONCATENATE(MID(Export!D27,3,5),",",MID(Export!D27,9,1)),IF(OR(LEFT(Export!D27,3)="-1/",LEFT(Export!D27,3)="(1/"),CONCATENATE(MID(Export!D27,4,5),",",MID(Export!D27,10,1)),IF(LEFT(Export!D27,1)="(",CONCATENATE(MID(Export!D27,2,5),",",MID(Export!D27,8,1)),CONCATENATE(LEFT(Export!D27,5),",",RIGHT(Export!D27,1)))))),"&lt;/Ankunftszeit&gt;")),
IF(Export!D27="",CONCATENATE("&lt;Durchfahrtzeit&gt;",IF(LEFT(Export!H27,4)="(-1/",CONCATENATE(MID(Export!H27,5,5),",",MID(Export!H27,11,1)),IF(LEFT(Export!H27,2)="1/",CONCATENATE(MID(Export!H27,3,5),",",MID(Export!H27,9,1)),IF(OR(LEFT(Export!H27,3)="-1/",LEFT(Export!H27,3)="(1/"),CONCATENATE(MID(Export!H27,4,5),",",MID(Export!H27,10,1)),IF(LEFT(Export!H27,1)="(",CONCATENATE(MID(Export!H27,2,5),",",MID(Export!H27,8,1)),CONCATENATE(LEFT(Export!H27,5),",",RIGHT(Export!H27,1)))))),"&lt;/Durchfahrtzeit&gt;"),CONCATENATE("&lt;Abfahrtszeit&gt;",IF(LEFT(Export!H27,4)="(-1/",CONCATENATE(MID(Export!H27,5,5),",",MID(Export!H27,11,1)),IF(LEFT(Export!H27,2)="1/",CONCATENATE(MID(Export!H27,3,5),",",MID(Export!H27,9,1)),IF(OR(LEFT(Export!H27,3)="-1/",LEFT(Export!H27,3)="(1/"),CONCATENATE(MID(Export!H27,4,5),",",MID(Export!H27,10,1)),IF(LEFT(Export!H27,1)="(",CONCATENATE(MID(Export!H27,2,5),",",MID(Export!H27,8,1)),CONCATENATE(LEFT(Export!H27,5),",",RIGHT(Export!H27,1)))))),"&lt;/Abfahrtszeit&gt;")),
IF(Export!C27&lt;&gt;"",CONCATENATE("&lt;Mindesthaltedauer&gt;",CONCATENATE(MID(Export!C27,4,2),",",RIGHT(Export!C27,1)),"&lt;/Mindesthaltedauer&gt;"),""),
IF(Export!F27="","",CONCATENATE("&lt;Haltart&gt;",IF(LEFT(Export!F27,1)="+","+TM","H"),"&lt;/Haltart&gt;")),
IF(AND(Export!$M27&lt;&gt;"",AND(Export!$M27&lt;&gt;"[",Export!$M27&lt;&gt;"]")),CONCATENATE("&lt;Bauzuschlag&gt;",IF(Export!$M27="","",IF(LEFT(Export!$M27,1)="[",CONCATENATE(MID(Export!$M27,2,1),",",RIGHT(Export!$M27,1)),IF(AND(RIGHT(Export!$M27,1)="]",LEFT(Export!$M27,1)&lt;&gt;"]"),CONCATENATE(LEFT(Export!$M27,1),",",RIGHT(Export!$M27,1)),IF(AND(RIGHT(Export!$M27,1)&lt;&gt;"]",LEFT(Export!$M27,1)&lt;&gt;"]"),CONCATENATE(LEFT(Export!$M27,1),",",RIGHT(Export!$M27,1)),"")))),"&lt;/Bauzuschlag&gt;"),""),
IF(Export!$L27&lt;&gt;"",CONCATENATE("&lt;Zuschlag&gt;",LEFT(Export!$L27,1),",",MID(Export!$L27,3,1),"&lt;/Zuschlag&gt;"),""),
IF(Export!$E27&lt;&gt;"",CONCATENATE("&lt;Zusatzhalt&gt;",(MID(Export!$E27,4,2)*60+MID(Export!$E27,7,2)),",",MID(Export!$E27,10,1),"&lt;/Zusatzhalt&gt;"),""),
IF(Export!$J27&lt;&gt;"",CONCATENATE("&lt;Strecke&gt;",LEFT(Export!$J27,4),"&lt;/Strecke&gt;"),""),
IF(Export!$J27&lt;&gt;"",CONCATENATE("&lt;Streckengleis&gt;",MID(Export!$J27,6,1),"&lt;/Streckengleis&gt;"),""),
IF(Export!D27="","&lt;/Durchfahrt&gt;","&lt;/Verkehrshalt&gt;")))</f>
        <v/>
      </c>
    </row>
    <row r="28" spans="1:1" x14ac:dyDescent="0.25">
      <c r="A28" s="1" t="str">
        <f>IF(Export!H28="","",CONCATENATE(IF(Export!D28="","&lt;Durchfahrt&gt;","&lt;Verkehrshalt&gt;"),
"&lt;DS100&gt;",Export!A28,"&lt;/DS100&gt;",
IF(Export!D28="","",CONCATENATE("&lt;Ankunftszeit&gt;",IF(LEFT(Export!D28,4)="(-1/",CONCATENATE(MID(Export!D28,5,5),",",MID(Export!D28,11,1)),IF(LEFT(Export!D28,2)="1/",CONCATENATE(MID(Export!D28,3,5),",",MID(Export!D28,9,1)),IF(OR(LEFT(Export!D28,3)="-1/",LEFT(Export!D28,3)="(1/"),CONCATENATE(MID(Export!D28,4,5),",",MID(Export!D28,10,1)),IF(LEFT(Export!D28,1)="(",CONCATENATE(MID(Export!D28,2,5),",",MID(Export!D28,8,1)),CONCATENATE(LEFT(Export!D28,5),",",RIGHT(Export!D28,1)))))),"&lt;/Ankunftszeit&gt;")),
IF(Export!D28="",CONCATENATE("&lt;Durchfahrtzeit&gt;",IF(LEFT(Export!H28,4)="(-1/",CONCATENATE(MID(Export!H28,5,5),",",MID(Export!H28,11,1)),IF(LEFT(Export!H28,2)="1/",CONCATENATE(MID(Export!H28,3,5),",",MID(Export!H28,9,1)),IF(OR(LEFT(Export!H28,3)="-1/",LEFT(Export!H28,3)="(1/"),CONCATENATE(MID(Export!H28,4,5),",",MID(Export!H28,10,1)),IF(LEFT(Export!H28,1)="(",CONCATENATE(MID(Export!H28,2,5),",",MID(Export!H28,8,1)),CONCATENATE(LEFT(Export!H28,5),",",RIGHT(Export!H28,1)))))),"&lt;/Durchfahrtzeit&gt;"),CONCATENATE("&lt;Abfahrtszeit&gt;",IF(LEFT(Export!H28,4)="(-1/",CONCATENATE(MID(Export!H28,5,5),",",MID(Export!H28,11,1)),IF(LEFT(Export!H28,2)="1/",CONCATENATE(MID(Export!H28,3,5),",",MID(Export!H28,9,1)),IF(OR(LEFT(Export!H28,3)="-1/",LEFT(Export!H28,3)="(1/"),CONCATENATE(MID(Export!H28,4,5),",",MID(Export!H28,10,1)),IF(LEFT(Export!H28,1)="(",CONCATENATE(MID(Export!H28,2,5),",",MID(Export!H28,8,1)),CONCATENATE(LEFT(Export!H28,5),",",RIGHT(Export!H28,1)))))),"&lt;/Abfahrtszeit&gt;")),
IF(Export!C28&lt;&gt;"",CONCATENATE("&lt;Mindesthaltedauer&gt;",CONCATENATE(MID(Export!C28,4,2),",",RIGHT(Export!C28,1)),"&lt;/Mindesthaltedauer&gt;"),""),
IF(Export!F28="","",CONCATENATE("&lt;Haltart&gt;",IF(LEFT(Export!F28,1)="+","+TM","H"),"&lt;/Haltart&gt;")),
IF(AND(Export!$M28&lt;&gt;"",AND(Export!$M28&lt;&gt;"[",Export!$M28&lt;&gt;"]")),CONCATENATE("&lt;Bauzuschlag&gt;",IF(Export!$M28="","",IF(LEFT(Export!$M28,1)="[",CONCATENATE(MID(Export!$M28,2,1),",",RIGHT(Export!$M28,1)),IF(AND(RIGHT(Export!$M28,1)="]",LEFT(Export!$M28,1)&lt;&gt;"]"),CONCATENATE(LEFT(Export!$M28,1),",",RIGHT(Export!$M28,1)),IF(AND(RIGHT(Export!$M28,1)&lt;&gt;"]",LEFT(Export!$M28,1)&lt;&gt;"]"),CONCATENATE(LEFT(Export!$M28,1),",",RIGHT(Export!$M28,1)),"")))),"&lt;/Bauzuschlag&gt;"),""),
IF(Export!$L28&lt;&gt;"",CONCATENATE("&lt;Zuschlag&gt;",LEFT(Export!$L28,1),",",MID(Export!$L28,3,1),"&lt;/Zuschlag&gt;"),""),
IF(Export!$E28&lt;&gt;"",CONCATENATE("&lt;Zusatzhalt&gt;",(MID(Export!$E28,4,2)*60+MID(Export!$E28,7,2)),",",MID(Export!$E28,10,1),"&lt;/Zusatzhalt&gt;"),""),
IF(Export!$J28&lt;&gt;"",CONCATENATE("&lt;Strecke&gt;",LEFT(Export!$J28,4),"&lt;/Strecke&gt;"),""),
IF(Export!$J28&lt;&gt;"",CONCATENATE("&lt;Streckengleis&gt;",MID(Export!$J28,6,1),"&lt;/Streckengleis&gt;"),""),
IF(Export!D28="","&lt;/Durchfahrt&gt;","&lt;/Verkehrshalt&gt;")))</f>
        <v>&lt;Durchfahrt&gt;&lt;DS100&gt;UGBB&lt;/DS100&gt;&lt;Durchfahrtzeit&gt;00:21,5&lt;/Durchfahrtzeit&gt;&lt;Strecke&gt;5919&lt;/Strecke&gt;&lt;Streckengleis&gt;2&lt;/Streckengleis&gt;&lt;/Durchfahrt&gt;</v>
      </c>
    </row>
    <row r="29" spans="1:1" x14ac:dyDescent="0.25">
      <c r="A29" s="1" t="str">
        <f>IF(Export!H29="","",CONCATENATE(IF(Export!D29="","&lt;Durchfahrt&gt;","&lt;Verkehrshalt&gt;"),
"&lt;DS100&gt;",Export!A29,"&lt;/DS100&gt;",
IF(Export!D29="","",CONCATENATE("&lt;Ankunftszeit&gt;",IF(LEFT(Export!D29,4)="(-1/",CONCATENATE(MID(Export!D29,5,5),",",MID(Export!D29,11,1)),IF(LEFT(Export!D29,2)="1/",CONCATENATE(MID(Export!D29,3,5),",",MID(Export!D29,9,1)),IF(OR(LEFT(Export!D29,3)="-1/",LEFT(Export!D29,3)="(1/"),CONCATENATE(MID(Export!D29,4,5),",",MID(Export!D29,10,1)),IF(LEFT(Export!D29,1)="(",CONCATENATE(MID(Export!D29,2,5),",",MID(Export!D29,8,1)),CONCATENATE(LEFT(Export!D29,5),",",RIGHT(Export!D29,1)))))),"&lt;/Ankunftszeit&gt;")),
IF(Export!D29="",CONCATENATE("&lt;Durchfahrtzeit&gt;",IF(LEFT(Export!H29,4)="(-1/",CONCATENATE(MID(Export!H29,5,5),",",MID(Export!H29,11,1)),IF(LEFT(Export!H29,2)="1/",CONCATENATE(MID(Export!H29,3,5),",",MID(Export!H29,9,1)),IF(OR(LEFT(Export!H29,3)="-1/",LEFT(Export!H29,3)="(1/"),CONCATENATE(MID(Export!H29,4,5),",",MID(Export!H29,10,1)),IF(LEFT(Export!H29,1)="(",CONCATENATE(MID(Export!H29,2,5),",",MID(Export!H29,8,1)),CONCATENATE(LEFT(Export!H29,5),",",RIGHT(Export!H29,1)))))),"&lt;/Durchfahrtzeit&gt;"),CONCATENATE("&lt;Abfahrtszeit&gt;",IF(LEFT(Export!H29,4)="(-1/",CONCATENATE(MID(Export!H29,5,5),",",MID(Export!H29,11,1)),IF(LEFT(Export!H29,2)="1/",CONCATENATE(MID(Export!H29,3,5),",",MID(Export!H29,9,1)),IF(OR(LEFT(Export!H29,3)="-1/",LEFT(Export!H29,3)="(1/"),CONCATENATE(MID(Export!H29,4,5),",",MID(Export!H29,10,1)),IF(LEFT(Export!H29,1)="(",CONCATENATE(MID(Export!H29,2,5),",",MID(Export!H29,8,1)),CONCATENATE(LEFT(Export!H29,5),",",RIGHT(Export!H29,1)))))),"&lt;/Abfahrtszeit&gt;")),
IF(Export!C29&lt;&gt;"",CONCATENATE("&lt;Mindesthaltedauer&gt;",CONCATENATE(MID(Export!C29,4,2),",",RIGHT(Export!C29,1)),"&lt;/Mindesthaltedauer&gt;"),""),
IF(Export!F29="","",CONCATENATE("&lt;Haltart&gt;",IF(LEFT(Export!F29,1)="+","+TM","H"),"&lt;/Haltart&gt;")),
IF(AND(Export!$M29&lt;&gt;"",AND(Export!$M29&lt;&gt;"[",Export!$M29&lt;&gt;"]")),CONCATENATE("&lt;Bauzuschlag&gt;",IF(Export!$M29="","",IF(LEFT(Export!$M29,1)="[",CONCATENATE(MID(Export!$M29,2,1),",",RIGHT(Export!$M29,1)),IF(AND(RIGHT(Export!$M29,1)="]",LEFT(Export!$M29,1)&lt;&gt;"]"),CONCATENATE(LEFT(Export!$M29,1),",",RIGHT(Export!$M29,1)),IF(AND(RIGHT(Export!$M29,1)&lt;&gt;"]",LEFT(Export!$M29,1)&lt;&gt;"]"),CONCATENATE(LEFT(Export!$M29,1),",",RIGHT(Export!$M29,1)),"")))),"&lt;/Bauzuschlag&gt;"),""),
IF(Export!$L29&lt;&gt;"",CONCATENATE("&lt;Zuschlag&gt;",LEFT(Export!$L29,1),",",MID(Export!$L29,3,1),"&lt;/Zuschlag&gt;"),""),
IF(Export!$E29&lt;&gt;"",CONCATENATE("&lt;Zusatzhalt&gt;",(MID(Export!$E29,4,2)*60+MID(Export!$E29,7,2)),",",MID(Export!$E29,10,1),"&lt;/Zusatzhalt&gt;"),""),
IF(Export!$J29&lt;&gt;"",CONCATENATE("&lt;Strecke&gt;",LEFT(Export!$J29,4),"&lt;/Strecke&gt;"),""),
IF(Export!$J29&lt;&gt;"",CONCATENATE("&lt;Streckengleis&gt;",MID(Export!$J29,6,1),"&lt;/Streckengleis&gt;"),""),
IF(Export!D29="","&lt;/Durchfahrt&gt;","&lt;/Verkehrshalt&gt;")))</f>
        <v/>
      </c>
    </row>
    <row r="30" spans="1:1" x14ac:dyDescent="0.25">
      <c r="A30" s="1" t="str">
        <f>IF(Export!H30="","",CONCATENATE(IF(Export!D30="","&lt;Durchfahrt&gt;","&lt;Verkehrshalt&gt;"),
"&lt;DS100&gt;",Export!A30,"&lt;/DS100&gt;",
IF(Export!D30="","",CONCATENATE("&lt;Ankunftszeit&gt;",IF(LEFT(Export!D30,4)="(-1/",CONCATENATE(MID(Export!D30,5,5),",",MID(Export!D30,11,1)),IF(LEFT(Export!D30,2)="1/",CONCATENATE(MID(Export!D30,3,5),",",MID(Export!D30,9,1)),IF(OR(LEFT(Export!D30,3)="-1/",LEFT(Export!D30,3)="(1/"),CONCATENATE(MID(Export!D30,4,5),",",MID(Export!D30,10,1)),IF(LEFT(Export!D30,1)="(",CONCATENATE(MID(Export!D30,2,5),",",MID(Export!D30,8,1)),CONCATENATE(LEFT(Export!D30,5),",",RIGHT(Export!D30,1)))))),"&lt;/Ankunftszeit&gt;")),
IF(Export!D30="",CONCATENATE("&lt;Durchfahrtzeit&gt;",IF(LEFT(Export!H30,4)="(-1/",CONCATENATE(MID(Export!H30,5,5),",",MID(Export!H30,11,1)),IF(LEFT(Export!H30,2)="1/",CONCATENATE(MID(Export!H30,3,5),",",MID(Export!H30,9,1)),IF(OR(LEFT(Export!H30,3)="-1/",LEFT(Export!H30,3)="(1/"),CONCATENATE(MID(Export!H30,4,5),",",MID(Export!H30,10,1)),IF(LEFT(Export!H30,1)="(",CONCATENATE(MID(Export!H30,2,5),",",MID(Export!H30,8,1)),CONCATENATE(LEFT(Export!H30,5),",",RIGHT(Export!H30,1)))))),"&lt;/Durchfahrtzeit&gt;"),CONCATENATE("&lt;Abfahrtszeit&gt;",IF(LEFT(Export!H30,4)="(-1/",CONCATENATE(MID(Export!H30,5,5),",",MID(Export!H30,11,1)),IF(LEFT(Export!H30,2)="1/",CONCATENATE(MID(Export!H30,3,5),",",MID(Export!H30,9,1)),IF(OR(LEFT(Export!H30,3)="-1/",LEFT(Export!H30,3)="(1/"),CONCATENATE(MID(Export!H30,4,5),",",MID(Export!H30,10,1)),IF(LEFT(Export!H30,1)="(",CONCATENATE(MID(Export!H30,2,5),",",MID(Export!H30,8,1)),CONCATENATE(LEFT(Export!H30,5),",",RIGHT(Export!H30,1)))))),"&lt;/Abfahrtszeit&gt;")),
IF(Export!C30&lt;&gt;"",CONCATENATE("&lt;Mindesthaltedauer&gt;",CONCATENATE(MID(Export!C30,4,2),",",RIGHT(Export!C30,1)),"&lt;/Mindesthaltedauer&gt;"),""),
IF(Export!F30="","",CONCATENATE("&lt;Haltart&gt;",IF(LEFT(Export!F30,1)="+","+TM","H"),"&lt;/Haltart&gt;")),
IF(AND(Export!$M30&lt;&gt;"",AND(Export!$M30&lt;&gt;"[",Export!$M30&lt;&gt;"]")),CONCATENATE("&lt;Bauzuschlag&gt;",IF(Export!$M30="","",IF(LEFT(Export!$M30,1)="[",CONCATENATE(MID(Export!$M30,2,1),",",RIGHT(Export!$M30,1)),IF(AND(RIGHT(Export!$M30,1)="]",LEFT(Export!$M30,1)&lt;&gt;"]"),CONCATENATE(LEFT(Export!$M30,1),",",RIGHT(Export!$M30,1)),IF(AND(RIGHT(Export!$M30,1)&lt;&gt;"]",LEFT(Export!$M30,1)&lt;&gt;"]"),CONCATENATE(LEFT(Export!$M30,1),",",RIGHT(Export!$M30,1)),"")))),"&lt;/Bauzuschlag&gt;"),""),
IF(Export!$L30&lt;&gt;"",CONCATENATE("&lt;Zuschlag&gt;",LEFT(Export!$L30,1),",",MID(Export!$L30,3,1),"&lt;/Zuschlag&gt;"),""),
IF(Export!$E30&lt;&gt;"",CONCATENATE("&lt;Zusatzhalt&gt;",(MID(Export!$E30,4,2)*60+MID(Export!$E30,7,2)),",",MID(Export!$E30,10,1),"&lt;/Zusatzhalt&gt;"),""),
IF(Export!$J30&lt;&gt;"",CONCATENATE("&lt;Strecke&gt;",LEFT(Export!$J30,4),"&lt;/Strecke&gt;"),""),
IF(Export!$J30&lt;&gt;"",CONCATENATE("&lt;Streckengleis&gt;",MID(Export!$J30,6,1),"&lt;/Streckengleis&gt;"),""),
IF(Export!D30="","&lt;/Durchfahrt&gt;","&lt;/Verkehrshalt&gt;")))</f>
        <v>&lt;Durchfahrt&gt;&lt;DS100&gt;UE  L&lt;/DS100&gt;&lt;Durchfahrtzeit&gt;00:27,3&lt;/Durchfahrtzeit&gt;&lt;Strecke&gt;5919&lt;/Strecke&gt;&lt;Streckengleis&gt;2&lt;/Streckengleis&gt;&lt;/Durchfahrt&gt;</v>
      </c>
    </row>
    <row r="31" spans="1:1" x14ac:dyDescent="0.25">
      <c r="A31" s="1" t="str">
        <f>IF(Export!H31="","",CONCATENATE(IF(Export!D31="","&lt;Durchfahrt&gt;","&lt;Verkehrshalt&gt;"),
"&lt;DS100&gt;",Export!A31,"&lt;/DS100&gt;",
IF(Export!D31="","",CONCATENATE("&lt;Ankunftszeit&gt;",IF(LEFT(Export!D31,4)="(-1/",CONCATENATE(MID(Export!D31,5,5),",",MID(Export!D31,11,1)),IF(LEFT(Export!D31,2)="1/",CONCATENATE(MID(Export!D31,3,5),",",MID(Export!D31,9,1)),IF(OR(LEFT(Export!D31,3)="-1/",LEFT(Export!D31,3)="(1/"),CONCATENATE(MID(Export!D31,4,5),",",MID(Export!D31,10,1)),IF(LEFT(Export!D31,1)="(",CONCATENATE(MID(Export!D31,2,5),",",MID(Export!D31,8,1)),CONCATENATE(LEFT(Export!D31,5),",",RIGHT(Export!D31,1)))))),"&lt;/Ankunftszeit&gt;")),
IF(Export!D31="",CONCATENATE("&lt;Durchfahrtzeit&gt;",IF(LEFT(Export!H31,4)="(-1/",CONCATENATE(MID(Export!H31,5,5),",",MID(Export!H31,11,1)),IF(LEFT(Export!H31,2)="1/",CONCATENATE(MID(Export!H31,3,5),",",MID(Export!H31,9,1)),IF(OR(LEFT(Export!H31,3)="-1/",LEFT(Export!H31,3)="(1/"),CONCATENATE(MID(Export!H31,4,5),",",MID(Export!H31,10,1)),IF(LEFT(Export!H31,1)="(",CONCATENATE(MID(Export!H31,2,5),",",MID(Export!H31,8,1)),CONCATENATE(LEFT(Export!H31,5),",",RIGHT(Export!H31,1)))))),"&lt;/Durchfahrtzeit&gt;"),CONCATENATE("&lt;Abfahrtszeit&gt;",IF(LEFT(Export!H31,4)="(-1/",CONCATENATE(MID(Export!H31,5,5),",",MID(Export!H31,11,1)),IF(LEFT(Export!H31,2)="1/",CONCATENATE(MID(Export!H31,3,5),",",MID(Export!H31,9,1)),IF(OR(LEFT(Export!H31,3)="-1/",LEFT(Export!H31,3)="(1/"),CONCATENATE(MID(Export!H31,4,5),",",MID(Export!H31,10,1)),IF(LEFT(Export!H31,1)="(",CONCATENATE(MID(Export!H31,2,5),",",MID(Export!H31,8,1)),CONCATENATE(LEFT(Export!H31,5),",",RIGHT(Export!H31,1)))))),"&lt;/Abfahrtszeit&gt;")),
IF(Export!C31&lt;&gt;"",CONCATENATE("&lt;Mindesthaltedauer&gt;",CONCATENATE(MID(Export!C31,4,2),",",RIGHT(Export!C31,1)),"&lt;/Mindesthaltedauer&gt;"),""),
IF(Export!F31="","",CONCATENATE("&lt;Haltart&gt;",IF(LEFT(Export!F31,1)="+","+TM","H"),"&lt;/Haltart&gt;")),
IF(AND(Export!$M31&lt;&gt;"",AND(Export!$M31&lt;&gt;"[",Export!$M31&lt;&gt;"]")),CONCATENATE("&lt;Bauzuschlag&gt;",IF(Export!$M31="","",IF(LEFT(Export!$M31,1)="[",CONCATENATE(MID(Export!$M31,2,1),",",RIGHT(Export!$M31,1)),IF(AND(RIGHT(Export!$M31,1)="]",LEFT(Export!$M31,1)&lt;&gt;"]"),CONCATENATE(LEFT(Export!$M31,1),",",RIGHT(Export!$M31,1)),IF(AND(RIGHT(Export!$M31,1)&lt;&gt;"]",LEFT(Export!$M31,1)&lt;&gt;"]"),CONCATENATE(LEFT(Export!$M31,1),",",RIGHT(Export!$M31,1)),"")))),"&lt;/Bauzuschlag&gt;"),""),
IF(Export!$L31&lt;&gt;"",CONCATENATE("&lt;Zuschlag&gt;",LEFT(Export!$L31,1),",",MID(Export!$L31,3,1),"&lt;/Zuschlag&gt;"),""),
IF(Export!$E31&lt;&gt;"",CONCATENATE("&lt;Zusatzhalt&gt;",(MID(Export!$E31,4,2)*60+MID(Export!$E31,7,2)),",",MID(Export!$E31,10,1),"&lt;/Zusatzhalt&gt;"),""),
IF(Export!$J31&lt;&gt;"",CONCATENATE("&lt;Strecke&gt;",LEFT(Export!$J31,4),"&lt;/Strecke&gt;"),""),
IF(Export!$J31&lt;&gt;"",CONCATENATE("&lt;Streckengleis&gt;",MID(Export!$J31,6,1),"&lt;/Streckengleis&gt;"),""),
IF(Export!D31="","&lt;/Durchfahrt&gt;","&lt;/Verkehrshalt&gt;")))</f>
        <v>&lt;Durchfahrt&gt;&lt;DS100&gt;UE  F&lt;/DS100&gt;&lt;Durchfahrtzeit&gt;00:27,7&lt;/Durchfahrtzeit&gt;&lt;Strecke&gt;5919&lt;/Strecke&gt;&lt;Streckengleis&gt;2&lt;/Streckengleis&gt;&lt;/Durchfahrt&gt;</v>
      </c>
    </row>
    <row r="32" spans="1:1" x14ac:dyDescent="0.25">
      <c r="A32" s="1" t="str">
        <f>IF(Export!H32="","",CONCATENATE(IF(Export!D32="","&lt;Durchfahrt&gt;","&lt;Verkehrshalt&gt;"),
"&lt;DS100&gt;",Export!A32,"&lt;/DS100&gt;",
IF(Export!D32="","",CONCATENATE("&lt;Ankunftszeit&gt;",IF(LEFT(Export!D32,4)="(-1/",CONCATENATE(MID(Export!D32,5,5),",",MID(Export!D32,11,1)),IF(LEFT(Export!D32,2)="1/",CONCATENATE(MID(Export!D32,3,5),",",MID(Export!D32,9,1)),IF(OR(LEFT(Export!D32,3)="-1/",LEFT(Export!D32,3)="(1/"),CONCATENATE(MID(Export!D32,4,5),",",MID(Export!D32,10,1)),IF(LEFT(Export!D32,1)="(",CONCATENATE(MID(Export!D32,2,5),",",MID(Export!D32,8,1)),CONCATENATE(LEFT(Export!D32,5),",",RIGHT(Export!D32,1)))))),"&lt;/Ankunftszeit&gt;")),
IF(Export!D32="",CONCATENATE("&lt;Durchfahrtzeit&gt;",IF(LEFT(Export!H32,4)="(-1/",CONCATENATE(MID(Export!H32,5,5),",",MID(Export!H32,11,1)),IF(LEFT(Export!H32,2)="1/",CONCATENATE(MID(Export!H32,3,5),",",MID(Export!H32,9,1)),IF(OR(LEFT(Export!H32,3)="-1/",LEFT(Export!H32,3)="(1/"),CONCATENATE(MID(Export!H32,4,5),",",MID(Export!H32,10,1)),IF(LEFT(Export!H32,1)="(",CONCATENATE(MID(Export!H32,2,5),",",MID(Export!H32,8,1)),CONCATENATE(LEFT(Export!H32,5),",",RIGHT(Export!H32,1)))))),"&lt;/Durchfahrtzeit&gt;"),CONCATENATE("&lt;Abfahrtszeit&gt;",IF(LEFT(Export!H32,4)="(-1/",CONCATENATE(MID(Export!H32,5,5),",",MID(Export!H32,11,1)),IF(LEFT(Export!H32,2)="1/",CONCATENATE(MID(Export!H32,3,5),",",MID(Export!H32,9,1)),IF(OR(LEFT(Export!H32,3)="-1/",LEFT(Export!H32,3)="(1/"),CONCATENATE(MID(Export!H32,4,5),",",MID(Export!H32,10,1)),IF(LEFT(Export!H32,1)="(",CONCATENATE(MID(Export!H32,2,5),",",MID(Export!H32,8,1)),CONCATENATE(LEFT(Export!H32,5),",",RIGHT(Export!H32,1)))))),"&lt;/Abfahrtszeit&gt;")),
IF(Export!C32&lt;&gt;"",CONCATENATE("&lt;Mindesthaltedauer&gt;",CONCATENATE(MID(Export!C32,4,2),",",RIGHT(Export!C32,1)),"&lt;/Mindesthaltedauer&gt;"),""),
IF(Export!F32="","",CONCATENATE("&lt;Haltart&gt;",IF(LEFT(Export!F32,1)="+","+TM","H"),"&lt;/Haltart&gt;")),
IF(AND(Export!$M32&lt;&gt;"",AND(Export!$M32&lt;&gt;"[",Export!$M32&lt;&gt;"]")),CONCATENATE("&lt;Bauzuschlag&gt;",IF(Export!$M32="","",IF(LEFT(Export!$M32,1)="[",CONCATENATE(MID(Export!$M32,2,1),",",RIGHT(Export!$M32,1)),IF(AND(RIGHT(Export!$M32,1)="]",LEFT(Export!$M32,1)&lt;&gt;"]"),CONCATENATE(LEFT(Export!$M32,1),",",RIGHT(Export!$M32,1)),IF(AND(RIGHT(Export!$M32,1)&lt;&gt;"]",LEFT(Export!$M32,1)&lt;&gt;"]"),CONCATENATE(LEFT(Export!$M32,1),",",RIGHT(Export!$M32,1)),"")))),"&lt;/Bauzuschlag&gt;"),""),
IF(Export!$L32&lt;&gt;"",CONCATENATE("&lt;Zuschlag&gt;",LEFT(Export!$L32,1),",",MID(Export!$L32,3,1),"&lt;/Zuschlag&gt;"),""),
IF(Export!$E32&lt;&gt;"",CONCATENATE("&lt;Zusatzhalt&gt;",(MID(Export!$E32,4,2)*60+MID(Export!$E32,7,2)),",",MID(Export!$E32,10,1),"&lt;/Zusatzhalt&gt;"),""),
IF(Export!$J32&lt;&gt;"",CONCATENATE("&lt;Strecke&gt;",LEFT(Export!$J32,4),"&lt;/Strecke&gt;"),""),
IF(Export!$J32&lt;&gt;"",CONCATENATE("&lt;Streckengleis&gt;",MID(Export!$J32,6,1),"&lt;/Streckengleis&gt;"),""),
IF(Export!D32="","&lt;/Durchfahrt&gt;","&lt;/Verkehrshalt&gt;")))</f>
        <v>&lt;Durchfahrt&gt;&lt;DS100&gt;UE  O&lt;/DS100&gt;&lt;Durchfahrtzeit&gt;00:28,0&lt;/Durchfahrtzeit&gt;&lt;Strecke&gt;5919&lt;/Strecke&gt;&lt;Streckengleis&gt;2&lt;/Streckengleis&gt;&lt;/Durchfahrt&gt;</v>
      </c>
    </row>
    <row r="33" spans="1:1" x14ac:dyDescent="0.25">
      <c r="A33" s="1" t="str">
        <f>IF(Export!H33="","",CONCATENATE(IF(Export!D33="","&lt;Durchfahrt&gt;","&lt;Verkehrshalt&gt;"),
"&lt;DS100&gt;",Export!A33,"&lt;/DS100&gt;",
IF(Export!D33="","",CONCATENATE("&lt;Ankunftszeit&gt;",IF(LEFT(Export!D33,4)="(-1/",CONCATENATE(MID(Export!D33,5,5),",",MID(Export!D33,11,1)),IF(LEFT(Export!D33,2)="1/",CONCATENATE(MID(Export!D33,3,5),",",MID(Export!D33,9,1)),IF(OR(LEFT(Export!D33,3)="-1/",LEFT(Export!D33,3)="(1/"),CONCATENATE(MID(Export!D33,4,5),",",MID(Export!D33,10,1)),IF(LEFT(Export!D33,1)="(",CONCATENATE(MID(Export!D33,2,5),",",MID(Export!D33,8,1)),CONCATENATE(LEFT(Export!D33,5),",",RIGHT(Export!D33,1)))))),"&lt;/Ankunftszeit&gt;")),
IF(Export!D33="",CONCATENATE("&lt;Durchfahrtzeit&gt;",IF(LEFT(Export!H33,4)="(-1/",CONCATENATE(MID(Export!H33,5,5),",",MID(Export!H33,11,1)),IF(LEFT(Export!H33,2)="1/",CONCATENATE(MID(Export!H33,3,5),",",MID(Export!H33,9,1)),IF(OR(LEFT(Export!H33,3)="-1/",LEFT(Export!H33,3)="(1/"),CONCATENATE(MID(Export!H33,4,5),",",MID(Export!H33,10,1)),IF(LEFT(Export!H33,1)="(",CONCATENATE(MID(Export!H33,2,5),",",MID(Export!H33,8,1)),CONCATENATE(LEFT(Export!H33,5),",",RIGHT(Export!H33,1)))))),"&lt;/Durchfahrtzeit&gt;"),CONCATENATE("&lt;Abfahrtszeit&gt;",IF(LEFT(Export!H33,4)="(-1/",CONCATENATE(MID(Export!H33,5,5),",",MID(Export!H33,11,1)),IF(LEFT(Export!H33,2)="1/",CONCATENATE(MID(Export!H33,3,5),",",MID(Export!H33,9,1)),IF(OR(LEFT(Export!H33,3)="-1/",LEFT(Export!H33,3)="(1/"),CONCATENATE(MID(Export!H33,4,5),",",MID(Export!H33,10,1)),IF(LEFT(Export!H33,1)="(",CONCATENATE(MID(Export!H33,2,5),",",MID(Export!H33,8,1)),CONCATENATE(LEFT(Export!H33,5),",",RIGHT(Export!H33,1)))))),"&lt;/Abfahrtszeit&gt;")),
IF(Export!C33&lt;&gt;"",CONCATENATE("&lt;Mindesthaltedauer&gt;",CONCATENATE(MID(Export!C33,4,2),",",RIGHT(Export!C33,1)),"&lt;/Mindesthaltedauer&gt;"),""),
IF(Export!F33="","",CONCATENATE("&lt;Haltart&gt;",IF(LEFT(Export!F33,1)="+","+TM","H"),"&lt;/Haltart&gt;")),
IF(AND(Export!$M33&lt;&gt;"",AND(Export!$M33&lt;&gt;"[",Export!$M33&lt;&gt;"]")),CONCATENATE("&lt;Bauzuschlag&gt;",IF(Export!$M33="","",IF(LEFT(Export!$M33,1)="[",CONCATENATE(MID(Export!$M33,2,1),",",RIGHT(Export!$M33,1)),IF(AND(RIGHT(Export!$M33,1)="]",LEFT(Export!$M33,1)&lt;&gt;"]"),CONCATENATE(LEFT(Export!$M33,1),",",RIGHT(Export!$M33,1)),IF(AND(RIGHT(Export!$M33,1)&lt;&gt;"]",LEFT(Export!$M33,1)&lt;&gt;"]"),CONCATENATE(LEFT(Export!$M33,1),",",RIGHT(Export!$M33,1)),"")))),"&lt;/Bauzuschlag&gt;"),""),
IF(Export!$L33&lt;&gt;"",CONCATENATE("&lt;Zuschlag&gt;",LEFT(Export!$L33,1),",",MID(Export!$L33,3,1),"&lt;/Zuschlag&gt;"),""),
IF(Export!$E33&lt;&gt;"",CONCATENATE("&lt;Zusatzhalt&gt;",(MID(Export!$E33,4,2)*60+MID(Export!$E33,7,2)),",",MID(Export!$E33,10,1),"&lt;/Zusatzhalt&gt;"),""),
IF(Export!$J33&lt;&gt;"",CONCATENATE("&lt;Strecke&gt;",LEFT(Export!$J33,4),"&lt;/Strecke&gt;"),""),
IF(Export!$J33&lt;&gt;"",CONCATENATE("&lt;Streckengleis&gt;",MID(Export!$J33,6,1),"&lt;/Streckengleis&gt;"),""),
IF(Export!D33="","&lt;/Durchfahrt&gt;","&lt;/Verkehrshalt&gt;")))</f>
        <v>&lt;Durchfahrt&gt;&lt;DS100&gt;UE  G&lt;/DS100&gt;&lt;Durchfahrtzeit&gt;00:28,5&lt;/Durchfahrtzeit&gt;&lt;Strecke&gt;5919&lt;/Strecke&gt;&lt;Streckengleis&gt;2&lt;/Streckengleis&gt;&lt;/Durchfahrt&gt;</v>
      </c>
    </row>
    <row r="34" spans="1:1" x14ac:dyDescent="0.25">
      <c r="A34" s="1" t="str">
        <f>IF(Export!H34="","",CONCATENATE(IF(Export!D34="","&lt;Durchfahrt&gt;","&lt;Verkehrshalt&gt;"),
"&lt;DS100&gt;",Export!A34,"&lt;/DS100&gt;",
IF(Export!D34="","",CONCATENATE("&lt;Ankunftszeit&gt;",IF(LEFT(Export!D34,4)="(-1/",CONCATENATE(MID(Export!D34,5,5),",",MID(Export!D34,11,1)),IF(LEFT(Export!D34,2)="1/",CONCATENATE(MID(Export!D34,3,5),",",MID(Export!D34,9,1)),IF(OR(LEFT(Export!D34,3)="-1/",LEFT(Export!D34,3)="(1/"),CONCATENATE(MID(Export!D34,4,5),",",MID(Export!D34,10,1)),IF(LEFT(Export!D34,1)="(",CONCATENATE(MID(Export!D34,2,5),",",MID(Export!D34,8,1)),CONCATENATE(LEFT(Export!D34,5),",",RIGHT(Export!D34,1)))))),"&lt;/Ankunftszeit&gt;")),
IF(Export!D34="",CONCATENATE("&lt;Durchfahrtzeit&gt;",IF(LEFT(Export!H34,4)="(-1/",CONCATENATE(MID(Export!H34,5,5),",",MID(Export!H34,11,1)),IF(LEFT(Export!H34,2)="1/",CONCATENATE(MID(Export!H34,3,5),",",MID(Export!H34,9,1)),IF(OR(LEFT(Export!H34,3)="-1/",LEFT(Export!H34,3)="(1/"),CONCATENATE(MID(Export!H34,4,5),",",MID(Export!H34,10,1)),IF(LEFT(Export!H34,1)="(",CONCATENATE(MID(Export!H34,2,5),",",MID(Export!H34,8,1)),CONCATENATE(LEFT(Export!H34,5),",",RIGHT(Export!H34,1)))))),"&lt;/Durchfahrtzeit&gt;"),CONCATENATE("&lt;Abfahrtszeit&gt;",IF(LEFT(Export!H34,4)="(-1/",CONCATENATE(MID(Export!H34,5,5),",",MID(Export!H34,11,1)),IF(LEFT(Export!H34,2)="1/",CONCATENATE(MID(Export!H34,3,5),",",MID(Export!H34,9,1)),IF(OR(LEFT(Export!H34,3)="-1/",LEFT(Export!H34,3)="(1/"),CONCATENATE(MID(Export!H34,4,5),",",MID(Export!H34,10,1)),IF(LEFT(Export!H34,1)="(",CONCATENATE(MID(Export!H34,2,5),",",MID(Export!H34,8,1)),CONCATENATE(LEFT(Export!H34,5),",",RIGHT(Export!H34,1)))))),"&lt;/Abfahrtszeit&gt;")),
IF(Export!C34&lt;&gt;"",CONCATENATE("&lt;Mindesthaltedauer&gt;",CONCATENATE(MID(Export!C34,4,2),",",RIGHT(Export!C34,1)),"&lt;/Mindesthaltedauer&gt;"),""),
IF(Export!F34="","",CONCATENATE("&lt;Haltart&gt;",IF(LEFT(Export!F34,1)="+","+TM","H"),"&lt;/Haltart&gt;")),
IF(AND(Export!$M34&lt;&gt;"",AND(Export!$M34&lt;&gt;"[",Export!$M34&lt;&gt;"]")),CONCATENATE("&lt;Bauzuschlag&gt;",IF(Export!$M34="","",IF(LEFT(Export!$M34,1)="[",CONCATENATE(MID(Export!$M34,2,1),",",RIGHT(Export!$M34,1)),IF(AND(RIGHT(Export!$M34,1)="]",LEFT(Export!$M34,1)&lt;&gt;"]"),CONCATENATE(LEFT(Export!$M34,1),",",RIGHT(Export!$M34,1)),IF(AND(RIGHT(Export!$M34,1)&lt;&gt;"]",LEFT(Export!$M34,1)&lt;&gt;"]"),CONCATENATE(LEFT(Export!$M34,1),",",RIGHT(Export!$M34,1)),"")))),"&lt;/Bauzuschlag&gt;"),""),
IF(Export!$L34&lt;&gt;"",CONCATENATE("&lt;Zuschlag&gt;",LEFT(Export!$L34,1),",",MID(Export!$L34,3,1),"&lt;/Zuschlag&gt;"),""),
IF(Export!$E34&lt;&gt;"",CONCATENATE("&lt;Zusatzhalt&gt;",(MID(Export!$E34,4,2)*60+MID(Export!$E34,7,2)),",",MID(Export!$E34,10,1),"&lt;/Zusatzhalt&gt;"),""),
IF(Export!$J34&lt;&gt;"",CONCATENATE("&lt;Strecke&gt;",LEFT(Export!$J34,4),"&lt;/Strecke&gt;"),""),
IF(Export!$J34&lt;&gt;"",CONCATENATE("&lt;Streckengleis&gt;",MID(Export!$J34,6,1),"&lt;/Streckengleis&gt;"),""),
IF(Export!D34="","&lt;/Durchfahrt&gt;","&lt;/Verkehrshalt&gt;")))</f>
        <v>&lt;Durchfahrt&gt;&lt;DS100&gt;UE  P&lt;/DS100&gt;&lt;Durchfahrtzeit&gt;00:29,2&lt;/Durchfahrtzeit&gt;&lt;Strecke&gt;5919&lt;/Strecke&gt;&lt;Streckengleis&gt;2&lt;/Streckengleis&gt;&lt;/Durchfahrt&gt;</v>
      </c>
    </row>
    <row r="35" spans="1:1" x14ac:dyDescent="0.25">
      <c r="A35" s="1" t="str">
        <f>IF(Export!H35="","",CONCATENATE(IF(Export!D35="","&lt;Durchfahrt&gt;","&lt;Verkehrshalt&gt;"),
"&lt;DS100&gt;",Export!A35,"&lt;/DS100&gt;",
IF(Export!D35="","",CONCATENATE("&lt;Ankunftszeit&gt;",IF(LEFT(Export!D35,4)="(-1/",CONCATENATE(MID(Export!D35,5,5),",",MID(Export!D35,11,1)),IF(LEFT(Export!D35,2)="1/",CONCATENATE(MID(Export!D35,3,5),",",MID(Export!D35,9,1)),IF(OR(LEFT(Export!D35,3)="-1/",LEFT(Export!D35,3)="(1/"),CONCATENATE(MID(Export!D35,4,5),",",MID(Export!D35,10,1)),IF(LEFT(Export!D35,1)="(",CONCATENATE(MID(Export!D35,2,5),",",MID(Export!D35,8,1)),CONCATENATE(LEFT(Export!D35,5),",",RIGHT(Export!D35,1)))))),"&lt;/Ankunftszeit&gt;")),
IF(Export!D35="",CONCATENATE("&lt;Durchfahrtzeit&gt;",IF(LEFT(Export!H35,4)="(-1/",CONCATENATE(MID(Export!H35,5,5),",",MID(Export!H35,11,1)),IF(LEFT(Export!H35,2)="1/",CONCATENATE(MID(Export!H35,3,5),",",MID(Export!H35,9,1)),IF(OR(LEFT(Export!H35,3)="-1/",LEFT(Export!H35,3)="(1/"),CONCATENATE(MID(Export!H35,4,5),",",MID(Export!H35,10,1)),IF(LEFT(Export!H35,1)="(",CONCATENATE(MID(Export!H35,2,5),",",MID(Export!H35,8,1)),CONCATENATE(LEFT(Export!H35,5),",",RIGHT(Export!H35,1)))))),"&lt;/Durchfahrtzeit&gt;"),CONCATENATE("&lt;Abfahrtszeit&gt;",IF(LEFT(Export!H35,4)="(-1/",CONCATENATE(MID(Export!H35,5,5),",",MID(Export!H35,11,1)),IF(LEFT(Export!H35,2)="1/",CONCATENATE(MID(Export!H35,3,5),",",MID(Export!H35,9,1)),IF(OR(LEFT(Export!H35,3)="-1/",LEFT(Export!H35,3)="(1/"),CONCATENATE(MID(Export!H35,4,5),",",MID(Export!H35,10,1)),IF(LEFT(Export!H35,1)="(",CONCATENATE(MID(Export!H35,2,5),",",MID(Export!H35,8,1)),CONCATENATE(LEFT(Export!H35,5),",",RIGHT(Export!H35,1)))))),"&lt;/Abfahrtszeit&gt;")),
IF(Export!C35&lt;&gt;"",CONCATENATE("&lt;Mindesthaltedauer&gt;",CONCATENATE(MID(Export!C35,4,2),",",RIGHT(Export!C35,1)),"&lt;/Mindesthaltedauer&gt;"),""),
IF(Export!F35="","",CONCATENATE("&lt;Haltart&gt;",IF(LEFT(Export!F35,1)="+","+TM","H"),"&lt;/Haltart&gt;")),
IF(AND(Export!$M35&lt;&gt;"",AND(Export!$M35&lt;&gt;"[",Export!$M35&lt;&gt;"]")),CONCATENATE("&lt;Bauzuschlag&gt;",IF(Export!$M35="","",IF(LEFT(Export!$M35,1)="[",CONCATENATE(MID(Export!$M35,2,1),",",RIGHT(Export!$M35,1)),IF(AND(RIGHT(Export!$M35,1)="]",LEFT(Export!$M35,1)&lt;&gt;"]"),CONCATENATE(LEFT(Export!$M35,1),",",RIGHT(Export!$M35,1)),IF(AND(RIGHT(Export!$M35,1)&lt;&gt;"]",LEFT(Export!$M35,1)&lt;&gt;"]"),CONCATENATE(LEFT(Export!$M35,1),",",RIGHT(Export!$M35,1)),"")))),"&lt;/Bauzuschlag&gt;"),""),
IF(Export!$L35&lt;&gt;"",CONCATENATE("&lt;Zuschlag&gt;",LEFT(Export!$L35,1),",",MID(Export!$L35,3,1),"&lt;/Zuschlag&gt;"),""),
IF(Export!$E35&lt;&gt;"",CONCATENATE("&lt;Zusatzhalt&gt;",(MID(Export!$E35,4,2)*60+MID(Export!$E35,7,2)),",",MID(Export!$E35,10,1),"&lt;/Zusatzhalt&gt;"),""),
IF(Export!$J35&lt;&gt;"",CONCATENATE("&lt;Strecke&gt;",LEFT(Export!$J35,4),"&lt;/Strecke&gt;"),""),
IF(Export!$J35&lt;&gt;"",CONCATENATE("&lt;Streckengleis&gt;",MID(Export!$J35,6,1),"&lt;/Streckengleis&gt;"),""),
IF(Export!D35="","&lt;/Durchfahrt&gt;","&lt;/Verkehrshalt&gt;")))</f>
        <v>&lt;Durchfahrt&gt;&lt;DS100&gt;UEL&lt;/DS100&gt;&lt;Durchfahrtzeit&gt;00:36,1&lt;/Durchfahrtzeit&gt;&lt;Strecke&gt;5919&lt;/Strecke&gt;&lt;Streckengleis&gt;2&lt;/Streckengleis&gt;&lt;/Durchfahrt&gt;</v>
      </c>
    </row>
    <row r="36" spans="1:1" x14ac:dyDescent="0.25">
      <c r="A36" s="1" t="str">
        <f>IF(Export!H36="","",CONCATENATE(IF(Export!D36="","&lt;Durchfahrt&gt;","&lt;Verkehrshalt&gt;"),
"&lt;DS100&gt;",Export!A36,"&lt;/DS100&gt;",
IF(Export!D36="","",CONCATENATE("&lt;Ankunftszeit&gt;",IF(LEFT(Export!D36,4)="(-1/",CONCATENATE(MID(Export!D36,5,5),",",MID(Export!D36,11,1)),IF(LEFT(Export!D36,2)="1/",CONCATENATE(MID(Export!D36,3,5),",",MID(Export!D36,9,1)),IF(OR(LEFT(Export!D36,3)="-1/",LEFT(Export!D36,3)="(1/"),CONCATENATE(MID(Export!D36,4,5),",",MID(Export!D36,10,1)),IF(LEFT(Export!D36,1)="(",CONCATENATE(MID(Export!D36,2,5),",",MID(Export!D36,8,1)),CONCATENATE(LEFT(Export!D36,5),",",RIGHT(Export!D36,1)))))),"&lt;/Ankunftszeit&gt;")),
IF(Export!D36="",CONCATENATE("&lt;Durchfahrtzeit&gt;",IF(LEFT(Export!H36,4)="(-1/",CONCATENATE(MID(Export!H36,5,5),",",MID(Export!H36,11,1)),IF(LEFT(Export!H36,2)="1/",CONCATENATE(MID(Export!H36,3,5),",",MID(Export!H36,9,1)),IF(OR(LEFT(Export!H36,3)="-1/",LEFT(Export!H36,3)="(1/"),CONCATENATE(MID(Export!H36,4,5),",",MID(Export!H36,10,1)),IF(LEFT(Export!H36,1)="(",CONCATENATE(MID(Export!H36,2,5),",",MID(Export!H36,8,1)),CONCATENATE(LEFT(Export!H36,5),",",RIGHT(Export!H36,1)))))),"&lt;/Durchfahrtzeit&gt;"),CONCATENATE("&lt;Abfahrtszeit&gt;",IF(LEFT(Export!H36,4)="(-1/",CONCATENATE(MID(Export!H36,5,5),",",MID(Export!H36,11,1)),IF(LEFT(Export!H36,2)="1/",CONCATENATE(MID(Export!H36,3,5),",",MID(Export!H36,9,1)),IF(OR(LEFT(Export!H36,3)="-1/",LEFT(Export!H36,3)="(1/"),CONCATENATE(MID(Export!H36,4,5),",",MID(Export!H36,10,1)),IF(LEFT(Export!H36,1)="(",CONCATENATE(MID(Export!H36,2,5),",",MID(Export!H36,8,1)),CONCATENATE(LEFT(Export!H36,5),",",RIGHT(Export!H36,1)))))),"&lt;/Abfahrtszeit&gt;")),
IF(Export!C36&lt;&gt;"",CONCATENATE("&lt;Mindesthaltedauer&gt;",CONCATENATE(MID(Export!C36,4,2),",",RIGHT(Export!C36,1)),"&lt;/Mindesthaltedauer&gt;"),""),
IF(Export!F36="","",CONCATENATE("&lt;Haltart&gt;",IF(LEFT(Export!F36,1)="+","+TM","H"),"&lt;/Haltart&gt;")),
IF(AND(Export!$M36&lt;&gt;"",AND(Export!$M36&lt;&gt;"[",Export!$M36&lt;&gt;"]")),CONCATENATE("&lt;Bauzuschlag&gt;",IF(Export!$M36="","",IF(LEFT(Export!$M36,1)="[",CONCATENATE(MID(Export!$M36,2,1),",",RIGHT(Export!$M36,1)),IF(AND(RIGHT(Export!$M36,1)="]",LEFT(Export!$M36,1)&lt;&gt;"]"),CONCATENATE(LEFT(Export!$M36,1),",",RIGHT(Export!$M36,1)),IF(AND(RIGHT(Export!$M36,1)&lt;&gt;"]",LEFT(Export!$M36,1)&lt;&gt;"]"),CONCATENATE(LEFT(Export!$M36,1),",",RIGHT(Export!$M36,1)),"")))),"&lt;/Bauzuschlag&gt;"),""),
IF(Export!$L36&lt;&gt;"",CONCATENATE("&lt;Zuschlag&gt;",LEFT(Export!$L36,1),",",MID(Export!$L36,3,1),"&lt;/Zuschlag&gt;"),""),
IF(Export!$E36&lt;&gt;"",CONCATENATE("&lt;Zusatzhalt&gt;",(MID(Export!$E36,4,2)*60+MID(Export!$E36,7,2)),",",MID(Export!$E36,10,1),"&lt;/Zusatzhalt&gt;"),""),
IF(Export!$J36&lt;&gt;"",CONCATENATE("&lt;Strecke&gt;",LEFT(Export!$J36,4),"&lt;/Strecke&gt;"),""),
IF(Export!$J36&lt;&gt;"",CONCATENATE("&lt;Streckengleis&gt;",MID(Export!$J36,6,1),"&lt;/Streckengleis&gt;"),""),
IF(Export!D36="","&lt;/Durchfahrt&gt;","&lt;/Verkehrshalt&gt;")))</f>
        <v>&lt;Durchfahrt&gt;&lt;DS100&gt;UIW&lt;/DS100&gt;&lt;Durchfahrtzeit&gt;00:42,2&lt;/Durchfahrtzeit&gt;&lt;Strecke&gt;5919&lt;/Strecke&gt;&lt;Streckengleis&gt;2&lt;/Streckengleis&gt;&lt;/Durchfahrt&gt;</v>
      </c>
    </row>
    <row r="37" spans="1:1" x14ac:dyDescent="0.25">
      <c r="A37" s="1" t="str">
        <f>IF(Export!H37="","",CONCATENATE(IF(Export!D37="","&lt;Durchfahrt&gt;","&lt;Verkehrshalt&gt;"),
"&lt;DS100&gt;",Export!A37,"&lt;/DS100&gt;",
IF(Export!D37="","",CONCATENATE("&lt;Ankunftszeit&gt;",IF(LEFT(Export!D37,4)="(-1/",CONCATENATE(MID(Export!D37,5,5),",",MID(Export!D37,11,1)),IF(LEFT(Export!D37,2)="1/",CONCATENATE(MID(Export!D37,3,5),",",MID(Export!D37,9,1)),IF(OR(LEFT(Export!D37,3)="-1/",LEFT(Export!D37,3)="(1/"),CONCATENATE(MID(Export!D37,4,5),",",MID(Export!D37,10,1)),IF(LEFT(Export!D37,1)="(",CONCATENATE(MID(Export!D37,2,5),",",MID(Export!D37,8,1)),CONCATENATE(LEFT(Export!D37,5),",",RIGHT(Export!D37,1)))))),"&lt;/Ankunftszeit&gt;")),
IF(Export!D37="",CONCATENATE("&lt;Durchfahrtzeit&gt;",IF(LEFT(Export!H37,4)="(-1/",CONCATENATE(MID(Export!H37,5,5),",",MID(Export!H37,11,1)),IF(LEFT(Export!H37,2)="1/",CONCATENATE(MID(Export!H37,3,5),",",MID(Export!H37,9,1)),IF(OR(LEFT(Export!H37,3)="-1/",LEFT(Export!H37,3)="(1/"),CONCATENATE(MID(Export!H37,4,5),",",MID(Export!H37,10,1)),IF(LEFT(Export!H37,1)="(",CONCATENATE(MID(Export!H37,2,5),",",MID(Export!H37,8,1)),CONCATENATE(LEFT(Export!H37,5),",",RIGHT(Export!H37,1)))))),"&lt;/Durchfahrtzeit&gt;"),CONCATENATE("&lt;Abfahrtszeit&gt;",IF(LEFT(Export!H37,4)="(-1/",CONCATENATE(MID(Export!H37,5,5),",",MID(Export!H37,11,1)),IF(LEFT(Export!H37,2)="1/",CONCATENATE(MID(Export!H37,3,5),",",MID(Export!H37,9,1)),IF(OR(LEFT(Export!H37,3)="-1/",LEFT(Export!H37,3)="(1/"),CONCATENATE(MID(Export!H37,4,5),",",MID(Export!H37,10,1)),IF(LEFT(Export!H37,1)="(",CONCATENATE(MID(Export!H37,2,5),",",MID(Export!H37,8,1)),CONCATENATE(LEFT(Export!H37,5),",",RIGHT(Export!H37,1)))))),"&lt;/Abfahrtszeit&gt;")),
IF(Export!C37&lt;&gt;"",CONCATENATE("&lt;Mindesthaltedauer&gt;",CONCATENATE(MID(Export!C37,4,2),",",RIGHT(Export!C37,1)),"&lt;/Mindesthaltedauer&gt;"),""),
IF(Export!F37="","",CONCATENATE("&lt;Haltart&gt;",IF(LEFT(Export!F37,1)="+","+TM","H"),"&lt;/Haltart&gt;")),
IF(AND(Export!$M37&lt;&gt;"",AND(Export!$M37&lt;&gt;"[",Export!$M37&lt;&gt;"]")),CONCATENATE("&lt;Bauzuschlag&gt;",IF(Export!$M37="","",IF(LEFT(Export!$M37,1)="[",CONCATENATE(MID(Export!$M37,2,1),",",RIGHT(Export!$M37,1)),IF(AND(RIGHT(Export!$M37,1)="]",LEFT(Export!$M37,1)&lt;&gt;"]"),CONCATENATE(LEFT(Export!$M37,1),",",RIGHT(Export!$M37,1)),IF(AND(RIGHT(Export!$M37,1)&lt;&gt;"]",LEFT(Export!$M37,1)&lt;&gt;"]"),CONCATENATE(LEFT(Export!$M37,1),",",RIGHT(Export!$M37,1)),"")))),"&lt;/Bauzuschlag&gt;"),""),
IF(Export!$L37&lt;&gt;"",CONCATENATE("&lt;Zuschlag&gt;",LEFT(Export!$L37,1),",",MID(Export!$L37,3,1),"&lt;/Zuschlag&gt;"),""),
IF(Export!$E37&lt;&gt;"",CONCATENATE("&lt;Zusatzhalt&gt;",(MID(Export!$E37,4,2)*60+MID(Export!$E37,7,2)),",",MID(Export!$E37,10,1),"&lt;/Zusatzhalt&gt;"),""),
IF(Export!$J37&lt;&gt;"",CONCATENATE("&lt;Strecke&gt;",LEFT(Export!$J37,4),"&lt;/Strecke&gt;"),""),
IF(Export!$J37&lt;&gt;"",CONCATENATE("&lt;Streckengleis&gt;",MID(Export!$J37,6,1),"&lt;/Streckengleis&gt;"),""),
IF(Export!D37="","&lt;/Durchfahrt&gt;","&lt;/Verkehrshalt&gt;")))</f>
        <v>&lt;Durchfahrt&gt;&lt;DS100&gt;UMA&lt;/DS100&gt;&lt;Durchfahrtzeit&gt;00:46,9&lt;/Durchfahrtzeit&gt;&lt;Strecke&gt;5919&lt;/Strecke&gt;&lt;Streckengleis&gt;2&lt;/Streckengleis&gt;&lt;/Durchfahrt&gt;</v>
      </c>
    </row>
    <row r="38" spans="1:1" x14ac:dyDescent="0.25">
      <c r="A38" s="1" t="str">
        <f>IF(Export!H38="","",CONCATENATE(IF(Export!D38="","&lt;Durchfahrt&gt;","&lt;Verkehrshalt&gt;"),
"&lt;DS100&gt;",Export!A38,"&lt;/DS100&gt;",
IF(Export!D38="","",CONCATENATE("&lt;Ankunftszeit&gt;",IF(LEFT(Export!D38,4)="(-1/",CONCATENATE(MID(Export!D38,5,5),",",MID(Export!D38,11,1)),IF(LEFT(Export!D38,2)="1/",CONCATENATE(MID(Export!D38,3,5),",",MID(Export!D38,9,1)),IF(OR(LEFT(Export!D38,3)="-1/",LEFT(Export!D38,3)="(1/"),CONCATENATE(MID(Export!D38,4,5),",",MID(Export!D38,10,1)),IF(LEFT(Export!D38,1)="(",CONCATENATE(MID(Export!D38,2,5),",",MID(Export!D38,8,1)),CONCATENATE(LEFT(Export!D38,5),",",RIGHT(Export!D38,1)))))),"&lt;/Ankunftszeit&gt;")),
IF(Export!D38="",CONCATENATE("&lt;Durchfahrtzeit&gt;",IF(LEFT(Export!H38,4)="(-1/",CONCATENATE(MID(Export!H38,5,5),",",MID(Export!H38,11,1)),IF(LEFT(Export!H38,2)="1/",CONCATENATE(MID(Export!H38,3,5),",",MID(Export!H38,9,1)),IF(OR(LEFT(Export!H38,3)="-1/",LEFT(Export!H38,3)="(1/"),CONCATENATE(MID(Export!H38,4,5),",",MID(Export!H38,10,1)),IF(LEFT(Export!H38,1)="(",CONCATENATE(MID(Export!H38,2,5),",",MID(Export!H38,8,1)),CONCATENATE(LEFT(Export!H38,5),",",RIGHT(Export!H38,1)))))),"&lt;/Durchfahrtzeit&gt;"),CONCATENATE("&lt;Abfahrtszeit&gt;",IF(LEFT(Export!H38,4)="(-1/",CONCATENATE(MID(Export!H38,5,5),",",MID(Export!H38,11,1)),IF(LEFT(Export!H38,2)="1/",CONCATENATE(MID(Export!H38,3,5),",",MID(Export!H38,9,1)),IF(OR(LEFT(Export!H38,3)="-1/",LEFT(Export!H38,3)="(1/"),CONCATENATE(MID(Export!H38,4,5),",",MID(Export!H38,10,1)),IF(LEFT(Export!H38,1)="(",CONCATENATE(MID(Export!H38,2,5),",",MID(Export!H38,8,1)),CONCATENATE(LEFT(Export!H38,5),",",RIGHT(Export!H38,1)))))),"&lt;/Abfahrtszeit&gt;")),
IF(Export!C38&lt;&gt;"",CONCATENATE("&lt;Mindesthaltedauer&gt;",CONCATENATE(MID(Export!C38,4,2),",",RIGHT(Export!C38,1)),"&lt;/Mindesthaltedauer&gt;"),""),
IF(Export!F38="","",CONCATENATE("&lt;Haltart&gt;",IF(LEFT(Export!F38,1)="+","+TM","H"),"&lt;/Haltart&gt;")),
IF(AND(Export!$M38&lt;&gt;"",AND(Export!$M38&lt;&gt;"[",Export!$M38&lt;&gt;"]")),CONCATENATE("&lt;Bauzuschlag&gt;",IF(Export!$M38="","",IF(LEFT(Export!$M38,1)="[",CONCATENATE(MID(Export!$M38,2,1),",",RIGHT(Export!$M38,1)),IF(AND(RIGHT(Export!$M38,1)="]",LEFT(Export!$M38,1)&lt;&gt;"]"),CONCATENATE(LEFT(Export!$M38,1),",",RIGHT(Export!$M38,1)),IF(AND(RIGHT(Export!$M38,1)&lt;&gt;"]",LEFT(Export!$M38,1)&lt;&gt;"]"),CONCATENATE(LEFT(Export!$M38,1),",",RIGHT(Export!$M38,1)),"")))),"&lt;/Bauzuschlag&gt;"),""),
IF(Export!$L38&lt;&gt;"",CONCATENATE("&lt;Zuschlag&gt;",LEFT(Export!$L38,1),",",MID(Export!$L38,3,1),"&lt;/Zuschlag&gt;"),""),
IF(Export!$E38&lt;&gt;"",CONCATENATE("&lt;Zusatzhalt&gt;",(MID(Export!$E38,4,2)*60+MID(Export!$E38,7,2)),",",MID(Export!$E38,10,1),"&lt;/Zusatzhalt&gt;"),""),
IF(Export!$J38&lt;&gt;"",CONCATENATE("&lt;Strecke&gt;",LEFT(Export!$J38,4),"&lt;/Strecke&gt;"),""),
IF(Export!$J38&lt;&gt;"",CONCATENATE("&lt;Streckengleis&gt;",MID(Export!$J38,6,1),"&lt;/Streckengleis&gt;"),""),
IF(Export!D38="","&lt;/Durchfahrt&gt;","&lt;/Verkehrshalt&gt;")))</f>
        <v>&lt;Durchfahrt&gt;&lt;DS100&gt;UTHE&lt;/DS100&gt;&lt;Durchfahrtzeit&gt;00:50,6&lt;/Durchfahrtzeit&gt;&lt;Strecke&gt;5919&lt;/Strecke&gt;&lt;Streckengleis&gt;2&lt;/Streckengleis&gt;&lt;/Durchfahrt&gt;</v>
      </c>
    </row>
    <row r="39" spans="1:1" x14ac:dyDescent="0.25">
      <c r="A39" s="1" t="str">
        <f>IF(Export!H39="","",CONCATENATE(IF(Export!D39="","&lt;Durchfahrt&gt;","&lt;Verkehrshalt&gt;"),
"&lt;DS100&gt;",Export!A39,"&lt;/DS100&gt;",
IF(Export!D39="","",CONCATENATE("&lt;Ankunftszeit&gt;",IF(LEFT(Export!D39,4)="(-1/",CONCATENATE(MID(Export!D39,5,5),",",MID(Export!D39,11,1)),IF(LEFT(Export!D39,2)="1/",CONCATENATE(MID(Export!D39,3,5),",",MID(Export!D39,9,1)),IF(OR(LEFT(Export!D39,3)="-1/",LEFT(Export!D39,3)="(1/"),CONCATENATE(MID(Export!D39,4,5),",",MID(Export!D39,10,1)),IF(LEFT(Export!D39,1)="(",CONCATENATE(MID(Export!D39,2,5),",",MID(Export!D39,8,1)),CONCATENATE(LEFT(Export!D39,5),",",RIGHT(Export!D39,1)))))),"&lt;/Ankunftszeit&gt;")),
IF(Export!D39="",CONCATENATE("&lt;Durchfahrtzeit&gt;",IF(LEFT(Export!H39,4)="(-1/",CONCATENATE(MID(Export!H39,5,5),",",MID(Export!H39,11,1)),IF(LEFT(Export!H39,2)="1/",CONCATENATE(MID(Export!H39,3,5),",",MID(Export!H39,9,1)),IF(OR(LEFT(Export!H39,3)="-1/",LEFT(Export!H39,3)="(1/"),CONCATENATE(MID(Export!H39,4,5),",",MID(Export!H39,10,1)),IF(LEFT(Export!H39,1)="(",CONCATENATE(MID(Export!H39,2,5),",",MID(Export!H39,8,1)),CONCATENATE(LEFT(Export!H39,5),",",RIGHT(Export!H39,1)))))),"&lt;/Durchfahrtzeit&gt;"),CONCATENATE("&lt;Abfahrtszeit&gt;",IF(LEFT(Export!H39,4)="(-1/",CONCATENATE(MID(Export!H39,5,5),",",MID(Export!H39,11,1)),IF(LEFT(Export!H39,2)="1/",CONCATENATE(MID(Export!H39,3,5),",",MID(Export!H39,9,1)),IF(OR(LEFT(Export!H39,3)="-1/",LEFT(Export!H39,3)="(1/"),CONCATENATE(MID(Export!H39,4,5),",",MID(Export!H39,10,1)),IF(LEFT(Export!H39,1)="(",CONCATENATE(MID(Export!H39,2,5),",",MID(Export!H39,8,1)),CONCATENATE(LEFT(Export!H39,5),",",RIGHT(Export!H39,1)))))),"&lt;/Abfahrtszeit&gt;")),
IF(Export!C39&lt;&gt;"",CONCATENATE("&lt;Mindesthaltedauer&gt;",CONCATENATE(MID(Export!C39,4,2),",",RIGHT(Export!C39,1)),"&lt;/Mindesthaltedauer&gt;"),""),
IF(Export!F39="","",CONCATENATE("&lt;Haltart&gt;",IF(LEFT(Export!F39,1)="+","+TM","H"),"&lt;/Haltart")),
IF(AND(Export!$M39&lt;&gt;"",AND(Export!$M39&lt;&gt;"[",Export!$M39&lt;&gt;"]")),CONCATENATE("&lt;Bauzuschlag&gt;",IF(Export!$M39="","",IF(LEFT(Export!$M39,1)="[",CONCATENATE(MID(Export!$M39,2,1),",",RIGHT(Export!$M39,1)),IF(AND(RIGHT(Export!$M39,1)="]",LEFT(Export!$M39,1)&lt;&gt;"]"),CONCATENATE(LEFT(Export!$M39,1),",",RIGHT(Export!$M39,1)),IF(AND(RIGHT(Export!$M39,1)&lt;&gt;"]",LEFT(Export!$M39,1)&lt;&gt;"]"),CONCATENATE(LEFT(Export!$M39,1),",",RIGHT(Export!$M39,1)),"")))),"&lt;/Bauzuschlag&gt;"),""),
IF(Export!$L39&lt;&gt;"",CONCATENATE("&lt;Zuschlag&gt;",LEFT(Export!$L39,1),",",MID(Export!$L39,3,1),"&lt;/Zuschlag&gt;"),""),
IF(Export!$E39&lt;&gt;"",CONCATENATE("&lt;Zusatzhalt&gt;",(MID(Export!$E39,4,2)*60+MID(Export!$E39,7,2)),",",MID(Export!$E39,10,1),"&lt;/Zusatzhalt&gt;"),""),
IF(Export!$J39&lt;&gt;"",CONCATENATE("&lt;Strecke&gt;",LEFT(Export!$J39,4),"&lt;/Strecke&gt;"),""),
IF(Export!$J39&lt;&gt;"",CONCATENATE("&lt;Streckengleis&gt;",MID(Export!$J39,6,1),"&lt;/Streckengleis&gt;"),""),
IF(Export!D39="","&lt;/Durchfahrt&gt;","&lt;/Verkehrshalt&gt;")))</f>
        <v/>
      </c>
    </row>
    <row r="40" spans="1:1" x14ac:dyDescent="0.25">
      <c r="A40" s="1" t="str">
        <f>IF(Export!H40="","",CONCATENATE(IF(Export!D40="","&lt;Durchfahrt&gt;","&lt;Verkehrshalt&gt;"),
"&lt;DS100&gt;",Export!A40,"&lt;/DS100&gt;",
IF(Export!D40="","",CONCATENATE("&lt;Ankunftszeit&gt;",IF(LEFT(Export!D40,4)="(-1/",CONCATENATE(MID(Export!D40,5,5),",",MID(Export!D40,11,1)),IF(LEFT(Export!D40,2)="1/",CONCATENATE(MID(Export!D40,3,5),",",MID(Export!D40,9,1)),IF(OR(LEFT(Export!D40,3)="-1/",LEFT(Export!D40,3)="(1/"),CONCATENATE(MID(Export!D40,4,5),",",MID(Export!D40,10,1)),IF(LEFT(Export!D40,1)="(",CONCATENATE(MID(Export!D40,2,5),",",MID(Export!D40,8,1)),CONCATENATE(LEFT(Export!D40,5),",",RIGHT(Export!D40,1)))))),"&lt;/Ankunftszeit&gt;")),
IF(Export!D40="",CONCATENATE("&lt;Durchfahrtzeit&gt;",IF(LEFT(Export!H40,4)="(-1/",CONCATENATE(MID(Export!H40,5,5),",",MID(Export!H40,11,1)),IF(LEFT(Export!H40,2)="1/",CONCATENATE(MID(Export!H40,3,5),",",MID(Export!H40,9,1)),IF(OR(LEFT(Export!H40,3)="-1/",LEFT(Export!H40,3)="(1/"),CONCATENATE(MID(Export!H40,4,5),",",MID(Export!H40,10,1)),IF(LEFT(Export!H40,1)="(",CONCATENATE(MID(Export!H40,2,5),",",MID(Export!H40,8,1)),CONCATENATE(LEFT(Export!H40,5),",",RIGHT(Export!H40,1)))))),"&lt;/Durchfahrtzeit&gt;"),CONCATENATE("&lt;Abfahrtszeit&gt;",IF(LEFT(Export!H40,4)="(-1/",CONCATENATE(MID(Export!H40,5,5),",",MID(Export!H40,11,1)),IF(LEFT(Export!H40,2)="1/",CONCATENATE(MID(Export!H40,3,5),",",MID(Export!H40,9,1)),IF(OR(LEFT(Export!H40,3)="-1/",LEFT(Export!H40,3)="(1/"),CONCATENATE(MID(Export!H40,4,5),",",MID(Export!H40,10,1)),IF(LEFT(Export!H40,1)="(",CONCATENATE(MID(Export!H40,2,5),",",MID(Export!H40,8,1)),CONCATENATE(LEFT(Export!H40,5),",",RIGHT(Export!H40,1)))))),"&lt;/Abfahrtszeit&gt;")),
IF(Export!C40&lt;&gt;"",CONCATENATE("&lt;Mindesthaltedauer&gt;",CONCATENATE(MID(Export!C40,4,2),",",RIGHT(Export!C40,1)),"&lt;/Mindesthaltedauer&gt;"),""),
IF(Export!F40="","",CONCATENATE("&lt;Haltart&gt;",IF(LEFT(Export!F40,1)="+","+TM","H"),"&lt;/Haltart")),
IF(AND(Export!$M40&lt;&gt;"",AND(Export!$M40&lt;&gt;"[",Export!$M40&lt;&gt;"]")),CONCATENATE("&lt;Bauzuschlag&gt;",IF(Export!$M40="","",IF(LEFT(Export!$M40,1)="[",CONCATENATE(MID(Export!$M40,2,1),",",RIGHT(Export!$M40,1)),IF(AND(RIGHT(Export!$M40,1)="]",LEFT(Export!$M40,1)&lt;&gt;"]"),CONCATENATE(LEFT(Export!$M40,1),",",RIGHT(Export!$M40,1)),IF(AND(RIGHT(Export!$M40,1)&lt;&gt;"]",LEFT(Export!$M40,1)&lt;&gt;"]"),CONCATENATE(LEFT(Export!$M40,1),",",RIGHT(Export!$M40,1)),"")))),"&lt;/Bauzuschlag&gt;"),""),
IF(Export!$L40&lt;&gt;"",CONCATENATE("&lt;Zuschlag&gt;",LEFT(Export!$L40,1),",",MID(Export!$L40,3,1),"&lt;/Zuschlag&gt;"),""),
IF(Export!$E40&lt;&gt;"",CONCATENATE("&lt;Zusatzhalt&gt;",(MID(Export!$E40,4,2)*60+MID(Export!$E40,7,2)),",",MID(Export!$E40,10,1),"&lt;/Zusatzhalt&gt;"),""),
IF(Export!$J40&lt;&gt;"",CONCATENATE("&lt;Strecke&gt;",LEFT(Export!$J40,4),"&lt;/Strecke&gt;"),""),
IF(Export!$J40&lt;&gt;"",CONCATENATE("&lt;Streckengleis&gt;",MID(Export!$J40,6,1),"&lt;/Streckengleis&gt;"),""),
IF(Export!D40="","&lt;/Durchfahrt&gt;","&lt;/Verkehrshalt&gt;")))</f>
        <v/>
      </c>
    </row>
    <row r="41" spans="1:1" x14ac:dyDescent="0.25">
      <c r="A41" s="1" t="str">
        <f>IF(Export!H41="","",CONCATENATE(IF(Export!D41="","&lt;Durchfahrt&gt;","&lt;Verkehrshalt&gt;"),
"&lt;DS100&gt;",Export!A41,"&lt;/DS100&gt;",
IF(Export!D41="","",CONCATENATE("&lt;Ankunftszeit&gt;",IF(LEFT(Export!D41,4)="(-1/",CONCATENATE(MID(Export!D41,5,5),",",MID(Export!D41,11,1)),IF(LEFT(Export!D41,2)="1/",CONCATENATE(MID(Export!D41,3,5),",",MID(Export!D41,9,1)),IF(OR(LEFT(Export!D41,3)="-1/",LEFT(Export!D41,3)="(1/"),CONCATENATE(MID(Export!D41,4,5),",",MID(Export!D41,10,1)),IF(LEFT(Export!D41,1)="(",CONCATENATE(MID(Export!D41,2,5),",",MID(Export!D41,8,1)),CONCATENATE(LEFT(Export!D41,5),",",RIGHT(Export!D41,1)))))),"&lt;/Ankunftszeit&gt;")),
IF(Export!D41="",CONCATENATE("&lt;Durchfahrtzeit&gt;",IF(LEFT(Export!H41,4)="(-1/",CONCATENATE(MID(Export!H41,5,5),",",MID(Export!H41,11,1)),IF(LEFT(Export!H41,2)="1/",CONCATENATE(MID(Export!H41,3,5),",",MID(Export!H41,9,1)),IF(OR(LEFT(Export!H41,3)="-1/",LEFT(Export!H41,3)="(1/"),CONCATENATE(MID(Export!H41,4,5),",",MID(Export!H41,10,1)),IF(LEFT(Export!H41,1)="(",CONCATENATE(MID(Export!H41,2,5),",",MID(Export!H41,8,1)),CONCATENATE(LEFT(Export!H41,5),",",RIGHT(Export!H41,1)))))),"&lt;/Durchfahrtzeit&gt;"),CONCATENATE("&lt;Abfahrtszeit&gt;",IF(LEFT(Export!H41,4)="(-1/",CONCATENATE(MID(Export!H41,5,5),",",MID(Export!H41,11,1)),IF(LEFT(Export!H41,2)="1/",CONCATENATE(MID(Export!H41,3,5),",",MID(Export!H41,9,1)),IF(OR(LEFT(Export!H41,3)="-1/",LEFT(Export!H41,3)="(1/"),CONCATENATE(MID(Export!H41,4,5),",",MID(Export!H41,10,1)),IF(LEFT(Export!H41,1)="(",CONCATENATE(MID(Export!H41,2,5),",",MID(Export!H41,8,1)),CONCATENATE(LEFT(Export!H41,5),",",RIGHT(Export!H41,1)))))),"&lt;/Abfahrtszeit&gt;")),
IF(Export!C41&lt;&gt;"",CONCATENATE("&lt;Mindesthaltedauer&gt;",CONCATENATE(MID(Export!C41,4,2),",",RIGHT(Export!C41,1)),"&lt;/Mindesthaltedauer&gt;"),""),
IF(Export!F41="","",CONCATENATE("&lt;Haltart&gt;",IF(LEFT(Export!F41,1)="+","+TM","H"),"&lt;/Haltart")),
IF(AND(Export!$M41&lt;&gt;"",AND(Export!$M41&lt;&gt;"[",Export!$M41&lt;&gt;"]")),CONCATENATE("&lt;Bauzuschlag&gt;",IF(Export!$M41="","",IF(LEFT(Export!$M41,1)="[",CONCATENATE(MID(Export!$M41,2,1),",",RIGHT(Export!$M41,1)),IF(AND(RIGHT(Export!$M41,1)="]",LEFT(Export!$M41,1)&lt;&gt;"]"),CONCATENATE(LEFT(Export!$M41,1),",",RIGHT(Export!$M41,1)),IF(AND(RIGHT(Export!$M41,1)&lt;&gt;"]",LEFT(Export!$M41,1)&lt;&gt;"]"),CONCATENATE(LEFT(Export!$M41,1),",",RIGHT(Export!$M41,1)),"")))),"&lt;/Bauzuschlag&gt;"),""),
IF(Export!$L41&lt;&gt;"",CONCATENATE("&lt;Zuschlag&gt;",LEFT(Export!$L41,1),",",MID(Export!$L41,3,1),"&lt;/Zuschlag&gt;"),""),
IF(Export!$E41&lt;&gt;"",CONCATENATE("&lt;Zusatzhalt&gt;",(MID(Export!$E41,4,2)*60+MID(Export!$E41,7,2)),",",MID(Export!$E41,10,1),"&lt;/Zusatzhalt&gt;"),""),
IF(Export!$J41&lt;&gt;"",CONCATENATE("&lt;Strecke&gt;",LEFT(Export!$J41,4),"&lt;/Strecke&gt;"),""),
IF(Export!$J41&lt;&gt;"",CONCATENATE("&lt;Streckengleis&gt;",MID(Export!$J41,6,1),"&lt;/Streckengleis&gt;"),""),
IF(Export!D41="","&lt;/Durchfahrt&gt;","&lt;/Verkehrshalt&gt;")))</f>
        <v/>
      </c>
    </row>
    <row r="42" spans="1:1" x14ac:dyDescent="0.25">
      <c r="A42" s="1" t="str">
        <f>IF(Export!H42="","",CONCATENATE(IF(Export!D42="","&lt;Durchfahrt&gt;","&lt;Verkehrshalt&gt;"),
"&lt;DS100&gt;",Export!A42,"&lt;/DS100&gt;",
IF(Export!D42="","",CONCATENATE("&lt;Ankunftszeit&gt;",IF(LEFT(Export!D42,4)="(-1/",CONCATENATE(MID(Export!D42,5,5),",",MID(Export!D42,11,1)),IF(LEFT(Export!D42,2)="1/",CONCATENATE(MID(Export!D42,3,5),",",MID(Export!D42,9,1)),IF(OR(LEFT(Export!D42,3)="-1/",LEFT(Export!D42,3)="(1/"),CONCATENATE(MID(Export!D42,4,5),",",MID(Export!D42,10,1)),IF(LEFT(Export!D42,1)="(",CONCATENATE(MID(Export!D42,2,5),",",MID(Export!D42,8,1)),CONCATENATE(LEFT(Export!D42,5),",",RIGHT(Export!D42,1)))))),"&lt;/Ankunftszeit&gt;")),
IF(Export!D42="",CONCATENATE("&lt;Durchfahrtzeit&gt;",IF(LEFT(Export!H42,4)="(-1/",CONCATENATE(MID(Export!H42,5,5),",",MID(Export!H42,11,1)),IF(LEFT(Export!H42,2)="1/",CONCATENATE(MID(Export!H42,3,5),",",MID(Export!H42,9,1)),IF(OR(LEFT(Export!H42,3)="-1/",LEFT(Export!H42,3)="(1/"),CONCATENATE(MID(Export!H42,4,5),",",MID(Export!H42,10,1)),IF(LEFT(Export!H42,1)="(",CONCATENATE(MID(Export!H42,2,5),",",MID(Export!H42,8,1)),CONCATENATE(LEFT(Export!H42,5),",",RIGHT(Export!H42,1)))))),"&lt;/Durchfahrtzeit&gt;"),CONCATENATE("&lt;Abfahrtszeit&gt;",IF(LEFT(Export!H42,4)="(-1/",CONCATENATE(MID(Export!H42,5,5),",",MID(Export!H42,11,1)),IF(LEFT(Export!H42,2)="1/",CONCATENATE(MID(Export!H42,3,5),",",MID(Export!H42,9,1)),IF(OR(LEFT(Export!H42,3)="-1/",LEFT(Export!H42,3)="(1/"),CONCATENATE(MID(Export!H42,4,5),",",MID(Export!H42,10,1)),IF(LEFT(Export!H42,1)="(",CONCATENATE(MID(Export!H42,2,5),",",MID(Export!H42,8,1)),CONCATENATE(LEFT(Export!H42,5),",",RIGHT(Export!H42,1)))))),"&lt;/Abfahrtszeit&gt;")),
IF(Export!C42&lt;&gt;"",CONCATENATE("&lt;Mindesthaltedauer&gt;",CONCATENATE(MID(Export!C42,4,2),",",RIGHT(Export!C42,1)),"&lt;/Mindesthaltedauer&gt;"),""),
IF(Export!F42="","",CONCATENATE("&lt;Haltart&gt;",IF(LEFT(Export!F42,1)="+","+TM","H"),"&lt;/Haltart")),
IF(AND(Export!$M42&lt;&gt;"",AND(Export!$M42&lt;&gt;"[",Export!$M42&lt;&gt;"]")),CONCATENATE("&lt;Bauzuschlag&gt;",IF(Export!$M42="","",IF(LEFT(Export!$M42,1)="[",CONCATENATE(MID(Export!$M42,2,1),",",RIGHT(Export!$M42,1)),IF(AND(RIGHT(Export!$M42,1)="]",LEFT(Export!$M42,1)&lt;&gt;"]"),CONCATENATE(LEFT(Export!$M42,1),",",RIGHT(Export!$M42,1)),IF(AND(RIGHT(Export!$M42,1)&lt;&gt;"]",LEFT(Export!$M42,1)&lt;&gt;"]"),CONCATENATE(LEFT(Export!$M42,1),",",RIGHT(Export!$M42,1)),"")))),"&lt;/Bauzuschlag&gt;"),""),
IF(Export!$L42&lt;&gt;"",CONCATENATE("&lt;Zuschlag&gt;",LEFT(Export!$L42,1),",",MID(Export!$L42,3,1),"&lt;/Zuschlag&gt;"),""),
IF(Export!$E42&lt;&gt;"",CONCATENATE("&lt;Zusatzhalt&gt;",(MID(Export!$E42,4,2)*60+MID(Export!$E42,7,2)),",",MID(Export!$E42,10,1),"&lt;/Zusatzhalt&gt;"),""),
IF(Export!$J42&lt;&gt;"",CONCATENATE("&lt;Strecke&gt;",LEFT(Export!$J42,4),"&lt;/Strecke&gt;"),""),
IF(Export!$J42&lt;&gt;"",CONCATENATE("&lt;Streckengleis&gt;",MID(Export!$J42,6,1),"&lt;/Streckengleis&gt;"),""),
IF(Export!D42="","&lt;/Durchfahrt&gt;","&lt;/Verkehrshalt&gt;")))</f>
        <v/>
      </c>
    </row>
    <row r="43" spans="1:1" x14ac:dyDescent="0.25">
      <c r="A43" s="1" t="str">
        <f>IF(Export!H43="","",CONCATENATE(IF(Export!D43="","&lt;Durchfahrt&gt;","&lt;Verkehrshalt&gt;"),
"&lt;DS100&gt;",Export!A43,"&lt;/DS100&gt;",
IF(Export!D43="","",CONCATENATE("&lt;Ankunftszeit&gt;",IF(LEFT(Export!D43,4)="(-1/",CONCATENATE(MID(Export!D43,5,5),",",MID(Export!D43,11,1)),IF(LEFT(Export!D43,2)="1/",CONCATENATE(MID(Export!D43,3,5),",",MID(Export!D43,9,1)),IF(OR(LEFT(Export!D43,3)="-1/",LEFT(Export!D43,3)="(1/"),CONCATENATE(MID(Export!D43,4,5),",",MID(Export!D43,10,1)),IF(LEFT(Export!D43,1)="(",CONCATENATE(MID(Export!D43,2,5),",",MID(Export!D43,8,1)),CONCATENATE(LEFT(Export!D43,5),",",RIGHT(Export!D43,1)))))),"&lt;/Ankunftszeit&gt;")),
IF(Export!D43="",CONCATENATE("&lt;Durchfahrtzeit&gt;",IF(LEFT(Export!H43,4)="(-1/",CONCATENATE(MID(Export!H43,5,5),",",MID(Export!H43,11,1)),IF(LEFT(Export!H43,2)="1/",CONCATENATE(MID(Export!H43,3,5),",",MID(Export!H43,9,1)),IF(OR(LEFT(Export!H43,3)="-1/",LEFT(Export!H43,3)="(1/"),CONCATENATE(MID(Export!H43,4,5),",",MID(Export!H43,10,1)),IF(LEFT(Export!H43,1)="(",CONCATENATE(MID(Export!H43,2,5),",",MID(Export!H43,8,1)),CONCATENATE(LEFT(Export!H43,5),",",RIGHT(Export!H43,1)))))),"&lt;/Durchfahrtzeit&gt;"),CONCATENATE("&lt;Abfahrtszeit&gt;",IF(LEFT(Export!H43,4)="(-1/",CONCATENATE(MID(Export!H43,5,5),",",MID(Export!H43,11,1)),IF(LEFT(Export!H43,2)="1/",CONCATENATE(MID(Export!H43,3,5),",",MID(Export!H43,9,1)),IF(OR(LEFT(Export!H43,3)="-1/",LEFT(Export!H43,3)="(1/"),CONCATENATE(MID(Export!H43,4,5),",",MID(Export!H43,10,1)),IF(LEFT(Export!H43,1)="(",CONCATENATE(MID(Export!H43,2,5),",",MID(Export!H43,8,1)),CONCATENATE(LEFT(Export!H43,5),",",RIGHT(Export!H43,1)))))),"&lt;/Abfahrtszeit&gt;")),
IF(Export!C43&lt;&gt;"",CONCATENATE("&lt;Mindesthaltedauer&gt;",CONCATENATE(MID(Export!C43,4,2),",",RIGHT(Export!C43,1)),"&lt;/Mindesthaltedauer&gt;"),""),
IF(Export!F43="","",CONCATENATE("&lt;Haltart&gt;",IF(LEFT(Export!F43,1)="+","+TM","H"),"&lt;/Haltart")),
IF(AND(Export!$M43&lt;&gt;"",AND(Export!$M43&lt;&gt;"[",Export!$M43&lt;&gt;"]")),CONCATENATE("&lt;Bauzuschlag&gt;",IF(Export!$M43="","",IF(LEFT(Export!$M43,1)="[",CONCATENATE(MID(Export!$M43,2,1),",",RIGHT(Export!$M43,1)),IF(AND(RIGHT(Export!$M43,1)="]",LEFT(Export!$M43,1)&lt;&gt;"]"),CONCATENATE(LEFT(Export!$M43,1),",",RIGHT(Export!$M43,1)),IF(AND(RIGHT(Export!$M43,1)&lt;&gt;"]",LEFT(Export!$M43,1)&lt;&gt;"]"),CONCATENATE(LEFT(Export!$M43,1),",",RIGHT(Export!$M43,1)),"")))),"&lt;/Bauzuschlag&gt;"),""),
IF(Export!$L43&lt;&gt;"",CONCATENATE("&lt;Zuschlag&gt;",LEFT(Export!$L43,1),",",MID(Export!$L43,3,1),"&lt;/Zuschlag&gt;"),""),
IF(Export!$E43&lt;&gt;"",CONCATENATE("&lt;Zusatzhalt&gt;",(MID(Export!$E43,4,2)*60+MID(Export!$E43,7,2)),",",MID(Export!$E43,10,1),"&lt;/Zusatzhalt&gt;"),""),
IF(Export!$J43&lt;&gt;"",CONCATENATE("&lt;Strecke&gt;",LEFT(Export!$J43,4),"&lt;/Strecke&gt;"),""),
IF(Export!$J43&lt;&gt;"",CONCATENATE("&lt;Streckengleis&gt;",MID(Export!$J43,6,1),"&lt;/Streckengleis&gt;"),""),
IF(Export!D43="","&lt;/Durchfahrt&gt;","&lt;/Verkehrshalt&gt;")))</f>
        <v/>
      </c>
    </row>
    <row r="44" spans="1:1" x14ac:dyDescent="0.25">
      <c r="A44" s="1" t="str">
        <f>IF(Export!H44="","",CONCATENATE(IF(Export!D44="","&lt;Durchfahrt&gt;","&lt;Verkehrshalt&gt;"),
"&lt;DS100&gt;",Export!A44,"&lt;/DS100&gt;",
IF(Export!D44="","",CONCATENATE("&lt;Ankunftszeit&gt;",IF(LEFT(Export!D44,4)="(-1/",CONCATENATE(MID(Export!D44,5,5),",",MID(Export!D44,11,1)),IF(LEFT(Export!D44,2)="1/",CONCATENATE(MID(Export!D44,3,5),",",MID(Export!D44,9,1)),IF(OR(LEFT(Export!D44,3)="-1/",LEFT(Export!D44,3)="(1/"),CONCATENATE(MID(Export!D44,4,5),",",MID(Export!D44,10,1)),IF(LEFT(Export!D44,1)="(",CONCATENATE(MID(Export!D44,2,5),",",MID(Export!D44,8,1)),CONCATENATE(LEFT(Export!D44,5),",",RIGHT(Export!D44,1)))))),"&lt;/Ankunftszeit&gt;")),
IF(Export!D44="",CONCATENATE("&lt;Durchfahrtzeit&gt;",IF(LEFT(Export!H44,4)="(-1/",CONCATENATE(MID(Export!H44,5,5),",",MID(Export!H44,11,1)),IF(LEFT(Export!H44,2)="1/",CONCATENATE(MID(Export!H44,3,5),",",MID(Export!H44,9,1)),IF(OR(LEFT(Export!H44,3)="-1/",LEFT(Export!H44,3)="(1/"),CONCATENATE(MID(Export!H44,4,5),",",MID(Export!H44,10,1)),IF(LEFT(Export!H44,1)="(",CONCATENATE(MID(Export!H44,2,5),",",MID(Export!H44,8,1)),CONCATENATE(LEFT(Export!H44,5),",",RIGHT(Export!H44,1)))))),"&lt;/Durchfahrtzeit&gt;"),CONCATENATE("&lt;Abfahrtszeit&gt;",IF(LEFT(Export!H44,4)="(-1/",CONCATENATE(MID(Export!H44,5,5),",",MID(Export!H44,11,1)),IF(LEFT(Export!H44,2)="1/",CONCATENATE(MID(Export!H44,3,5),",",MID(Export!H44,9,1)),IF(OR(LEFT(Export!H44,3)="-1/",LEFT(Export!H44,3)="(1/"),CONCATENATE(MID(Export!H44,4,5),",",MID(Export!H44,10,1)),IF(LEFT(Export!H44,1)="(",CONCATENATE(MID(Export!H44,2,5),",",MID(Export!H44,8,1)),CONCATENATE(LEFT(Export!H44,5),",",RIGHT(Export!H44,1)))))),"&lt;/Abfahrtszeit&gt;")),
IF(Export!C44&lt;&gt;"",CONCATENATE("&lt;Mindesthaltedauer&gt;",CONCATENATE(MID(Export!C44,4,2),",",RIGHT(Export!C44,1)),"&lt;/Mindesthaltedauer&gt;"),""),
IF(Export!F44="","",CONCATENATE("&lt;Haltart&gt;",IF(LEFT(Export!F44,1)="+","+TM","H"),"&lt;/Haltart")),
IF(AND(Export!$M44&lt;&gt;"",AND(Export!$M44&lt;&gt;"[",Export!$M44&lt;&gt;"]")),CONCATENATE("&lt;Bauzuschlag&gt;",IF(Export!$M44="","",IF(LEFT(Export!$M44,1)="[",CONCATENATE(MID(Export!$M44,2,1),",",RIGHT(Export!$M44,1)),IF(AND(RIGHT(Export!$M44,1)="]",LEFT(Export!$M44,1)&lt;&gt;"]"),CONCATENATE(LEFT(Export!$M44,1),",",RIGHT(Export!$M44,1)),IF(AND(RIGHT(Export!$M44,1)&lt;&gt;"]",LEFT(Export!$M44,1)&lt;&gt;"]"),CONCATENATE(LEFT(Export!$M44,1),",",RIGHT(Export!$M44,1)),"")))),"&lt;/Bauzuschlag&gt;"),""),
IF(Export!$L44&lt;&gt;"",CONCATENATE("&lt;Zuschlag&gt;",LEFT(Export!$L44,1),",",MID(Export!$L44,3,1),"&lt;/Zuschlag&gt;"),""),
IF(Export!$E44&lt;&gt;"",CONCATENATE("&lt;Zusatzhalt&gt;",(MID(Export!$E44,4,2)*60+MID(Export!$E44,7,2)),",",MID(Export!$E44,10,1),"&lt;/Zusatzhalt&gt;"),""),
IF(Export!$J44&lt;&gt;"",CONCATENATE("&lt;Strecke&gt;",LEFT(Export!$J44,4),"&lt;/Strecke&gt;"),""),
IF(Export!$J44&lt;&gt;"",CONCATENATE("&lt;Streckengleis&gt;",MID(Export!$J44,6,1),"&lt;/Streckengleis&gt;"),""),
IF(Export!D44="","&lt;/Durchfahrt&gt;","&lt;/Verkehrshalt&gt;")))</f>
        <v/>
      </c>
    </row>
    <row r="45" spans="1:1" x14ac:dyDescent="0.25">
      <c r="A45" s="1" t="str">
        <f>IF(Export!H45="","",CONCATENATE(IF(Export!D45="","&lt;Durchfahrt&gt;","&lt;Verkehrshalt&gt;"),
"&lt;DS100&gt;",Export!A45,"&lt;/DS100&gt;",
IF(Export!D45="","",CONCATENATE("&lt;Ankunftszeit&gt;",IF(LEFT(Export!D45,4)="(-1/",CONCATENATE(MID(Export!D45,5,5),",",MID(Export!D45,11,1)),IF(LEFT(Export!D45,2)="1/",CONCATENATE(MID(Export!D45,3,5),",",MID(Export!D45,9,1)),IF(OR(LEFT(Export!D45,3)="-1/",LEFT(Export!D45,3)="(1/"),CONCATENATE(MID(Export!D45,4,5),",",MID(Export!D45,10,1)),IF(LEFT(Export!D45,1)="(",CONCATENATE(MID(Export!D45,2,5),",",MID(Export!D45,8,1)),CONCATENATE(LEFT(Export!D45,5),",",RIGHT(Export!D45,1)))))),"&lt;/Ankunftszeit&gt;")),
IF(Export!D45="",CONCATENATE("&lt;Durchfahrtzeit&gt;",IF(LEFT(Export!H45,4)="(-1/",CONCATENATE(MID(Export!H45,5,5),",",MID(Export!H45,11,1)),IF(LEFT(Export!H45,2)="1/",CONCATENATE(MID(Export!H45,3,5),",",MID(Export!H45,9,1)),IF(OR(LEFT(Export!H45,3)="-1/",LEFT(Export!H45,3)="(1/"),CONCATENATE(MID(Export!H45,4,5),",",MID(Export!H45,10,1)),IF(LEFT(Export!H45,1)="(",CONCATENATE(MID(Export!H45,2,5),",",MID(Export!H45,8,1)),CONCATENATE(LEFT(Export!H45,5),",",RIGHT(Export!H45,1)))))),"&lt;/Durchfahrtzeit&gt;"),CONCATENATE("&lt;Abfahrtszeit&gt;",IF(LEFT(Export!H45,4)="(-1/",CONCATENATE(MID(Export!H45,5,5),",",MID(Export!H45,11,1)),IF(LEFT(Export!H45,2)="1/",CONCATENATE(MID(Export!H45,3,5),",",MID(Export!H45,9,1)),IF(OR(LEFT(Export!H45,3)="-1/",LEFT(Export!H45,3)="(1/"),CONCATENATE(MID(Export!H45,4,5),",",MID(Export!H45,10,1)),IF(LEFT(Export!H45,1)="(",CONCATENATE(MID(Export!H45,2,5),",",MID(Export!H45,8,1)),CONCATENATE(LEFT(Export!H45,5),",",RIGHT(Export!H45,1)))))),"&lt;/Abfahrtszeit&gt;")),
IF(Export!C45&lt;&gt;"",CONCATENATE("&lt;Mindesthaltedauer&gt;",CONCATENATE(MID(Export!C45,4,2),",",RIGHT(Export!C45,1)),"&lt;/Mindesthaltedauer&gt;"),""),
IF(Export!F45="","",CONCATENATE("&lt;Haltart&gt;",IF(LEFT(Export!F45,1)="+","+TM","H"),"&lt;/Haltart")),
IF(AND(Export!$M45&lt;&gt;"",AND(Export!$M45&lt;&gt;"[",Export!$M45&lt;&gt;"]")),CONCATENATE("&lt;Bauzuschlag&gt;",IF(Export!$M45="","",IF(LEFT(Export!$M45,1)="[",CONCATENATE(MID(Export!$M45,2,1),",",RIGHT(Export!$M45,1)),IF(AND(RIGHT(Export!$M45,1)="]",LEFT(Export!$M45,1)&lt;&gt;"]"),CONCATENATE(LEFT(Export!$M45,1),",",RIGHT(Export!$M45,1)),IF(AND(RIGHT(Export!$M45,1)&lt;&gt;"]",LEFT(Export!$M45,1)&lt;&gt;"]"),CONCATENATE(LEFT(Export!$M45,1),",",RIGHT(Export!$M45,1)),"")))),"&lt;/Bauzuschlag&gt;"),""),
IF(Export!$L45&lt;&gt;"",CONCATENATE("&lt;Zuschlag&gt;",LEFT(Export!$L45,1),",",MID(Export!$L45,3,1),"&lt;/Zuschlag&gt;"),""),
IF(Export!$E45&lt;&gt;"",CONCATENATE("&lt;Zusatzhalt&gt;",(MID(Export!$E45,4,2)*60+MID(Export!$E45,7,2)),",",MID(Export!$E45,10,1),"&lt;/Zusatzhalt&gt;"),""),
IF(Export!$J45&lt;&gt;"",CONCATENATE("&lt;Strecke&gt;",LEFT(Export!$J45,4),"&lt;/Strecke&gt;"),""),
IF(Export!$J45&lt;&gt;"",CONCATENATE("&lt;Streckengleis&gt;",MID(Export!$J45,6,1),"&lt;/Streckengleis&gt;"),""),
IF(Export!D45="","&lt;/Durchfahrt&gt;","&lt;/Verkehrshalt&gt;")))</f>
        <v/>
      </c>
    </row>
    <row r="46" spans="1:1" x14ac:dyDescent="0.25">
      <c r="A46" s="1" t="str">
        <f>IF(Export!H46="","",CONCATENATE(IF(Export!D46="","&lt;Durchfahrt&gt;","&lt;Verkehrshalt&gt;"),
"&lt;DS100&gt;",Export!A46,"&lt;/DS100&gt;",
IF(Export!D46="","",CONCATENATE("&lt;Ankunftszeit&gt;",IF(LEFT(Export!D46,4)="(-1/",CONCATENATE(MID(Export!D46,5,5),",",MID(Export!D46,11,1)),IF(LEFT(Export!D46,2)="1/",CONCATENATE(MID(Export!D46,3,5),",",MID(Export!D46,9,1)),IF(OR(LEFT(Export!D46,3)="-1/",LEFT(Export!D46,3)="(1/"),CONCATENATE(MID(Export!D46,4,5),",",MID(Export!D46,10,1)),IF(LEFT(Export!D46,1)="(",CONCATENATE(MID(Export!D46,2,5),",",MID(Export!D46,8,1)),CONCATENATE(LEFT(Export!D46,5),",",RIGHT(Export!D46,1)))))),"&lt;/Ankunftszeit&gt;")),
IF(Export!D46="",CONCATENATE("&lt;Durchfahrtzeit&gt;",IF(LEFT(Export!H46,4)="(-1/",CONCATENATE(MID(Export!H46,5,5),",",MID(Export!H46,11,1)),IF(LEFT(Export!H46,2)="1/",CONCATENATE(MID(Export!H46,3,5),",",MID(Export!H46,9,1)),IF(OR(LEFT(Export!H46,3)="-1/",LEFT(Export!H46,3)="(1/"),CONCATENATE(MID(Export!H46,4,5),",",MID(Export!H46,10,1)),IF(LEFT(Export!H46,1)="(",CONCATENATE(MID(Export!H46,2,5),",",MID(Export!H46,8,1)),CONCATENATE(LEFT(Export!H46,5),",",RIGHT(Export!H46,1)))))),"&lt;/Durchfahrtzeit&gt;"),CONCATENATE("&lt;Abfahrtszeit&gt;",IF(LEFT(Export!H46,4)="(-1/",CONCATENATE(MID(Export!H46,5,5),",",MID(Export!H46,11,1)),IF(LEFT(Export!H46,2)="1/",CONCATENATE(MID(Export!H46,3,5),",",MID(Export!H46,9,1)),IF(OR(LEFT(Export!H46,3)="-1/",LEFT(Export!H46,3)="(1/"),CONCATENATE(MID(Export!H46,4,5),",",MID(Export!H46,10,1)),IF(LEFT(Export!H46,1)="(",CONCATENATE(MID(Export!H46,2,5),",",MID(Export!H46,8,1)),CONCATENATE(LEFT(Export!H46,5),",",RIGHT(Export!H46,1)))))),"&lt;/Abfahrtszeit&gt;")),
IF(Export!C46&lt;&gt;"",CONCATENATE("&lt;Mindesthaltedauer&gt;",CONCATENATE(MID(Export!C46,4,2),",",RIGHT(Export!C46,1)),"&lt;/Mindesthaltedauer&gt;"),""),
IF(Export!F46="","",CONCATENATE("&lt;Haltart&gt;",IF(LEFT(Export!F46,1)="+","+TM","H"),"&lt;/Haltart")),
IF(AND(Export!$M46&lt;&gt;"",AND(Export!$M46&lt;&gt;"[",Export!$M46&lt;&gt;"]")),CONCATENATE("&lt;Bauzuschlag&gt;",IF(Export!$M46="","",IF(LEFT(Export!$M46,1)="[",CONCATENATE(MID(Export!$M46,2,1),",",RIGHT(Export!$M46,1)),IF(AND(RIGHT(Export!$M46,1)="]",LEFT(Export!$M46,1)&lt;&gt;"]"),CONCATENATE(LEFT(Export!$M46,1),",",RIGHT(Export!$M46,1)),IF(AND(RIGHT(Export!$M46,1)&lt;&gt;"]",LEFT(Export!$M46,1)&lt;&gt;"]"),CONCATENATE(LEFT(Export!$M46,1),",",RIGHT(Export!$M46,1)),"")))),"&lt;/Bauzuschlag&gt;"),""),
IF(Export!$L46&lt;&gt;"",CONCATENATE("&lt;Zuschlag&gt;",LEFT(Export!$L46,1),",",MID(Export!$L46,3,1),"&lt;/Zuschlag&gt;"),""),
IF(Export!$E46&lt;&gt;"",CONCATENATE("&lt;Zusatzhalt&gt;",(MID(Export!$E46,4,2)*60+MID(Export!$E46,7,2)),",",MID(Export!$E46,10,1),"&lt;/Zusatzhalt&gt;"),""),
IF(Export!$J46&lt;&gt;"",CONCATENATE("&lt;Strecke&gt;",LEFT(Export!$J46,4),"&lt;/Strecke&gt;"),""),
IF(Export!$J46&lt;&gt;"",CONCATENATE("&lt;Streckengleis&gt;",MID(Export!$J46,6,1),"&lt;/Streckengleis&gt;"),""),
IF(Export!D46="","&lt;/Durchfahrt&gt;","&lt;/Verkehrshalt&gt;")))</f>
        <v/>
      </c>
    </row>
    <row r="47" spans="1:1" x14ac:dyDescent="0.25">
      <c r="A47" s="1" t="str">
        <f>IF(Export!H47="","",CONCATENATE(IF(Export!D47="","&lt;Durchfahrt&gt;","&lt;Verkehrshalt&gt;"),
"&lt;DS100&gt;",Export!A47,"&lt;/DS100&gt;",
IF(Export!D47="","",CONCATENATE("&lt;Ankunftszeit&gt;",IF(LEFT(Export!D47,4)="(-1/",CONCATENATE(MID(Export!D47,5,5),",",MID(Export!D47,11,1)),IF(LEFT(Export!D47,2)="1/",CONCATENATE(MID(Export!D47,3,5),",",MID(Export!D47,9,1)),IF(OR(LEFT(Export!D47,3)="-1/",LEFT(Export!D47,3)="(1/"),CONCATENATE(MID(Export!D47,4,5),",",MID(Export!D47,10,1)),IF(LEFT(Export!D47,1)="(",CONCATENATE(MID(Export!D47,2,5),",",MID(Export!D47,8,1)),CONCATENATE(LEFT(Export!D47,5),",",RIGHT(Export!D47,1)))))),"&lt;/Ankunftszeit&gt;")),
IF(Export!D47="",CONCATENATE("&lt;Durchfahrtzeit&gt;",IF(LEFT(Export!H47,4)="(-1/",CONCATENATE(MID(Export!H47,5,5),",",MID(Export!H47,11,1)),IF(LEFT(Export!H47,2)="1/",CONCATENATE(MID(Export!H47,3,5),",",MID(Export!H47,9,1)),IF(OR(LEFT(Export!H47,3)="-1/",LEFT(Export!H47,3)="(1/"),CONCATENATE(MID(Export!H47,4,5),",",MID(Export!H47,10,1)),IF(LEFT(Export!H47,1)="(",CONCATENATE(MID(Export!H47,2,5),",",MID(Export!H47,8,1)),CONCATENATE(LEFT(Export!H47,5),",",RIGHT(Export!H47,1)))))),"&lt;/Durchfahrtzeit&gt;"),CONCATENATE("&lt;Abfahrtszeit&gt;",IF(LEFT(Export!H47,4)="(-1/",CONCATENATE(MID(Export!H47,5,5),",",MID(Export!H47,11,1)),IF(LEFT(Export!H47,2)="1/",CONCATENATE(MID(Export!H47,3,5),",",MID(Export!H47,9,1)),IF(OR(LEFT(Export!H47,3)="-1/",LEFT(Export!H47,3)="(1/"),CONCATENATE(MID(Export!H47,4,5),",",MID(Export!H47,10,1)),IF(LEFT(Export!H47,1)="(",CONCATENATE(MID(Export!H47,2,5),",",MID(Export!H47,8,1)),CONCATENATE(LEFT(Export!H47,5),",",RIGHT(Export!H47,1)))))),"&lt;/Abfahrtszeit&gt;")),
IF(Export!C47&lt;&gt;"",CONCATENATE("&lt;Mindesthaltedauer&gt;",CONCATENATE(MID(Export!C47,4,2),",",RIGHT(Export!C47,1)),"&lt;/Mindesthaltedauer&gt;"),""),
IF(Export!F47="","",CONCATENATE("&lt;Haltart&gt;",IF(LEFT(Export!F47,1)="+","+TM","H"),"&lt;/Haltart")),
IF(AND(Export!$M47&lt;&gt;"",AND(Export!$M47&lt;&gt;"[",Export!$M47&lt;&gt;"]")),CONCATENATE("&lt;Bauzuschlag&gt;",IF(Export!$M47="","",IF(LEFT(Export!$M47,1)="[",CONCATENATE(MID(Export!$M47,2,1),",",RIGHT(Export!$M47,1)),IF(AND(RIGHT(Export!$M47,1)="]",LEFT(Export!$M47,1)&lt;&gt;"]"),CONCATENATE(LEFT(Export!$M47,1),",",RIGHT(Export!$M47,1)),IF(AND(RIGHT(Export!$M47,1)&lt;&gt;"]",LEFT(Export!$M47,1)&lt;&gt;"]"),CONCATENATE(LEFT(Export!$M47,1),",",RIGHT(Export!$M47,1)),"")))),"&lt;/Bauzuschlag&gt;"),""),
IF(Export!$L47&lt;&gt;"",CONCATENATE("&lt;Zuschlag&gt;",LEFT(Export!$L47,1),",",MID(Export!$L47,3,1),"&lt;/Zuschlag&gt;"),""),
IF(Export!$E47&lt;&gt;"",CONCATENATE("&lt;Zusatzhalt&gt;",(MID(Export!$E47,4,2)*60+MID(Export!$E47,7,2)),",",MID(Export!$E47,10,1),"&lt;/Zusatzhalt&gt;"),""),
IF(Export!$J47&lt;&gt;"",CONCATENATE("&lt;Strecke&gt;",LEFT(Export!$J47,4),"&lt;/Strecke&gt;"),""),
IF(Export!$J47&lt;&gt;"",CONCATENATE("&lt;Streckengleis&gt;",MID(Export!$J47,6,1),"&lt;/Streckengleis&gt;"),""),
IF(Export!D47="","&lt;/Durchfahrt&gt;","&lt;/Verkehrshalt&gt;")))</f>
        <v/>
      </c>
    </row>
    <row r="48" spans="1:1" x14ac:dyDescent="0.25">
      <c r="A48" s="1" t="str">
        <f>IF(Export!H48="","",CONCATENATE(IF(Export!D48="","&lt;Durchfahrt&gt;","&lt;Verkehrshalt&gt;"),
"&lt;DS100&gt;",Export!A48,"&lt;/DS100&gt;",
IF(Export!D48="","",CONCATENATE("&lt;Ankunftszeit&gt;",IF(LEFT(Export!D48,4)="(-1/",CONCATENATE(MID(Export!D48,5,5),",",MID(Export!D48,11,1)),IF(LEFT(Export!D48,2)="1/",CONCATENATE(MID(Export!D48,3,5),",",MID(Export!D48,9,1)),IF(OR(LEFT(Export!D48,3)="-1/",LEFT(Export!D48,3)="(1/"),CONCATENATE(MID(Export!D48,4,5),",",MID(Export!D48,10,1)),IF(LEFT(Export!D48,1)="(",CONCATENATE(MID(Export!D48,2,5),",",MID(Export!D48,8,1)),CONCATENATE(LEFT(Export!D48,5),",",RIGHT(Export!D48,1)))))),"&lt;/Ankunftszeit&gt;")),
IF(Export!D48="",CONCATENATE("&lt;Durchfahrtzeit&gt;",IF(LEFT(Export!H48,4)="(-1/",CONCATENATE(MID(Export!H48,5,5),",",MID(Export!H48,11,1)),IF(LEFT(Export!H48,2)="1/",CONCATENATE(MID(Export!H48,3,5),",",MID(Export!H48,9,1)),IF(OR(LEFT(Export!H48,3)="-1/",LEFT(Export!H48,3)="(1/"),CONCATENATE(MID(Export!H48,4,5),",",MID(Export!H48,10,1)),IF(LEFT(Export!H48,1)="(",CONCATENATE(MID(Export!H48,2,5),",",MID(Export!H48,8,1)),CONCATENATE(LEFT(Export!H48,5),",",RIGHT(Export!H48,1)))))),"&lt;/Durchfahrtzeit&gt;"),CONCATENATE("&lt;Abfahrtszeit&gt;",IF(LEFT(Export!H48,4)="(-1/",CONCATENATE(MID(Export!H48,5,5),",",MID(Export!H48,11,1)),IF(LEFT(Export!H48,2)="1/",CONCATENATE(MID(Export!H48,3,5),",",MID(Export!H48,9,1)),IF(OR(LEFT(Export!H48,3)="-1/",LEFT(Export!H48,3)="(1/"),CONCATENATE(MID(Export!H48,4,5),",",MID(Export!H48,10,1)),IF(LEFT(Export!H48,1)="(",CONCATENATE(MID(Export!H48,2,5),",",MID(Export!H48,8,1)),CONCATENATE(LEFT(Export!H48,5),",",RIGHT(Export!H48,1)))))),"&lt;/Abfahrtszeit&gt;")),
IF(Export!C48&lt;&gt;"",CONCATENATE("&lt;Mindesthaltedauer&gt;",CONCATENATE(MID(Export!C48,4,2),",",RIGHT(Export!C48,1)),"&lt;/Mindesthaltedauer&gt;"),""),
IF(Export!F48="","",CONCATENATE("&lt;Haltart&gt;",IF(LEFT(Export!F48,1)="+","+TM","H"),"&lt;/Haltart")),
IF(AND(Export!$M48&lt;&gt;"",AND(Export!$M48&lt;&gt;"[",Export!$M48&lt;&gt;"]")),CONCATENATE("&lt;Bauzuschlag&gt;",IF(Export!$M48="","",IF(LEFT(Export!$M48,1)="[",CONCATENATE(MID(Export!$M48,2,1),",",RIGHT(Export!$M48,1)),IF(AND(RIGHT(Export!$M48,1)="]",LEFT(Export!$M48,1)&lt;&gt;"]"),CONCATENATE(LEFT(Export!$M48,1),",",RIGHT(Export!$M48,1)),IF(AND(RIGHT(Export!$M48,1)&lt;&gt;"]",LEFT(Export!$M48,1)&lt;&gt;"]"),CONCATENATE(LEFT(Export!$M48,1),",",RIGHT(Export!$M48,1)),"")))),"&lt;/Bauzuschlag&gt;"),""),
IF(Export!$L48&lt;&gt;"",CONCATENATE("&lt;Zuschlag&gt;",LEFT(Export!$L48,1),",",MID(Export!$L48,3,1),"&lt;/Zuschlag&gt;"),""),
IF(Export!$E48&lt;&gt;"",CONCATENATE("&lt;Zusatzhalt&gt;",(MID(Export!$E48,4,2)*60+MID(Export!$E48,7,2)),",",MID(Export!$E48,10,1),"&lt;/Zusatzhalt&gt;"),""),
IF(Export!$J48&lt;&gt;"",CONCATENATE("&lt;Strecke&gt;",LEFT(Export!$J48,4),"&lt;/Strecke&gt;"),""),
IF(Export!$J48&lt;&gt;"",CONCATENATE("&lt;Streckengleis&gt;",MID(Export!$J48,6,1),"&lt;/Streckengleis&gt;"),""),
IF(Export!D48="","&lt;/Durchfahrt&gt;","&lt;/Verkehrshalt&gt;")))</f>
        <v/>
      </c>
    </row>
    <row r="49" spans="1:1" x14ac:dyDescent="0.25">
      <c r="A49" s="1" t="str">
        <f>IF(Export!H49="","",CONCATENATE(IF(Export!D49="","&lt;Durchfahrt&gt;","&lt;Verkehrshalt&gt;"),
"&lt;DS100&gt;",Export!A49,"&lt;/DS100&gt;",
IF(Export!D49="","",CONCATENATE("&lt;Ankunftszeit&gt;",IF(LEFT(Export!D49,4)="(-1/",CONCATENATE(MID(Export!D49,5,5),",",MID(Export!D49,11,1)),IF(LEFT(Export!D49,2)="1/",CONCATENATE(MID(Export!D49,3,5),",",MID(Export!D49,9,1)),IF(OR(LEFT(Export!D49,3)="-1/",LEFT(Export!D49,3)="(1/"),CONCATENATE(MID(Export!D49,4,5),",",MID(Export!D49,10,1)),IF(LEFT(Export!D49,1)="(",CONCATENATE(MID(Export!D49,2,5),",",MID(Export!D49,8,1)),CONCATENATE(LEFT(Export!D49,5),",",RIGHT(Export!D49,1)))))),"&lt;/Ankunftszeit&gt;")),
IF(Export!D49="",CONCATENATE("&lt;Durchfahrtzeit&gt;",IF(LEFT(Export!H49,4)="(-1/",CONCATENATE(MID(Export!H49,5,5),",",MID(Export!H49,11,1)),IF(LEFT(Export!H49,2)="1/",CONCATENATE(MID(Export!H49,3,5),",",MID(Export!H49,9,1)),IF(OR(LEFT(Export!H49,3)="-1/",LEFT(Export!H49,3)="(1/"),CONCATENATE(MID(Export!H49,4,5),",",MID(Export!H49,10,1)),IF(LEFT(Export!H49,1)="(",CONCATENATE(MID(Export!H49,2,5),",",MID(Export!H49,8,1)),CONCATENATE(LEFT(Export!H49,5),",",RIGHT(Export!H49,1)))))),"&lt;/Durchfahrtzeit&gt;"),CONCATENATE("&lt;Abfahrtszeit&gt;",IF(LEFT(Export!H49,4)="(-1/",CONCATENATE(MID(Export!H49,5,5),",",MID(Export!H49,11,1)),IF(LEFT(Export!H49,2)="1/",CONCATENATE(MID(Export!H49,3,5),",",MID(Export!H49,9,1)),IF(OR(LEFT(Export!H49,3)="-1/",LEFT(Export!H49,3)="(1/"),CONCATENATE(MID(Export!H49,4,5),",",MID(Export!H49,10,1)),IF(LEFT(Export!H49,1)="(",CONCATENATE(MID(Export!H49,2,5),",",MID(Export!H49,8,1)),CONCATENATE(LEFT(Export!H49,5),",",RIGHT(Export!H49,1)))))),"&lt;/Abfahrtszeit&gt;")),
IF(Export!C49&lt;&gt;"",CONCATENATE("&lt;Mindesthaltedauer&gt;",CONCATENATE(MID(Export!C49,4,2),",",RIGHT(Export!C49,1)),"&lt;/Mindesthaltedauer&gt;"),""),
IF(Export!F49="","",CONCATENATE("&lt;Haltart&gt;",IF(LEFT(Export!F49,1)="+","+TM","H"),"&lt;/Haltart")),
IF(AND(Export!$M49&lt;&gt;"",AND(Export!$M49&lt;&gt;"[",Export!$M49&lt;&gt;"]")),CONCATENATE("&lt;Bauzuschlag&gt;",IF(Export!$M49="","",IF(LEFT(Export!$M49,1)="[",CONCATENATE(MID(Export!$M49,2,1),",",RIGHT(Export!$M49,1)),IF(AND(RIGHT(Export!$M49,1)="]",LEFT(Export!$M49,1)&lt;&gt;"]"),CONCATENATE(LEFT(Export!$M49,1),",",RIGHT(Export!$M49,1)),IF(AND(RIGHT(Export!$M49,1)&lt;&gt;"]",LEFT(Export!$M49,1)&lt;&gt;"]"),CONCATENATE(LEFT(Export!$M49,1),",",RIGHT(Export!$M49,1)),"")))),"&lt;/Bauzuschlag&gt;"),""),
IF(Export!$L49&lt;&gt;"",CONCATENATE("&lt;Zuschlag&gt;",LEFT(Export!$L49,1),",",MID(Export!$L49,3,1),"&lt;/Zuschlag&gt;"),""),
IF(Export!$E49&lt;&gt;"",CONCATENATE("&lt;Zusatzhalt&gt;",(MID(Export!$E49,4,2)*60+MID(Export!$E49,7,2)),",",MID(Export!$E49,10,1),"&lt;/Zusatzhalt&gt;"),""),
IF(Export!$J49&lt;&gt;"",CONCATENATE("&lt;Strecke&gt;",LEFT(Export!$J49,4),"&lt;/Strecke&gt;"),""),
IF(Export!$J49&lt;&gt;"",CONCATENATE("&lt;Streckengleis&gt;",MID(Export!$J49,6,1),"&lt;/Streckengleis&gt;"),""),
IF(Export!D49="","&lt;/Durchfahrt&gt;","&lt;/Verkehrshalt&gt;")))</f>
        <v/>
      </c>
    </row>
    <row r="50" spans="1:1" x14ac:dyDescent="0.25">
      <c r="A50" s="1" t="str">
        <f>IF(Export!H50="","",CONCATENATE(IF(Export!D50="","&lt;Durchfahrt&gt;","&lt;Verkehrshalt&gt;"),
"&lt;DS100&gt;",Export!A50,"&lt;/DS100&gt;",
IF(Export!D50="","",CONCATENATE("&lt;Ankunftszeit&gt;",IF(LEFT(Export!D50,4)="(-1/",CONCATENATE(MID(Export!D50,5,5),",",MID(Export!D50,11,1)),IF(LEFT(Export!D50,2)="1/",CONCATENATE(MID(Export!D50,3,5),",",MID(Export!D50,9,1)),IF(OR(LEFT(Export!D50,3)="-1/",LEFT(Export!D50,3)="(1/"),CONCATENATE(MID(Export!D50,4,5),",",MID(Export!D50,10,1)),IF(LEFT(Export!D50,1)="(",CONCATENATE(MID(Export!D50,2,5),",",MID(Export!D50,8,1)),CONCATENATE(LEFT(Export!D50,5),",",RIGHT(Export!D50,1)))))),"&lt;/Ankunftszeit&gt;")),
IF(Export!D50="",CONCATENATE("&lt;Durchfahrtzeit&gt;",IF(LEFT(Export!H50,4)="(-1/",CONCATENATE(MID(Export!H50,5,5),",",MID(Export!H50,11,1)),IF(LEFT(Export!H50,2)="1/",CONCATENATE(MID(Export!H50,3,5),",",MID(Export!H50,9,1)),IF(OR(LEFT(Export!H50,3)="-1/",LEFT(Export!H50,3)="(1/"),CONCATENATE(MID(Export!H50,4,5),",",MID(Export!H50,10,1)),IF(LEFT(Export!H50,1)="(",CONCATENATE(MID(Export!H50,2,5),",",MID(Export!H50,8,1)),CONCATENATE(LEFT(Export!H50,5),",",RIGHT(Export!H50,1)))))),"&lt;/Durchfahrtzeit&gt;"),CONCATENATE("&lt;Abfahrtszeit&gt;",IF(LEFT(Export!H50,4)="(-1/",CONCATENATE(MID(Export!H50,5,5),",",MID(Export!H50,11,1)),IF(LEFT(Export!H50,2)="1/",CONCATENATE(MID(Export!H50,3,5),",",MID(Export!H50,9,1)),IF(OR(LEFT(Export!H50,3)="-1/",LEFT(Export!H50,3)="(1/"),CONCATENATE(MID(Export!H50,4,5),",",MID(Export!H50,10,1)),IF(LEFT(Export!H50,1)="(",CONCATENATE(MID(Export!H50,2,5),",",MID(Export!H50,8,1)),CONCATENATE(LEFT(Export!H50,5),",",RIGHT(Export!H50,1)))))),"&lt;/Abfahrtszeit&gt;")),
IF(Export!C50&lt;&gt;"",CONCATENATE("&lt;Mindesthaltedauer&gt;",CONCATENATE(MID(Export!C50,4,2),",",RIGHT(Export!C50,1)),"&lt;/Mindesthaltedauer&gt;"),""),
IF(Export!F50="","",CONCATENATE("&lt;Haltart&gt;",IF(LEFT(Export!F50,1)="+","+TM","H"),"&lt;/Haltart")),
IF(AND(Export!$M50&lt;&gt;"",AND(Export!$M50&lt;&gt;"[",Export!$M50&lt;&gt;"]")),CONCATENATE("&lt;Bauzuschlag&gt;",IF(Export!$M50="","",IF(LEFT(Export!$M50,1)="[",CONCATENATE(MID(Export!$M50,2,1),",",RIGHT(Export!$M50,1)),IF(AND(RIGHT(Export!$M50,1)="]",LEFT(Export!$M50,1)&lt;&gt;"]"),CONCATENATE(LEFT(Export!$M50,1),",",RIGHT(Export!$M50,1)),IF(AND(RIGHT(Export!$M50,1)&lt;&gt;"]",LEFT(Export!$M50,1)&lt;&gt;"]"),CONCATENATE(LEFT(Export!$M50,1),",",RIGHT(Export!$M50,1)),"")))),"&lt;/Bauzuschlag&gt;"),""),
IF(Export!$L50&lt;&gt;"",CONCATENATE("&lt;Zuschlag&gt;",LEFT(Export!$L50,1),",",MID(Export!$L50,3,1),"&lt;/Zuschlag&gt;"),""),
IF(Export!$E50&lt;&gt;"",CONCATENATE("&lt;Zusatzhalt&gt;",(MID(Export!$E50,4,2)*60+MID(Export!$E50,7,2)),",",MID(Export!$E50,10,1),"&lt;/Zusatzhalt&gt;"),""),
IF(Export!$J50&lt;&gt;"",CONCATENATE("&lt;Strecke&gt;",LEFT(Export!$J50,4),"&lt;/Strecke&gt;"),""),
IF(Export!$J50&lt;&gt;"",CONCATENATE("&lt;Streckengleis&gt;",MID(Export!$J50,6,1),"&lt;/Streckengleis&gt;"),""),
IF(Export!D50="","&lt;/Durchfahrt&gt;","&lt;/Verkehrshalt&gt;")))</f>
        <v/>
      </c>
    </row>
    <row r="51" spans="1:1" x14ac:dyDescent="0.25">
      <c r="A51" s="1" t="str">
        <f>IF(Export!H51="","",CONCATENATE(IF(Export!D51="","&lt;Durchfahrt&gt;","&lt;Verkehrshalt&gt;"),
"&lt;DS100&gt;",Export!A51,"&lt;/DS100&gt;",
IF(Export!D51="","",CONCATENATE("&lt;Ankunftszeit&gt;",IF(LEFT(Export!D51,4)="(-1/",CONCATENATE(MID(Export!D51,5,5),",",MID(Export!D51,11,1)),IF(LEFT(Export!D51,2)="1/",CONCATENATE(MID(Export!D51,3,5),",",MID(Export!D51,9,1)),IF(OR(LEFT(Export!D51,3)="-1/",LEFT(Export!D51,3)="(1/"),CONCATENATE(MID(Export!D51,4,5),",",MID(Export!D51,10,1)),IF(LEFT(Export!D51,1)="(",CONCATENATE(MID(Export!D51,2,5),",",MID(Export!D51,8,1)),CONCATENATE(LEFT(Export!D51,5),",",RIGHT(Export!D51,1)))))),"&lt;/Ankunftszeit&gt;")),
IF(Export!D51="",CONCATENATE("&lt;Durchfahrtzeit&gt;",IF(LEFT(Export!H51,4)="(-1/",CONCATENATE(MID(Export!H51,5,5),",",MID(Export!H51,11,1)),IF(LEFT(Export!H51,2)="1/",CONCATENATE(MID(Export!H51,3,5),",",MID(Export!H51,9,1)),IF(OR(LEFT(Export!H51,3)="-1/",LEFT(Export!H51,3)="(1/"),CONCATENATE(MID(Export!H51,4,5),",",MID(Export!H51,10,1)),IF(LEFT(Export!H51,1)="(",CONCATENATE(MID(Export!H51,2,5),",",MID(Export!H51,8,1)),CONCATENATE(LEFT(Export!H51,5),",",RIGHT(Export!H51,1)))))),"&lt;/Durchfahrtzeit&gt;"),CONCATENATE("&lt;Abfahrtszeit&gt;",IF(LEFT(Export!H51,4)="(-1/",CONCATENATE(MID(Export!H51,5,5),",",MID(Export!H51,11,1)),IF(LEFT(Export!H51,2)="1/",CONCATENATE(MID(Export!H51,3,5),",",MID(Export!H51,9,1)),IF(OR(LEFT(Export!H51,3)="-1/",LEFT(Export!H51,3)="(1/"),CONCATENATE(MID(Export!H51,4,5),",",MID(Export!H51,10,1)),IF(LEFT(Export!H51,1)="(",CONCATENATE(MID(Export!H51,2,5),",",MID(Export!H51,8,1)),CONCATENATE(LEFT(Export!H51,5),",",RIGHT(Export!H51,1)))))),"&lt;/Abfahrtszeit&gt;")),
IF(Export!C51&lt;&gt;"",CONCATENATE("&lt;Mindesthaltedauer&gt;",CONCATENATE(MID(Export!C51,4,2),",",RIGHT(Export!C51,1)),"&lt;/Mindesthaltedauer&gt;"),""),
IF(Export!F51="","",CONCATENATE("&lt;Haltart&gt;",IF(LEFT(Export!F51,1)="+","+TM","H"),"&lt;/Haltart")),
IF(AND(Export!$M51&lt;&gt;"",AND(Export!$M51&lt;&gt;"[",Export!$M51&lt;&gt;"]")),CONCATENATE("&lt;Bauzuschlag&gt;",IF(Export!$M51="","",IF(LEFT(Export!$M51,1)="[",CONCATENATE(MID(Export!$M51,2,1),",",RIGHT(Export!$M51,1)),IF(AND(RIGHT(Export!$M51,1)="]",LEFT(Export!$M51,1)&lt;&gt;"]"),CONCATENATE(LEFT(Export!$M51,1),",",RIGHT(Export!$M51,1)),IF(AND(RIGHT(Export!$M51,1)&lt;&gt;"]",LEFT(Export!$M51,1)&lt;&gt;"]"),CONCATENATE(LEFT(Export!$M51,1),",",RIGHT(Export!$M51,1)),"")))),"&lt;/Bauzuschlag&gt;"),""),
IF(Export!$L51&lt;&gt;"",CONCATENATE("&lt;Zuschlag&gt;",LEFT(Export!$L51,1),",",MID(Export!$L51,3,1),"&lt;/Zuschlag&gt;"),""),
IF(Export!$E51&lt;&gt;"",CONCATENATE("&lt;Zusatzhalt&gt;",(MID(Export!$E51,4,2)*60+MID(Export!$E51,7,2)),",",MID(Export!$E51,10,1),"&lt;/Zusatzhalt&gt;"),""),
IF(Export!$J51&lt;&gt;"",CONCATENATE("&lt;Strecke&gt;",LEFT(Export!$J51,4),"&lt;/Strecke&gt;"),""),
IF(Export!$J51&lt;&gt;"",CONCATENATE("&lt;Streckengleis&gt;",MID(Export!$J51,6,1),"&lt;/Streckengleis&gt;"),""),
IF(Export!D51="","&lt;/Durchfahrt&gt;","&lt;/Verkehrshalt&gt;")))</f>
        <v/>
      </c>
    </row>
    <row r="52" spans="1:1" x14ac:dyDescent="0.25">
      <c r="A52" s="1" t="str">
        <f>IF(Export!H52="","",CONCATENATE(IF(Export!D52="","&lt;Durchfahrt&gt;","&lt;Verkehrshalt&gt;"),
"&lt;DS100&gt;",Export!A52,"&lt;/DS100&gt;",
IF(Export!D52="","",CONCATENATE("&lt;Ankunftszeit&gt;",IF(LEFT(Export!D52,4)="(-1/",CONCATENATE(MID(Export!D52,5,5),",",MID(Export!D52,11,1)),IF(LEFT(Export!D52,2)="1/",CONCATENATE(MID(Export!D52,3,5),",",MID(Export!D52,9,1)),IF(OR(LEFT(Export!D52,3)="-1/",LEFT(Export!D52,3)="(1/"),CONCATENATE(MID(Export!D52,4,5),",",MID(Export!D52,10,1)),IF(LEFT(Export!D52,1)="(",CONCATENATE(MID(Export!D52,2,5),",",MID(Export!D52,8,1)),CONCATENATE(LEFT(Export!D52,5),",",RIGHT(Export!D52,1)))))),"&lt;/Ankunftszeit&gt;")),
IF(Export!D52="",CONCATENATE("&lt;Durchfahrtzeit&gt;",IF(LEFT(Export!H52,4)="(-1/",CONCATENATE(MID(Export!H52,5,5),",",MID(Export!H52,11,1)),IF(LEFT(Export!H52,2)="1/",CONCATENATE(MID(Export!H52,3,5),",",MID(Export!H52,9,1)),IF(OR(LEFT(Export!H52,3)="-1/",LEFT(Export!H52,3)="(1/"),CONCATENATE(MID(Export!H52,4,5),",",MID(Export!H52,10,1)),IF(LEFT(Export!H52,1)="(",CONCATENATE(MID(Export!H52,2,5),",",MID(Export!H52,8,1)),CONCATENATE(LEFT(Export!H52,5),",",RIGHT(Export!H52,1)))))),"&lt;/Durchfahrtzeit&gt;"),CONCATENATE("&lt;Abfahrtszeit&gt;",IF(LEFT(Export!H52,4)="(-1/",CONCATENATE(MID(Export!H52,5,5),",",MID(Export!H52,11,1)),IF(LEFT(Export!H52,2)="1/",CONCATENATE(MID(Export!H52,3,5),",",MID(Export!H52,9,1)),IF(OR(LEFT(Export!H52,3)="-1/",LEFT(Export!H52,3)="(1/"),CONCATENATE(MID(Export!H52,4,5),",",MID(Export!H52,10,1)),IF(LEFT(Export!H52,1)="(",CONCATENATE(MID(Export!H52,2,5),",",MID(Export!H52,8,1)),CONCATENATE(LEFT(Export!H52,5),",",RIGHT(Export!H52,1)))))),"&lt;/Abfahrtszeit&gt;")),
IF(Export!C52&lt;&gt;"",CONCATENATE("&lt;Mindesthaltedauer&gt;",CONCATENATE(MID(Export!C52,4,2),",",RIGHT(Export!C52,1)),"&lt;/Mindesthaltedauer&gt;"),""),
IF(Export!F52="","",CONCATENATE("&lt;Haltart&gt;",IF(LEFT(Export!F52,1)="+","+TM","H"),"&lt;/Haltart")),
IF(AND(Export!$M52&lt;&gt;"",AND(Export!$M52&lt;&gt;"[",Export!$M52&lt;&gt;"]")),CONCATENATE("&lt;Bauzuschlag&gt;",IF(Export!$M52="","",IF(LEFT(Export!$M52,1)="[",CONCATENATE(MID(Export!$M52,2,1),",",RIGHT(Export!$M52,1)),IF(AND(RIGHT(Export!$M52,1)="]",LEFT(Export!$M52,1)&lt;&gt;"]"),CONCATENATE(LEFT(Export!$M52,1),",",RIGHT(Export!$M52,1)),IF(AND(RIGHT(Export!$M52,1)&lt;&gt;"]",LEFT(Export!$M52,1)&lt;&gt;"]"),CONCATENATE(LEFT(Export!$M52,1),",",RIGHT(Export!$M52,1)),"")))),"&lt;/Bauzuschlag&gt;"),""),
IF(Export!$L52&lt;&gt;"",CONCATENATE("&lt;Zuschlag&gt;",LEFT(Export!$L52,1),",",MID(Export!$L52,3,1),"&lt;/Zuschlag&gt;"),""),
IF(Export!$E52&lt;&gt;"",CONCATENATE("&lt;Zusatzhalt&gt;",(MID(Export!$E52,4,2)*60+MID(Export!$E52,7,2)),",",MID(Export!$E52,10,1),"&lt;/Zusatzhalt&gt;"),""),
IF(Export!$J52&lt;&gt;"",CONCATENATE("&lt;Strecke&gt;",LEFT(Export!$J52,4),"&lt;/Strecke&gt;"),""),
IF(Export!$J52&lt;&gt;"",CONCATENATE("&lt;Streckengleis&gt;",MID(Export!$J52,6,1),"&lt;/Streckengleis&gt;"),""),
IF(Export!D52="","&lt;/Durchfahrt&gt;","&lt;/Verkehrshalt&gt;")))</f>
        <v/>
      </c>
    </row>
    <row r="53" spans="1:1" x14ac:dyDescent="0.25">
      <c r="A53" s="1" t="str">
        <f>IF(Export!H53="","",CONCATENATE(IF(Export!D53="","&lt;Durchfahrt&gt;","&lt;Verkehrshalt&gt;"),
"&lt;DS100&gt;",Export!A53,"&lt;/DS100&gt;",
IF(Export!D53="","",CONCATENATE("&lt;Ankunftszeit&gt;",IF(LEFT(Export!D53,4)="(-1/",CONCATENATE(MID(Export!D53,5,5),",",MID(Export!D53,11,1)),IF(LEFT(Export!D53,2)="1/",CONCATENATE(MID(Export!D53,3,5),",",MID(Export!D53,9,1)),IF(OR(LEFT(Export!D53,3)="-1/",LEFT(Export!D53,3)="(1/"),CONCATENATE(MID(Export!D53,4,5),",",MID(Export!D53,10,1)),IF(LEFT(Export!D53,1)="(",CONCATENATE(MID(Export!D53,2,5),",",MID(Export!D53,8,1)),CONCATENATE(LEFT(Export!D53,5),",",RIGHT(Export!D53,1)))))),"&lt;/Ankunftszeit&gt;")),
IF(Export!D53="",CONCATENATE("&lt;Durchfahrtzeit&gt;",IF(LEFT(Export!H53,4)="(-1/",CONCATENATE(MID(Export!H53,5,5),",",MID(Export!H53,11,1)),IF(LEFT(Export!H53,2)="1/",CONCATENATE(MID(Export!H53,3,5),",",MID(Export!H53,9,1)),IF(OR(LEFT(Export!H53,3)="-1/",LEFT(Export!H53,3)="(1/"),CONCATENATE(MID(Export!H53,4,5),",",MID(Export!H53,10,1)),IF(LEFT(Export!H53,1)="(",CONCATENATE(MID(Export!H53,2,5),",",MID(Export!H53,8,1)),CONCATENATE(LEFT(Export!H53,5),",",RIGHT(Export!H53,1)))))),"&lt;/Durchfahrtzeit&gt;"),CONCATENATE("&lt;Abfahrtszeit&gt;",IF(LEFT(Export!H53,4)="(-1/",CONCATENATE(MID(Export!H53,5,5),",",MID(Export!H53,11,1)),IF(LEFT(Export!H53,2)="1/",CONCATENATE(MID(Export!H53,3,5),",",MID(Export!H53,9,1)),IF(OR(LEFT(Export!H53,3)="-1/",LEFT(Export!H53,3)="(1/"),CONCATENATE(MID(Export!H53,4,5),",",MID(Export!H53,10,1)),IF(LEFT(Export!H53,1)="(",CONCATENATE(MID(Export!H53,2,5),",",MID(Export!H53,8,1)),CONCATENATE(LEFT(Export!H53,5),",",RIGHT(Export!H53,1)))))),"&lt;/Abfahrtszeit&gt;")),
IF(Export!C53&lt;&gt;"",CONCATENATE("&lt;Mindesthaltedauer&gt;",CONCATENATE(MID(Export!C53,4,2),",",RIGHT(Export!C53,1)),"&lt;/Mindesthaltedauer&gt;"),""),
IF(Export!F53="","",CONCATENATE("&lt;Haltart&gt;",IF(LEFT(Export!F53,1)="+","+TM","H"),"&lt;/Haltart")),
IF(AND(Export!$M53&lt;&gt;"",AND(Export!$M53&lt;&gt;"[",Export!$M53&lt;&gt;"]")),CONCATENATE("&lt;Bauzuschlag&gt;",IF(Export!$M53="","",IF(LEFT(Export!$M53,1)="[",CONCATENATE(MID(Export!$M53,2,1),",",RIGHT(Export!$M53,1)),IF(AND(RIGHT(Export!$M53,1)="]",LEFT(Export!$M53,1)&lt;&gt;"]"),CONCATENATE(LEFT(Export!$M53,1),",",RIGHT(Export!$M53,1)),IF(AND(RIGHT(Export!$M53,1)&lt;&gt;"]",LEFT(Export!$M53,1)&lt;&gt;"]"),CONCATENATE(LEFT(Export!$M53,1),",",RIGHT(Export!$M53,1)),"")))),"&lt;/Bauzuschlag&gt;"),""),
IF(Export!$L53&lt;&gt;"",CONCATENATE("&lt;Zuschlag&gt;",LEFT(Export!$L53,1),",",MID(Export!$L53,3,1),"&lt;/Zuschlag&gt;"),""),
IF(Export!$E53&lt;&gt;"",CONCATENATE("&lt;Zusatzhalt&gt;",(MID(Export!$E53,4,2)*60+MID(Export!$E53,7,2)),",",MID(Export!$E53,10,1),"&lt;/Zusatzhalt&gt;"),""),
IF(Export!$J53&lt;&gt;"",CONCATENATE("&lt;Strecke&gt;",LEFT(Export!$J53,4),"&lt;/Strecke&gt;"),""),
IF(Export!$J53&lt;&gt;"",CONCATENATE("&lt;Streckengleis&gt;",MID(Export!$J53,6,1),"&lt;/Streckengleis&gt;"),""),
IF(Export!D53="","&lt;/Durchfahrt&gt;","&lt;/Verkehrshalt&gt;")))</f>
        <v/>
      </c>
    </row>
    <row r="54" spans="1:1" x14ac:dyDescent="0.25">
      <c r="A54" s="1" t="str">
        <f>IF(Export!H54="","",CONCATENATE(IF(Export!D54="","&lt;Durchfahrt&gt;","&lt;Verkehrshalt&gt;"),
"&lt;DS100&gt;",Export!A54,"&lt;/DS100&gt;",
IF(Export!D54="","",CONCATENATE("&lt;Ankunftszeit&gt;",IF(LEFT(Export!D54,4)="(-1/",CONCATENATE(MID(Export!D54,5,5),",",MID(Export!D54,11,1)),IF(LEFT(Export!D54,2)="1/",CONCATENATE(MID(Export!D54,3,5),",",MID(Export!D54,9,1)),IF(OR(LEFT(Export!D54,3)="-1/",LEFT(Export!D54,3)="(1/"),CONCATENATE(MID(Export!D54,4,5),",",MID(Export!D54,10,1)),IF(LEFT(Export!D54,1)="(",CONCATENATE(MID(Export!D54,2,5),",",MID(Export!D54,8,1)),CONCATENATE(LEFT(Export!D54,5),",",RIGHT(Export!D54,1)))))),"&lt;/Ankunftszeit&gt;")),
IF(Export!D54="",CONCATENATE("&lt;Durchfahrtzeit&gt;",IF(LEFT(Export!H54,4)="(-1/",CONCATENATE(MID(Export!H54,5,5),",",MID(Export!H54,11,1)),IF(LEFT(Export!H54,2)="1/",CONCATENATE(MID(Export!H54,3,5),",",MID(Export!H54,9,1)),IF(OR(LEFT(Export!H54,3)="-1/",LEFT(Export!H54,3)="(1/"),CONCATENATE(MID(Export!H54,4,5),",",MID(Export!H54,10,1)),IF(LEFT(Export!H54,1)="(",CONCATENATE(MID(Export!H54,2,5),",",MID(Export!H54,8,1)),CONCATENATE(LEFT(Export!H54,5),",",RIGHT(Export!H54,1)))))),"&lt;/Durchfahrtzeit&gt;"),CONCATENATE("&lt;Abfahrtszeit&gt;",IF(LEFT(Export!H54,4)="(-1/",CONCATENATE(MID(Export!H54,5,5),",",MID(Export!H54,11,1)),IF(LEFT(Export!H54,2)="1/",CONCATENATE(MID(Export!H54,3,5),",",MID(Export!H54,9,1)),IF(OR(LEFT(Export!H54,3)="-1/",LEFT(Export!H54,3)="(1/"),CONCATENATE(MID(Export!H54,4,5),",",MID(Export!H54,10,1)),IF(LEFT(Export!H54,1)="(",CONCATENATE(MID(Export!H54,2,5),",",MID(Export!H54,8,1)),CONCATENATE(LEFT(Export!H54,5),",",RIGHT(Export!H54,1)))))),"&lt;/Abfahrtszeit&gt;")),
IF(Export!C54&lt;&gt;"",CONCATENATE("&lt;Mindesthaltedauer&gt;",CONCATENATE(MID(Export!C54,4,2),",",RIGHT(Export!C54,1)),"&lt;/Mindesthaltedauer&gt;"),""),
IF(Export!F54="","",CONCATENATE("&lt;Haltart&gt;",IF(LEFT(Export!F54,1)="+","+TM","H"),"&lt;/Haltart")),
IF(AND(Export!$M54&lt;&gt;"",AND(Export!$M54&lt;&gt;"[",Export!$M54&lt;&gt;"]")),CONCATENATE("&lt;Bauzuschlag&gt;",IF(Export!$M54="","",IF(LEFT(Export!$M54,1)="[",CONCATENATE(MID(Export!$M54,2,1),",",RIGHT(Export!$M54,1)),IF(AND(RIGHT(Export!$M54,1)="]",LEFT(Export!$M54,1)&lt;&gt;"]"),CONCATENATE(LEFT(Export!$M54,1),",",RIGHT(Export!$M54,1)),IF(AND(RIGHT(Export!$M54,1)&lt;&gt;"]",LEFT(Export!$M54,1)&lt;&gt;"]"),CONCATENATE(LEFT(Export!$M54,1),",",RIGHT(Export!$M54,1)),"")))),"&lt;/Bauzuschlag&gt;"),""),
IF(Export!$L54&lt;&gt;"",CONCATENATE("&lt;Zuschlag&gt;",LEFT(Export!$L54,1),",",MID(Export!$L54,3,1),"&lt;/Zuschlag&gt;"),""),
IF(Export!$E54&lt;&gt;"",CONCATENATE("&lt;Zusatzhalt&gt;",(MID(Export!$E54,4,2)*60+MID(Export!$E54,7,2)),",",MID(Export!$E54,10,1),"&lt;/Zusatzhalt&gt;"),""),
IF(Export!$J54&lt;&gt;"",CONCATENATE("&lt;Strecke&gt;",LEFT(Export!$J54,4),"&lt;/Strecke&gt;"),""),
IF(Export!$J54&lt;&gt;"",CONCATENATE("&lt;Streckengleis&gt;",MID(Export!$J54,6,1),"&lt;/Streckengleis&gt;"),""),
IF(Export!D54="","&lt;/Durchfahrt&gt;","&lt;/Verkehrshalt&gt;")))</f>
        <v/>
      </c>
    </row>
    <row r="55" spans="1:1" x14ac:dyDescent="0.25">
      <c r="A55" s="1" t="str">
        <f>IF(Export!H55="","",CONCATENATE(IF(Export!D55="","&lt;Durchfahrt&gt;","&lt;Verkehrshalt&gt;"),
"&lt;DS100&gt;",Export!A55,"&lt;/DS100&gt;",
IF(Export!D55="","",CONCATENATE("&lt;Ankunftszeit&gt;",IF(LEFT(Export!D55,4)="(-1/",CONCATENATE(MID(Export!D55,5,5),",",MID(Export!D55,11,1)),IF(LEFT(Export!D55,2)="1/",CONCATENATE(MID(Export!D55,3,5),",",MID(Export!D55,9,1)),IF(OR(LEFT(Export!D55,3)="-1/",LEFT(Export!D55,3)="(1/"),CONCATENATE(MID(Export!D55,4,5),",",MID(Export!D55,10,1)),IF(LEFT(Export!D55,1)="(",CONCATENATE(MID(Export!D55,2,5),",",MID(Export!D55,8,1)),CONCATENATE(LEFT(Export!D55,5),",",RIGHT(Export!D55,1)))))),"&lt;/Ankunftszeit&gt;")),
IF(Export!D55="",CONCATENATE("&lt;Durchfahrtzeit&gt;",IF(LEFT(Export!H55,4)="(-1/",CONCATENATE(MID(Export!H55,5,5),",",MID(Export!H55,11,1)),IF(LEFT(Export!H55,2)="1/",CONCATENATE(MID(Export!H55,3,5),",",MID(Export!H55,9,1)),IF(OR(LEFT(Export!H55,3)="-1/",LEFT(Export!H55,3)="(1/"),CONCATENATE(MID(Export!H55,4,5),",",MID(Export!H55,10,1)),IF(LEFT(Export!H55,1)="(",CONCATENATE(MID(Export!H55,2,5),",",MID(Export!H55,8,1)),CONCATENATE(LEFT(Export!H55,5),",",RIGHT(Export!H55,1)))))),"&lt;/Durchfahrtzeit&gt;"),CONCATENATE("&lt;Abfahrtszeit&gt;",IF(LEFT(Export!H55,4)="(-1/",CONCATENATE(MID(Export!H55,5,5),",",MID(Export!H55,11,1)),IF(LEFT(Export!H55,2)="1/",CONCATENATE(MID(Export!H55,3,5),",",MID(Export!H55,9,1)),IF(OR(LEFT(Export!H55,3)="-1/",LEFT(Export!H55,3)="(1/"),CONCATENATE(MID(Export!H55,4,5),",",MID(Export!H55,10,1)),IF(LEFT(Export!H55,1)="(",CONCATENATE(MID(Export!H55,2,5),",",MID(Export!H55,8,1)),CONCATENATE(LEFT(Export!H55,5),",",RIGHT(Export!H55,1)))))),"&lt;/Abfahrtszeit&gt;")),
IF(Export!C55&lt;&gt;"",CONCATENATE("&lt;Mindesthaltedauer&gt;",CONCATENATE(MID(Export!C55,4,2),",",RIGHT(Export!C55,1)),"&lt;/Mindesthaltedauer&gt;"),""),
IF(Export!F55="","",CONCATENATE("&lt;Haltart&gt;",IF(LEFT(Export!F55,1)="+","+TM","H"),"&lt;/Haltart")),
IF(AND(Export!$M55&lt;&gt;"",AND(Export!$M55&lt;&gt;"[",Export!$M55&lt;&gt;"]")),CONCATENATE("&lt;Bauzuschlag&gt;",IF(Export!$M55="","",IF(LEFT(Export!$M55,1)="[",CONCATENATE(MID(Export!$M55,2,1),",",RIGHT(Export!$M55,1)),IF(AND(RIGHT(Export!$M55,1)="]",LEFT(Export!$M55,1)&lt;&gt;"]"),CONCATENATE(LEFT(Export!$M55,1),",",RIGHT(Export!$M55,1)),IF(AND(RIGHT(Export!$M55,1)&lt;&gt;"]",LEFT(Export!$M55,1)&lt;&gt;"]"),CONCATENATE(LEFT(Export!$M55,1),",",RIGHT(Export!$M55,1)),"")))),"&lt;/Bauzuschlag&gt;"),""),
IF(Export!$L55&lt;&gt;"",CONCATENATE("&lt;Zuschlag&gt;",LEFT(Export!$L55,1),",",MID(Export!$L55,3,1),"&lt;/Zuschlag&gt;"),""),
IF(Export!$E55&lt;&gt;"",CONCATENATE("&lt;Zusatzhalt&gt;",(MID(Export!$E55,4,2)*60+MID(Export!$E55,7,2)),",",MID(Export!$E55,10,1),"&lt;/Zusatzhalt&gt;"),""),
IF(Export!$J55&lt;&gt;"",CONCATENATE("&lt;Strecke&gt;",LEFT(Export!$J55,4),"&lt;/Strecke&gt;"),""),
IF(Export!$J55&lt;&gt;"",CONCATENATE("&lt;Streckengleis&gt;",MID(Export!$J55,6,1),"&lt;/Streckengleis&gt;"),""),
IF(Export!D55="","&lt;/Durchfahrt&gt;","&lt;/Verkehrshalt&gt;")))</f>
        <v/>
      </c>
    </row>
    <row r="56" spans="1:1" x14ac:dyDescent="0.25">
      <c r="A56" s="1" t="str">
        <f>IF(Export!H56="","",CONCATENATE(IF(Export!D56="","&lt;Durchfahrt&gt;","&lt;Verkehrshalt&gt;"),
"&lt;DS100&gt;",Export!A56,"&lt;/DS100&gt;",
IF(Export!D56="","",CONCATENATE("&lt;Ankunftszeit&gt;",IF(LEFT(Export!D56,4)="(-1/",CONCATENATE(MID(Export!D56,5,5),",",MID(Export!D56,11,1)),IF(LEFT(Export!D56,2)="1/",CONCATENATE(MID(Export!D56,3,5),",",MID(Export!D56,9,1)),IF(OR(LEFT(Export!D56,3)="-1/",LEFT(Export!D56,3)="(1/"),CONCATENATE(MID(Export!D56,4,5),",",MID(Export!D56,10,1)),IF(LEFT(Export!D56,1)="(",CONCATENATE(MID(Export!D56,2,5),",",MID(Export!D56,8,1)),CONCATENATE(LEFT(Export!D56,5),",",RIGHT(Export!D56,1)))))),"&lt;/Ankunftszeit&gt;")),
IF(Export!D56="",CONCATENATE("&lt;Durchfahrtzeit&gt;",IF(LEFT(Export!H56,4)="(-1/",CONCATENATE(MID(Export!H56,5,5),",",MID(Export!H56,11,1)),IF(LEFT(Export!H56,2)="1/",CONCATENATE(MID(Export!H56,3,5),",",MID(Export!H56,9,1)),IF(OR(LEFT(Export!H56,3)="-1/",LEFT(Export!H56,3)="(1/"),CONCATENATE(MID(Export!H56,4,5),",",MID(Export!H56,10,1)),IF(LEFT(Export!H56,1)="(",CONCATENATE(MID(Export!H56,2,5),",",MID(Export!H56,8,1)),CONCATENATE(LEFT(Export!H56,5),",",RIGHT(Export!H56,1)))))),"&lt;/Durchfahrtzeit&gt;"),CONCATENATE("&lt;Abfahrtszeit&gt;",IF(LEFT(Export!H56,4)="(-1/",CONCATENATE(MID(Export!H56,5,5),",",MID(Export!H56,11,1)),IF(LEFT(Export!H56,2)="1/",CONCATENATE(MID(Export!H56,3,5),",",MID(Export!H56,9,1)),IF(OR(LEFT(Export!H56,3)="-1/",LEFT(Export!H56,3)="(1/"),CONCATENATE(MID(Export!H56,4,5),",",MID(Export!H56,10,1)),IF(LEFT(Export!H56,1)="(",CONCATENATE(MID(Export!H56,2,5),",",MID(Export!H56,8,1)),CONCATENATE(LEFT(Export!H56,5),",",RIGHT(Export!H56,1)))))),"&lt;/Abfahrtszeit&gt;")),
IF(Export!C56&lt;&gt;"",CONCATENATE("&lt;Mindesthaltedauer&gt;",CONCATENATE(MID(Export!C56,4,2),",",RIGHT(Export!C56,1)),"&lt;/Mindesthaltedauer&gt;"),""),
IF(Export!F56="","",CONCATENATE("&lt;Haltart&gt;",IF(LEFT(Export!F56,1)="+","+TM","H"),"&lt;/Haltart")),
IF(AND(Export!$M56&lt;&gt;"",AND(Export!$M56&lt;&gt;"[",Export!$M56&lt;&gt;"]")),CONCATENATE("&lt;Bauzuschlag&gt;",IF(Export!$M56="","",IF(LEFT(Export!$M56,1)="[",CONCATENATE(MID(Export!$M56,2,1),",",RIGHT(Export!$M56,1)),IF(AND(RIGHT(Export!$M56,1)="]",LEFT(Export!$M56,1)&lt;&gt;"]"),CONCATENATE(LEFT(Export!$M56,1),",",RIGHT(Export!$M56,1)),IF(AND(RIGHT(Export!$M56,1)&lt;&gt;"]",LEFT(Export!$M56,1)&lt;&gt;"]"),CONCATENATE(LEFT(Export!$M56,1),",",RIGHT(Export!$M56,1)),"")))),"&lt;/Bauzuschlag&gt;"),""),
IF(Export!$L56&lt;&gt;"",CONCATENATE("&lt;Zuschlag&gt;",LEFT(Export!$L56,1),",",MID(Export!$L56,3,1),"&lt;/Zuschlag&gt;"),""),
IF(Export!$E56&lt;&gt;"",CONCATENATE("&lt;Zusatzhalt&gt;",(MID(Export!$E56,4,2)*60+MID(Export!$E56,7,2)),",",MID(Export!$E56,10,1),"&lt;/Zusatzhalt&gt;"),""),
IF(Export!$J56&lt;&gt;"",CONCATENATE("&lt;Strecke&gt;",LEFT(Export!$J56,4),"&lt;/Strecke&gt;"),""),
IF(Export!$J56&lt;&gt;"",CONCATENATE("&lt;Streckengleis&gt;",MID(Export!$J56,6,1),"&lt;/Streckengleis&gt;"),""),
IF(Export!D56="","&lt;/Durchfahrt&gt;","&lt;/Verkehrshalt&gt;")))</f>
        <v/>
      </c>
    </row>
    <row r="57" spans="1:1" x14ac:dyDescent="0.25">
      <c r="A57" s="1" t="str">
        <f>IF(Export!H57="","",CONCATENATE(IF(Export!D57="","&lt;Durchfahrt&gt;","&lt;Verkehrshalt&gt;"),
"&lt;DS100&gt;",Export!A57,"&lt;/DS100&gt;",
IF(Export!D57="","",CONCATENATE("&lt;Ankunftszeit&gt;",IF(LEFT(Export!D57,4)="(-1/",CONCATENATE(MID(Export!D57,5,5),",",MID(Export!D57,11,1)),IF(LEFT(Export!D57,2)="1/",CONCATENATE(MID(Export!D57,3,5),",",MID(Export!D57,9,1)),IF(OR(LEFT(Export!D57,3)="-1/",LEFT(Export!D57,3)="(1/"),CONCATENATE(MID(Export!D57,4,5),",",MID(Export!D57,10,1)),IF(LEFT(Export!D57,1)="(",CONCATENATE(MID(Export!D57,2,5),",",MID(Export!D57,8,1)),CONCATENATE(LEFT(Export!D57,5),",",RIGHT(Export!D57,1)))))),"&lt;/Ankunftszeit&gt;")),
IF(Export!D57="",CONCATENATE("&lt;Durchfahrtzeit&gt;",IF(LEFT(Export!H57,4)="(-1/",CONCATENATE(MID(Export!H57,5,5),",",MID(Export!H57,11,1)),IF(LEFT(Export!H57,2)="1/",CONCATENATE(MID(Export!H57,3,5),",",MID(Export!H57,9,1)),IF(OR(LEFT(Export!H57,3)="-1/",LEFT(Export!H57,3)="(1/"),CONCATENATE(MID(Export!H57,4,5),",",MID(Export!H57,10,1)),IF(LEFT(Export!H57,1)="(",CONCATENATE(MID(Export!H57,2,5),",",MID(Export!H57,8,1)),CONCATENATE(LEFT(Export!H57,5),",",RIGHT(Export!H57,1)))))),"&lt;/Durchfahrtzeit&gt;"),CONCATENATE("&lt;Abfahrtszeit&gt;",IF(LEFT(Export!H57,4)="(-1/",CONCATENATE(MID(Export!H57,5,5),",",MID(Export!H57,11,1)),IF(LEFT(Export!H57,2)="1/",CONCATENATE(MID(Export!H57,3,5),",",MID(Export!H57,9,1)),IF(OR(LEFT(Export!H57,3)="-1/",LEFT(Export!H57,3)="(1/"),CONCATENATE(MID(Export!H57,4,5),",",MID(Export!H57,10,1)),IF(LEFT(Export!H57,1)="(",CONCATENATE(MID(Export!H57,2,5),",",MID(Export!H57,8,1)),CONCATENATE(LEFT(Export!H57,5),",",RIGHT(Export!H57,1)))))),"&lt;/Abfahrtszeit&gt;")),
IF(Export!C57&lt;&gt;"",CONCATENATE("&lt;Mindesthaltedauer&gt;",CONCATENATE(MID(Export!C57,4,2),",",RIGHT(Export!C57,1)),"&lt;/Mindesthaltedauer&gt;"),""),
IF(Export!F57="","",CONCATENATE("&lt;Haltart&gt;",IF(LEFT(Export!F57,1)="+","+TM","H"),"&lt;/Haltart")),
IF(AND(Export!$M57&lt;&gt;"",AND(Export!$M57&lt;&gt;"[",Export!$M57&lt;&gt;"]")),CONCATENATE("&lt;Bauzuschlag&gt;",IF(Export!$M57="","",IF(LEFT(Export!$M57,1)="[",CONCATENATE(MID(Export!$M57,2,1),",",RIGHT(Export!$M57,1)),IF(AND(RIGHT(Export!$M57,1)="]",LEFT(Export!$M57,1)&lt;&gt;"]"),CONCATENATE(LEFT(Export!$M57,1),",",RIGHT(Export!$M57,1)),IF(AND(RIGHT(Export!$M57,1)&lt;&gt;"]",LEFT(Export!$M57,1)&lt;&gt;"]"),CONCATENATE(LEFT(Export!$M57,1),",",RIGHT(Export!$M57,1)),"")))),"&lt;/Bauzuschlag&gt;"),""),
IF(Export!$L57&lt;&gt;"",CONCATENATE("&lt;Zuschlag&gt;",LEFT(Export!$L57,1),",",MID(Export!$L57,3,1),"&lt;/Zuschlag&gt;"),""),
IF(Export!$E57&lt;&gt;"",CONCATENATE("&lt;Zusatzhalt&gt;",(MID(Export!$E57,4,2)*60+MID(Export!$E57,7,2)),",",MID(Export!$E57,10,1),"&lt;/Zusatzhalt&gt;"),""),
IF(Export!$J57&lt;&gt;"",CONCATENATE("&lt;Strecke&gt;",LEFT(Export!$J57,4),"&lt;/Strecke&gt;"),""),
IF(Export!$J57&lt;&gt;"",CONCATENATE("&lt;Streckengleis&gt;",MID(Export!$J57,6,1),"&lt;/Streckengleis&gt;"),""),
IF(Export!D57="","&lt;/Durchfahrt&gt;","&lt;/Verkehrshalt&gt;")))</f>
        <v/>
      </c>
    </row>
    <row r="58" spans="1:1" x14ac:dyDescent="0.25">
      <c r="A58" s="1" t="str">
        <f>IF(Export!H58="","",CONCATENATE(IF(Export!D58="","&lt;Durchfahrt&gt;","&lt;Verkehrshalt&gt;"),
"&lt;DS100&gt;",Export!A58,"&lt;/DS100&gt;",
IF(Export!D58="","",CONCATENATE("&lt;Ankunftszeit&gt;",IF(LEFT(Export!D58,4)="(-1/",CONCATENATE(MID(Export!D58,5,5),",",MID(Export!D58,11,1)),IF(LEFT(Export!D58,2)="1/",CONCATENATE(MID(Export!D58,3,5),",",MID(Export!D58,9,1)),IF(OR(LEFT(Export!D58,3)="-1/",LEFT(Export!D58,3)="(1/"),CONCATENATE(MID(Export!D58,4,5),",",MID(Export!D58,10,1)),IF(LEFT(Export!D58,1)="(",CONCATENATE(MID(Export!D58,2,5),",",MID(Export!D58,8,1)),CONCATENATE(LEFT(Export!D58,5),",",RIGHT(Export!D58,1)))))),"&lt;/Ankunftszeit&gt;")),
IF(Export!D58="",CONCATENATE("&lt;Durchfahrtzeit&gt;",IF(LEFT(Export!H58,4)="(-1/",CONCATENATE(MID(Export!H58,5,5),",",MID(Export!H58,11,1)),IF(LEFT(Export!H58,2)="1/",CONCATENATE(MID(Export!H58,3,5),",",MID(Export!H58,9,1)),IF(OR(LEFT(Export!H58,3)="-1/",LEFT(Export!H58,3)="(1/"),CONCATENATE(MID(Export!H58,4,5),",",MID(Export!H58,10,1)),IF(LEFT(Export!H58,1)="(",CONCATENATE(MID(Export!H58,2,5),",",MID(Export!H58,8,1)),CONCATENATE(LEFT(Export!H58,5),",",RIGHT(Export!H58,1)))))),"&lt;/Durchfahrtzeit&gt;"),CONCATENATE("&lt;Abfahrtszeit&gt;",IF(LEFT(Export!H58,4)="(-1/",CONCATENATE(MID(Export!H58,5,5),",",MID(Export!H58,11,1)),IF(LEFT(Export!H58,2)="1/",CONCATENATE(MID(Export!H58,3,5),",",MID(Export!H58,9,1)),IF(OR(LEFT(Export!H58,3)="-1/",LEFT(Export!H58,3)="(1/"),CONCATENATE(MID(Export!H58,4,5),",",MID(Export!H58,10,1)),IF(LEFT(Export!H58,1)="(",CONCATENATE(MID(Export!H58,2,5),",",MID(Export!H58,8,1)),CONCATENATE(LEFT(Export!H58,5),",",RIGHT(Export!H58,1)))))),"&lt;/Abfahrtszeit&gt;")),
IF(Export!C58&lt;&gt;"",CONCATENATE("&lt;Mindesthaltedauer&gt;",CONCATENATE(MID(Export!C58,4,2),",",RIGHT(Export!C58,1)),"&lt;/Mindesthaltedauer&gt;"),""),
IF(Export!F58="","",CONCATENATE("&lt;Haltart&gt;",IF(LEFT(Export!F58,1)="+","+TM","H"),"&lt;/Haltart")),
IF(AND(Export!$M58&lt;&gt;"",AND(Export!$M58&lt;&gt;"[",Export!$M58&lt;&gt;"]")),CONCATENATE("&lt;Bauzuschlag&gt;",IF(Export!$M58="","",IF(LEFT(Export!$M58,1)="[",CONCATENATE(MID(Export!$M58,2,1),",",RIGHT(Export!$M58,1)),IF(AND(RIGHT(Export!$M58,1)="]",LEFT(Export!$M58,1)&lt;&gt;"]"),CONCATENATE(LEFT(Export!$M58,1),",",RIGHT(Export!$M58,1)),IF(AND(RIGHT(Export!$M58,1)&lt;&gt;"]",LEFT(Export!$M58,1)&lt;&gt;"]"),CONCATENATE(LEFT(Export!$M58,1),",",RIGHT(Export!$M58,1)),"")))),"&lt;/Bauzuschlag&gt;"),""),
IF(Export!$L58&lt;&gt;"",CONCATENATE("&lt;Zuschlag&gt;",LEFT(Export!$L58,1),",",MID(Export!$L58,3,1),"&lt;/Zuschlag&gt;"),""),
IF(Export!$E58&lt;&gt;"",CONCATENATE("&lt;Zusatzhalt&gt;",(MID(Export!$E58,4,2)*60+MID(Export!$E58,7,2)),",",MID(Export!$E58,10,1),"&lt;/Zusatzhalt&gt;"),""),
IF(Export!$J58&lt;&gt;"",CONCATENATE("&lt;Strecke&gt;",LEFT(Export!$J58,4),"&lt;/Strecke&gt;"),""),
IF(Export!$J58&lt;&gt;"",CONCATENATE("&lt;Streckengleis&gt;",MID(Export!$J58,6,1),"&lt;/Streckengleis&gt;"),""),
IF(Export!D58="","&lt;/Durchfahrt&gt;","&lt;/Verkehrshalt&gt;")))</f>
        <v/>
      </c>
    </row>
    <row r="59" spans="1:1" x14ac:dyDescent="0.25">
      <c r="A59" s="1" t="str">
        <f>IF(Export!H59="","",CONCATENATE(IF(Export!D59="","&lt;Durchfahrt&gt;","&lt;Verkehrshalt&gt;"),
"&lt;DS100&gt;",Export!A59,"&lt;/DS100&gt;",
IF(Export!D59="","",CONCATENATE("&lt;Ankunftszeit&gt;",IF(LEFT(Export!D59,4)="(-1/",CONCATENATE(MID(Export!D59,5,5),",",MID(Export!D59,11,1)),IF(LEFT(Export!D59,2)="1/",CONCATENATE(MID(Export!D59,3,5),",",MID(Export!D59,9,1)),IF(OR(LEFT(Export!D59,3)="-1/",LEFT(Export!D59,3)="(1/"),CONCATENATE(MID(Export!D59,4,5),",",MID(Export!D59,10,1)),IF(LEFT(Export!D59,1)="(",CONCATENATE(MID(Export!D59,2,5),",",MID(Export!D59,8,1)),CONCATENATE(LEFT(Export!D59,5),",",RIGHT(Export!D59,1)))))),"&lt;/Ankunftszeit&gt;")),
IF(Export!D59="",CONCATENATE("&lt;Durchfahrtzeit&gt;",IF(LEFT(Export!H59,4)="(-1/",CONCATENATE(MID(Export!H59,5,5),",",MID(Export!H59,11,1)),IF(LEFT(Export!H59,2)="1/",CONCATENATE(MID(Export!H59,3,5),",",MID(Export!H59,9,1)),IF(OR(LEFT(Export!H59,3)="-1/",LEFT(Export!H59,3)="(1/"),CONCATENATE(MID(Export!H59,4,5),",",MID(Export!H59,10,1)),IF(LEFT(Export!H59,1)="(",CONCATENATE(MID(Export!H59,2,5),",",MID(Export!H59,8,1)),CONCATENATE(LEFT(Export!H59,5),",",RIGHT(Export!H59,1)))))),"&lt;/Durchfahrtzeit&gt;"),CONCATENATE("&lt;Abfahrtszeit&gt;",IF(LEFT(Export!H59,4)="(-1/",CONCATENATE(MID(Export!H59,5,5),",",MID(Export!H59,11,1)),IF(LEFT(Export!H59,2)="1/",CONCATENATE(MID(Export!H59,3,5),",",MID(Export!H59,9,1)),IF(OR(LEFT(Export!H59,3)="-1/",LEFT(Export!H59,3)="(1/"),CONCATENATE(MID(Export!H59,4,5),",",MID(Export!H59,10,1)),IF(LEFT(Export!H59,1)="(",CONCATENATE(MID(Export!H59,2,5),",",MID(Export!H59,8,1)),CONCATENATE(LEFT(Export!H59,5),",",RIGHT(Export!H59,1)))))),"&lt;/Abfahrtszeit&gt;")),
IF(Export!C59&lt;&gt;"",CONCATENATE("&lt;Mindesthaltedauer&gt;",CONCATENATE(MID(Export!C59,4,2),",",RIGHT(Export!C59,1)),"&lt;/Mindesthaltedauer&gt;"),""),
IF(Export!F59="","",CONCATENATE("&lt;Haltart&gt;",IF(LEFT(Export!F59,1)="+","+TM","H"),"&lt;/Haltart")),
IF(AND(Export!$M59&lt;&gt;"",AND(Export!$M59&lt;&gt;"[",Export!$M59&lt;&gt;"]")),CONCATENATE("&lt;Bauzuschlag&gt;",IF(Export!$M59="","",IF(LEFT(Export!$M59,1)="[",CONCATENATE(MID(Export!$M59,2,1),",",RIGHT(Export!$M59,1)),IF(AND(RIGHT(Export!$M59,1)="]",LEFT(Export!$M59,1)&lt;&gt;"]"),CONCATENATE(LEFT(Export!$M59,1),",",RIGHT(Export!$M59,1)),IF(AND(RIGHT(Export!$M59,1)&lt;&gt;"]",LEFT(Export!$M59,1)&lt;&gt;"]"),CONCATENATE(LEFT(Export!$M59,1),",",RIGHT(Export!$M59,1)),"")))),"&lt;/Bauzuschlag&gt;"),""),
IF(Export!$L59&lt;&gt;"",CONCATENATE("&lt;Zuschlag&gt;",LEFT(Export!$L59,1),",",MID(Export!$L59,3,1),"&lt;/Zuschlag&gt;"),""),
IF(Export!$E59&lt;&gt;"",CONCATENATE("&lt;Zusatzhalt&gt;",(MID(Export!$E59,4,2)*60+MID(Export!$E59,7,2)),",",MID(Export!$E59,10,1),"&lt;/Zusatzhalt&gt;"),""),
IF(Export!$J59&lt;&gt;"",CONCATENATE("&lt;Strecke&gt;",LEFT(Export!$J59,4),"&lt;/Strecke&gt;"),""),
IF(Export!$J59&lt;&gt;"",CONCATENATE("&lt;Streckengleis&gt;",MID(Export!$J59,6,1),"&lt;/Streckengleis&gt;"),""),
IF(Export!D59="","&lt;/Durchfahrt&gt;","&lt;/Verkehrshalt&gt;")))</f>
        <v/>
      </c>
    </row>
    <row r="60" spans="1:1" x14ac:dyDescent="0.25">
      <c r="A60" s="1" t="str">
        <f>IF(Export!H60="","",CONCATENATE(IF(Export!D60="","&lt;Durchfahrt&gt;","&lt;Verkehrshalt&gt;"),
"&lt;DS100&gt;",Export!A60,"&lt;/DS100&gt;",
IF(Export!D60="","",CONCATENATE("&lt;Ankunftszeit&gt;",IF(LEFT(Export!D60,4)="(-1/",CONCATENATE(MID(Export!D60,5,5),",",MID(Export!D60,11,1)),IF(LEFT(Export!D60,2)="1/",CONCATENATE(MID(Export!D60,3,5),",",MID(Export!D60,9,1)),IF(OR(LEFT(Export!D60,3)="-1/",LEFT(Export!D60,3)="(1/"),CONCATENATE(MID(Export!D60,4,5),",",MID(Export!D60,10,1)),IF(LEFT(Export!D60,1)="(",CONCATENATE(MID(Export!D60,2,5),",",MID(Export!D60,8,1)),CONCATENATE(LEFT(Export!D60,5),",",RIGHT(Export!D60,1)))))),"&lt;/Ankunftszeit&gt;")),
IF(Export!D60="",CONCATENATE("&lt;Durchfahrtzeit&gt;",IF(LEFT(Export!H60,4)="(-1/",CONCATENATE(MID(Export!H60,5,5),",",MID(Export!H60,11,1)),IF(LEFT(Export!H60,2)="1/",CONCATENATE(MID(Export!H60,3,5),",",MID(Export!H60,9,1)),IF(OR(LEFT(Export!H60,3)="-1/",LEFT(Export!H60,3)="(1/"),CONCATENATE(MID(Export!H60,4,5),",",MID(Export!H60,10,1)),IF(LEFT(Export!H60,1)="(",CONCATENATE(MID(Export!H60,2,5),",",MID(Export!H60,8,1)),CONCATENATE(LEFT(Export!H60,5),",",RIGHT(Export!H60,1)))))),"&lt;/Durchfahrtzeit&gt;"),CONCATENATE("&lt;Abfahrtszeit&gt;",IF(LEFT(Export!H60,4)="(-1/",CONCATENATE(MID(Export!H60,5,5),",",MID(Export!H60,11,1)),IF(LEFT(Export!H60,2)="1/",CONCATENATE(MID(Export!H60,3,5),",",MID(Export!H60,9,1)),IF(OR(LEFT(Export!H60,3)="-1/",LEFT(Export!H60,3)="(1/"),CONCATENATE(MID(Export!H60,4,5),",",MID(Export!H60,10,1)),IF(LEFT(Export!H60,1)="(",CONCATENATE(MID(Export!H60,2,5),",",MID(Export!H60,8,1)),CONCATENATE(LEFT(Export!H60,5),",",RIGHT(Export!H60,1)))))),"&lt;/Abfahrtszeit&gt;")),
IF(Export!C60&lt;&gt;"",CONCATENATE("&lt;Mindesthaltedauer&gt;",CONCATENATE(MID(Export!C60,4,2),",",RIGHT(Export!C60,1)),"&lt;/Mindesthaltedauer&gt;"),""),
IF(Export!F60="","",CONCATENATE("&lt;Haltart&gt;",IF(LEFT(Export!F60,1)="+","+TM","H"),"&lt;/Haltart")),
IF(AND(Export!$M60&lt;&gt;"",AND(Export!$M60&lt;&gt;"[",Export!$M60&lt;&gt;"]")),CONCATENATE("&lt;Bauzuschlag&gt;",IF(Export!$M60="","",IF(LEFT(Export!$M60,1)="[",CONCATENATE(MID(Export!$M60,2,1),",",RIGHT(Export!$M60,1)),IF(AND(RIGHT(Export!$M60,1)="]",LEFT(Export!$M60,1)&lt;&gt;"]"),CONCATENATE(LEFT(Export!$M60,1),",",RIGHT(Export!$M60,1)),IF(AND(RIGHT(Export!$M60,1)&lt;&gt;"]",LEFT(Export!$M60,1)&lt;&gt;"]"),CONCATENATE(LEFT(Export!$M60,1),",",RIGHT(Export!$M60,1)),"")))),"&lt;/Bauzuschlag&gt;"),""),
IF(Export!$L60&lt;&gt;"",CONCATENATE("&lt;Zuschlag&gt;",LEFT(Export!$L60,1),",",MID(Export!$L60,3,1),"&lt;/Zuschlag&gt;"),""),
IF(Export!$E60&lt;&gt;"",CONCATENATE("&lt;Zusatzhalt&gt;",(MID(Export!$E60,4,2)*60+MID(Export!$E60,7,2)),",",MID(Export!$E60,10,1),"&lt;/Zusatzhalt&gt;"),""),
IF(Export!$J60&lt;&gt;"",CONCATENATE("&lt;Strecke&gt;",LEFT(Export!$J60,4),"&lt;/Strecke&gt;"),""),
IF(Export!$J60&lt;&gt;"",CONCATENATE("&lt;Streckengleis&gt;",MID(Export!$J60,6,1),"&lt;/Streckengleis&gt;"),""),
IF(Export!D60="","&lt;/Durchfahrt&gt;","&lt;/Verkehrshalt&gt;")))</f>
        <v/>
      </c>
    </row>
    <row r="61" spans="1:1" x14ac:dyDescent="0.25">
      <c r="A61" s="1" t="str">
        <f>IF(Export!H61="","",CONCATENATE(IF(Export!D61="","&lt;Durchfahrt&gt;","&lt;Verkehrshalt&gt;"),
"&lt;DS100&gt;",Export!A61,"&lt;/DS100&gt;",
IF(Export!D61="","",CONCATENATE("&lt;Ankunftszeit&gt;",IF(LEFT(Export!D61,4)="(-1/",CONCATENATE(MID(Export!D61,5,5),",",MID(Export!D61,11,1)),IF(LEFT(Export!D61,2)="1/",CONCATENATE(MID(Export!D61,3,5),",",MID(Export!D61,9,1)),IF(OR(LEFT(Export!D61,3)="-1/",LEFT(Export!D61,3)="(1/"),CONCATENATE(MID(Export!D61,4,5),",",MID(Export!D61,10,1)),IF(LEFT(Export!D61,1)="(",CONCATENATE(MID(Export!D61,2,5),",",MID(Export!D61,8,1)),CONCATENATE(LEFT(Export!D61,5),",",RIGHT(Export!D61,1)))))),"&lt;/Ankunftszeit&gt;")),
IF(Export!D61="",CONCATENATE("&lt;Durchfahrtzeit&gt;",IF(LEFT(Export!H61,4)="(-1/",CONCATENATE(MID(Export!H61,5,5),",",MID(Export!H61,11,1)),IF(LEFT(Export!H61,2)="1/",CONCATENATE(MID(Export!H61,3,5),",",MID(Export!H61,9,1)),IF(OR(LEFT(Export!H61,3)="-1/",LEFT(Export!H61,3)="(1/"),CONCATENATE(MID(Export!H61,4,5),",",MID(Export!H61,10,1)),IF(LEFT(Export!H61,1)="(",CONCATENATE(MID(Export!H61,2,5),",",MID(Export!H61,8,1)),CONCATENATE(LEFT(Export!H61,5),",",RIGHT(Export!H61,1)))))),"&lt;/Durchfahrtzeit&gt;"),CONCATENATE("&lt;Abfahrtszeit&gt;",IF(LEFT(Export!H61,4)="(-1/",CONCATENATE(MID(Export!H61,5,5),",",MID(Export!H61,11,1)),IF(LEFT(Export!H61,2)="1/",CONCATENATE(MID(Export!H61,3,5),",",MID(Export!H61,9,1)),IF(OR(LEFT(Export!H61,3)="-1/",LEFT(Export!H61,3)="(1/"),CONCATENATE(MID(Export!H61,4,5),",",MID(Export!H61,10,1)),IF(LEFT(Export!H61,1)="(",CONCATENATE(MID(Export!H61,2,5),",",MID(Export!H61,8,1)),CONCATENATE(LEFT(Export!H61,5),",",RIGHT(Export!H61,1)))))),"&lt;/Abfahrtszeit&gt;")),
IF(Export!C61&lt;&gt;"",CONCATENATE("&lt;Mindesthaltedauer&gt;",CONCATENATE(MID(Export!C61,4,2),",",RIGHT(Export!C61,1)),"&lt;/Mindesthaltedauer&gt;"),""),
IF(Export!F61="","",CONCATENATE("&lt;Haltart&gt;",IF(LEFT(Export!F61,1)="+","+TM","H"),"&lt;/Haltart")),
IF(AND(Export!$M61&lt;&gt;"",AND(Export!$M61&lt;&gt;"[",Export!$M61&lt;&gt;"]")),CONCATENATE("&lt;Bauzuschlag&gt;",IF(Export!$M61="","",IF(LEFT(Export!$M61,1)="[",CONCATENATE(MID(Export!$M61,2,1),",",RIGHT(Export!$M61,1)),IF(AND(RIGHT(Export!$M61,1)="]",LEFT(Export!$M61,1)&lt;&gt;"]"),CONCATENATE(LEFT(Export!$M61,1),",",RIGHT(Export!$M61,1)),IF(AND(RIGHT(Export!$M61,1)&lt;&gt;"]",LEFT(Export!$M61,1)&lt;&gt;"]"),CONCATENATE(LEFT(Export!$M61,1),",",RIGHT(Export!$M61,1)),"")))),"&lt;/Bauzuschlag&gt;"),""),
IF(Export!$L61&lt;&gt;"",CONCATENATE("&lt;Zuschlag&gt;",LEFT(Export!$L61,1),",",MID(Export!$L61,3,1),"&lt;/Zuschlag&gt;"),""),
IF(Export!$E61&lt;&gt;"",CONCATENATE("&lt;Zusatzhalt&gt;",(MID(Export!$E61,4,2)*60+MID(Export!$E61,7,2)),",",MID(Export!$E61,10,1),"&lt;/Zusatzhalt&gt;"),""),
IF(Export!$J61&lt;&gt;"",CONCATENATE("&lt;Strecke&gt;",LEFT(Export!$J61,4),"&lt;/Strecke&gt;"),""),
IF(Export!$J61&lt;&gt;"",CONCATENATE("&lt;Streckengleis&gt;",MID(Export!$J61,6,1),"&lt;/Streckengleis&gt;"),""),
IF(Export!D61="","&lt;/Durchfahrt&gt;","&lt;/Verkehrshalt&gt;")))</f>
        <v/>
      </c>
    </row>
    <row r="62" spans="1:1" x14ac:dyDescent="0.25">
      <c r="A62" s="1" t="str">
        <f>IF(Export!H62="","",CONCATENATE(IF(Export!D62="","&lt;Durchfahrt&gt;","&lt;Verkehrshalt&gt;"),
"&lt;DS100&gt;",Export!A62,"&lt;/DS100&gt;",
IF(Export!D62="","",CONCATENATE("&lt;Ankunftszeit&gt;",IF(LEFT(Export!D62,4)="(-1/",CONCATENATE(MID(Export!D62,5,5),",",MID(Export!D62,11,1)),IF(LEFT(Export!D62,2)="1/",CONCATENATE(MID(Export!D62,3,5),",",MID(Export!D62,9,1)),IF(OR(LEFT(Export!D62,3)="-1/",LEFT(Export!D62,3)="(1/"),CONCATENATE(MID(Export!D62,4,5),",",MID(Export!D62,10,1)),IF(LEFT(Export!D62,1)="(",CONCATENATE(MID(Export!D62,2,5),",",MID(Export!D62,8,1)),CONCATENATE(LEFT(Export!D62,5),",",RIGHT(Export!D62,1)))))),"&lt;/Ankunftszeit&gt;")),
IF(Export!D62="",CONCATENATE("&lt;Durchfahrtzeit&gt;",IF(LEFT(Export!H62,4)="(-1/",CONCATENATE(MID(Export!H62,5,5),",",MID(Export!H62,11,1)),IF(LEFT(Export!H62,2)="1/",CONCATENATE(MID(Export!H62,3,5),",",MID(Export!H62,9,1)),IF(OR(LEFT(Export!H62,3)="-1/",LEFT(Export!H62,3)="(1/"),CONCATENATE(MID(Export!H62,4,5),",",MID(Export!H62,10,1)),IF(LEFT(Export!H62,1)="(",CONCATENATE(MID(Export!H62,2,5),",",MID(Export!H62,8,1)),CONCATENATE(LEFT(Export!H62,5),",",RIGHT(Export!H62,1)))))),"&lt;/Durchfahrtzeit&gt;"),CONCATENATE("&lt;Abfahrtszeit&gt;",IF(LEFT(Export!H62,4)="(-1/",CONCATENATE(MID(Export!H62,5,5),",",MID(Export!H62,11,1)),IF(LEFT(Export!H62,2)="1/",CONCATENATE(MID(Export!H62,3,5),",",MID(Export!H62,9,1)),IF(OR(LEFT(Export!H62,3)="-1/",LEFT(Export!H62,3)="(1/"),CONCATENATE(MID(Export!H62,4,5),",",MID(Export!H62,10,1)),IF(LEFT(Export!H62,1)="(",CONCATENATE(MID(Export!H62,2,5),",",MID(Export!H62,8,1)),CONCATENATE(LEFT(Export!H62,5),",",RIGHT(Export!H62,1)))))),"&lt;/Abfahrtszeit&gt;")),
IF(Export!C62&lt;&gt;"",CONCATENATE("&lt;Mindesthaltedauer&gt;",CONCATENATE(MID(Export!C62,4,2),",",RIGHT(Export!C62,1)),"&lt;/Mindesthaltedauer&gt;"),""),
IF(Export!F62="","",CONCATENATE("&lt;Haltart&gt;",IF(LEFT(Export!F62,1)="+","+TM","H"),"&lt;/Haltart")),
IF(AND(Export!$M62&lt;&gt;"",AND(Export!$M62&lt;&gt;"[",Export!$M62&lt;&gt;"]")),CONCATENATE("&lt;Bauzuschlag&gt;",IF(Export!$M62="","",IF(LEFT(Export!$M62,1)="[",CONCATENATE(MID(Export!$M62,2,1),",",RIGHT(Export!$M62,1)),IF(AND(RIGHT(Export!$M62,1)="]",LEFT(Export!$M62,1)&lt;&gt;"]"),CONCATENATE(LEFT(Export!$M62,1),",",RIGHT(Export!$M62,1)),IF(AND(RIGHT(Export!$M62,1)&lt;&gt;"]",LEFT(Export!$M62,1)&lt;&gt;"]"),CONCATENATE(LEFT(Export!$M62,1),",",RIGHT(Export!$M62,1)),"")))),"&lt;/Bauzuschlag&gt;"),""),
IF(Export!$L62&lt;&gt;"",CONCATENATE("&lt;Zuschlag&gt;",LEFT(Export!$L62,1),",",MID(Export!$L62,3,1),"&lt;/Zuschlag&gt;"),""),
IF(Export!$E62&lt;&gt;"",CONCATENATE("&lt;Zusatzhalt&gt;",(MID(Export!$E62,4,2)*60+MID(Export!$E62,7,2)),",",MID(Export!$E62,10,1),"&lt;/Zusatzhalt&gt;"),""),
IF(Export!$J62&lt;&gt;"",CONCATENATE("&lt;Strecke&gt;",LEFT(Export!$J62,4),"&lt;/Strecke&gt;"),""),
IF(Export!$J62&lt;&gt;"",CONCATENATE("&lt;Streckengleis&gt;",MID(Export!$J62,6,1),"&lt;/Streckengleis&gt;"),""),
IF(Export!D62="","&lt;/Durchfahrt&gt;","&lt;/Verkehrshalt&gt;")))</f>
        <v/>
      </c>
    </row>
    <row r="63" spans="1:1" x14ac:dyDescent="0.25">
      <c r="A63" s="1" t="str">
        <f>IF(Export!H63="","",CONCATENATE(IF(Export!D63="","&lt;Durchfahrt&gt;","&lt;Verkehrshalt&gt;"),
"&lt;DS100&gt;",Export!A63,"&lt;/DS100&gt;",
IF(Export!D63="","",CONCATENATE("&lt;Ankunftszeit&gt;",IF(LEFT(Export!D63,4)="(-1/",CONCATENATE(MID(Export!D63,5,5),",",MID(Export!D63,11,1)),IF(LEFT(Export!D63,2)="1/",CONCATENATE(MID(Export!D63,3,5),",",MID(Export!D63,9,1)),IF(OR(LEFT(Export!D63,3)="-1/",LEFT(Export!D63,3)="(1/"),CONCATENATE(MID(Export!D63,4,5),",",MID(Export!D63,10,1)),IF(LEFT(Export!D63,1)="(",CONCATENATE(MID(Export!D63,2,5),",",MID(Export!D63,8,1)),CONCATENATE(LEFT(Export!D63,5),",",RIGHT(Export!D63,1)))))),"&lt;/Ankunftszeit&gt;")),
IF(Export!D63="",CONCATENATE("&lt;Durchfahrtzeit&gt;",IF(LEFT(Export!H63,4)="(-1/",CONCATENATE(MID(Export!H63,5,5),",",MID(Export!H63,11,1)),IF(LEFT(Export!H63,2)="1/",CONCATENATE(MID(Export!H63,3,5),",",MID(Export!H63,9,1)),IF(OR(LEFT(Export!H63,3)="-1/",LEFT(Export!H63,3)="(1/"),CONCATENATE(MID(Export!H63,4,5),",",MID(Export!H63,10,1)),IF(LEFT(Export!H63,1)="(",CONCATENATE(MID(Export!H63,2,5),",",MID(Export!H63,8,1)),CONCATENATE(LEFT(Export!H63,5),",",RIGHT(Export!H63,1)))))),"&lt;/Durchfahrtzeit&gt;"),CONCATENATE("&lt;Abfahrtszeit&gt;",IF(LEFT(Export!H63,4)="(-1/",CONCATENATE(MID(Export!H63,5,5),",",MID(Export!H63,11,1)),IF(LEFT(Export!H63,2)="1/",CONCATENATE(MID(Export!H63,3,5),",",MID(Export!H63,9,1)),IF(OR(LEFT(Export!H63,3)="-1/",LEFT(Export!H63,3)="(1/"),CONCATENATE(MID(Export!H63,4,5),",",MID(Export!H63,10,1)),IF(LEFT(Export!H63,1)="(",CONCATENATE(MID(Export!H63,2,5),",",MID(Export!H63,8,1)),CONCATENATE(LEFT(Export!H63,5),",",RIGHT(Export!H63,1)))))),"&lt;/Abfahrtszeit&gt;")),
IF(Export!C63&lt;&gt;"",CONCATENATE("&lt;Mindesthaltedauer&gt;",CONCATENATE(MID(Export!C63,4,2),",",RIGHT(Export!C63,1)),"&lt;/Mindesthaltedauer&gt;"),""),
IF(Export!F63="","",CONCATENATE("&lt;Haltart&gt;",IF(LEFT(Export!F63,1)="+","+TM","H"),"&lt;/Haltart")),
IF(AND(Export!$M63&lt;&gt;"",AND(Export!$M63&lt;&gt;"[",Export!$M63&lt;&gt;"]")),CONCATENATE("&lt;Bauzuschlag&gt;",IF(Export!$M63="","",IF(LEFT(Export!$M63,1)="[",CONCATENATE(MID(Export!$M63,2,1),",",RIGHT(Export!$M63,1)),IF(AND(RIGHT(Export!$M63,1)="]",LEFT(Export!$M63,1)&lt;&gt;"]"),CONCATENATE(LEFT(Export!$M63,1),",",RIGHT(Export!$M63,1)),IF(AND(RIGHT(Export!$M63,1)&lt;&gt;"]",LEFT(Export!$M63,1)&lt;&gt;"]"),CONCATENATE(LEFT(Export!$M63,1),",",RIGHT(Export!$M63,1)),"")))),"&lt;/Bauzuschlag&gt;"),""),
IF(Export!$L63&lt;&gt;"",CONCATENATE("&lt;Zuschlag&gt;",LEFT(Export!$L63,1),",",MID(Export!$L63,3,1),"&lt;/Zuschlag&gt;"),""),
IF(Export!$E63&lt;&gt;"",CONCATENATE("&lt;Zusatzhalt&gt;",(MID(Export!$E63,4,2)*60+MID(Export!$E63,7,2)),",",MID(Export!$E63,10,1),"&lt;/Zusatzhalt&gt;"),""),
IF(Export!$J63&lt;&gt;"",CONCATENATE("&lt;Strecke&gt;",LEFT(Export!$J63,4),"&lt;/Strecke&gt;"),""),
IF(Export!$J63&lt;&gt;"",CONCATENATE("&lt;Streckengleis&gt;",MID(Export!$J63,6,1),"&lt;/Streckengleis&gt;"),""),
IF(Export!D63="","&lt;/Durchfahrt&gt;","&lt;/Verkehrshalt&gt;")))</f>
        <v/>
      </c>
    </row>
    <row r="64" spans="1:1" x14ac:dyDescent="0.25">
      <c r="A64" s="1" t="str">
        <f>IF(Export!H64="","",CONCATENATE(IF(Export!D64="","&lt;Durchfahrt&gt;","&lt;Verkehrshalt&gt;"),
"&lt;DS100&gt;",Export!A64,"&lt;/DS100&gt;",
IF(Export!D64="","",CONCATENATE("&lt;Ankunftszeit&gt;",IF(LEFT(Export!D64,4)="(-1/",CONCATENATE(MID(Export!D64,5,5),",",MID(Export!D64,11,1)),IF(LEFT(Export!D64,2)="1/",CONCATENATE(MID(Export!D64,3,5),",",MID(Export!D64,9,1)),IF(OR(LEFT(Export!D64,3)="-1/",LEFT(Export!D64,3)="(1/"),CONCATENATE(MID(Export!D64,4,5),",",MID(Export!D64,10,1)),IF(LEFT(Export!D64,1)="(",CONCATENATE(MID(Export!D64,2,5),",",MID(Export!D64,8,1)),CONCATENATE(LEFT(Export!D64,5),",",RIGHT(Export!D64,1)))))),"&lt;/Ankunftszeit&gt;")),
IF(Export!D64="",CONCATENATE("&lt;Durchfahrtzeit&gt;",IF(LEFT(Export!H64,4)="(-1/",CONCATENATE(MID(Export!H64,5,5),",",MID(Export!H64,11,1)),IF(LEFT(Export!H64,2)="1/",CONCATENATE(MID(Export!H64,3,5),",",MID(Export!H64,9,1)),IF(OR(LEFT(Export!H64,3)="-1/",LEFT(Export!H64,3)="(1/"),CONCATENATE(MID(Export!H64,4,5),",",MID(Export!H64,10,1)),IF(LEFT(Export!H64,1)="(",CONCATENATE(MID(Export!H64,2,5),",",MID(Export!H64,8,1)),CONCATENATE(LEFT(Export!H64,5),",",RIGHT(Export!H64,1)))))),"&lt;/Durchfahrtzeit&gt;"),CONCATENATE("&lt;Abfahrtszeit&gt;",IF(LEFT(Export!H64,4)="(-1/",CONCATENATE(MID(Export!H64,5,5),",",MID(Export!H64,11,1)),IF(LEFT(Export!H64,2)="1/",CONCATENATE(MID(Export!H64,3,5),",",MID(Export!H64,9,1)),IF(OR(LEFT(Export!H64,3)="-1/",LEFT(Export!H64,3)="(1/"),CONCATENATE(MID(Export!H64,4,5),",",MID(Export!H64,10,1)),IF(LEFT(Export!H64,1)="(",CONCATENATE(MID(Export!H64,2,5),",",MID(Export!H64,8,1)),CONCATENATE(LEFT(Export!H64,5),",",RIGHT(Export!H64,1)))))),"&lt;/Abfahrtszeit&gt;")),
IF(Export!C64&lt;&gt;"",CONCATENATE("&lt;Mindesthaltedauer&gt;",CONCATENATE(MID(Export!C64,4,2),",",RIGHT(Export!C64,1)),"&lt;/Mindesthaltedauer&gt;"),""),
IF(Export!F64="","",CONCATENATE("&lt;Haltart&gt;",IF(LEFT(Export!F64,1)="+","+TM","H"),"&lt;/Haltart")),
IF(AND(Export!$M64&lt;&gt;"",AND(Export!$M64&lt;&gt;"[",Export!$M64&lt;&gt;"]")),CONCATENATE("&lt;Bauzuschlag&gt;",IF(Export!$M64="","",IF(LEFT(Export!$M64,1)="[",CONCATENATE(MID(Export!$M64,2,1),",",RIGHT(Export!$M64,1)),IF(AND(RIGHT(Export!$M64,1)="]",LEFT(Export!$M64,1)&lt;&gt;"]"),CONCATENATE(LEFT(Export!$M64,1),",",RIGHT(Export!$M64,1)),IF(AND(RIGHT(Export!$M64,1)&lt;&gt;"]",LEFT(Export!$M64,1)&lt;&gt;"]"),CONCATENATE(LEFT(Export!$M64,1),",",RIGHT(Export!$M64,1)),"")))),"&lt;/Bauzuschlag&gt;"),""),
IF(Export!$L64&lt;&gt;"",CONCATENATE("&lt;Zuschlag&gt;",LEFT(Export!$L64,1),",",MID(Export!$L64,3,1),"&lt;/Zuschlag&gt;"),""),
IF(Export!$E64&lt;&gt;"",CONCATENATE("&lt;Zusatzhalt&gt;",(MID(Export!$E64,4,2)*60+MID(Export!$E64,7,2)),",",MID(Export!$E64,10,1),"&lt;/Zusatzhalt&gt;"),""),
IF(Export!$J64&lt;&gt;"",CONCATENATE("&lt;Strecke&gt;",LEFT(Export!$J64,4),"&lt;/Strecke&gt;"),""),
IF(Export!$J64&lt;&gt;"",CONCATENATE("&lt;Streckengleis&gt;",MID(Export!$J64,6,1),"&lt;/Streckengleis&gt;"),""),
IF(Export!D64="","&lt;/Durchfahrt&gt;","&lt;/Verkehrshalt&gt;")))</f>
        <v/>
      </c>
    </row>
    <row r="65" spans="1:1" x14ac:dyDescent="0.25">
      <c r="A65" s="1" t="str">
        <f>IF(Export!H65="","",CONCATENATE(IF(Export!D65="","&lt;Durchfahrt&gt;","&lt;Verkehrshalt&gt;"),
"&lt;DS100&gt;",Export!A65,"&lt;/DS100&gt;",
IF(Export!D65="","",CONCATENATE("&lt;Ankunftszeit&gt;",IF(LEFT(Export!D65,4)="(-1/",CONCATENATE(MID(Export!D65,5,5),",",MID(Export!D65,11,1)),IF(LEFT(Export!D65,2)="1/",CONCATENATE(MID(Export!D65,3,5),",",MID(Export!D65,9,1)),IF(OR(LEFT(Export!D65,3)="-1/",LEFT(Export!D65,3)="(1/"),CONCATENATE(MID(Export!D65,4,5),",",MID(Export!D65,10,1)),IF(LEFT(Export!D65,1)="(",CONCATENATE(MID(Export!D65,2,5),",",MID(Export!D65,8,1)),CONCATENATE(LEFT(Export!D65,5),",",RIGHT(Export!D65,1)))))),"&lt;/Ankunftszeit&gt;")),
IF(Export!D65="",CONCATENATE("&lt;Durchfahrtzeit&gt;",IF(LEFT(Export!H65,4)="(-1/",CONCATENATE(MID(Export!H65,5,5),",",MID(Export!H65,11,1)),IF(LEFT(Export!H65,2)="1/",CONCATENATE(MID(Export!H65,3,5),",",MID(Export!H65,9,1)),IF(OR(LEFT(Export!H65,3)="-1/",LEFT(Export!H65,3)="(1/"),CONCATENATE(MID(Export!H65,4,5),",",MID(Export!H65,10,1)),IF(LEFT(Export!H65,1)="(",CONCATENATE(MID(Export!H65,2,5),",",MID(Export!H65,8,1)),CONCATENATE(LEFT(Export!H65,5),",",RIGHT(Export!H65,1)))))),"&lt;/Durchfahrtzeit&gt;"),CONCATENATE("&lt;Abfahrtszeit&gt;",IF(LEFT(Export!H65,4)="(-1/",CONCATENATE(MID(Export!H65,5,5),",",MID(Export!H65,11,1)),IF(LEFT(Export!H65,2)="1/",CONCATENATE(MID(Export!H65,3,5),",",MID(Export!H65,9,1)),IF(OR(LEFT(Export!H65,3)="-1/",LEFT(Export!H65,3)="(1/"),CONCATENATE(MID(Export!H65,4,5),",",MID(Export!H65,10,1)),IF(LEFT(Export!H65,1)="(",CONCATENATE(MID(Export!H65,2,5),",",MID(Export!H65,8,1)),CONCATENATE(LEFT(Export!H65,5),",",RIGHT(Export!H65,1)))))),"&lt;/Abfahrtszeit&gt;")),
IF(Export!C65&lt;&gt;"",CONCATENATE("&lt;Mindesthaltedauer&gt;",CONCATENATE(MID(Export!C65,4,2),",",RIGHT(Export!C65,1)),"&lt;/Mindesthaltedauer&gt;"),""),
IF(Export!F65="","",CONCATENATE("&lt;Haltart&gt;",IF(LEFT(Export!F65,1)="+","+TM","H"),"&lt;/Haltart")),
IF(AND(Export!$M65&lt;&gt;"",AND(Export!$M65&lt;&gt;"[",Export!$M65&lt;&gt;"]")),CONCATENATE("&lt;Bauzuschlag&gt;",IF(Export!$M65="","",IF(LEFT(Export!$M65,1)="[",CONCATENATE(MID(Export!$M65,2,1),",",RIGHT(Export!$M65,1)),IF(AND(RIGHT(Export!$M65,1)="]",LEFT(Export!$M65,1)&lt;&gt;"]"),CONCATENATE(LEFT(Export!$M65,1),",",RIGHT(Export!$M65,1)),IF(AND(RIGHT(Export!$M65,1)&lt;&gt;"]",LEFT(Export!$M65,1)&lt;&gt;"]"),CONCATENATE(LEFT(Export!$M65,1),",",RIGHT(Export!$M65,1)),"")))),"&lt;/Bauzuschlag&gt;"),""),
IF(Export!$L65&lt;&gt;"",CONCATENATE("&lt;Zuschlag&gt;",LEFT(Export!$L65,1),",",MID(Export!$L65,3,1),"&lt;/Zuschlag&gt;"),""),
IF(Export!$E65&lt;&gt;"",CONCATENATE("&lt;Zusatzhalt&gt;",(MID(Export!$E65,4,2)*60+MID(Export!$E65,7,2)),",",MID(Export!$E65,10,1),"&lt;/Zusatzhalt&gt;"),""),
IF(Export!$J65&lt;&gt;"",CONCATENATE("&lt;Strecke&gt;",LEFT(Export!$J65,4),"&lt;/Strecke&gt;"),""),
IF(Export!$J65&lt;&gt;"",CONCATENATE("&lt;Streckengleis&gt;",MID(Export!$J65,6,1),"&lt;/Streckengleis&gt;"),""),
IF(Export!D65="","&lt;/Durchfahrt&gt;","&lt;/Verkehrshalt&gt;")))</f>
        <v/>
      </c>
    </row>
    <row r="66" spans="1:1" x14ac:dyDescent="0.25">
      <c r="A66" s="1" t="str">
        <f>IF(Export!H66="","",CONCATENATE(IF(Export!D66="","&lt;Durchfahrt&gt;","&lt;Verkehrshalt&gt;"),
"&lt;DS100&gt;",Export!A66,"&lt;/DS100&gt;",
IF(Export!D66="","",CONCATENATE("&lt;Ankunftszeit&gt;",IF(LEFT(Export!D66,4)="(-1/",CONCATENATE(MID(Export!D66,5,5),",",MID(Export!D66,11,1)),IF(LEFT(Export!D66,2)="1/",CONCATENATE(MID(Export!D66,3,5),",",MID(Export!D66,9,1)),IF(OR(LEFT(Export!D66,3)="-1/",LEFT(Export!D66,3)="(1/"),CONCATENATE(MID(Export!D66,4,5),",",MID(Export!D66,10,1)),IF(LEFT(Export!D66,1)="(",CONCATENATE(MID(Export!D66,2,5),",",MID(Export!D66,8,1)),CONCATENATE(LEFT(Export!D66,5),",",RIGHT(Export!D66,1)))))),"&lt;/Ankunftszeit&gt;")),
IF(Export!D66="",CONCATENATE("&lt;Durchfahrtzeit&gt;",IF(LEFT(Export!H66,4)="(-1/",CONCATENATE(MID(Export!H66,5,5),",",MID(Export!H66,11,1)),IF(LEFT(Export!H66,2)="1/",CONCATENATE(MID(Export!H66,3,5),",",MID(Export!H66,9,1)),IF(OR(LEFT(Export!H66,3)="-1/",LEFT(Export!H66,3)="(1/"),CONCATENATE(MID(Export!H66,4,5),",",MID(Export!H66,10,1)),IF(LEFT(Export!H66,1)="(",CONCATENATE(MID(Export!H66,2,5),",",MID(Export!H66,8,1)),CONCATENATE(LEFT(Export!H66,5),",",RIGHT(Export!H66,1)))))),"&lt;/Durchfahrtzeit&gt;"),CONCATENATE("&lt;Abfahrtszeit&gt;",IF(LEFT(Export!H66,4)="(-1/",CONCATENATE(MID(Export!H66,5,5),",",MID(Export!H66,11,1)),IF(LEFT(Export!H66,2)="1/",CONCATENATE(MID(Export!H66,3,5),",",MID(Export!H66,9,1)),IF(OR(LEFT(Export!H66,3)="-1/",LEFT(Export!H66,3)="(1/"),CONCATENATE(MID(Export!H66,4,5),",",MID(Export!H66,10,1)),IF(LEFT(Export!H66,1)="(",CONCATENATE(MID(Export!H66,2,5),",",MID(Export!H66,8,1)),CONCATENATE(LEFT(Export!H66,5),",",RIGHT(Export!H66,1)))))),"&lt;/Abfahrtszeit&gt;")),
IF(Export!C66&lt;&gt;"",CONCATENATE("&lt;Mindesthaltedauer&gt;",CONCATENATE(MID(Export!C66,4,2),",",RIGHT(Export!C66,1)),"&lt;/Mindesthaltedauer&gt;"),""),
IF(Export!F66="","",CONCATENATE("&lt;Haltart&gt;",IF(LEFT(Export!F66,1)="+","+TM","H"),"&lt;/Haltart")),
IF(AND(Export!$M66&lt;&gt;"",AND(Export!$M66&lt;&gt;"[",Export!$M66&lt;&gt;"]")),CONCATENATE("&lt;Bauzuschlag&gt;",IF(Export!$M66="","",IF(LEFT(Export!$M66,1)="[",CONCATENATE(MID(Export!$M66,2,1),",",RIGHT(Export!$M66,1)),IF(AND(RIGHT(Export!$M66,1)="]",LEFT(Export!$M66,1)&lt;&gt;"]"),CONCATENATE(LEFT(Export!$M66,1),",",RIGHT(Export!$M66,1)),IF(AND(RIGHT(Export!$M66,1)&lt;&gt;"]",LEFT(Export!$M66,1)&lt;&gt;"]"),CONCATENATE(LEFT(Export!$M66,1),",",RIGHT(Export!$M66,1)),"")))),"&lt;/Bauzuschlag&gt;"),""),
IF(Export!$L66&lt;&gt;"",CONCATENATE("&lt;Zuschlag&gt;",LEFT(Export!$L66,1),",",MID(Export!$L66,3,1),"&lt;/Zuschlag&gt;"),""),
IF(Export!$E66&lt;&gt;"",CONCATENATE("&lt;Zusatzhalt&gt;",(MID(Export!$E66,4,2)*60+MID(Export!$E66,7,2)),",",MID(Export!$E66,10,1),"&lt;/Zusatzhalt&gt;"),""),
IF(Export!$J66&lt;&gt;"",CONCATENATE("&lt;Strecke&gt;",LEFT(Export!$J66,4),"&lt;/Strecke&gt;"),""),
IF(Export!$J66&lt;&gt;"",CONCATENATE("&lt;Streckengleis&gt;",MID(Export!$J66,6,1),"&lt;/Streckengleis&gt;"),""),
IF(Export!D66="","&lt;/Durchfahrt&gt;","&lt;/Verkehrshalt&gt;")))</f>
        <v/>
      </c>
    </row>
    <row r="67" spans="1:1" x14ac:dyDescent="0.25">
      <c r="A67" s="1" t="str">
        <f>IF(Export!H67="","",CONCATENATE(IF(Export!D67="","&lt;Durchfahrt&gt;","&lt;Verkehrshalt&gt;"),
"&lt;DS100&gt;",Export!A67,"&lt;/DS100&gt;",
IF(Export!D67="","",CONCATENATE("&lt;Ankunftszeit&gt;",IF(LEFT(Export!D67,4)="(-1/",CONCATENATE(MID(Export!D67,5,5),",",MID(Export!D67,11,1)),IF(LEFT(Export!D67,2)="1/",CONCATENATE(MID(Export!D67,3,5),",",MID(Export!D67,9,1)),IF(OR(LEFT(Export!D67,3)="-1/",LEFT(Export!D67,3)="(1/"),CONCATENATE(MID(Export!D67,4,5),",",MID(Export!D67,10,1)),IF(LEFT(Export!D67,1)="(",CONCATENATE(MID(Export!D67,2,5),",",MID(Export!D67,8,1)),CONCATENATE(LEFT(Export!D67,5),",",RIGHT(Export!D67,1)))))),"&lt;/Ankunftszeit&gt;")),
IF(Export!D67="",CONCATENATE("&lt;Durchfahrtzeit&gt;",IF(LEFT(Export!H67,4)="(-1/",CONCATENATE(MID(Export!H67,5,5),",",MID(Export!H67,11,1)),IF(LEFT(Export!H67,2)="1/",CONCATENATE(MID(Export!H67,3,5),",",MID(Export!H67,9,1)),IF(OR(LEFT(Export!H67,3)="-1/",LEFT(Export!H67,3)="(1/"),CONCATENATE(MID(Export!H67,4,5),",",MID(Export!H67,10,1)),IF(LEFT(Export!H67,1)="(",CONCATENATE(MID(Export!H67,2,5),",",MID(Export!H67,8,1)),CONCATENATE(LEFT(Export!H67,5),",",RIGHT(Export!H67,1)))))),"&lt;/Durchfahrtzeit&gt;"),CONCATENATE("&lt;Abfahrtszeit&gt;",IF(LEFT(Export!H67,4)="(-1/",CONCATENATE(MID(Export!H67,5,5),",",MID(Export!H67,11,1)),IF(LEFT(Export!H67,2)="1/",CONCATENATE(MID(Export!H67,3,5),",",MID(Export!H67,9,1)),IF(OR(LEFT(Export!H67,3)="-1/",LEFT(Export!H67,3)="(1/"),CONCATENATE(MID(Export!H67,4,5),",",MID(Export!H67,10,1)),IF(LEFT(Export!H67,1)="(",CONCATENATE(MID(Export!H67,2,5),",",MID(Export!H67,8,1)),CONCATENATE(LEFT(Export!H67,5),",",RIGHT(Export!H67,1)))))),"&lt;/Abfahrtszeit&gt;")),
IF(Export!C67&lt;&gt;"",CONCATENATE("&lt;Mindesthaltedauer&gt;",CONCATENATE(MID(Export!C67,4,2),",",RIGHT(Export!C67,1)),"&lt;/Mindesthaltedauer&gt;"),""),
IF(Export!F67="","",CONCATENATE("&lt;Haltart&gt;",IF(LEFT(Export!F67,1)="+","+TM","H"),"&lt;/Haltart")),
IF(AND(Export!$M67&lt;&gt;"",AND(Export!$M67&lt;&gt;"[",Export!$M67&lt;&gt;"]")),CONCATENATE("&lt;Bauzuschlag&gt;",IF(Export!$M67="","",IF(LEFT(Export!$M67,1)="[",CONCATENATE(MID(Export!$M67,2,1),",",RIGHT(Export!$M67,1)),IF(AND(RIGHT(Export!$M67,1)="]",LEFT(Export!$M67,1)&lt;&gt;"]"),CONCATENATE(LEFT(Export!$M67,1),",",RIGHT(Export!$M67,1)),IF(AND(RIGHT(Export!$M67,1)&lt;&gt;"]",LEFT(Export!$M67,1)&lt;&gt;"]"),CONCATENATE(LEFT(Export!$M67,1),",",RIGHT(Export!$M67,1)),"")))),"&lt;/Bauzuschlag&gt;"),""),
IF(Export!$L67&lt;&gt;"",CONCATENATE("&lt;Zuschlag&gt;",LEFT(Export!$L67,1),",",MID(Export!$L67,3,1),"&lt;/Zuschlag&gt;"),""),
IF(Export!$E67&lt;&gt;"",CONCATENATE("&lt;Zusatzhalt&gt;",(MID(Export!$E67,4,2)*60+MID(Export!$E67,7,2)),",",MID(Export!$E67,10,1),"&lt;/Zusatzhalt&gt;"),""),
IF(Export!$J67&lt;&gt;"",CONCATENATE("&lt;Strecke&gt;",LEFT(Export!$J67,4),"&lt;/Strecke&gt;"),""),
IF(Export!$J67&lt;&gt;"",CONCATENATE("&lt;Streckengleis&gt;",MID(Export!$J67,6,1),"&lt;/Streckengleis&gt;"),""),
IF(Export!D67="","&lt;/Durchfahrt&gt;","&lt;/Verkehrshalt&gt;")))</f>
        <v/>
      </c>
    </row>
    <row r="68" spans="1:1" x14ac:dyDescent="0.25">
      <c r="A68" s="1" t="str">
        <f>IF(Export!H68="","",CONCATENATE(IF(Export!D68="","&lt;Durchfahrt&gt;","&lt;Verkehrshalt&gt;"),
"&lt;DS100&gt;",Export!A68,"&lt;/DS100&gt;",
IF(Export!D68="","",CONCATENATE("&lt;Ankunftszeit&gt;",IF(LEFT(Export!D68,4)="(-1/",CONCATENATE(MID(Export!D68,5,5),",",MID(Export!D68,11,1)),IF(LEFT(Export!D68,2)="1/",CONCATENATE(MID(Export!D68,3,5),",",MID(Export!D68,9,1)),IF(OR(LEFT(Export!D68,3)="-1/",LEFT(Export!D68,3)="(1/"),CONCATENATE(MID(Export!D68,4,5),",",MID(Export!D68,10,1)),IF(LEFT(Export!D68,1)="(",CONCATENATE(MID(Export!D68,2,5),",",MID(Export!D68,8,1)),CONCATENATE(LEFT(Export!D68,5),",",RIGHT(Export!D68,1)))))),"&lt;/Ankunftszeit&gt;")),
IF(Export!D68="",CONCATENATE("&lt;Durchfahrtzeit&gt;",IF(LEFT(Export!H68,4)="(-1/",CONCATENATE(MID(Export!H68,5,5),",",MID(Export!H68,11,1)),IF(LEFT(Export!H68,2)="1/",CONCATENATE(MID(Export!H68,3,5),",",MID(Export!H68,9,1)),IF(OR(LEFT(Export!H68,3)="-1/",LEFT(Export!H68,3)="(1/"),CONCATENATE(MID(Export!H68,4,5),",",MID(Export!H68,10,1)),IF(LEFT(Export!H68,1)="(",CONCATENATE(MID(Export!H68,2,5),",",MID(Export!H68,8,1)),CONCATENATE(LEFT(Export!H68,5),",",RIGHT(Export!H68,1)))))),"&lt;/Durchfahrtzeit&gt;"),CONCATENATE("&lt;Abfahrtszeit&gt;",IF(LEFT(Export!H68,4)="(-1/",CONCATENATE(MID(Export!H68,5,5),",",MID(Export!H68,11,1)),IF(LEFT(Export!H68,2)="1/",CONCATENATE(MID(Export!H68,3,5),",",MID(Export!H68,9,1)),IF(OR(LEFT(Export!H68,3)="-1/",LEFT(Export!H68,3)="(1/"),CONCATENATE(MID(Export!H68,4,5),",",MID(Export!H68,10,1)),IF(LEFT(Export!H68,1)="(",CONCATENATE(MID(Export!H68,2,5),",",MID(Export!H68,8,1)),CONCATENATE(LEFT(Export!H68,5),",",RIGHT(Export!H68,1)))))),"&lt;/Abfahrtszeit&gt;")),
IF(Export!C68&lt;&gt;"",CONCATENATE("&lt;Mindesthaltedauer&gt;",CONCATENATE(MID(Export!C68,4,2),",",RIGHT(Export!C68,1)),"&lt;/Mindesthaltedauer&gt;"),""),
IF(Export!F68="","",CONCATENATE("&lt;Haltart&gt;",IF(LEFT(Export!F68,1)="+","+TM","H"),"&lt;/Haltart")),
IF(AND(Export!$M68&lt;&gt;"",AND(Export!$M68&lt;&gt;"[",Export!$M68&lt;&gt;"]")),CONCATENATE("&lt;Bauzuschlag&gt;",IF(Export!$M68="","",IF(LEFT(Export!$M68,1)="[",CONCATENATE(MID(Export!$M68,2,1),",",RIGHT(Export!$M68,1)),IF(AND(RIGHT(Export!$M68,1)="]",LEFT(Export!$M68,1)&lt;&gt;"]"),CONCATENATE(LEFT(Export!$M68,1),",",RIGHT(Export!$M68,1)),IF(AND(RIGHT(Export!$M68,1)&lt;&gt;"]",LEFT(Export!$M68,1)&lt;&gt;"]"),CONCATENATE(LEFT(Export!$M68,1),",",RIGHT(Export!$M68,1)),"")))),"&lt;/Bauzuschlag&gt;"),""),
IF(Export!$L68&lt;&gt;"",CONCATENATE("&lt;Zuschlag&gt;",LEFT(Export!$L68,1),",",MID(Export!$L68,3,1),"&lt;/Zuschlag&gt;"),""),
IF(Export!$E68&lt;&gt;"",CONCATENATE("&lt;Zusatzhalt&gt;",(MID(Export!$E68,4,2)*60+MID(Export!$E68,7,2)),",",MID(Export!$E68,10,1),"&lt;/Zusatzhalt&gt;"),""),
IF(Export!$J68&lt;&gt;"",CONCATENATE("&lt;Strecke&gt;",LEFT(Export!$J68,4),"&lt;/Strecke&gt;"),""),
IF(Export!$J68&lt;&gt;"",CONCATENATE("&lt;Streckengleis&gt;",MID(Export!$J68,6,1),"&lt;/Streckengleis&gt;"),""),
IF(Export!D68="","&lt;/Durchfahrt&gt;","&lt;/Verkehrshalt&gt;")))</f>
        <v/>
      </c>
    </row>
    <row r="69" spans="1:1" x14ac:dyDescent="0.25">
      <c r="A69" s="1" t="str">
        <f>IF(Export!H69="","",CONCATENATE(IF(Export!D69="","&lt;Durchfahrt&gt;","&lt;Verkehrshalt&gt;"),
"&lt;DS100&gt;",Export!A69,"&lt;/DS100&gt;",
IF(Export!D69="","",CONCATENATE("&lt;Ankunftszeit&gt;",IF(LEFT(Export!D69,4)="(-1/",CONCATENATE(MID(Export!D69,5,5),",",MID(Export!D69,11,1)),IF(LEFT(Export!D69,2)="1/",CONCATENATE(MID(Export!D69,3,5),",",MID(Export!D69,9,1)),IF(OR(LEFT(Export!D69,3)="-1/",LEFT(Export!D69,3)="(1/"),CONCATENATE(MID(Export!D69,4,5),",",MID(Export!D69,10,1)),IF(LEFT(Export!D69,1)="(",CONCATENATE(MID(Export!D69,2,5),",",MID(Export!D69,8,1)),CONCATENATE(LEFT(Export!D69,5),",",RIGHT(Export!D69,1)))))),"&lt;/Ankunftszeit&gt;")),
IF(Export!D69="",CONCATENATE("&lt;Durchfahrtzeit&gt;",IF(LEFT(Export!H69,4)="(-1/",CONCATENATE(MID(Export!H69,5,5),",",MID(Export!H69,11,1)),IF(LEFT(Export!H69,2)="1/",CONCATENATE(MID(Export!H69,3,5),",",MID(Export!H69,9,1)),IF(OR(LEFT(Export!H69,3)="-1/",LEFT(Export!H69,3)="(1/"),CONCATENATE(MID(Export!H69,4,5),",",MID(Export!H69,10,1)),IF(LEFT(Export!H69,1)="(",CONCATENATE(MID(Export!H69,2,5),",",MID(Export!H69,8,1)),CONCATENATE(LEFT(Export!H69,5),",",RIGHT(Export!H69,1)))))),"&lt;/Durchfahrtzeit&gt;"),CONCATENATE("&lt;Abfahrtszeit&gt;",IF(LEFT(Export!H69,4)="(-1/",CONCATENATE(MID(Export!H69,5,5),",",MID(Export!H69,11,1)),IF(LEFT(Export!H69,2)="1/",CONCATENATE(MID(Export!H69,3,5),",",MID(Export!H69,9,1)),IF(OR(LEFT(Export!H69,3)="-1/",LEFT(Export!H69,3)="(1/"),CONCATENATE(MID(Export!H69,4,5),",",MID(Export!H69,10,1)),IF(LEFT(Export!H69,1)="(",CONCATENATE(MID(Export!H69,2,5),",",MID(Export!H69,8,1)),CONCATENATE(LEFT(Export!H69,5),",",RIGHT(Export!H69,1)))))),"&lt;/Abfahrtszeit&gt;")),
IF(Export!C69&lt;&gt;"",CONCATENATE("&lt;Mindesthaltedauer&gt;",CONCATENATE(MID(Export!C69,4,2),",",RIGHT(Export!C69,1)),"&lt;/Mindesthaltedauer&gt;"),""),
IF(Export!F69="","",CONCATENATE("&lt;Haltart&gt;",IF(LEFT(Export!F69,1)="+","+TM","H"),"&lt;/Haltart")),
IF(AND(Export!$M69&lt;&gt;"",AND(Export!$M69&lt;&gt;"[",Export!$M69&lt;&gt;"]")),CONCATENATE("&lt;Bauzuschlag&gt;",IF(Export!$M69="","",IF(LEFT(Export!$M69,1)="[",CONCATENATE(MID(Export!$M69,2,1),",",RIGHT(Export!$M69,1)),IF(AND(RIGHT(Export!$M69,1)="]",LEFT(Export!$M69,1)&lt;&gt;"]"),CONCATENATE(LEFT(Export!$M69,1),",",RIGHT(Export!$M69,1)),IF(AND(RIGHT(Export!$M69,1)&lt;&gt;"]",LEFT(Export!$M69,1)&lt;&gt;"]"),CONCATENATE(LEFT(Export!$M69,1),",",RIGHT(Export!$M69,1)),"")))),"&lt;/Bauzuschlag&gt;"),""),
IF(Export!$L69&lt;&gt;"",CONCATENATE("&lt;Zuschlag&gt;",LEFT(Export!$L69,1),",",MID(Export!$L69,3,1),"&lt;/Zuschlag&gt;"),""),
IF(Export!$E69&lt;&gt;"",CONCATENATE("&lt;Zusatzhalt&gt;",(MID(Export!$E69,4,2)*60+MID(Export!$E69,7,2)),",",MID(Export!$E69,10,1),"&lt;/Zusatzhalt&gt;"),""),
IF(Export!$J69&lt;&gt;"",CONCATENATE("&lt;Strecke&gt;",LEFT(Export!$J69,4),"&lt;/Strecke&gt;"),""),
IF(Export!$J69&lt;&gt;"",CONCATENATE("&lt;Streckengleis&gt;",MID(Export!$J69,6,1),"&lt;/Streckengleis&gt;"),""),
IF(Export!D69="","&lt;/Durchfahrt&gt;","&lt;/Verkehrshalt&gt;")))</f>
        <v/>
      </c>
    </row>
    <row r="70" spans="1:1" x14ac:dyDescent="0.25">
      <c r="A70" s="1" t="str">
        <f>IF(Export!H70="","",CONCATENATE(IF(Export!D70="","&lt;Durchfahrt&gt;","&lt;Verkehrshalt&gt;"),
"&lt;DS100&gt;",Export!A70,"&lt;/DS100&gt;",
IF(Export!D70="","",CONCATENATE("&lt;Ankunftszeit&gt;",IF(LEFT(Export!D70,4)="(-1/",CONCATENATE(MID(Export!D70,5,5),",",MID(Export!D70,11,1)),IF(LEFT(Export!D70,2)="1/",CONCATENATE(MID(Export!D70,3,5),",",MID(Export!D70,9,1)),IF(OR(LEFT(Export!D70,3)="-1/",LEFT(Export!D70,3)="(1/"),CONCATENATE(MID(Export!D70,4,5),",",MID(Export!D70,10,1)),IF(LEFT(Export!D70,1)="(",CONCATENATE(MID(Export!D70,2,5),",",MID(Export!D70,8,1)),CONCATENATE(LEFT(Export!D70,5),",",RIGHT(Export!D70,1)))))),"&lt;/Ankunftszeit&gt;")),
IF(Export!D70="",CONCATENATE("&lt;Durchfahrtzeit&gt;",IF(LEFT(Export!H70,4)="(-1/",CONCATENATE(MID(Export!H70,5,5),",",MID(Export!H70,11,1)),IF(LEFT(Export!H70,2)="1/",CONCATENATE(MID(Export!H70,3,5),",",MID(Export!H70,9,1)),IF(OR(LEFT(Export!H70,3)="-1/",LEFT(Export!H70,3)="(1/"),CONCATENATE(MID(Export!H70,4,5),",",MID(Export!H70,10,1)),IF(LEFT(Export!H70,1)="(",CONCATENATE(MID(Export!H70,2,5),",",MID(Export!H70,8,1)),CONCATENATE(LEFT(Export!H70,5),",",RIGHT(Export!H70,1)))))),"&lt;/Durchfahrtzeit&gt;"),CONCATENATE("&lt;Abfahrtszeit&gt;",IF(LEFT(Export!H70,4)="(-1/",CONCATENATE(MID(Export!H70,5,5),",",MID(Export!H70,11,1)),IF(LEFT(Export!H70,2)="1/",CONCATENATE(MID(Export!H70,3,5),",",MID(Export!H70,9,1)),IF(OR(LEFT(Export!H70,3)="-1/",LEFT(Export!H70,3)="(1/"),CONCATENATE(MID(Export!H70,4,5),",",MID(Export!H70,10,1)),IF(LEFT(Export!H70,1)="(",CONCATENATE(MID(Export!H70,2,5),",",MID(Export!H70,8,1)),CONCATENATE(LEFT(Export!H70,5),",",RIGHT(Export!H70,1)))))),"&lt;/Abfahrtszeit&gt;")),
IF(Export!C70&lt;&gt;"",CONCATENATE("&lt;Mindesthaltedauer&gt;",CONCATENATE(MID(Export!C70,4,2),",",RIGHT(Export!C70,1)),"&lt;/Mindesthaltedauer&gt;"),""),
IF(Export!F70="","",CONCATENATE("&lt;Haltart&gt;",IF(LEFT(Export!F70,1)="+","+TM","H"),"&lt;/Haltart")),
IF(AND(Export!$M70&lt;&gt;"",AND(Export!$M70&lt;&gt;"[",Export!$M70&lt;&gt;"]")),CONCATENATE("&lt;Bauzuschlag&gt;",IF(Export!$M70="","",IF(LEFT(Export!$M70,1)="[",CONCATENATE(MID(Export!$M70,2,1),",",RIGHT(Export!$M70,1)),IF(AND(RIGHT(Export!$M70,1)="]",LEFT(Export!$M70,1)&lt;&gt;"]"),CONCATENATE(LEFT(Export!$M70,1),",",RIGHT(Export!$M70,1)),IF(AND(RIGHT(Export!$M70,1)&lt;&gt;"]",LEFT(Export!$M70,1)&lt;&gt;"]"),CONCATENATE(LEFT(Export!$M70,1),",",RIGHT(Export!$M70,1)),"")))),"&lt;/Bauzuschlag&gt;"),""),
IF(Export!$L70&lt;&gt;"",CONCATENATE("&lt;Zuschlag&gt;",LEFT(Export!$L70,1),",",MID(Export!$L70,3,1),"&lt;/Zuschlag&gt;"),""),
IF(Export!$E70&lt;&gt;"",CONCATENATE("&lt;Zusatzhalt&gt;",(MID(Export!$E70,4,2)*60+MID(Export!$E70,7,2)),",",MID(Export!$E70,10,1),"&lt;/Zusatzhalt&gt;"),""),
IF(Export!$J70&lt;&gt;"",CONCATENATE("&lt;Strecke&gt;",LEFT(Export!$J70,4),"&lt;/Strecke&gt;"),""),
IF(Export!$J70&lt;&gt;"",CONCATENATE("&lt;Streckengleis&gt;",MID(Export!$J70,6,1),"&lt;/Streckengleis&gt;"),""),
IF(Export!D70="","&lt;/Durchfahrt&gt;","&lt;/Verkehrshalt&gt;")))</f>
        <v/>
      </c>
    </row>
    <row r="71" spans="1:1" x14ac:dyDescent="0.25">
      <c r="A71" s="1" t="str">
        <f>IF(Export!H71="","",CONCATENATE(IF(Export!D71="","&lt;Durchfahrt&gt;","&lt;Verkehrshalt&gt;"),
"&lt;DS100&gt;",Export!A71,"&lt;/DS100&gt;",
IF(Export!D71="","",CONCATENATE("&lt;Ankunftszeit&gt;",IF(LEFT(Export!D71,4)="(-1/",CONCATENATE(MID(Export!D71,5,5),",",MID(Export!D71,11,1)),IF(LEFT(Export!D71,2)="1/",CONCATENATE(MID(Export!D71,3,5),",",MID(Export!D71,9,1)),IF(OR(LEFT(Export!D71,3)="-1/",LEFT(Export!D71,3)="(1/"),CONCATENATE(MID(Export!D71,4,5),",",MID(Export!D71,10,1)),IF(LEFT(Export!D71,1)="(",CONCATENATE(MID(Export!D71,2,5),",",MID(Export!D71,8,1)),CONCATENATE(LEFT(Export!D71,5),",",RIGHT(Export!D71,1)))))),"&lt;/Ankunftszeit&gt;")),
IF(Export!D71="",CONCATENATE("&lt;Durchfahrtzeit&gt;",IF(LEFT(Export!H71,4)="(-1/",CONCATENATE(MID(Export!H71,5,5),",",MID(Export!H71,11,1)),IF(LEFT(Export!H71,2)="1/",CONCATENATE(MID(Export!H71,3,5),",",MID(Export!H71,9,1)),IF(OR(LEFT(Export!H71,3)="-1/",LEFT(Export!H71,3)="(1/"),CONCATENATE(MID(Export!H71,4,5),",",MID(Export!H71,10,1)),IF(LEFT(Export!H71,1)="(",CONCATENATE(MID(Export!H71,2,5),",",MID(Export!H71,8,1)),CONCATENATE(LEFT(Export!H71,5),",",RIGHT(Export!H71,1)))))),"&lt;/Durchfahrtzeit&gt;"),CONCATENATE("&lt;Abfahrtszeit&gt;",IF(LEFT(Export!H71,4)="(-1/",CONCATENATE(MID(Export!H71,5,5),",",MID(Export!H71,11,1)),IF(LEFT(Export!H71,2)="1/",CONCATENATE(MID(Export!H71,3,5),",",MID(Export!H71,9,1)),IF(OR(LEFT(Export!H71,3)="-1/",LEFT(Export!H71,3)="(1/"),CONCATENATE(MID(Export!H71,4,5),",",MID(Export!H71,10,1)),IF(LEFT(Export!H71,1)="(",CONCATENATE(MID(Export!H71,2,5),",",MID(Export!H71,8,1)),CONCATENATE(LEFT(Export!H71,5),",",RIGHT(Export!H71,1)))))),"&lt;/Abfahrtszeit&gt;")),
IF(Export!C71&lt;&gt;"",CONCATENATE("&lt;Mindesthaltedauer&gt;",CONCATENATE(MID(Export!C71,4,2),",",RIGHT(Export!C71,1)),"&lt;/Mindesthaltedauer&gt;"),""),
IF(Export!F71="","",CONCATENATE("&lt;Haltart&gt;",IF(LEFT(Export!F71,1)="+","+TM","H"),"&lt;/Haltart")),
IF(AND(Export!$M71&lt;&gt;"",AND(Export!$M71&lt;&gt;"[",Export!$M71&lt;&gt;"]")),CONCATENATE("&lt;Bauzuschlag&gt;",IF(Export!$M71="","",IF(LEFT(Export!$M71,1)="[",CONCATENATE(MID(Export!$M71,2,1),",",RIGHT(Export!$M71,1)),IF(AND(RIGHT(Export!$M71,1)="]",LEFT(Export!$M71,1)&lt;&gt;"]"),CONCATENATE(LEFT(Export!$M71,1),",",RIGHT(Export!$M71,1)),IF(AND(RIGHT(Export!$M71,1)&lt;&gt;"]",LEFT(Export!$M71,1)&lt;&gt;"]"),CONCATENATE(LEFT(Export!$M71,1),",",RIGHT(Export!$M71,1)),"")))),"&lt;/Bauzuschlag&gt;"),""),
IF(Export!$L71&lt;&gt;"",CONCATENATE("&lt;Zuschlag&gt;",LEFT(Export!$L71,1),",",MID(Export!$L71,3,1),"&lt;/Zuschlag&gt;"),""),
IF(Export!$E71&lt;&gt;"",CONCATENATE("&lt;Zusatzhalt&gt;",(MID(Export!$E71,4,2)*60+MID(Export!$E71,7,2)),",",MID(Export!$E71,10,1),"&lt;/Zusatzhalt&gt;"),""),
IF(Export!$J71&lt;&gt;"",CONCATENATE("&lt;Strecke&gt;",LEFT(Export!$J71,4),"&lt;/Strecke&gt;"),""),
IF(Export!$J71&lt;&gt;"",CONCATENATE("&lt;Streckengleis&gt;",MID(Export!$J71,6,1),"&lt;/Streckengleis&gt;"),""),
IF(Export!D71="","&lt;/Durchfahrt&gt;","&lt;/Verkehrshalt&gt;")))</f>
        <v/>
      </c>
    </row>
    <row r="72" spans="1:1" x14ac:dyDescent="0.25">
      <c r="A72" s="1" t="str">
        <f>IF(Export!H72="","",CONCATENATE(IF(Export!D72="","&lt;Durchfahrt&gt;","&lt;Verkehrshalt&gt;"),
"&lt;DS100&gt;",Export!A72,"&lt;/DS100&gt;",
IF(Export!D72="","",CONCATENATE("&lt;Ankunftszeit&gt;",IF(LEFT(Export!D72,4)="(-1/",CONCATENATE(MID(Export!D72,5,5),",",MID(Export!D72,11,1)),IF(LEFT(Export!D72,2)="1/",CONCATENATE(MID(Export!D72,3,5),",",MID(Export!D72,9,1)),IF(OR(LEFT(Export!D72,3)="-1/",LEFT(Export!D72,3)="(1/"),CONCATENATE(MID(Export!D72,4,5),",",MID(Export!D72,10,1)),IF(LEFT(Export!D72,1)="(",CONCATENATE(MID(Export!D72,2,5),",",MID(Export!D72,8,1)),CONCATENATE(LEFT(Export!D72,5),",",RIGHT(Export!D72,1)))))),"&lt;/Ankunftszeit&gt;")),
IF(Export!D72="",CONCATENATE("&lt;Durchfahrtzeit&gt;",IF(LEFT(Export!H72,4)="(-1/",CONCATENATE(MID(Export!H72,5,5),",",MID(Export!H72,11,1)),IF(LEFT(Export!H72,2)="1/",CONCATENATE(MID(Export!H72,3,5),",",MID(Export!H72,9,1)),IF(OR(LEFT(Export!H72,3)="-1/",LEFT(Export!H72,3)="(1/"),CONCATENATE(MID(Export!H72,4,5),",",MID(Export!H72,10,1)),IF(LEFT(Export!H72,1)="(",CONCATENATE(MID(Export!H72,2,5),",",MID(Export!H72,8,1)),CONCATENATE(LEFT(Export!H72,5),",",RIGHT(Export!H72,1)))))),"&lt;/Durchfahrtzeit&gt;"),CONCATENATE("&lt;Abfahrtszeit&gt;",IF(LEFT(Export!H72,4)="(-1/",CONCATENATE(MID(Export!H72,5,5),",",MID(Export!H72,11,1)),IF(LEFT(Export!H72,2)="1/",CONCATENATE(MID(Export!H72,3,5),",",MID(Export!H72,9,1)),IF(OR(LEFT(Export!H72,3)="-1/",LEFT(Export!H72,3)="(1/"),CONCATENATE(MID(Export!H72,4,5),",",MID(Export!H72,10,1)),IF(LEFT(Export!H72,1)="(",CONCATENATE(MID(Export!H72,2,5),",",MID(Export!H72,8,1)),CONCATENATE(LEFT(Export!H72,5),",",RIGHT(Export!H72,1)))))),"&lt;/Abfahrtszeit&gt;")),
IF(Export!C72&lt;&gt;"",CONCATENATE("&lt;Mindesthaltedauer&gt;",CONCATENATE(MID(Export!C72,4,2),",",RIGHT(Export!C72,1)),"&lt;/Mindesthaltedauer&gt;"),""),
IF(Export!F72="","",CONCATENATE("&lt;Haltart&gt;",IF(LEFT(Export!F72,1)="+","+TM","H"),"&lt;/Haltart")),
IF(AND(Export!$M72&lt;&gt;"",AND(Export!$M72&lt;&gt;"[",Export!$M72&lt;&gt;"]")),CONCATENATE("&lt;Bauzuschlag&gt;",IF(Export!$M72="","",IF(LEFT(Export!$M72,1)="[",CONCATENATE(MID(Export!$M72,2,1),",",RIGHT(Export!$M72,1)),IF(AND(RIGHT(Export!$M72,1)="]",LEFT(Export!$M72,1)&lt;&gt;"]"),CONCATENATE(LEFT(Export!$M72,1),",",RIGHT(Export!$M72,1)),IF(AND(RIGHT(Export!$M72,1)&lt;&gt;"]",LEFT(Export!$M72,1)&lt;&gt;"]"),CONCATENATE(LEFT(Export!$M72,1),",",RIGHT(Export!$M72,1)),"")))),"&lt;/Bauzuschlag&gt;"),""),
IF(Export!$L72&lt;&gt;"",CONCATENATE("&lt;Zuschlag&gt;",LEFT(Export!$L72,1),",",MID(Export!$L72,3,1),"&lt;/Zuschlag&gt;"),""),
IF(Export!$E72&lt;&gt;"",CONCATENATE("&lt;Zusatzhalt&gt;",(MID(Export!$E72,4,2)*60+MID(Export!$E72,7,2)),",",MID(Export!$E72,10,1),"&lt;/Zusatzhalt&gt;"),""),
IF(Export!$J72&lt;&gt;"",CONCATENATE("&lt;Strecke&gt;",LEFT(Export!$J72,4),"&lt;/Strecke&gt;"),""),
IF(Export!$J72&lt;&gt;"",CONCATENATE("&lt;Streckengleis&gt;",MID(Export!$J72,6,1),"&lt;/Streckengleis&gt;"),""),
IF(Export!D72="","&lt;/Durchfahrt&gt;","&lt;/Verkehrshalt&gt;")))</f>
        <v/>
      </c>
    </row>
    <row r="73" spans="1:1" x14ac:dyDescent="0.25">
      <c r="A73" s="1" t="str">
        <f>IF(Export!H73="","",CONCATENATE(IF(Export!D73="","&lt;Durchfahrt&gt;","&lt;Verkehrshalt&gt;"),
"&lt;DS100&gt;",Export!A73,"&lt;/DS100&gt;",
IF(Export!D73="","",CONCATENATE("&lt;Ankunftszeit&gt;",IF(LEFT(Export!D73,4)="(-1/",CONCATENATE(MID(Export!D73,5,5),",",MID(Export!D73,11,1)),IF(LEFT(Export!D73,2)="1/",CONCATENATE(MID(Export!D73,3,5),",",MID(Export!D73,9,1)),IF(OR(LEFT(Export!D73,3)="-1/",LEFT(Export!D73,3)="(1/"),CONCATENATE(MID(Export!D73,4,5),",",MID(Export!D73,10,1)),IF(LEFT(Export!D73,1)="(",CONCATENATE(MID(Export!D73,2,5),",",MID(Export!D73,8,1)),CONCATENATE(LEFT(Export!D73,5),",",RIGHT(Export!D73,1)))))),"&lt;/Ankunftszeit&gt;")),
IF(Export!D73="",CONCATENATE("&lt;Durchfahrtzeit&gt;",IF(LEFT(Export!H73,4)="(-1/",CONCATENATE(MID(Export!H73,5,5),",",MID(Export!H73,11,1)),IF(LEFT(Export!H73,2)="1/",CONCATENATE(MID(Export!H73,3,5),",",MID(Export!H73,9,1)),IF(OR(LEFT(Export!H73,3)="-1/",LEFT(Export!H73,3)="(1/"),CONCATENATE(MID(Export!H73,4,5),",",MID(Export!H73,10,1)),IF(LEFT(Export!H73,1)="(",CONCATENATE(MID(Export!H73,2,5),",",MID(Export!H73,8,1)),CONCATENATE(LEFT(Export!H73,5),",",RIGHT(Export!H73,1)))))),"&lt;/Durchfahrtzeit&gt;"),CONCATENATE("&lt;Abfahrtszeit&gt;",IF(LEFT(Export!H73,4)="(-1/",CONCATENATE(MID(Export!H73,5,5),",",MID(Export!H73,11,1)),IF(LEFT(Export!H73,2)="1/",CONCATENATE(MID(Export!H73,3,5),",",MID(Export!H73,9,1)),IF(OR(LEFT(Export!H73,3)="-1/",LEFT(Export!H73,3)="(1/"),CONCATENATE(MID(Export!H73,4,5),",",MID(Export!H73,10,1)),IF(LEFT(Export!H73,1)="(",CONCATENATE(MID(Export!H73,2,5),",",MID(Export!H73,8,1)),CONCATENATE(LEFT(Export!H73,5),",",RIGHT(Export!H73,1)))))),"&lt;/Abfahrtszeit&gt;")),
IF(Export!C73&lt;&gt;"",CONCATENATE("&lt;Mindesthaltedauer&gt;",CONCATENATE(MID(Export!C73,4,2),",",RIGHT(Export!C73,1)),"&lt;/Mindesthaltedauer&gt;"),""),
IF(Export!F73="","",CONCATENATE("&lt;Haltart&gt;",IF(LEFT(Export!F73,1)="+","+TM","H"),"&lt;/Haltart")),
IF(AND(Export!$M73&lt;&gt;"",AND(Export!$M73&lt;&gt;"[",Export!$M73&lt;&gt;"]")),CONCATENATE("&lt;Bauzuschlag&gt;",IF(Export!$M73="","",IF(LEFT(Export!$M73,1)="[",CONCATENATE(MID(Export!$M73,2,1),",",RIGHT(Export!$M73,1)),IF(AND(RIGHT(Export!$M73,1)="]",LEFT(Export!$M73,1)&lt;&gt;"]"),CONCATENATE(LEFT(Export!$M73,1),",",RIGHT(Export!$M73,1)),IF(AND(RIGHT(Export!$M73,1)&lt;&gt;"]",LEFT(Export!$M73,1)&lt;&gt;"]"),CONCATENATE(LEFT(Export!$M73,1),",",RIGHT(Export!$M73,1)),"")))),"&lt;/Bauzuschlag&gt;"),""),
IF(Export!$L73&lt;&gt;"",CONCATENATE("&lt;Zuschlag&gt;",LEFT(Export!$L73,1),",",MID(Export!$L73,3,1),"&lt;/Zuschlag&gt;"),""),
IF(Export!$E73&lt;&gt;"",CONCATENATE("&lt;Zusatzhalt&gt;",(MID(Export!$E73,4,2)*60+MID(Export!$E73,7,2)),",",MID(Export!$E73,10,1),"&lt;/Zusatzhalt&gt;"),""),
IF(Export!$J73&lt;&gt;"",CONCATENATE("&lt;Strecke&gt;",LEFT(Export!$J73,4),"&lt;/Strecke&gt;"),""),
IF(Export!$J73&lt;&gt;"",CONCATENATE("&lt;Streckengleis&gt;",MID(Export!$J73,6,1),"&lt;/Streckengleis&gt;"),""),
IF(Export!D73="","&lt;/Durchfahrt&gt;","&lt;/Verkehrshalt&gt;")))</f>
        <v/>
      </c>
    </row>
    <row r="74" spans="1:1" x14ac:dyDescent="0.25">
      <c r="A74" s="1" t="str">
        <f>IF(Export!H74="","",CONCATENATE(IF(Export!D74="","&lt;Durchfahrt&gt;","&lt;Verkehrshalt&gt;"),
"&lt;DS100&gt;",Export!A74,"&lt;/DS100&gt;",
IF(Export!D74="","",CONCATENATE("&lt;Ankunftszeit&gt;",IF(LEFT(Export!D74,4)="(-1/",CONCATENATE(MID(Export!D74,5,5),",",MID(Export!D74,11,1)),IF(LEFT(Export!D74,2)="1/",CONCATENATE(MID(Export!D74,3,5),",",MID(Export!D74,9,1)),IF(OR(LEFT(Export!D74,3)="-1/",LEFT(Export!D74,3)="(1/"),CONCATENATE(MID(Export!D74,4,5),",",MID(Export!D74,10,1)),IF(LEFT(Export!D74,1)="(",CONCATENATE(MID(Export!D74,2,5),",",MID(Export!D74,8,1)),CONCATENATE(LEFT(Export!D74,5),",",RIGHT(Export!D74,1)))))),"&lt;/Ankunftszeit&gt;")),
IF(Export!D74="",CONCATENATE("&lt;Durchfahrtzeit&gt;",IF(LEFT(Export!H74,4)="(-1/",CONCATENATE(MID(Export!H74,5,5),",",MID(Export!H74,11,1)),IF(LEFT(Export!H74,2)="1/",CONCATENATE(MID(Export!H74,3,5),",",MID(Export!H74,9,1)),IF(OR(LEFT(Export!H74,3)="-1/",LEFT(Export!H74,3)="(1/"),CONCATENATE(MID(Export!H74,4,5),",",MID(Export!H74,10,1)),IF(LEFT(Export!H74,1)="(",CONCATENATE(MID(Export!H74,2,5),",",MID(Export!H74,8,1)),CONCATENATE(LEFT(Export!H74,5),",",RIGHT(Export!H74,1)))))),"&lt;/Durchfahrtzeit&gt;"),CONCATENATE("&lt;Abfahrtszeit&gt;",IF(LEFT(Export!H74,4)="(-1/",CONCATENATE(MID(Export!H74,5,5),",",MID(Export!H74,11,1)),IF(LEFT(Export!H74,2)="1/",CONCATENATE(MID(Export!H74,3,5),",",MID(Export!H74,9,1)),IF(OR(LEFT(Export!H74,3)="-1/",LEFT(Export!H74,3)="(1/"),CONCATENATE(MID(Export!H74,4,5),",",MID(Export!H74,10,1)),IF(LEFT(Export!H74,1)="(",CONCATENATE(MID(Export!H74,2,5),",",MID(Export!H74,8,1)),CONCATENATE(LEFT(Export!H74,5),",",RIGHT(Export!H74,1)))))),"&lt;/Abfahrtszeit&gt;")),
IF(Export!C74&lt;&gt;"",CONCATENATE("&lt;Mindesthaltedauer&gt;",CONCATENATE(MID(Export!C74,4,2),",",RIGHT(Export!C74,1)),"&lt;/Mindesthaltedauer&gt;"),""),
IF(Export!F74="","",CONCATENATE("&lt;Haltart&gt;",IF(LEFT(Export!F74,1)="+","+TM","H"),"&lt;/Haltart")),
IF(AND(Export!$M74&lt;&gt;"",AND(Export!$M74&lt;&gt;"[",Export!$M74&lt;&gt;"]")),CONCATENATE("&lt;Bauzuschlag&gt;",IF(Export!$M74="","",IF(LEFT(Export!$M74,1)="[",CONCATENATE(MID(Export!$M74,2,1),",",RIGHT(Export!$M74,1)),IF(AND(RIGHT(Export!$M74,1)="]",LEFT(Export!$M74,1)&lt;&gt;"]"),CONCATENATE(LEFT(Export!$M74,1),",",RIGHT(Export!$M74,1)),IF(AND(RIGHT(Export!$M74,1)&lt;&gt;"]",LEFT(Export!$M74,1)&lt;&gt;"]"),CONCATENATE(LEFT(Export!$M74,1),",",RIGHT(Export!$M74,1)),"")))),"&lt;/Bauzuschlag&gt;"),""),
IF(Export!$L74&lt;&gt;"",CONCATENATE("&lt;Zuschlag&gt;",LEFT(Export!$L74,1),",",MID(Export!$L74,3,1),"&lt;/Zuschlag&gt;"),""),
IF(Export!$E74&lt;&gt;"",CONCATENATE("&lt;Zusatzhalt&gt;",(MID(Export!$E74,4,2)*60+MID(Export!$E74,7,2)),",",MID(Export!$E74,10,1),"&lt;/Zusatzhalt&gt;"),""),
IF(Export!$J74&lt;&gt;"",CONCATENATE("&lt;Strecke&gt;",LEFT(Export!$J74,4),"&lt;/Strecke&gt;"),""),
IF(Export!$J74&lt;&gt;"",CONCATENATE("&lt;Streckengleis&gt;",MID(Export!$J74,6,1),"&lt;/Streckengleis&gt;"),""),
IF(Export!D74="","&lt;/Durchfahrt&gt;","&lt;/Verkehrshalt&gt;")))</f>
        <v/>
      </c>
    </row>
    <row r="75" spans="1:1" x14ac:dyDescent="0.25">
      <c r="A75" s="1" t="str">
        <f>IF(Export!H75="","",CONCATENATE(IF(Export!D75="","&lt;Durchfahrt&gt;","&lt;Verkehrshalt&gt;"),
"&lt;DS100&gt;",Export!A75,"&lt;/DS100&gt;",
IF(Export!D75="","",CONCATENATE("&lt;Ankunftszeit&gt;",IF(LEFT(Export!D75,4)="(-1/",CONCATENATE(MID(Export!D75,5,5),",",MID(Export!D75,11,1)),IF(LEFT(Export!D75,2)="1/",CONCATENATE(MID(Export!D75,3,5),",",MID(Export!D75,9,1)),IF(OR(LEFT(Export!D75,3)="-1/",LEFT(Export!D75,3)="(1/"),CONCATENATE(MID(Export!D75,4,5),",",MID(Export!D75,10,1)),IF(LEFT(Export!D75,1)="(",CONCATENATE(MID(Export!D75,2,5),",",MID(Export!D75,8,1)),CONCATENATE(LEFT(Export!D75,5),",",RIGHT(Export!D75,1)))))),"&lt;/Ankunftszeit&gt;")),
IF(Export!D75="",CONCATENATE("&lt;Durchfahrtzeit&gt;",IF(LEFT(Export!H75,4)="(-1/",CONCATENATE(MID(Export!H75,5,5),",",MID(Export!H75,11,1)),IF(LEFT(Export!H75,2)="1/",CONCATENATE(MID(Export!H75,3,5),",",MID(Export!H75,9,1)),IF(OR(LEFT(Export!H75,3)="-1/",LEFT(Export!H75,3)="(1/"),CONCATENATE(MID(Export!H75,4,5),",",MID(Export!H75,10,1)),IF(LEFT(Export!H75,1)="(",CONCATENATE(MID(Export!H75,2,5),",",MID(Export!H75,8,1)),CONCATENATE(LEFT(Export!H75,5),",",RIGHT(Export!H75,1)))))),"&lt;/Durchfahrtzeit&gt;"),CONCATENATE("&lt;Abfahrtszeit&gt;",IF(LEFT(Export!H75,4)="(-1/",CONCATENATE(MID(Export!H75,5,5),",",MID(Export!H75,11,1)),IF(LEFT(Export!H75,2)="1/",CONCATENATE(MID(Export!H75,3,5),",",MID(Export!H75,9,1)),IF(OR(LEFT(Export!H75,3)="-1/",LEFT(Export!H75,3)="(1/"),CONCATENATE(MID(Export!H75,4,5),",",MID(Export!H75,10,1)),IF(LEFT(Export!H75,1)="(",CONCATENATE(MID(Export!H75,2,5),",",MID(Export!H75,8,1)),CONCATENATE(LEFT(Export!H75,5),",",RIGHT(Export!H75,1)))))),"&lt;/Abfahrtszeit&gt;")),
IF(Export!C75&lt;&gt;"",CONCATENATE("&lt;Mindesthaltedauer&gt;",CONCATENATE(MID(Export!C75,4,2),",",RIGHT(Export!C75,1)),"&lt;/Mindesthaltedauer&gt;"),""),
IF(Export!F75="","",CONCATENATE("&lt;Haltart&gt;",IF(LEFT(Export!F75,1)="+","+TM","H"),"&lt;/Haltart")),
IF(AND(Export!$M75&lt;&gt;"",AND(Export!$M75&lt;&gt;"[",Export!$M75&lt;&gt;"]")),CONCATENATE("&lt;Bauzuschlag&gt;",IF(Export!$M75="","",IF(LEFT(Export!$M75,1)="[",CONCATENATE(MID(Export!$M75,2,1),",",RIGHT(Export!$M75,1)),IF(AND(RIGHT(Export!$M75,1)="]",LEFT(Export!$M75,1)&lt;&gt;"]"),CONCATENATE(LEFT(Export!$M75,1),",",RIGHT(Export!$M75,1)),IF(AND(RIGHT(Export!$M75,1)&lt;&gt;"]",LEFT(Export!$M75,1)&lt;&gt;"]"),CONCATENATE(LEFT(Export!$M75,1),",",RIGHT(Export!$M75,1)),"")))),"&lt;/Bauzuschlag&gt;"),""),
IF(Export!$L75&lt;&gt;"",CONCATENATE("&lt;Zuschlag&gt;",LEFT(Export!$L75,1),",",MID(Export!$L75,3,1),"&lt;/Zuschlag&gt;"),""),
IF(Export!$E75&lt;&gt;"",CONCATENATE("&lt;Zusatzhalt&gt;",(MID(Export!$E75,4,2)*60+MID(Export!$E75,7,2)),",",MID(Export!$E75,10,1),"&lt;/Zusatzhalt&gt;"),""),
IF(Export!$J75&lt;&gt;"",CONCATENATE("&lt;Strecke&gt;",LEFT(Export!$J75,4),"&lt;/Strecke&gt;"),""),
IF(Export!$J75&lt;&gt;"",CONCATENATE("&lt;Streckengleis&gt;",MID(Export!$J75,6,1),"&lt;/Streckengleis&gt;"),""),
IF(Export!D75="","&lt;/Durchfahrt&gt;","&lt;/Verkehrshalt&gt;")))</f>
        <v/>
      </c>
    </row>
    <row r="76" spans="1:1" x14ac:dyDescent="0.25">
      <c r="A76" s="1" t="str">
        <f>IF(Export!H76="","",CONCATENATE(IF(Export!D76="","&lt;Durchfahrt&gt;","&lt;Verkehrshalt&gt;"),
"&lt;DS100&gt;",Export!A76,"&lt;/DS100&gt;",
IF(Export!D76="","",CONCATENATE("&lt;Ankunftszeit&gt;",IF(LEFT(Export!D76,4)="(-1/",CONCATENATE(MID(Export!D76,5,5),",",MID(Export!D76,11,1)),IF(LEFT(Export!D76,2)="1/",CONCATENATE(MID(Export!D76,3,5),",",MID(Export!D76,9,1)),IF(OR(LEFT(Export!D76,3)="-1/",LEFT(Export!D76,3)="(1/"),CONCATENATE(MID(Export!D76,4,5),",",MID(Export!D76,10,1)),IF(LEFT(Export!D76,1)="(",CONCATENATE(MID(Export!D76,2,5),",",MID(Export!D76,8,1)),CONCATENATE(LEFT(Export!D76,5),",",RIGHT(Export!D76,1)))))),"&lt;/Ankunftszeit&gt;")),
IF(Export!D76="",CONCATENATE("&lt;Durchfahrtzeit&gt;",IF(LEFT(Export!H76,4)="(-1/",CONCATENATE(MID(Export!H76,5,5),",",MID(Export!H76,11,1)),IF(LEFT(Export!H76,2)="1/",CONCATENATE(MID(Export!H76,3,5),",",MID(Export!H76,9,1)),IF(OR(LEFT(Export!H76,3)="-1/",LEFT(Export!H76,3)="(1/"),CONCATENATE(MID(Export!H76,4,5),",",MID(Export!H76,10,1)),IF(LEFT(Export!H76,1)="(",CONCATENATE(MID(Export!H76,2,5),",",MID(Export!H76,8,1)),CONCATENATE(LEFT(Export!H76,5),",",RIGHT(Export!H76,1)))))),"&lt;/Durchfahrtzeit&gt;"),CONCATENATE("&lt;Abfahrtszeit&gt;",IF(LEFT(Export!H76,4)="(-1/",CONCATENATE(MID(Export!H76,5,5),",",MID(Export!H76,11,1)),IF(LEFT(Export!H76,2)="1/",CONCATENATE(MID(Export!H76,3,5),",",MID(Export!H76,9,1)),IF(OR(LEFT(Export!H76,3)="-1/",LEFT(Export!H76,3)="(1/"),CONCATENATE(MID(Export!H76,4,5),",",MID(Export!H76,10,1)),IF(LEFT(Export!H76,1)="(",CONCATENATE(MID(Export!H76,2,5),",",MID(Export!H76,8,1)),CONCATENATE(LEFT(Export!H76,5),",",RIGHT(Export!H76,1)))))),"&lt;/Abfahrtszeit&gt;")),
IF(Export!C76&lt;&gt;"",CONCATENATE("&lt;Mindesthaltedauer&gt;",CONCATENATE(MID(Export!C76,4,2),",",RIGHT(Export!C76,1)),"&lt;/Mindesthaltedauer&gt;"),""),
IF(Export!F76="","",CONCATENATE("&lt;Haltart&gt;",IF(LEFT(Export!F76,1)="+","+TM","H"),"&lt;/Haltart")),
IF(AND(Export!$M76&lt;&gt;"",AND(Export!$M76&lt;&gt;"[",Export!$M76&lt;&gt;"]")),CONCATENATE("&lt;Bauzuschlag&gt;",IF(Export!$M76="","",IF(LEFT(Export!$M76,1)="[",CONCATENATE(MID(Export!$M76,2,1),",",RIGHT(Export!$M76,1)),IF(AND(RIGHT(Export!$M76,1)="]",LEFT(Export!$M76,1)&lt;&gt;"]"),CONCATENATE(LEFT(Export!$M76,1),",",RIGHT(Export!$M76,1)),IF(AND(RIGHT(Export!$M76,1)&lt;&gt;"]",LEFT(Export!$M76,1)&lt;&gt;"]"),CONCATENATE(LEFT(Export!$M76,1),",",RIGHT(Export!$M76,1)),"")))),"&lt;/Bauzuschlag&gt;"),""),
IF(Export!$L76&lt;&gt;"",CONCATENATE("&lt;Zuschlag&gt;",LEFT(Export!$L76,1),",",MID(Export!$L76,3,1),"&lt;/Zuschlag&gt;"),""),
IF(Export!$E76&lt;&gt;"",CONCATENATE("&lt;Zusatzhalt&gt;",(MID(Export!$E76,4,2)*60+MID(Export!$E76,7,2)),",",MID(Export!$E76,10,1),"&lt;/Zusatzhalt&gt;"),""),
IF(Export!$J76&lt;&gt;"",CONCATENATE("&lt;Strecke&gt;",LEFT(Export!$J76,4),"&lt;/Strecke&gt;"),""),
IF(Export!$J76&lt;&gt;"",CONCATENATE("&lt;Streckengleis&gt;",MID(Export!$J76,6,1),"&lt;/Streckengleis&gt;"),""),
IF(Export!D76="","&lt;/Durchfahrt&gt;","&lt;/Verkehrshalt&gt;")))</f>
        <v/>
      </c>
    </row>
    <row r="77" spans="1:1" x14ac:dyDescent="0.25">
      <c r="A77" s="1" t="str">
        <f>IF(Export!H77="","",CONCATENATE(IF(Export!D77="","&lt;Durchfahrt&gt;","&lt;Verkehrshalt&gt;"),
"&lt;DS100&gt;",Export!A77,"&lt;/DS100&gt;",
IF(Export!D77="","",CONCATENATE("&lt;Ankunftszeit&gt;",IF(LEFT(Export!D77,4)="(-1/",CONCATENATE(MID(Export!D77,5,5),",",MID(Export!D77,11,1)),IF(LEFT(Export!D77,2)="1/",CONCATENATE(MID(Export!D77,3,5),",",MID(Export!D77,9,1)),IF(OR(LEFT(Export!D77,3)="-1/",LEFT(Export!D77,3)="(1/"),CONCATENATE(MID(Export!D77,4,5),",",MID(Export!D77,10,1)),IF(LEFT(Export!D77,1)="(",CONCATENATE(MID(Export!D77,2,5),",",MID(Export!D77,8,1)),CONCATENATE(LEFT(Export!D77,5),",",RIGHT(Export!D77,1)))))),"&lt;/Ankunftszeit&gt;")),
IF(Export!D77="",CONCATENATE("&lt;Durchfahrtzeit&gt;",IF(LEFT(Export!H77,4)="(-1/",CONCATENATE(MID(Export!H77,5,5),",",MID(Export!H77,11,1)),IF(LEFT(Export!H77,2)="1/",CONCATENATE(MID(Export!H77,3,5),",",MID(Export!H77,9,1)),IF(OR(LEFT(Export!H77,3)="-1/",LEFT(Export!H77,3)="(1/"),CONCATENATE(MID(Export!H77,4,5),",",MID(Export!H77,10,1)),IF(LEFT(Export!H77,1)="(",CONCATENATE(MID(Export!H77,2,5),",",MID(Export!H77,8,1)),CONCATENATE(LEFT(Export!H77,5),",",RIGHT(Export!H77,1)))))),"&lt;/Durchfahrtzeit&gt;"),CONCATENATE("&lt;Abfahrtszeit&gt;",IF(LEFT(Export!H77,4)="(-1/",CONCATENATE(MID(Export!H77,5,5),",",MID(Export!H77,11,1)),IF(LEFT(Export!H77,2)="1/",CONCATENATE(MID(Export!H77,3,5),",",MID(Export!H77,9,1)),IF(OR(LEFT(Export!H77,3)="-1/",LEFT(Export!H77,3)="(1/"),CONCATENATE(MID(Export!H77,4,5),",",MID(Export!H77,10,1)),IF(LEFT(Export!H77,1)="(",CONCATENATE(MID(Export!H77,2,5),",",MID(Export!H77,8,1)),CONCATENATE(LEFT(Export!H77,5),",",RIGHT(Export!H77,1)))))),"&lt;/Abfahrtszeit&gt;")),
IF(Export!C77&lt;&gt;"",CONCATENATE("&lt;Mindesthaltedauer&gt;",CONCATENATE(MID(Export!C77,4,2),",",RIGHT(Export!C77,1)),"&lt;/Mindesthaltedauer&gt;"),""),
IF(Export!F77="","",CONCATENATE("&lt;Haltart&gt;",IF(LEFT(Export!F77,1)="+","+TM","H"),"&lt;/Haltart")),
IF(AND(Export!$M77&lt;&gt;"",AND(Export!$M77&lt;&gt;"[",Export!$M77&lt;&gt;"]")),CONCATENATE("&lt;Bauzuschlag&gt;",IF(Export!$M77="","",IF(LEFT(Export!$M77,1)="[",CONCATENATE(MID(Export!$M77,2,1),",",RIGHT(Export!$M77,1)),IF(AND(RIGHT(Export!$M77,1)="]",LEFT(Export!$M77,1)&lt;&gt;"]"),CONCATENATE(LEFT(Export!$M77,1),",",RIGHT(Export!$M77,1)),IF(AND(RIGHT(Export!$M77,1)&lt;&gt;"]",LEFT(Export!$M77,1)&lt;&gt;"]"),CONCATENATE(LEFT(Export!$M77,1),",",RIGHT(Export!$M77,1)),"")))),"&lt;/Bauzuschlag&gt;"),""),
IF(Export!$L77&lt;&gt;"",CONCATENATE("&lt;Zuschlag&gt;",LEFT(Export!$L77,1),",",MID(Export!$L77,3,1),"&lt;/Zuschlag&gt;"),""),
IF(Export!$E77&lt;&gt;"",CONCATENATE("&lt;Zusatzhalt&gt;",(MID(Export!$E77,4,2)*60+MID(Export!$E77,7,2)),",",MID(Export!$E77,10,1),"&lt;/Zusatzhalt&gt;"),""),
IF(Export!$J77&lt;&gt;"",CONCATENATE("&lt;Strecke&gt;",LEFT(Export!$J77,4),"&lt;/Strecke&gt;"),""),
IF(Export!$J77&lt;&gt;"",CONCATENATE("&lt;Streckengleis&gt;",MID(Export!$J77,6,1),"&lt;/Streckengleis&gt;"),""),
IF(Export!D77="","&lt;/Durchfahrt&gt;","&lt;/Verkehrshalt&gt;")))</f>
        <v/>
      </c>
    </row>
    <row r="78" spans="1:1" x14ac:dyDescent="0.25">
      <c r="A78" s="1" t="str">
        <f>IF(Export!H78="","",CONCATENATE(IF(Export!D78="","&lt;Durchfahrt&gt;","&lt;Verkehrshalt&gt;"),
"&lt;DS100&gt;",Export!A78,"&lt;/DS100&gt;",
IF(Export!D78="","",CONCATENATE("&lt;Ankunftszeit&gt;",IF(LEFT(Export!D78,4)="(-1/",CONCATENATE(MID(Export!D78,5,5),",",MID(Export!D78,11,1)),IF(LEFT(Export!D78,2)="1/",CONCATENATE(MID(Export!D78,3,5),",",MID(Export!D78,9,1)),IF(OR(LEFT(Export!D78,3)="-1/",LEFT(Export!D78,3)="(1/"),CONCATENATE(MID(Export!D78,4,5),",",MID(Export!D78,10,1)),IF(LEFT(Export!D78,1)="(",CONCATENATE(MID(Export!D78,2,5),",",MID(Export!D78,8,1)),CONCATENATE(LEFT(Export!D78,5),",",RIGHT(Export!D78,1)))))),"&lt;/Ankunftszeit&gt;")),
IF(Export!D78="",CONCATENATE("&lt;Durchfahrtzeit&gt;",IF(LEFT(Export!H78,4)="(-1/",CONCATENATE(MID(Export!H78,5,5),",",MID(Export!H78,11,1)),IF(LEFT(Export!H78,2)="1/",CONCATENATE(MID(Export!H78,3,5),",",MID(Export!H78,9,1)),IF(OR(LEFT(Export!H78,3)="-1/",LEFT(Export!H78,3)="(1/"),CONCATENATE(MID(Export!H78,4,5),",",MID(Export!H78,10,1)),IF(LEFT(Export!H78,1)="(",CONCATENATE(MID(Export!H78,2,5),",",MID(Export!H78,8,1)),CONCATENATE(LEFT(Export!H78,5),",",RIGHT(Export!H78,1)))))),"&lt;/Durchfahrtzeit&gt;"),CONCATENATE("&lt;Abfahrtszeit&gt;",IF(LEFT(Export!H78,4)="(-1/",CONCATENATE(MID(Export!H78,5,5),",",MID(Export!H78,11,1)),IF(LEFT(Export!H78,2)="1/",CONCATENATE(MID(Export!H78,3,5),",",MID(Export!H78,9,1)),IF(OR(LEFT(Export!H78,3)="-1/",LEFT(Export!H78,3)="(1/"),CONCATENATE(MID(Export!H78,4,5),",",MID(Export!H78,10,1)),IF(LEFT(Export!H78,1)="(",CONCATENATE(MID(Export!H78,2,5),",",MID(Export!H78,8,1)),CONCATENATE(LEFT(Export!H78,5),",",RIGHT(Export!H78,1)))))),"&lt;/Abfahrtszeit&gt;")),
IF(Export!C78&lt;&gt;"",CONCATENATE("&lt;Mindesthaltedauer&gt;",CONCATENATE(MID(Export!C78,4,2),",",RIGHT(Export!C78,1)),"&lt;/Mindesthaltedauer&gt;"),""),
IF(Export!F78="","",CONCATENATE("&lt;Haltart&gt;",IF(LEFT(Export!F78,1)="+","+TM","H"),"&lt;/Haltart")),
IF(AND(Export!$M78&lt;&gt;"",AND(Export!$M78&lt;&gt;"[",Export!$M78&lt;&gt;"]")),CONCATENATE("&lt;Bauzuschlag&gt;",IF(Export!$M78="","",IF(LEFT(Export!$M78,1)="[",CONCATENATE(MID(Export!$M78,2,1),",",RIGHT(Export!$M78,1)),IF(AND(RIGHT(Export!$M78,1)="]",LEFT(Export!$M78,1)&lt;&gt;"]"),CONCATENATE(LEFT(Export!$M78,1),",",RIGHT(Export!$M78,1)),IF(AND(RIGHT(Export!$M78,1)&lt;&gt;"]",LEFT(Export!$M78,1)&lt;&gt;"]"),CONCATENATE(LEFT(Export!$M78,1),",",RIGHT(Export!$M78,1)),"")))),"&lt;/Bauzuschlag&gt;"),""),
IF(Export!$L78&lt;&gt;"",CONCATENATE("&lt;Zuschlag&gt;",LEFT(Export!$L78,1),",",MID(Export!$L78,3,1),"&lt;/Zuschlag&gt;"),""),
IF(Export!$E78&lt;&gt;"",CONCATENATE("&lt;Zusatzhalt&gt;",(MID(Export!$E78,4,2)*60+MID(Export!$E78,7,2)),",",MID(Export!$E78,10,1),"&lt;/Zusatzhalt&gt;"),""),
IF(Export!$J78&lt;&gt;"",CONCATENATE("&lt;Strecke&gt;",LEFT(Export!$J78,4),"&lt;/Strecke&gt;"),""),
IF(Export!$J78&lt;&gt;"",CONCATENATE("&lt;Streckengleis&gt;",MID(Export!$J78,6,1),"&lt;/Streckengleis&gt;"),""),
IF(Export!D78="","&lt;/Durchfahrt&gt;","&lt;/Verkehrshalt&gt;")))</f>
        <v/>
      </c>
    </row>
    <row r="79" spans="1:1" x14ac:dyDescent="0.25">
      <c r="A79" s="1" t="str">
        <f>IF(Export!H79="","",CONCATENATE(IF(Export!D79="","&lt;Durchfahrt&gt;","&lt;Verkehrshalt&gt;"),
"&lt;DS100&gt;",Export!A79,"&lt;/DS100&gt;",
IF(Export!D79="","",CONCATENATE("&lt;Ankunftszeit&gt;",IF(LEFT(Export!D79,4)="(-1/",CONCATENATE(MID(Export!D79,5,5),",",MID(Export!D79,11,1)),IF(LEFT(Export!D79,2)="1/",CONCATENATE(MID(Export!D79,3,5),",",MID(Export!D79,9,1)),IF(OR(LEFT(Export!D79,3)="-1/",LEFT(Export!D79,3)="(1/"),CONCATENATE(MID(Export!D79,4,5),",",MID(Export!D79,10,1)),IF(LEFT(Export!D79,1)="(",CONCATENATE(MID(Export!D79,2,5),",",MID(Export!D79,8,1)),CONCATENATE(LEFT(Export!D79,5),",",RIGHT(Export!D79,1)))))),"&lt;/Ankunftszeit&gt;")),
IF(Export!D79="",CONCATENATE("&lt;Durchfahrtzeit&gt;",IF(LEFT(Export!H79,4)="(-1/",CONCATENATE(MID(Export!H79,5,5),",",MID(Export!H79,11,1)),IF(LEFT(Export!H79,2)="1/",CONCATENATE(MID(Export!H79,3,5),",",MID(Export!H79,9,1)),IF(OR(LEFT(Export!H79,3)="-1/",LEFT(Export!H79,3)="(1/"),CONCATENATE(MID(Export!H79,4,5),",",MID(Export!H79,10,1)),IF(LEFT(Export!H79,1)="(",CONCATENATE(MID(Export!H79,2,5),",",MID(Export!H79,8,1)),CONCATENATE(LEFT(Export!H79,5),",",RIGHT(Export!H79,1)))))),"&lt;/Durchfahrtzeit&gt;"),CONCATENATE("&lt;Abfahrtszeit&gt;",IF(LEFT(Export!H79,4)="(-1/",CONCATENATE(MID(Export!H79,5,5),",",MID(Export!H79,11,1)),IF(LEFT(Export!H79,2)="1/",CONCATENATE(MID(Export!H79,3,5),",",MID(Export!H79,9,1)),IF(OR(LEFT(Export!H79,3)="-1/",LEFT(Export!H79,3)="(1/"),CONCATENATE(MID(Export!H79,4,5),",",MID(Export!H79,10,1)),IF(LEFT(Export!H79,1)="(",CONCATENATE(MID(Export!H79,2,5),",",MID(Export!H79,8,1)),CONCATENATE(LEFT(Export!H79,5),",",RIGHT(Export!H79,1)))))),"&lt;/Abfahrtszeit&gt;")),
IF(Export!C79&lt;&gt;"",CONCATENATE("&lt;Mindesthaltedauer&gt;",CONCATENATE(MID(Export!C79,4,2),",",RIGHT(Export!C79,1)),"&lt;/Mindesthaltedauer&gt;"),""),
IF(Export!F79="","",CONCATENATE("&lt;Haltart&gt;",IF(LEFT(Export!F79,1)="+","+TM","H"),"&lt;/Haltart")),
IF(AND(Export!$M79&lt;&gt;"",AND(Export!$M79&lt;&gt;"[",Export!$M79&lt;&gt;"]")),CONCATENATE("&lt;Bauzuschlag&gt;",IF(Export!$M79="","",IF(LEFT(Export!$M79,1)="[",CONCATENATE(MID(Export!$M79,2,1),",",RIGHT(Export!$M79,1)),IF(AND(RIGHT(Export!$M79,1)="]",LEFT(Export!$M79,1)&lt;&gt;"]"),CONCATENATE(LEFT(Export!$M79,1),",",RIGHT(Export!$M79,1)),IF(AND(RIGHT(Export!$M79,1)&lt;&gt;"]",LEFT(Export!$M79,1)&lt;&gt;"]"),CONCATENATE(LEFT(Export!$M79,1),",",RIGHT(Export!$M79,1)),"")))),"&lt;/Bauzuschlag&gt;"),""),
IF(Export!$L79&lt;&gt;"",CONCATENATE("&lt;Zuschlag&gt;",LEFT(Export!$L79,1),",",MID(Export!$L79,3,1),"&lt;/Zuschlag&gt;"),""),
IF(Export!$E79&lt;&gt;"",CONCATENATE("&lt;Zusatzhalt&gt;",(MID(Export!$E79,4,2)*60+MID(Export!$E79,7,2)),",",MID(Export!$E79,10,1),"&lt;/Zusatzhalt&gt;"),""),
IF(Export!$J79&lt;&gt;"",CONCATENATE("&lt;Strecke&gt;",LEFT(Export!$J79,4),"&lt;/Strecke&gt;"),""),
IF(Export!$J79&lt;&gt;"",CONCATENATE("&lt;Streckengleis&gt;",MID(Export!$J79,6,1),"&lt;/Streckengleis&gt;"),""),
IF(Export!D79="","&lt;/Durchfahrt&gt;","&lt;/Verkehrshalt&gt;")))</f>
        <v/>
      </c>
    </row>
    <row r="80" spans="1:1" x14ac:dyDescent="0.25">
      <c r="A80" s="1" t="str">
        <f>IF(Export!H80="","",CONCATENATE(IF(Export!D80="","&lt;Durchfahrt&gt;","&lt;Verkehrshalt&gt;"),
"&lt;DS100&gt;",Export!A80,"&lt;/DS100&gt;",
IF(Export!D80="","",CONCATENATE("&lt;Ankunftszeit&gt;",IF(LEFT(Export!D80,4)="(-1/",CONCATENATE(MID(Export!D80,5,5),",",MID(Export!D80,11,1)),IF(LEFT(Export!D80,2)="1/",CONCATENATE(MID(Export!D80,3,5),",",MID(Export!D80,9,1)),IF(OR(LEFT(Export!D80,3)="-1/",LEFT(Export!D80,3)="(1/"),CONCATENATE(MID(Export!D80,4,5),",",MID(Export!D80,10,1)),IF(LEFT(Export!D80,1)="(",CONCATENATE(MID(Export!D80,2,5),",",MID(Export!D80,8,1)),CONCATENATE(LEFT(Export!D80,5),",",RIGHT(Export!D80,1)))))),"&lt;/Ankunftszeit&gt;")),
IF(Export!D80="",CONCATENATE("&lt;Durchfahrtzeit&gt;",IF(LEFT(Export!H80,4)="(-1/",CONCATENATE(MID(Export!H80,5,5),",",MID(Export!H80,11,1)),IF(LEFT(Export!H80,2)="1/",CONCATENATE(MID(Export!H80,3,5),",",MID(Export!H80,9,1)),IF(OR(LEFT(Export!H80,3)="-1/",LEFT(Export!H80,3)="(1/"),CONCATENATE(MID(Export!H80,4,5),",",MID(Export!H80,10,1)),IF(LEFT(Export!H80,1)="(",CONCATENATE(MID(Export!H80,2,5),",",MID(Export!H80,8,1)),CONCATENATE(LEFT(Export!H80,5),",",RIGHT(Export!H80,1)))))),"&lt;/Durchfahrtzeit&gt;"),CONCATENATE("&lt;Abfahrtszeit&gt;",IF(LEFT(Export!H80,4)="(-1/",CONCATENATE(MID(Export!H80,5,5),",",MID(Export!H80,11,1)),IF(LEFT(Export!H80,2)="1/",CONCATENATE(MID(Export!H80,3,5),",",MID(Export!H80,9,1)),IF(OR(LEFT(Export!H80,3)="-1/",LEFT(Export!H80,3)="(1/"),CONCATENATE(MID(Export!H80,4,5),",",MID(Export!H80,10,1)),IF(LEFT(Export!H80,1)="(",CONCATENATE(MID(Export!H80,2,5),",",MID(Export!H80,8,1)),CONCATENATE(LEFT(Export!H80,5),",",RIGHT(Export!H80,1)))))),"&lt;/Abfahrtszeit&gt;")),
IF(Export!C80&lt;&gt;"",CONCATENATE("&lt;Mindesthaltedauer&gt;",CONCATENATE(MID(Export!C80,4,2),",",RIGHT(Export!C80,1)),"&lt;/Mindesthaltedauer&gt;"),""),
IF(Export!F80="","",CONCATENATE("&lt;Haltart&gt;",IF(LEFT(Export!F80,1)="+","+TM","H"),"&lt;/Haltart")),
IF(AND(Export!$M80&lt;&gt;"",AND(Export!$M80&lt;&gt;"[",Export!$M80&lt;&gt;"]")),CONCATENATE("&lt;Bauzuschlag&gt;",IF(Export!$M80="","",IF(LEFT(Export!$M80,1)="[",CONCATENATE(MID(Export!$M80,2,1),",",RIGHT(Export!$M80,1)),IF(AND(RIGHT(Export!$M80,1)="]",LEFT(Export!$M80,1)&lt;&gt;"]"),CONCATENATE(LEFT(Export!$M80,1),",",RIGHT(Export!$M80,1)),IF(AND(RIGHT(Export!$M80,1)&lt;&gt;"]",LEFT(Export!$M80,1)&lt;&gt;"]"),CONCATENATE(LEFT(Export!$M80,1),",",RIGHT(Export!$M80,1)),"")))),"&lt;/Bauzuschlag&gt;"),""),
IF(Export!$L80&lt;&gt;"",CONCATENATE("&lt;Zuschlag&gt;",LEFT(Export!$L80,1),",",MID(Export!$L80,3,1),"&lt;/Zuschlag&gt;"),""),
IF(Export!$E80&lt;&gt;"",CONCATENATE("&lt;Zusatzhalt&gt;",(MID(Export!$E80,4,2)*60+MID(Export!$E80,7,2)),",",MID(Export!$E80,10,1),"&lt;/Zusatzhalt&gt;"),""),
IF(Export!$J80&lt;&gt;"",CONCATENATE("&lt;Strecke&gt;",LEFT(Export!$J80,4),"&lt;/Strecke&gt;"),""),
IF(Export!$J80&lt;&gt;"",CONCATENATE("&lt;Streckengleis&gt;",MID(Export!$J80,6,1),"&lt;/Streckengleis&gt;"),""),
IF(Export!D80="","&lt;/Durchfahrt&gt;","&lt;/Verkehrshalt&gt;")))</f>
        <v/>
      </c>
    </row>
    <row r="81" spans="1:1" x14ac:dyDescent="0.25">
      <c r="A81" s="1" t="str">
        <f>IF(Export!H81="","",CONCATENATE(IF(Export!D81="","&lt;Durchfahrt&gt;","&lt;Verkehrshalt&gt;"),
"&lt;DS100&gt;",Export!A81,"&lt;/DS100&gt;",
IF(Export!D81="","",CONCATENATE("&lt;Ankunftszeit&gt;",IF(LEFT(Export!D81,4)="(-1/",CONCATENATE(MID(Export!D81,5,5),",",MID(Export!D81,11,1)),IF(LEFT(Export!D81,2)="1/",CONCATENATE(MID(Export!D81,3,5),",",MID(Export!D81,9,1)),IF(OR(LEFT(Export!D81,3)="-1/",LEFT(Export!D81,3)="(1/"),CONCATENATE(MID(Export!D81,4,5),",",MID(Export!D81,10,1)),IF(LEFT(Export!D81,1)="(",CONCATENATE(MID(Export!D81,2,5),",",MID(Export!D81,8,1)),CONCATENATE(LEFT(Export!D81,5),",",RIGHT(Export!D81,1)))))),"&lt;/Ankunftszeit&gt;")),
IF(Export!D81="",CONCATENATE("&lt;Durchfahrtzeit&gt;",IF(LEFT(Export!H81,4)="(-1/",CONCATENATE(MID(Export!H81,5,5),",",MID(Export!H81,11,1)),IF(LEFT(Export!H81,2)="1/",CONCATENATE(MID(Export!H81,3,5),",",MID(Export!H81,9,1)),IF(OR(LEFT(Export!H81,3)="-1/",LEFT(Export!H81,3)="(1/"),CONCATENATE(MID(Export!H81,4,5),",",MID(Export!H81,10,1)),IF(LEFT(Export!H81,1)="(",CONCATENATE(MID(Export!H81,2,5),",",MID(Export!H81,8,1)),CONCATENATE(LEFT(Export!H81,5),",",RIGHT(Export!H81,1)))))),"&lt;/Durchfahrtzeit&gt;"),CONCATENATE("&lt;Abfahrtszeit&gt;",IF(LEFT(Export!H81,4)="(-1/",CONCATENATE(MID(Export!H81,5,5),",",MID(Export!H81,11,1)),IF(LEFT(Export!H81,2)="1/",CONCATENATE(MID(Export!H81,3,5),",",MID(Export!H81,9,1)),IF(OR(LEFT(Export!H81,3)="-1/",LEFT(Export!H81,3)="(1/"),CONCATENATE(MID(Export!H81,4,5),",",MID(Export!H81,10,1)),IF(LEFT(Export!H81,1)="(",CONCATENATE(MID(Export!H81,2,5),",",MID(Export!H81,8,1)),CONCATENATE(LEFT(Export!H81,5),",",RIGHT(Export!H81,1)))))),"&lt;/Abfahrtszeit&gt;")),
IF(Export!C81&lt;&gt;"",CONCATENATE("&lt;Mindesthaltedauer&gt;",CONCATENATE(MID(Export!C81,4,2),",",RIGHT(Export!C81,1)),"&lt;/Mindesthaltedauer&gt;"),""),
IF(Export!F81="","",CONCATENATE("&lt;Haltart&gt;",IF(LEFT(Export!F81,1)="+","+TM","H"),"&lt;/Haltart")),
IF(AND(Export!$M81&lt;&gt;"",AND(Export!$M81&lt;&gt;"[",Export!$M81&lt;&gt;"]")),CONCATENATE("&lt;Bauzuschlag&gt;",IF(Export!$M81="","",IF(LEFT(Export!$M81,1)="[",CONCATENATE(MID(Export!$M81,2,1),",",RIGHT(Export!$M81,1)),IF(AND(RIGHT(Export!$M81,1)="]",LEFT(Export!$M81,1)&lt;&gt;"]"),CONCATENATE(LEFT(Export!$M81,1),",",RIGHT(Export!$M81,1)),IF(AND(RIGHT(Export!$M81,1)&lt;&gt;"]",LEFT(Export!$M81,1)&lt;&gt;"]"),CONCATENATE(LEFT(Export!$M81,1),",",RIGHT(Export!$M81,1)),"")))),"&lt;/Bauzuschlag&gt;"),""),
IF(Export!$L81&lt;&gt;"",CONCATENATE("&lt;Zuschlag&gt;",LEFT(Export!$L81,1),",",MID(Export!$L81,3,1),"&lt;/Zuschlag&gt;"),""),
IF(Export!$E81&lt;&gt;"",CONCATENATE("&lt;Zusatzhalt&gt;",(MID(Export!$E81,4,2)*60+MID(Export!$E81,7,2)),",",MID(Export!$E81,10,1),"&lt;/Zusatzhalt&gt;"),""),
IF(Export!$J81&lt;&gt;"",CONCATENATE("&lt;Strecke&gt;",LEFT(Export!$J81,4),"&lt;/Strecke&gt;"),""),
IF(Export!$J81&lt;&gt;"",CONCATENATE("&lt;Streckengleis&gt;",MID(Export!$J81,6,1),"&lt;/Streckengleis&gt;"),""),
IF(Export!D81="","&lt;/Durchfahrt&gt;","&lt;/Verkehrshalt&gt;")))</f>
        <v/>
      </c>
    </row>
    <row r="82" spans="1:1" x14ac:dyDescent="0.25">
      <c r="A82" s="1" t="str">
        <f>IF(Export!H82="","",CONCATENATE(IF(Export!D82="","&lt;Durchfahrt&gt;","&lt;Verkehrshalt&gt;"),
"&lt;DS100&gt;",Export!A82,"&lt;/DS100&gt;",
IF(Export!D82="","",CONCATENATE("&lt;Ankunftszeit&gt;",IF(LEFT(Export!D82,4)="(-1/",CONCATENATE(MID(Export!D82,5,5),",",MID(Export!D82,11,1)),IF(LEFT(Export!D82,2)="1/",CONCATENATE(MID(Export!D82,3,5),",",MID(Export!D82,9,1)),IF(OR(LEFT(Export!D82,3)="-1/",LEFT(Export!D82,3)="(1/"),CONCATENATE(MID(Export!D82,4,5),",",MID(Export!D82,10,1)),IF(LEFT(Export!D82,1)="(",CONCATENATE(MID(Export!D82,2,5),",",MID(Export!D82,8,1)),CONCATENATE(LEFT(Export!D82,5),",",RIGHT(Export!D82,1)))))),"&lt;/Ankunftszeit&gt;")),
IF(Export!D82="",CONCATENATE("&lt;Durchfahrtzeit&gt;",IF(LEFT(Export!H82,4)="(-1/",CONCATENATE(MID(Export!H82,5,5),",",MID(Export!H82,11,1)),IF(LEFT(Export!H82,2)="1/",CONCATENATE(MID(Export!H82,3,5),",",MID(Export!H82,9,1)),IF(OR(LEFT(Export!H82,3)="-1/",LEFT(Export!H82,3)="(1/"),CONCATENATE(MID(Export!H82,4,5),",",MID(Export!H82,10,1)),IF(LEFT(Export!H82,1)="(",CONCATENATE(MID(Export!H82,2,5),",",MID(Export!H82,8,1)),CONCATENATE(LEFT(Export!H82,5),",",RIGHT(Export!H82,1)))))),"&lt;/Durchfahrtzeit&gt;"),CONCATENATE("&lt;Abfahrtszeit&gt;",IF(LEFT(Export!H82,4)="(-1/",CONCATENATE(MID(Export!H82,5,5),",",MID(Export!H82,11,1)),IF(LEFT(Export!H82,2)="1/",CONCATENATE(MID(Export!H82,3,5),",",MID(Export!H82,9,1)),IF(OR(LEFT(Export!H82,3)="-1/",LEFT(Export!H82,3)="(1/"),CONCATENATE(MID(Export!H82,4,5),",",MID(Export!H82,10,1)),IF(LEFT(Export!H82,1)="(",CONCATENATE(MID(Export!H82,2,5),",",MID(Export!H82,8,1)),CONCATENATE(LEFT(Export!H82,5),",",RIGHT(Export!H82,1)))))),"&lt;/Abfahrtszeit&gt;")),
IF(Export!C82&lt;&gt;"",CONCATENATE("&lt;Mindesthaltedauer&gt;",CONCATENATE(MID(Export!C82,4,2),",",RIGHT(Export!C82,1)),"&lt;/Mindesthaltedauer&gt;"),""),
IF(Export!F82="","",CONCATENATE("&lt;Haltart&gt;",IF(LEFT(Export!F82,1)="+","+TM","H"),"&lt;/Haltart")),
IF(AND(Export!$M82&lt;&gt;"",AND(Export!$M82&lt;&gt;"[",Export!$M82&lt;&gt;"]")),CONCATENATE("&lt;Bauzuschlag&gt;",IF(Export!$M82="","",IF(LEFT(Export!$M82,1)="[",CONCATENATE(MID(Export!$M82,2,1),",",RIGHT(Export!$M82,1)),IF(AND(RIGHT(Export!$M82,1)="]",LEFT(Export!$M82,1)&lt;&gt;"]"),CONCATENATE(LEFT(Export!$M82,1),",",RIGHT(Export!$M82,1)),IF(AND(RIGHT(Export!$M82,1)&lt;&gt;"]",LEFT(Export!$M82,1)&lt;&gt;"]"),CONCATENATE(LEFT(Export!$M82,1),",",RIGHT(Export!$M82,1)),"")))),"&lt;/Bauzuschlag&gt;"),""),
IF(Export!$L82&lt;&gt;"",CONCATENATE("&lt;Zuschlag&gt;",LEFT(Export!$L82,1),",",MID(Export!$L82,3,1),"&lt;/Zuschlag&gt;"),""),
IF(Export!$E82&lt;&gt;"",CONCATENATE("&lt;Zusatzhalt&gt;",(MID(Export!$E82,4,2)*60+MID(Export!$E82,7,2)),",",MID(Export!$E82,10,1),"&lt;/Zusatzhalt&gt;"),""),
IF(Export!$J82&lt;&gt;"",CONCATENATE("&lt;Strecke&gt;",LEFT(Export!$J82,4),"&lt;/Strecke&gt;"),""),
IF(Export!$J82&lt;&gt;"",CONCATENATE("&lt;Streckengleis&gt;",MID(Export!$J82,6,1),"&lt;/Streckengleis&gt;"),""),
IF(Export!D82="","&lt;/Durchfahrt&gt;","&lt;/Verkehrshalt&gt;")))</f>
        <v/>
      </c>
    </row>
    <row r="83" spans="1:1" x14ac:dyDescent="0.25">
      <c r="A83" s="1" t="str">
        <f>IF(Export!H83="","",CONCATENATE(IF(Export!D83="","&lt;Durchfahrt&gt;","&lt;Verkehrshalt&gt;"),
"&lt;DS100&gt;",Export!A83,"&lt;/DS100&gt;",
IF(Export!D83="","",CONCATENATE("&lt;Ankunftszeit&gt;",IF(LEFT(Export!D83,4)="(-1/",CONCATENATE(MID(Export!D83,5,5),",",MID(Export!D83,11,1)),IF(LEFT(Export!D83,2)="1/",CONCATENATE(MID(Export!D83,3,5),",",MID(Export!D83,9,1)),IF(OR(LEFT(Export!D83,3)="-1/",LEFT(Export!D83,3)="(1/"),CONCATENATE(MID(Export!D83,4,5),",",MID(Export!D83,10,1)),IF(LEFT(Export!D83,1)="(",CONCATENATE(MID(Export!D83,2,5),",",MID(Export!D83,8,1)),CONCATENATE(LEFT(Export!D83,5),",",RIGHT(Export!D83,1)))))),"&lt;/Ankunftszeit&gt;")),
IF(Export!D83="",CONCATENATE("&lt;Durchfahrtzeit&gt;",IF(LEFT(Export!H83,4)="(-1/",CONCATENATE(MID(Export!H83,5,5),",",MID(Export!H83,11,1)),IF(LEFT(Export!H83,2)="1/",CONCATENATE(MID(Export!H83,3,5),",",MID(Export!H83,9,1)),IF(OR(LEFT(Export!H83,3)="-1/",LEFT(Export!H83,3)="(1/"),CONCATENATE(MID(Export!H83,4,5),",",MID(Export!H83,10,1)),IF(LEFT(Export!H83,1)="(",CONCATENATE(MID(Export!H83,2,5),",",MID(Export!H83,8,1)),CONCATENATE(LEFT(Export!H83,5),",",RIGHT(Export!H83,1)))))),"&lt;/Durchfahrtzeit&gt;"),CONCATENATE("&lt;Abfahrtszeit&gt;",IF(LEFT(Export!H83,4)="(-1/",CONCATENATE(MID(Export!H83,5,5),",",MID(Export!H83,11,1)),IF(LEFT(Export!H83,2)="1/",CONCATENATE(MID(Export!H83,3,5),",",MID(Export!H83,9,1)),IF(OR(LEFT(Export!H83,3)="-1/",LEFT(Export!H83,3)="(1/"),CONCATENATE(MID(Export!H83,4,5),",",MID(Export!H83,10,1)),IF(LEFT(Export!H83,1)="(",CONCATENATE(MID(Export!H83,2,5),",",MID(Export!H83,8,1)),CONCATENATE(LEFT(Export!H83,5),",",RIGHT(Export!H83,1)))))),"&lt;/Abfahrtszeit&gt;")),
IF(Export!C83&lt;&gt;"",CONCATENATE("&lt;Mindesthaltedauer&gt;",CONCATENATE(MID(Export!C83,4,2),",",RIGHT(Export!C83,1)),"&lt;/Mindesthaltedauer&gt;"),""),
IF(Export!F83="","",CONCATENATE("&lt;Haltart&gt;",IF(LEFT(Export!F83,1)="+","+TM","H"),"&lt;/Haltart")),
IF(AND(Export!$M83&lt;&gt;"",AND(Export!$M83&lt;&gt;"[",Export!$M83&lt;&gt;"]")),CONCATENATE("&lt;Bauzuschlag&gt;",IF(Export!$M83="","",IF(LEFT(Export!$M83,1)="[",CONCATENATE(MID(Export!$M83,2,1),",",RIGHT(Export!$M83,1)),IF(AND(RIGHT(Export!$M83,1)="]",LEFT(Export!$M83,1)&lt;&gt;"]"),CONCATENATE(LEFT(Export!$M83,1),",",RIGHT(Export!$M83,1)),IF(AND(RIGHT(Export!$M83,1)&lt;&gt;"]",LEFT(Export!$M83,1)&lt;&gt;"]"),CONCATENATE(LEFT(Export!$M83,1),",",RIGHT(Export!$M83,1)),"")))),"&lt;/Bauzuschlag&gt;"),""),
IF(Export!$L83&lt;&gt;"",CONCATENATE("&lt;Zuschlag&gt;",LEFT(Export!$L83,1),",",MID(Export!$L83,3,1),"&lt;/Zuschlag&gt;"),""),
IF(Export!$E83&lt;&gt;"",CONCATENATE("&lt;Zusatzhalt&gt;",(MID(Export!$E83,4,2)*60+MID(Export!$E83,7,2)),",",MID(Export!$E83,10,1),"&lt;/Zusatzhalt&gt;"),""),
IF(Export!$J83&lt;&gt;"",CONCATENATE("&lt;Strecke&gt;",LEFT(Export!$J83,4),"&lt;/Strecke&gt;"),""),
IF(Export!$J83&lt;&gt;"",CONCATENATE("&lt;Streckengleis&gt;",MID(Export!$J83,6,1),"&lt;/Streckengleis&gt;"),""),
IF(Export!D83="","&lt;/Durchfahrt&gt;","&lt;/Verkehrshalt&gt;")))</f>
        <v/>
      </c>
    </row>
    <row r="84" spans="1:1" x14ac:dyDescent="0.25">
      <c r="A84" s="1" t="str">
        <f>IF(Export!H84="","",CONCATENATE(IF(Export!D84="","&lt;Durchfahrt&gt;","&lt;Verkehrshalt&gt;"),
"&lt;DS100&gt;",Export!A84,"&lt;/DS100&gt;",
IF(Export!D84="","",CONCATENATE("&lt;Ankunftszeit&gt;",IF(LEFT(Export!D84,4)="(-1/",CONCATENATE(MID(Export!D84,5,5),",",MID(Export!D84,11,1)),IF(LEFT(Export!D84,2)="1/",CONCATENATE(MID(Export!D84,3,5),",",MID(Export!D84,9,1)),IF(OR(LEFT(Export!D84,3)="-1/",LEFT(Export!D84,3)="(1/"),CONCATENATE(MID(Export!D84,4,5),",",MID(Export!D84,10,1)),IF(LEFT(Export!D84,1)="(",CONCATENATE(MID(Export!D84,2,5),",",MID(Export!D84,8,1)),CONCATENATE(LEFT(Export!D84,5),",",RIGHT(Export!D84,1)))))),"&lt;/Ankunftszeit&gt;")),
IF(Export!D84="",CONCATENATE("&lt;Durchfahrtzeit&gt;",IF(LEFT(Export!H84,4)="(-1/",CONCATENATE(MID(Export!H84,5,5),",",MID(Export!H84,11,1)),IF(LEFT(Export!H84,2)="1/",CONCATENATE(MID(Export!H84,3,5),",",MID(Export!H84,9,1)),IF(OR(LEFT(Export!H84,3)="-1/",LEFT(Export!H84,3)="(1/"),CONCATENATE(MID(Export!H84,4,5),",",MID(Export!H84,10,1)),IF(LEFT(Export!H84,1)="(",CONCATENATE(MID(Export!H84,2,5),",",MID(Export!H84,8,1)),CONCATENATE(LEFT(Export!H84,5),",",RIGHT(Export!H84,1)))))),"&lt;/Durchfahrtzeit&gt;"),CONCATENATE("&lt;Abfahrtszeit&gt;",IF(LEFT(Export!H84,4)="(-1/",CONCATENATE(MID(Export!H84,5,5),",",MID(Export!H84,11,1)),IF(LEFT(Export!H84,2)="1/",CONCATENATE(MID(Export!H84,3,5),",",MID(Export!H84,9,1)),IF(OR(LEFT(Export!H84,3)="-1/",LEFT(Export!H84,3)="(1/"),CONCATENATE(MID(Export!H84,4,5),",",MID(Export!H84,10,1)),IF(LEFT(Export!H84,1)="(",CONCATENATE(MID(Export!H84,2,5),",",MID(Export!H84,8,1)),CONCATENATE(LEFT(Export!H84,5),",",RIGHT(Export!H84,1)))))),"&lt;/Abfahrtszeit&gt;")),
IF(Export!C84&lt;&gt;"",CONCATENATE("&lt;Mindesthaltedauer&gt;",CONCATENATE(MID(Export!C84,4,2),",",RIGHT(Export!C84,1)),"&lt;/Mindesthaltedauer&gt;"),""),
IF(Export!F84="","",CONCATENATE("&lt;Haltart&gt;",IF(LEFT(Export!F84,1)="+","+TM","H"),"&lt;/Haltart")),
IF(AND(Export!$M84&lt;&gt;"",AND(Export!$M84&lt;&gt;"[",Export!$M84&lt;&gt;"]")),CONCATENATE("&lt;Bauzuschlag&gt;",IF(Export!$M84="","",IF(LEFT(Export!$M84,1)="[",CONCATENATE(MID(Export!$M84,2,1),",",RIGHT(Export!$M84,1)),IF(AND(RIGHT(Export!$M84,1)="]",LEFT(Export!$M84,1)&lt;&gt;"]"),CONCATENATE(LEFT(Export!$M84,1),",",RIGHT(Export!$M84,1)),IF(AND(RIGHT(Export!$M84,1)&lt;&gt;"]",LEFT(Export!$M84,1)&lt;&gt;"]"),CONCATENATE(LEFT(Export!$M84,1),",",RIGHT(Export!$M84,1)),"")))),"&lt;/Bauzuschlag&gt;"),""),
IF(Export!$L84&lt;&gt;"",CONCATENATE("&lt;Zuschlag&gt;",LEFT(Export!$L84,1),",",MID(Export!$L84,3,1),"&lt;/Zuschlag&gt;"),""),
IF(Export!$E84&lt;&gt;"",CONCATENATE("&lt;Zusatzhalt&gt;",(MID(Export!$E84,4,2)*60+MID(Export!$E84,7,2)),",",MID(Export!$E84,10,1),"&lt;/Zusatzhalt&gt;"),""),
IF(Export!$J84&lt;&gt;"",CONCATENATE("&lt;Strecke&gt;",LEFT(Export!$J84,4),"&lt;/Strecke&gt;"),""),
IF(Export!$J84&lt;&gt;"",CONCATENATE("&lt;Streckengleis&gt;",MID(Export!$J84,6,1),"&lt;/Streckengleis&gt;"),""),
IF(Export!D84="","&lt;/Durchfahrt&gt;","&lt;/Verkehrshalt&gt;")))</f>
        <v/>
      </c>
    </row>
    <row r="85" spans="1:1" x14ac:dyDescent="0.25">
      <c r="A85" s="1" t="str">
        <f>IF(Export!H85="","",CONCATENATE(IF(Export!D85="","&lt;Durchfahrt&gt;","&lt;Verkehrshalt&gt;"),
"&lt;DS100&gt;",Export!A85,"&lt;/DS100&gt;",
IF(Export!D85="","",CONCATENATE("&lt;Ankunftszeit&gt;",IF(LEFT(Export!D85,4)="(-1/",CONCATENATE(MID(Export!D85,5,5),",",MID(Export!D85,11,1)),IF(LEFT(Export!D85,2)="1/",CONCATENATE(MID(Export!D85,3,5),",",MID(Export!D85,9,1)),IF(OR(LEFT(Export!D85,3)="-1/",LEFT(Export!D85,3)="(1/"),CONCATENATE(MID(Export!D85,4,5),",",MID(Export!D85,10,1)),IF(LEFT(Export!D85,1)="(",CONCATENATE(MID(Export!D85,2,5),",",MID(Export!D85,8,1)),CONCATENATE(LEFT(Export!D85,5),",",RIGHT(Export!D85,1)))))),"&lt;/Ankunftszeit&gt;")),
IF(Export!D85="",CONCATENATE("&lt;Durchfahrtzeit&gt;",IF(LEFT(Export!H85,4)="(-1/",CONCATENATE(MID(Export!H85,5,5),",",MID(Export!H85,11,1)),IF(LEFT(Export!H85,2)="1/",CONCATENATE(MID(Export!H85,3,5),",",MID(Export!H85,9,1)),IF(OR(LEFT(Export!H85,3)="-1/",LEFT(Export!H85,3)="(1/"),CONCATENATE(MID(Export!H85,4,5),",",MID(Export!H85,10,1)),IF(LEFT(Export!H85,1)="(",CONCATENATE(MID(Export!H85,2,5),",",MID(Export!H85,8,1)),CONCATENATE(LEFT(Export!H85,5),",",RIGHT(Export!H85,1)))))),"&lt;/Durchfahrtzeit&gt;"),CONCATENATE("&lt;Abfahrtszeit&gt;",IF(LEFT(Export!H85,4)="(-1/",CONCATENATE(MID(Export!H85,5,5),",",MID(Export!H85,11,1)),IF(LEFT(Export!H85,2)="1/",CONCATENATE(MID(Export!H85,3,5),",",MID(Export!H85,9,1)),IF(OR(LEFT(Export!H85,3)="-1/",LEFT(Export!H85,3)="(1/"),CONCATENATE(MID(Export!H85,4,5),",",MID(Export!H85,10,1)),IF(LEFT(Export!H85,1)="(",CONCATENATE(MID(Export!H85,2,5),",",MID(Export!H85,8,1)),CONCATENATE(LEFT(Export!H85,5),",",RIGHT(Export!H85,1)))))),"&lt;/Abfahrtszeit&gt;")),
IF(Export!C85&lt;&gt;"",CONCATENATE("&lt;Mindesthaltedauer&gt;",CONCATENATE(MID(Export!C85,4,2),",",RIGHT(Export!C85,1)),"&lt;/Mindesthaltedauer&gt;"),""),
IF(Export!F85="","",CONCATENATE("&lt;Haltart&gt;",IF(LEFT(Export!F85,1)="+","+TM","H"),"&lt;/Haltart")),
IF(AND(Export!$M85&lt;&gt;"",AND(Export!$M85&lt;&gt;"[",Export!$M85&lt;&gt;"]")),CONCATENATE("&lt;Bauzuschlag&gt;",IF(Export!$M85="","",IF(LEFT(Export!$M85,1)="[",CONCATENATE(MID(Export!$M85,2,1),",",RIGHT(Export!$M85,1)),IF(AND(RIGHT(Export!$M85,1)="]",LEFT(Export!$M85,1)&lt;&gt;"]"),CONCATENATE(LEFT(Export!$M85,1),",",RIGHT(Export!$M85,1)),IF(AND(RIGHT(Export!$M85,1)&lt;&gt;"]",LEFT(Export!$M85,1)&lt;&gt;"]"),CONCATENATE(LEFT(Export!$M85,1),",",RIGHT(Export!$M85,1)),"")))),"&lt;/Bauzuschlag&gt;"),""),
IF(Export!$L85&lt;&gt;"",CONCATENATE("&lt;Zuschlag&gt;",LEFT(Export!$L85,1),",",MID(Export!$L85,3,1),"&lt;/Zuschlag&gt;"),""),
IF(Export!$E85&lt;&gt;"",CONCATENATE("&lt;Zusatzhalt&gt;",(MID(Export!$E85,4,2)*60+MID(Export!$E85,7,2)),",",MID(Export!$E85,10,1),"&lt;/Zusatzhalt&gt;"),""),
IF(Export!$J85&lt;&gt;"",CONCATENATE("&lt;Strecke&gt;",LEFT(Export!$J85,4),"&lt;/Strecke&gt;"),""),
IF(Export!$J85&lt;&gt;"",CONCATENATE("&lt;Streckengleis&gt;",MID(Export!$J85,6,1),"&lt;/Streckengleis&gt;"),""),
IF(Export!D85="","&lt;/Durchfahrt&gt;","&lt;/Verkehrshalt&gt;")))</f>
        <v/>
      </c>
    </row>
    <row r="86" spans="1:1" x14ac:dyDescent="0.25">
      <c r="A86" s="1" t="str">
        <f>IF(Export!H86="","",CONCATENATE(IF(Export!D86="","&lt;Durchfahrt&gt;","&lt;Verkehrshalt&gt;"),
"&lt;DS100&gt;",Export!A86,"&lt;/DS100&gt;",
IF(Export!D86="","",CONCATENATE("&lt;Ankunftszeit&gt;",IF(LEFT(Export!D86,4)="(-1/",CONCATENATE(MID(Export!D86,5,5),",",MID(Export!D86,11,1)),IF(LEFT(Export!D86,2)="1/",CONCATENATE(MID(Export!D86,3,5),",",MID(Export!D86,9,1)),IF(OR(LEFT(Export!D86,3)="-1/",LEFT(Export!D86,3)="(1/"),CONCATENATE(MID(Export!D86,4,5),",",MID(Export!D86,10,1)),IF(LEFT(Export!D86,1)="(",CONCATENATE(MID(Export!D86,2,5),",",MID(Export!D86,8,1)),CONCATENATE(LEFT(Export!D86,5),",",RIGHT(Export!D86,1)))))),"&lt;/Ankunftszeit&gt;")),
IF(Export!D86="",CONCATENATE("&lt;Durchfahrtzeit&gt;",IF(LEFT(Export!H86,4)="(-1/",CONCATENATE(MID(Export!H86,5,5),",",MID(Export!H86,11,1)),IF(LEFT(Export!H86,2)="1/",CONCATENATE(MID(Export!H86,3,5),",",MID(Export!H86,9,1)),IF(OR(LEFT(Export!H86,3)="-1/",LEFT(Export!H86,3)="(1/"),CONCATENATE(MID(Export!H86,4,5),",",MID(Export!H86,10,1)),IF(LEFT(Export!H86,1)="(",CONCATENATE(MID(Export!H86,2,5),",",MID(Export!H86,8,1)),CONCATENATE(LEFT(Export!H86,5),",",RIGHT(Export!H86,1)))))),"&lt;/Durchfahrtzeit&gt;"),CONCATENATE("&lt;Abfahrtszeit&gt;",IF(LEFT(Export!H86,4)="(-1/",CONCATENATE(MID(Export!H86,5,5),",",MID(Export!H86,11,1)),IF(LEFT(Export!H86,2)="1/",CONCATENATE(MID(Export!H86,3,5),",",MID(Export!H86,9,1)),IF(OR(LEFT(Export!H86,3)="-1/",LEFT(Export!H86,3)="(1/"),CONCATENATE(MID(Export!H86,4,5),",",MID(Export!H86,10,1)),IF(LEFT(Export!H86,1)="(",CONCATENATE(MID(Export!H86,2,5),",",MID(Export!H86,8,1)),CONCATENATE(LEFT(Export!H86,5),",",RIGHT(Export!H86,1)))))),"&lt;/Abfahrtszeit&gt;")),
IF(Export!C86&lt;&gt;"",CONCATENATE("&lt;Mindesthaltedauer&gt;",CONCATENATE(MID(Export!C86,4,2),",",RIGHT(Export!C86,1)),"&lt;/Mindesthaltedauer&gt;"),""),
IF(Export!F86="","",CONCATENATE("&lt;Haltart&gt;",IF(LEFT(Export!F86,1)="+","+TM","H"),"&lt;/Haltart")),
IF(AND(Export!$M86&lt;&gt;"",AND(Export!$M86&lt;&gt;"[",Export!$M86&lt;&gt;"]")),CONCATENATE("&lt;Bauzuschlag&gt;",IF(Export!$M86="","",IF(LEFT(Export!$M86,1)="[",CONCATENATE(MID(Export!$M86,2,1),",",RIGHT(Export!$M86,1)),IF(AND(RIGHT(Export!$M86,1)="]",LEFT(Export!$M86,1)&lt;&gt;"]"),CONCATENATE(LEFT(Export!$M86,1),",",RIGHT(Export!$M86,1)),IF(AND(RIGHT(Export!$M86,1)&lt;&gt;"]",LEFT(Export!$M86,1)&lt;&gt;"]"),CONCATENATE(LEFT(Export!$M86,1),",",RIGHT(Export!$M86,1)),"")))),"&lt;/Bauzuschlag&gt;"),""),
IF(Export!$L86&lt;&gt;"",CONCATENATE("&lt;Zuschlag&gt;",LEFT(Export!$L86,1),",",MID(Export!$L86,3,1),"&lt;/Zuschlag&gt;"),""),
IF(Export!$E86&lt;&gt;"",CONCATENATE("&lt;Zusatzhalt&gt;",(MID(Export!$E86,4,2)*60+MID(Export!$E86,7,2)),",",MID(Export!$E86,10,1),"&lt;/Zusatzhalt&gt;"),""),
IF(Export!$J86&lt;&gt;"",CONCATENATE("&lt;Strecke&gt;",LEFT(Export!$J86,4),"&lt;/Strecke&gt;"),""),
IF(Export!$J86&lt;&gt;"",CONCATENATE("&lt;Streckengleis&gt;",MID(Export!$J86,6,1),"&lt;/Streckengleis&gt;"),""),
IF(Export!D86="","&lt;/Durchfahrt&gt;","&lt;/Verkehrshalt&gt;")))</f>
        <v/>
      </c>
    </row>
    <row r="87" spans="1:1" x14ac:dyDescent="0.25">
      <c r="A87" s="1" t="str">
        <f>IF(Export!H87="","",CONCATENATE(IF(Export!D87="","&lt;Durchfahrt&gt;","&lt;Verkehrshalt&gt;"),
"&lt;DS100&gt;",Export!A87,"&lt;/DS100&gt;",
IF(Export!D87="","",CONCATENATE("&lt;Ankunftszeit&gt;",IF(LEFT(Export!D87,4)="(-1/",CONCATENATE(MID(Export!D87,5,5),",",MID(Export!D87,11,1)),IF(LEFT(Export!D87,2)="1/",CONCATENATE(MID(Export!D87,3,5),",",MID(Export!D87,9,1)),IF(OR(LEFT(Export!D87,3)="-1/",LEFT(Export!D87,3)="(1/"),CONCATENATE(MID(Export!D87,4,5),",",MID(Export!D87,10,1)),IF(LEFT(Export!D87,1)="(",CONCATENATE(MID(Export!D87,2,5),",",MID(Export!D87,8,1)),CONCATENATE(LEFT(Export!D87,5),",",RIGHT(Export!D87,1)))))),"&lt;/Ankunftszeit&gt;")),
IF(Export!D87="",CONCATENATE("&lt;Durchfahrtzeit&gt;",IF(LEFT(Export!H87,4)="(-1/",CONCATENATE(MID(Export!H87,5,5),",",MID(Export!H87,11,1)),IF(LEFT(Export!H87,2)="1/",CONCATENATE(MID(Export!H87,3,5),",",MID(Export!H87,9,1)),IF(OR(LEFT(Export!H87,3)="-1/",LEFT(Export!H87,3)="(1/"),CONCATENATE(MID(Export!H87,4,5),",",MID(Export!H87,10,1)),IF(LEFT(Export!H87,1)="(",CONCATENATE(MID(Export!H87,2,5),",",MID(Export!H87,8,1)),CONCATENATE(LEFT(Export!H87,5),",",RIGHT(Export!H87,1)))))),"&lt;/Durchfahrtzeit&gt;"),CONCATENATE("&lt;Abfahrtszeit&gt;",IF(LEFT(Export!H87,4)="(-1/",CONCATENATE(MID(Export!H87,5,5),",",MID(Export!H87,11,1)),IF(LEFT(Export!H87,2)="1/",CONCATENATE(MID(Export!H87,3,5),",",MID(Export!H87,9,1)),IF(OR(LEFT(Export!H87,3)="-1/",LEFT(Export!H87,3)="(1/"),CONCATENATE(MID(Export!H87,4,5),",",MID(Export!H87,10,1)),IF(LEFT(Export!H87,1)="(",CONCATENATE(MID(Export!H87,2,5),",",MID(Export!H87,8,1)),CONCATENATE(LEFT(Export!H87,5),",",RIGHT(Export!H87,1)))))),"&lt;/Abfahrtszeit&gt;")),
IF(Export!C87&lt;&gt;"",CONCATENATE("&lt;Mindesthaltedauer&gt;",CONCATENATE(MID(Export!C87,4,2),",",RIGHT(Export!C87,1)),"&lt;/Mindesthaltedauer&gt;"),""),
IF(Export!F87="","",CONCATENATE("&lt;Haltart&gt;",IF(LEFT(Export!F87,1)="+","+TM","H"),"&lt;/Haltart")),
IF(AND(Export!$M87&lt;&gt;"",AND(Export!$M87&lt;&gt;"[",Export!$M87&lt;&gt;"]")),CONCATENATE("&lt;Bauzuschlag&gt;",IF(Export!$M87="","",IF(LEFT(Export!$M87,1)="[",CONCATENATE(MID(Export!$M87,2,1),",",RIGHT(Export!$M87,1)),IF(AND(RIGHT(Export!$M87,1)="]",LEFT(Export!$M87,1)&lt;&gt;"]"),CONCATENATE(LEFT(Export!$M87,1),",",RIGHT(Export!$M87,1)),IF(AND(RIGHT(Export!$M87,1)&lt;&gt;"]",LEFT(Export!$M87,1)&lt;&gt;"]"),CONCATENATE(LEFT(Export!$M87,1),",",RIGHT(Export!$M87,1)),"")))),"&lt;/Bauzuschlag&gt;"),""),
IF(Export!$L87&lt;&gt;"",CONCATENATE("&lt;Zuschlag&gt;",LEFT(Export!$L87,1),",",MID(Export!$L87,3,1),"&lt;/Zuschlag&gt;"),""),
IF(Export!$E87&lt;&gt;"",CONCATENATE("&lt;Zusatzhalt&gt;",(MID(Export!$E87,4,2)*60+MID(Export!$E87,7,2)),",",MID(Export!$E87,10,1),"&lt;/Zusatzhalt&gt;"),""),
IF(Export!$J87&lt;&gt;"",CONCATENATE("&lt;Strecke&gt;",LEFT(Export!$J87,4),"&lt;/Strecke&gt;"),""),
IF(Export!$J87&lt;&gt;"",CONCATENATE("&lt;Streckengleis&gt;",MID(Export!$J87,6,1),"&lt;/Streckengleis&gt;"),""),
IF(Export!D87="","&lt;/Durchfahrt&gt;","&lt;/Verkehrshalt&gt;")))</f>
        <v/>
      </c>
    </row>
    <row r="88" spans="1:1" x14ac:dyDescent="0.25">
      <c r="A88" s="1" t="str">
        <f>IF(Export!H88="","",CONCATENATE(IF(Export!D88="","&lt;Durchfahrt&gt;","&lt;Verkehrshalt&gt;"),
"&lt;DS100&gt;",Export!A88,"&lt;/DS100&gt;",
IF(Export!D88="","",CONCATENATE("&lt;Ankunftszeit&gt;",IF(LEFT(Export!D88,4)="(-1/",CONCATENATE(MID(Export!D88,5,5),",",MID(Export!D88,11,1)),IF(LEFT(Export!D88,2)="1/",CONCATENATE(MID(Export!D88,3,5),",",MID(Export!D88,9,1)),IF(OR(LEFT(Export!D88,3)="-1/",LEFT(Export!D88,3)="(1/"),CONCATENATE(MID(Export!D88,4,5),",",MID(Export!D88,10,1)),IF(LEFT(Export!D88,1)="(",CONCATENATE(MID(Export!D88,2,5),",",MID(Export!D88,8,1)),CONCATENATE(LEFT(Export!D88,5),",",RIGHT(Export!D88,1)))))),"&lt;/Ankunftszeit&gt;")),
IF(Export!D88="",CONCATENATE("&lt;Durchfahrtzeit&gt;",IF(LEFT(Export!H88,4)="(-1/",CONCATENATE(MID(Export!H88,5,5),",",MID(Export!H88,11,1)),IF(LEFT(Export!H88,2)="1/",CONCATENATE(MID(Export!H88,3,5),",",MID(Export!H88,9,1)),IF(OR(LEFT(Export!H88,3)="-1/",LEFT(Export!H88,3)="(1/"),CONCATENATE(MID(Export!H88,4,5),",",MID(Export!H88,10,1)),IF(LEFT(Export!H88,1)="(",CONCATENATE(MID(Export!H88,2,5),",",MID(Export!H88,8,1)),CONCATENATE(LEFT(Export!H88,5),",",RIGHT(Export!H88,1)))))),"&lt;/Durchfahrtzeit&gt;"),CONCATENATE("&lt;Abfahrtszeit&gt;",IF(LEFT(Export!H88,4)="(-1/",CONCATENATE(MID(Export!H88,5,5),",",MID(Export!H88,11,1)),IF(LEFT(Export!H88,2)="1/",CONCATENATE(MID(Export!H88,3,5),",",MID(Export!H88,9,1)),IF(OR(LEFT(Export!H88,3)="-1/",LEFT(Export!H88,3)="(1/"),CONCATENATE(MID(Export!H88,4,5),",",MID(Export!H88,10,1)),IF(LEFT(Export!H88,1)="(",CONCATENATE(MID(Export!H88,2,5),",",MID(Export!H88,8,1)),CONCATENATE(LEFT(Export!H88,5),",",RIGHT(Export!H88,1)))))),"&lt;/Abfahrtszeit&gt;")),
IF(Export!C88&lt;&gt;"",CONCATENATE("&lt;Mindesthaltedauer&gt;",CONCATENATE(MID(Export!C88,4,2),",",RIGHT(Export!C88,1)),"&lt;/Mindesthaltedauer&gt;"),""),
IF(Export!F88="","",CONCATENATE("&lt;Haltart&gt;",IF(LEFT(Export!F88,1)="+","+TM","H"),"&lt;/Haltart")),
IF(AND(Export!$M88&lt;&gt;"",AND(Export!$M88&lt;&gt;"[",Export!$M88&lt;&gt;"]")),CONCATENATE("&lt;Bauzuschlag&gt;",IF(Export!$M88="","",IF(LEFT(Export!$M88,1)="[",CONCATENATE(MID(Export!$M88,2,1),",",RIGHT(Export!$M88,1)),IF(AND(RIGHT(Export!$M88,1)="]",LEFT(Export!$M88,1)&lt;&gt;"]"),CONCATENATE(LEFT(Export!$M88,1),",",RIGHT(Export!$M88,1)),IF(AND(RIGHT(Export!$M88,1)&lt;&gt;"]",LEFT(Export!$M88,1)&lt;&gt;"]"),CONCATENATE(LEFT(Export!$M88,1),",",RIGHT(Export!$M88,1)),"")))),"&lt;/Bauzuschlag&gt;"),""),
IF(Export!$L88&lt;&gt;"",CONCATENATE("&lt;Zuschlag&gt;",LEFT(Export!$L88,1),",",MID(Export!$L88,3,1),"&lt;/Zuschlag&gt;"),""),
IF(Export!$E88&lt;&gt;"",CONCATENATE("&lt;Zusatzhalt&gt;",(MID(Export!$E88,4,2)*60+MID(Export!$E88,7,2)),",",MID(Export!$E88,10,1),"&lt;/Zusatzhalt&gt;"),""),
IF(Export!$J88&lt;&gt;"",CONCATENATE("&lt;Strecke&gt;",LEFT(Export!$J88,4),"&lt;/Strecke&gt;"),""),
IF(Export!$J88&lt;&gt;"",CONCATENATE("&lt;Streckengleis&gt;",MID(Export!$J88,6,1),"&lt;/Streckengleis&gt;"),""),
IF(Export!D88="","&lt;/Durchfahrt&gt;","&lt;/Verkehrshalt&gt;")))</f>
        <v/>
      </c>
    </row>
    <row r="89" spans="1:1" x14ac:dyDescent="0.25">
      <c r="A89" s="1" t="str">
        <f>IF(Export!H89="","",CONCATENATE(IF(Export!D89="","&lt;Durchfahrt&gt;","&lt;Verkehrshalt&gt;"),
"&lt;DS100&gt;",Export!A89,"&lt;/DS100&gt;",
IF(Export!D89="","",CONCATENATE("&lt;Ankunftszeit&gt;",IF(LEFT(Export!D89,4)="(-1/",CONCATENATE(MID(Export!D89,5,5),",",MID(Export!D89,11,1)),IF(LEFT(Export!D89,2)="1/",CONCATENATE(MID(Export!D89,3,5),",",MID(Export!D89,9,1)),IF(OR(LEFT(Export!D89,3)="-1/",LEFT(Export!D89,3)="(1/"),CONCATENATE(MID(Export!D89,4,5),",",MID(Export!D89,10,1)),IF(LEFT(Export!D89,1)="(",CONCATENATE(MID(Export!D89,2,5),",",MID(Export!D89,8,1)),CONCATENATE(LEFT(Export!D89,5),",",RIGHT(Export!D89,1)))))),"&lt;/Ankunftszeit&gt;")),
IF(Export!D89="",CONCATENATE("&lt;Durchfahrtzeit&gt;",IF(LEFT(Export!H89,4)="(-1/",CONCATENATE(MID(Export!H89,5,5),",",MID(Export!H89,11,1)),IF(LEFT(Export!H89,2)="1/",CONCATENATE(MID(Export!H89,3,5),",",MID(Export!H89,9,1)),IF(OR(LEFT(Export!H89,3)="-1/",LEFT(Export!H89,3)="(1/"),CONCATENATE(MID(Export!H89,4,5),",",MID(Export!H89,10,1)),IF(LEFT(Export!H89,1)="(",CONCATENATE(MID(Export!H89,2,5),",",MID(Export!H89,8,1)),CONCATENATE(LEFT(Export!H89,5),",",RIGHT(Export!H89,1)))))),"&lt;/Durchfahrtzeit&gt;"),CONCATENATE("&lt;Abfahrtszeit&gt;",IF(LEFT(Export!H89,4)="(-1/",CONCATENATE(MID(Export!H89,5,5),",",MID(Export!H89,11,1)),IF(LEFT(Export!H89,2)="1/",CONCATENATE(MID(Export!H89,3,5),",",MID(Export!H89,9,1)),IF(OR(LEFT(Export!H89,3)="-1/",LEFT(Export!H89,3)="(1/"),CONCATENATE(MID(Export!H89,4,5),",",MID(Export!H89,10,1)),IF(LEFT(Export!H89,1)="(",CONCATENATE(MID(Export!H89,2,5),",",MID(Export!H89,8,1)),CONCATENATE(LEFT(Export!H89,5),",",RIGHT(Export!H89,1)))))),"&lt;/Abfahrtszeit&gt;")),
IF(Export!C89&lt;&gt;"",CONCATENATE("&lt;Mindesthaltedauer&gt;",CONCATENATE(MID(Export!C89,4,2),",",RIGHT(Export!C89,1)),"&lt;/Mindesthaltedauer&gt;"),""),
IF(Export!F89="","",CONCATENATE("&lt;Haltart&gt;",IF(LEFT(Export!F89,1)="+","+TM","H"),"&lt;/Haltart")),
IF(AND(Export!$M89&lt;&gt;"",AND(Export!$M89&lt;&gt;"[",Export!$M89&lt;&gt;"]")),CONCATENATE("&lt;Bauzuschlag&gt;",IF(Export!$M89="","",IF(LEFT(Export!$M89,1)="[",CONCATENATE(MID(Export!$M89,2,1),",",RIGHT(Export!$M89,1)),IF(AND(RIGHT(Export!$M89,1)="]",LEFT(Export!$M89,1)&lt;&gt;"]"),CONCATENATE(LEFT(Export!$M89,1),",",RIGHT(Export!$M89,1)),IF(AND(RIGHT(Export!$M89,1)&lt;&gt;"]",LEFT(Export!$M89,1)&lt;&gt;"]"),CONCATENATE(LEFT(Export!$M89,1),",",RIGHT(Export!$M89,1)),"")))),"&lt;/Bauzuschlag&gt;"),""),
IF(Export!$L89&lt;&gt;"",CONCATENATE("&lt;Zuschlag&gt;",LEFT(Export!$L89,1),",",MID(Export!$L89,3,1),"&lt;/Zuschlag&gt;"),""),
IF(Export!$E89&lt;&gt;"",CONCATENATE("&lt;Zusatzhalt&gt;",(MID(Export!$E89,4,2)*60+MID(Export!$E89,7,2)),",",MID(Export!$E89,10,1),"&lt;/Zusatzhalt&gt;"),""),
IF(Export!$J89&lt;&gt;"",CONCATENATE("&lt;Strecke&gt;",LEFT(Export!$J89,4),"&lt;/Strecke&gt;"),""),
IF(Export!$J89&lt;&gt;"",CONCATENATE("&lt;Streckengleis&gt;",MID(Export!$J89,6,1),"&lt;/Streckengleis&gt;"),""),
IF(Export!D89="","&lt;/Durchfahrt&gt;","&lt;/Verkehrshalt&gt;")))</f>
        <v/>
      </c>
    </row>
    <row r="90" spans="1:1" x14ac:dyDescent="0.25">
      <c r="A90" s="1" t="str">
        <f>IF(Export!H90="","",CONCATENATE(IF(Export!D90="","&lt;Durchfahrt&gt;","&lt;Verkehrshalt&gt;"),
"&lt;DS100&gt;",Export!A90,"&lt;/DS100&gt;",
IF(Export!D90="","",CONCATENATE("&lt;Ankunftszeit&gt;",IF(LEFT(Export!D90,4)="(-1/",CONCATENATE(MID(Export!D90,5,5),",",MID(Export!D90,11,1)),IF(LEFT(Export!D90,2)="1/",CONCATENATE(MID(Export!D90,3,5),",",MID(Export!D90,9,1)),IF(OR(LEFT(Export!D90,3)="-1/",LEFT(Export!D90,3)="(1/"),CONCATENATE(MID(Export!D90,4,5),",",MID(Export!D90,10,1)),IF(LEFT(Export!D90,1)="(",CONCATENATE(MID(Export!D90,2,5),",",MID(Export!D90,8,1)),CONCATENATE(LEFT(Export!D90,5),",",RIGHT(Export!D90,1)))))),"&lt;/Ankunftszeit&gt;")),
IF(Export!D90="",CONCATENATE("&lt;Durchfahrtzeit&gt;",IF(LEFT(Export!H90,4)="(-1/",CONCATENATE(MID(Export!H90,5,5),",",MID(Export!H90,11,1)),IF(LEFT(Export!H90,2)="1/",CONCATENATE(MID(Export!H90,3,5),",",MID(Export!H90,9,1)),IF(OR(LEFT(Export!H90,3)="-1/",LEFT(Export!H90,3)="(1/"),CONCATENATE(MID(Export!H90,4,5),",",MID(Export!H90,10,1)),IF(LEFT(Export!H90,1)="(",CONCATENATE(MID(Export!H90,2,5),",",MID(Export!H90,8,1)),CONCATENATE(LEFT(Export!H90,5),",",RIGHT(Export!H90,1)))))),"&lt;/Durchfahrtzeit&gt;"),CONCATENATE("&lt;Abfahrtszeit&gt;",IF(LEFT(Export!H90,4)="(-1/",CONCATENATE(MID(Export!H90,5,5),",",MID(Export!H90,11,1)),IF(LEFT(Export!H90,2)="1/",CONCATENATE(MID(Export!H90,3,5),",",MID(Export!H90,9,1)),IF(OR(LEFT(Export!H90,3)="-1/",LEFT(Export!H90,3)="(1/"),CONCATENATE(MID(Export!H90,4,5),",",MID(Export!H90,10,1)),IF(LEFT(Export!H90,1)="(",CONCATENATE(MID(Export!H90,2,5),",",MID(Export!H90,8,1)),CONCATENATE(LEFT(Export!H90,5),",",RIGHT(Export!H90,1)))))),"&lt;/Abfahrtszeit&gt;")),
IF(Export!C90&lt;&gt;"",CONCATENATE("&lt;Mindesthaltedauer&gt;",CONCATENATE(MID(Export!C90,4,2),",",RIGHT(Export!C90,1)),"&lt;/Mindesthaltedauer&gt;"),""),
IF(Export!F90="","",CONCATENATE("&lt;Haltart&gt;",IF(LEFT(Export!F90,1)="+","+TM","H"),"&lt;/Haltart")),
IF(AND(Export!$M90&lt;&gt;"",AND(Export!$M90&lt;&gt;"[",Export!$M90&lt;&gt;"]")),CONCATENATE("&lt;Bauzuschlag&gt;",IF(Export!$M90="","",IF(LEFT(Export!$M90,1)="[",CONCATENATE(MID(Export!$M90,2,1),",",RIGHT(Export!$M90,1)),IF(AND(RIGHT(Export!$M90,1)="]",LEFT(Export!$M90,1)&lt;&gt;"]"),CONCATENATE(LEFT(Export!$M90,1),",",RIGHT(Export!$M90,1)),IF(AND(RIGHT(Export!$M90,1)&lt;&gt;"]",LEFT(Export!$M90,1)&lt;&gt;"]"),CONCATENATE(LEFT(Export!$M90,1),",",RIGHT(Export!$M90,1)),"")))),"&lt;/Bauzuschlag&gt;"),""),
IF(Export!$L90&lt;&gt;"",CONCATENATE("&lt;Zuschlag&gt;",LEFT(Export!$L90,1),",",MID(Export!$L90,3,1),"&lt;/Zuschlag&gt;"),""),
IF(Export!$E90&lt;&gt;"",CONCATENATE("&lt;Zusatzhalt&gt;",(MID(Export!$E90,4,2)*60+MID(Export!$E90,7,2)),",",MID(Export!$E90,10,1),"&lt;/Zusatzhalt&gt;"),""),
IF(Export!$J90&lt;&gt;"",CONCATENATE("&lt;Strecke&gt;",LEFT(Export!$J90,4),"&lt;/Strecke&gt;"),""),
IF(Export!$J90&lt;&gt;"",CONCATENATE("&lt;Streckengleis&gt;",MID(Export!$J90,6,1),"&lt;/Streckengleis&gt;"),""),
IF(Export!D90="","&lt;/Durchfahrt&gt;","&lt;/Verkehrshalt&gt;")))</f>
        <v/>
      </c>
    </row>
    <row r="91" spans="1:1" x14ac:dyDescent="0.25">
      <c r="A91" s="1" t="str">
        <f>IF(Export!H91="","",CONCATENATE(IF(Export!D91="","&lt;Durchfahrt&gt;","&lt;Verkehrshalt&gt;"),
"&lt;DS100&gt;",Export!A91,"&lt;/DS100&gt;",
IF(Export!D91="","",CONCATENATE("&lt;Ankunftszeit&gt;",IF(LEFT(Export!D91,4)="(-1/",CONCATENATE(MID(Export!D91,5,5),",",MID(Export!D91,11,1)),IF(LEFT(Export!D91,2)="1/",CONCATENATE(MID(Export!D91,3,5),",",MID(Export!D91,9,1)),IF(OR(LEFT(Export!D91,3)="-1/",LEFT(Export!D91,3)="(1/"),CONCATENATE(MID(Export!D91,4,5),",",MID(Export!D91,10,1)),IF(LEFT(Export!D91,1)="(",CONCATENATE(MID(Export!D91,2,5),",",MID(Export!D91,8,1)),CONCATENATE(LEFT(Export!D91,5),",",RIGHT(Export!D91,1)))))),"&lt;/Ankunftszeit&gt;")),
IF(Export!D91="",CONCATENATE("&lt;Durchfahrtzeit&gt;",IF(LEFT(Export!H91,4)="(-1/",CONCATENATE(MID(Export!H91,5,5),",",MID(Export!H91,11,1)),IF(LEFT(Export!H91,2)="1/",CONCATENATE(MID(Export!H91,3,5),",",MID(Export!H91,9,1)),IF(OR(LEFT(Export!H91,3)="-1/",LEFT(Export!H91,3)="(1/"),CONCATENATE(MID(Export!H91,4,5),",",MID(Export!H91,10,1)),IF(LEFT(Export!H91,1)="(",CONCATENATE(MID(Export!H91,2,5),",",MID(Export!H91,8,1)),CONCATENATE(LEFT(Export!H91,5),",",RIGHT(Export!H91,1)))))),"&lt;/Durchfahrtzeit&gt;"),CONCATENATE("&lt;Abfahrtszeit&gt;",IF(LEFT(Export!H91,4)="(-1/",CONCATENATE(MID(Export!H91,5,5),",",MID(Export!H91,11,1)),IF(LEFT(Export!H91,2)="1/",CONCATENATE(MID(Export!H91,3,5),",",MID(Export!H91,9,1)),IF(OR(LEFT(Export!H91,3)="-1/",LEFT(Export!H91,3)="(1/"),CONCATENATE(MID(Export!H91,4,5),",",MID(Export!H91,10,1)),IF(LEFT(Export!H91,1)="(",CONCATENATE(MID(Export!H91,2,5),",",MID(Export!H91,8,1)),CONCATENATE(LEFT(Export!H91,5),",",RIGHT(Export!H91,1)))))),"&lt;/Abfahrtszeit&gt;")),
IF(Export!C91&lt;&gt;"",CONCATENATE("&lt;Mindesthaltedauer&gt;",CONCATENATE(MID(Export!C91,4,2),",",RIGHT(Export!C91,1)),"&lt;/Mindesthaltedauer&gt;"),""),
IF(Export!F91="","",CONCATENATE("&lt;Haltart&gt;",IF(LEFT(Export!F91,1)="+","+TM","H"),"&lt;/Haltart")),
IF(AND(Export!$M91&lt;&gt;"",AND(Export!$M91&lt;&gt;"[",Export!$M91&lt;&gt;"]")),CONCATENATE("&lt;Bauzuschlag&gt;",IF(Export!$M91="","",IF(LEFT(Export!$M91,1)="[",CONCATENATE(MID(Export!$M91,2,1),",",RIGHT(Export!$M91,1)),IF(AND(RIGHT(Export!$M91,1)="]",LEFT(Export!$M91,1)&lt;&gt;"]"),CONCATENATE(LEFT(Export!$M91,1),",",RIGHT(Export!$M91,1)),IF(AND(RIGHT(Export!$M91,1)&lt;&gt;"]",LEFT(Export!$M91,1)&lt;&gt;"]"),CONCATENATE(LEFT(Export!$M91,1),",",RIGHT(Export!$M91,1)),"")))),"&lt;/Bauzuschlag&gt;"),""),
IF(Export!$L91&lt;&gt;"",CONCATENATE("&lt;Zuschlag&gt;",LEFT(Export!$L91,1),",",MID(Export!$L91,3,1),"&lt;/Zuschlag&gt;"),""),
IF(Export!$E91&lt;&gt;"",CONCATENATE("&lt;Zusatzhalt&gt;",(MID(Export!$E91,4,2)*60+MID(Export!$E91,7,2)),",",MID(Export!$E91,10,1),"&lt;/Zusatzhalt&gt;"),""),
IF(Export!$J91&lt;&gt;"",CONCATENATE("&lt;Strecke&gt;",LEFT(Export!$J91,4),"&lt;/Strecke&gt;"),""),
IF(Export!$J91&lt;&gt;"",CONCATENATE("&lt;Streckengleis&gt;",MID(Export!$J91,6,1),"&lt;/Streckengleis&gt;"),""),
IF(Export!D91="","&lt;/Durchfahrt&gt;","&lt;/Verkehrshalt&gt;")))</f>
        <v/>
      </c>
    </row>
    <row r="92" spans="1:1" x14ac:dyDescent="0.25">
      <c r="A92" s="1" t="str">
        <f>IF(Export!H92="","",CONCATENATE(IF(Export!D92="","&lt;Durchfahrt&gt;","&lt;Verkehrshalt&gt;"),
"&lt;DS100&gt;",Export!A92,"&lt;/DS100&gt;",
IF(Export!D92="","",CONCATENATE("&lt;Ankunftszeit&gt;",IF(LEFT(Export!D92,4)="(-1/",CONCATENATE(MID(Export!D92,5,5),",",MID(Export!D92,11,1)),IF(LEFT(Export!D92,2)="1/",CONCATENATE(MID(Export!D92,3,5),",",MID(Export!D92,9,1)),IF(OR(LEFT(Export!D92,3)="-1/",LEFT(Export!D92,3)="(1/"),CONCATENATE(MID(Export!D92,4,5),",",MID(Export!D92,10,1)),IF(LEFT(Export!D92,1)="(",CONCATENATE(MID(Export!D92,2,5),",",MID(Export!D92,8,1)),CONCATENATE(LEFT(Export!D92,5),",",RIGHT(Export!D92,1)))))),"&lt;/Ankunftszeit&gt;")),
IF(Export!D92="",CONCATENATE("&lt;Durchfahrtzeit&gt;",IF(LEFT(Export!H92,4)="(-1/",CONCATENATE(MID(Export!H92,5,5),",",MID(Export!H92,11,1)),IF(LEFT(Export!H92,2)="1/",CONCATENATE(MID(Export!H92,3,5),",",MID(Export!H92,9,1)),IF(OR(LEFT(Export!H92,3)="-1/",LEFT(Export!H92,3)="(1/"),CONCATENATE(MID(Export!H92,4,5),",",MID(Export!H92,10,1)),IF(LEFT(Export!H92,1)="(",CONCATENATE(MID(Export!H92,2,5),",",MID(Export!H92,8,1)),CONCATENATE(LEFT(Export!H92,5),",",RIGHT(Export!H92,1)))))),"&lt;/Durchfahrtzeit&gt;"),CONCATENATE("&lt;Abfahrtszeit&gt;",IF(LEFT(Export!H92,4)="(-1/",CONCATENATE(MID(Export!H92,5,5),",",MID(Export!H92,11,1)),IF(LEFT(Export!H92,2)="1/",CONCATENATE(MID(Export!H92,3,5),",",MID(Export!H92,9,1)),IF(OR(LEFT(Export!H92,3)="-1/",LEFT(Export!H92,3)="(1/"),CONCATENATE(MID(Export!H92,4,5),",",MID(Export!H92,10,1)),IF(LEFT(Export!H92,1)="(",CONCATENATE(MID(Export!H92,2,5),",",MID(Export!H92,8,1)),CONCATENATE(LEFT(Export!H92,5),",",RIGHT(Export!H92,1)))))),"&lt;/Abfahrtszeit&gt;")),
IF(Export!C92&lt;&gt;"",CONCATENATE("&lt;Mindesthaltedauer&gt;",CONCATENATE(MID(Export!C92,4,2),",",RIGHT(Export!C92,1)),"&lt;/Mindesthaltedauer&gt;"),""),
IF(Export!F92="","",CONCATENATE("&lt;Haltart&gt;",IF(LEFT(Export!F92,1)="+","+TM","H"),"&lt;/Haltart")),
IF(AND(Export!$M92&lt;&gt;"",AND(Export!$M92&lt;&gt;"[",Export!$M92&lt;&gt;"]")),CONCATENATE("&lt;Bauzuschlag&gt;",IF(Export!$M92="","",IF(LEFT(Export!$M92,1)="[",CONCATENATE(MID(Export!$M92,2,1),",",RIGHT(Export!$M92,1)),IF(AND(RIGHT(Export!$M92,1)="]",LEFT(Export!$M92,1)&lt;&gt;"]"),CONCATENATE(LEFT(Export!$M92,1),",",RIGHT(Export!$M92,1)),IF(AND(RIGHT(Export!$M92,1)&lt;&gt;"]",LEFT(Export!$M92,1)&lt;&gt;"]"),CONCATENATE(LEFT(Export!$M92,1),",",RIGHT(Export!$M92,1)),"")))),"&lt;/Bauzuschlag&gt;"),""),
IF(Export!$L92&lt;&gt;"",CONCATENATE("&lt;Zuschlag&gt;",LEFT(Export!$L92,1),",",MID(Export!$L92,3,1),"&lt;/Zuschlag&gt;"),""),
IF(Export!$E92&lt;&gt;"",CONCATENATE("&lt;Zusatzhalt&gt;",(MID(Export!$E92,4,2)*60+MID(Export!$E92,7,2)),",",MID(Export!$E92,10,1),"&lt;/Zusatzhalt&gt;"),""),
IF(Export!$J92&lt;&gt;"",CONCATENATE("&lt;Strecke&gt;",LEFT(Export!$J92,4),"&lt;/Strecke&gt;"),""),
IF(Export!$J92&lt;&gt;"",CONCATENATE("&lt;Streckengleis&gt;",MID(Export!$J92,6,1),"&lt;/Streckengleis&gt;"),""),
IF(Export!D92="","&lt;/Durchfahrt&gt;","&lt;/Verkehrshalt&gt;")))</f>
        <v/>
      </c>
    </row>
    <row r="93" spans="1:1" x14ac:dyDescent="0.25">
      <c r="A93" s="1" t="str">
        <f>IF(Export!H93="","",CONCATENATE(IF(Export!D93="","&lt;Durchfahrt&gt;","&lt;Verkehrshalt&gt;"),
"&lt;DS100&gt;",Export!A93,"&lt;/DS100&gt;",
IF(Export!D93="","",CONCATENATE("&lt;Ankunftszeit&gt;",IF(LEFT(Export!D93,4)="(-1/",CONCATENATE(MID(Export!D93,5,5),",",MID(Export!D93,11,1)),IF(LEFT(Export!D93,2)="1/",CONCATENATE(MID(Export!D93,3,5),",",MID(Export!D93,9,1)),IF(OR(LEFT(Export!D93,3)="-1/",LEFT(Export!D93,3)="(1/"),CONCATENATE(MID(Export!D93,4,5),",",MID(Export!D93,10,1)),IF(LEFT(Export!D93,1)="(",CONCATENATE(MID(Export!D93,2,5),",",MID(Export!D93,8,1)),CONCATENATE(LEFT(Export!D93,5),",",RIGHT(Export!D93,1)))))),"&lt;/Ankunftszeit&gt;")),
IF(Export!D93="",CONCATENATE("&lt;Durchfahrtzeit&gt;",IF(LEFT(Export!H93,4)="(-1/",CONCATENATE(MID(Export!H93,5,5),",",MID(Export!H93,11,1)),IF(LEFT(Export!H93,2)="1/",CONCATENATE(MID(Export!H93,3,5),",",MID(Export!H93,9,1)),IF(OR(LEFT(Export!H93,3)="-1/",LEFT(Export!H93,3)="(1/"),CONCATENATE(MID(Export!H93,4,5),",",MID(Export!H93,10,1)),IF(LEFT(Export!H93,1)="(",CONCATENATE(MID(Export!H93,2,5),",",MID(Export!H93,8,1)),CONCATENATE(LEFT(Export!H93,5),",",RIGHT(Export!H93,1)))))),"&lt;/Durchfahrtzeit&gt;"),CONCATENATE("&lt;Abfahrtszeit&gt;",IF(LEFT(Export!H93,4)="(-1/",CONCATENATE(MID(Export!H93,5,5),",",MID(Export!H93,11,1)),IF(LEFT(Export!H93,2)="1/",CONCATENATE(MID(Export!H93,3,5),",",MID(Export!H93,9,1)),IF(OR(LEFT(Export!H93,3)="-1/",LEFT(Export!H93,3)="(1/"),CONCATENATE(MID(Export!H93,4,5),",",MID(Export!H93,10,1)),IF(LEFT(Export!H93,1)="(",CONCATENATE(MID(Export!H93,2,5),",",MID(Export!H93,8,1)),CONCATENATE(LEFT(Export!H93,5),",",RIGHT(Export!H93,1)))))),"&lt;/Abfahrtszeit&gt;")),
IF(Export!C93&lt;&gt;"",CONCATENATE("&lt;Mindesthaltedauer&gt;",CONCATENATE(MID(Export!C93,4,2),",",RIGHT(Export!C93,1)),"&lt;/Mindesthaltedauer&gt;"),""),
IF(Export!F93="","",CONCATENATE("&lt;Haltart&gt;",IF(LEFT(Export!F93,1)="+","+TM","H"),"&lt;/Haltart")),
IF(AND(Export!$M93&lt;&gt;"",AND(Export!$M93&lt;&gt;"[",Export!$M93&lt;&gt;"]")),CONCATENATE("&lt;Bauzuschlag&gt;",IF(Export!$M93="","",IF(LEFT(Export!$M93,1)="[",CONCATENATE(MID(Export!$M93,2,1),",",RIGHT(Export!$M93,1)),IF(AND(RIGHT(Export!$M93,1)="]",LEFT(Export!$M93,1)&lt;&gt;"]"),CONCATENATE(LEFT(Export!$M93,1),",",RIGHT(Export!$M93,1)),IF(AND(RIGHT(Export!$M93,1)&lt;&gt;"]",LEFT(Export!$M93,1)&lt;&gt;"]"),CONCATENATE(LEFT(Export!$M93,1),",",RIGHT(Export!$M93,1)),"")))),"&lt;/Bauzuschlag&gt;"),""),
IF(Export!$L93&lt;&gt;"",CONCATENATE("&lt;Zuschlag&gt;",LEFT(Export!$L93,1),",",MID(Export!$L93,3,1),"&lt;/Zuschlag&gt;"),""),
IF(Export!$E93&lt;&gt;"",CONCATENATE("&lt;Zusatzhalt&gt;",(MID(Export!$E93,4,2)*60+MID(Export!$E93,7,2)),",",MID(Export!$E93,10,1),"&lt;/Zusatzhalt&gt;"),""),
IF(Export!$J93&lt;&gt;"",CONCATENATE("&lt;Strecke&gt;",LEFT(Export!$J93,4),"&lt;/Strecke&gt;"),""),
IF(Export!$J93&lt;&gt;"",CONCATENATE("&lt;Streckengleis&gt;",MID(Export!$J93,6,1),"&lt;/Streckengleis&gt;"),""),
IF(Export!D93="","&lt;/Durchfahrt&gt;","&lt;/Verkehrshalt&gt;")))</f>
        <v/>
      </c>
    </row>
    <row r="94" spans="1:1" x14ac:dyDescent="0.25">
      <c r="A94" s="1" t="str">
        <f>IF(Export!H94="","",CONCATENATE(IF(Export!D94="","&lt;Durchfahrt&gt;","&lt;Verkehrshalt&gt;"),
"&lt;DS100&gt;",Export!A94,"&lt;/DS100&gt;",
IF(Export!D94="","",CONCATENATE("&lt;Ankunftszeit&gt;",IF(LEFT(Export!D94,4)="(-1/",CONCATENATE(MID(Export!D94,5,5),",",MID(Export!D94,11,1)),IF(LEFT(Export!D94,2)="1/",CONCATENATE(MID(Export!D94,3,5),",",MID(Export!D94,9,1)),IF(OR(LEFT(Export!D94,3)="-1/",LEFT(Export!D94,3)="(1/"),CONCATENATE(MID(Export!D94,4,5),",",MID(Export!D94,10,1)),IF(LEFT(Export!D94,1)="(",CONCATENATE(MID(Export!D94,2,5),",",MID(Export!D94,8,1)),CONCATENATE(LEFT(Export!D94,5),",",RIGHT(Export!D94,1)))))),"&lt;/Ankunftszeit&gt;")),
IF(Export!D94="",CONCATENATE("&lt;Durchfahrtzeit&gt;",IF(LEFT(Export!H94,4)="(-1/",CONCATENATE(MID(Export!H94,5,5),",",MID(Export!H94,11,1)),IF(LEFT(Export!H94,2)="1/",CONCATENATE(MID(Export!H94,3,5),",",MID(Export!H94,9,1)),IF(OR(LEFT(Export!H94,3)="-1/",LEFT(Export!H94,3)="(1/"),CONCATENATE(MID(Export!H94,4,5),",",MID(Export!H94,10,1)),IF(LEFT(Export!H94,1)="(",CONCATENATE(MID(Export!H94,2,5),",",MID(Export!H94,8,1)),CONCATENATE(LEFT(Export!H94,5),",",RIGHT(Export!H94,1)))))),"&lt;/Durchfahrtzeit&gt;"),CONCATENATE("&lt;Abfahrtszeit&gt;",IF(LEFT(Export!H94,4)="(-1/",CONCATENATE(MID(Export!H94,5,5),",",MID(Export!H94,11,1)),IF(LEFT(Export!H94,2)="1/",CONCATENATE(MID(Export!H94,3,5),",",MID(Export!H94,9,1)),IF(OR(LEFT(Export!H94,3)="-1/",LEFT(Export!H94,3)="(1/"),CONCATENATE(MID(Export!H94,4,5),",",MID(Export!H94,10,1)),IF(LEFT(Export!H94,1)="(",CONCATENATE(MID(Export!H94,2,5),",",MID(Export!H94,8,1)),CONCATENATE(LEFT(Export!H94,5),",",RIGHT(Export!H94,1)))))),"&lt;/Abfahrtszeit&gt;")),
IF(Export!C94&lt;&gt;"",CONCATENATE("&lt;Mindesthaltedauer&gt;",CONCATENATE(MID(Export!C94,4,2),",",RIGHT(Export!C94,1)),"&lt;/Mindesthaltedauer&gt;"),""),
IF(Export!F94="","",CONCATENATE("&lt;Haltart&gt;",IF(LEFT(Export!F94,1)="+","+TM","H"),"&lt;/Haltart")),
IF(AND(Export!$M94&lt;&gt;"",AND(Export!$M94&lt;&gt;"[",Export!$M94&lt;&gt;"]")),CONCATENATE("&lt;Bauzuschlag&gt;",IF(Export!$M94="","",IF(LEFT(Export!$M94,1)="[",CONCATENATE(MID(Export!$M94,2,1),",",RIGHT(Export!$M94,1)),IF(AND(RIGHT(Export!$M94,1)="]",LEFT(Export!$M94,1)&lt;&gt;"]"),CONCATENATE(LEFT(Export!$M94,1),",",RIGHT(Export!$M94,1)),IF(AND(RIGHT(Export!$M94,1)&lt;&gt;"]",LEFT(Export!$M94,1)&lt;&gt;"]"),CONCATENATE(LEFT(Export!$M94,1),",",RIGHT(Export!$M94,1)),"")))),"&lt;/Bauzuschlag&gt;"),""),
IF(Export!$L94&lt;&gt;"",CONCATENATE("&lt;Zuschlag&gt;",LEFT(Export!$L94,1),",",MID(Export!$L94,3,1),"&lt;/Zuschlag&gt;"),""),
IF(Export!$E94&lt;&gt;"",CONCATENATE("&lt;Zusatzhalt&gt;",(MID(Export!$E94,4,2)*60+MID(Export!$E94,7,2)),",",MID(Export!$E94,10,1),"&lt;/Zusatzhalt&gt;"),""),
IF(Export!$J94&lt;&gt;"",CONCATENATE("&lt;Strecke&gt;",LEFT(Export!$J94,4),"&lt;/Strecke&gt;"),""),
IF(Export!$J94&lt;&gt;"",CONCATENATE("&lt;Streckengleis&gt;",MID(Export!$J94,6,1),"&lt;/Streckengleis&gt;"),""),
IF(Export!D94="","&lt;/Durchfahrt&gt;","&lt;/Verkehrshalt&gt;")))</f>
        <v/>
      </c>
    </row>
    <row r="95" spans="1:1" x14ac:dyDescent="0.25">
      <c r="A95" s="1" t="str">
        <f>IF(Export!H95="","",CONCATENATE(IF(Export!D95="","&lt;Durchfahrt&gt;","&lt;Verkehrshalt&gt;"),
"&lt;DS100&gt;",Export!A95,"&lt;/DS100&gt;",
IF(Export!D95="","",CONCATENATE("&lt;Ankunftszeit&gt;",IF(LEFT(Export!D95,4)="(-1/",CONCATENATE(MID(Export!D95,5,5),",",MID(Export!D95,11,1)),IF(LEFT(Export!D95,2)="1/",CONCATENATE(MID(Export!D95,3,5),",",MID(Export!D95,9,1)),IF(OR(LEFT(Export!D95,3)="-1/",LEFT(Export!D95,3)="(1/"),CONCATENATE(MID(Export!D95,4,5),",",MID(Export!D95,10,1)),IF(LEFT(Export!D95,1)="(",CONCATENATE(MID(Export!D95,2,5),",",MID(Export!D95,8,1)),CONCATENATE(LEFT(Export!D95,5),",",RIGHT(Export!D95,1)))))),"&lt;/Ankunftszeit&gt;")),
IF(Export!D95="",CONCATENATE("&lt;Durchfahrtzeit&gt;",IF(LEFT(Export!H95,4)="(-1/",CONCATENATE(MID(Export!H95,5,5),",",MID(Export!H95,11,1)),IF(LEFT(Export!H95,2)="1/",CONCATENATE(MID(Export!H95,3,5),",",MID(Export!H95,9,1)),IF(OR(LEFT(Export!H95,3)="-1/",LEFT(Export!H95,3)="(1/"),CONCATENATE(MID(Export!H95,4,5),",",MID(Export!H95,10,1)),IF(LEFT(Export!H95,1)="(",CONCATENATE(MID(Export!H95,2,5),",",MID(Export!H95,8,1)),CONCATENATE(LEFT(Export!H95,5),",",RIGHT(Export!H95,1)))))),"&lt;/Durchfahrtzeit&gt;"),CONCATENATE("&lt;Abfahrtszeit&gt;",IF(LEFT(Export!H95,4)="(-1/",CONCATENATE(MID(Export!H95,5,5),",",MID(Export!H95,11,1)),IF(LEFT(Export!H95,2)="1/",CONCATENATE(MID(Export!H95,3,5),",",MID(Export!H95,9,1)),IF(OR(LEFT(Export!H95,3)="-1/",LEFT(Export!H95,3)="(1/"),CONCATENATE(MID(Export!H95,4,5),",",MID(Export!H95,10,1)),IF(LEFT(Export!H95,1)="(",CONCATENATE(MID(Export!H95,2,5),",",MID(Export!H95,8,1)),CONCATENATE(LEFT(Export!H95,5),",",RIGHT(Export!H95,1)))))),"&lt;/Abfahrtszeit&gt;")),
IF(Export!C95&lt;&gt;"",CONCATENATE("&lt;Mindesthaltedauer&gt;",CONCATENATE(MID(Export!C95,4,2),",",RIGHT(Export!C95,1)),"&lt;/Mindesthaltedauer&gt;"),""),
IF(Export!F95="","",CONCATENATE("&lt;Haltart&gt;",IF(LEFT(Export!F95,1)="+","+TM","H"),"&lt;/Haltart")),
IF(AND(Export!$M95&lt;&gt;"",AND(Export!$M95&lt;&gt;"[",Export!$M95&lt;&gt;"]")),CONCATENATE("&lt;Bauzuschlag&gt;",IF(Export!$M95="","",IF(LEFT(Export!$M95,1)="[",CONCATENATE(MID(Export!$M95,2,1),",",RIGHT(Export!$M95,1)),IF(AND(RIGHT(Export!$M95,1)="]",LEFT(Export!$M95,1)&lt;&gt;"]"),CONCATENATE(LEFT(Export!$M95,1),",",RIGHT(Export!$M95,1)),IF(AND(RIGHT(Export!$M95,1)&lt;&gt;"]",LEFT(Export!$M95,1)&lt;&gt;"]"),CONCATENATE(LEFT(Export!$M95,1),",",RIGHT(Export!$M95,1)),"")))),"&lt;/Bauzuschlag&gt;"),""),
IF(Export!$L95&lt;&gt;"",CONCATENATE("&lt;Zuschlag&gt;",LEFT(Export!$L95,1),",",MID(Export!$L95,3,1),"&lt;/Zuschlag&gt;"),""),
IF(Export!$E95&lt;&gt;"",CONCATENATE("&lt;Zusatzhalt&gt;",(MID(Export!$E95,4,2)*60+MID(Export!$E95,7,2)),",",MID(Export!$E95,10,1),"&lt;/Zusatzhalt&gt;"),""),
IF(Export!$J95&lt;&gt;"",CONCATENATE("&lt;Strecke&gt;",LEFT(Export!$J95,4),"&lt;/Strecke&gt;"),""),
IF(Export!$J95&lt;&gt;"",CONCATENATE("&lt;Streckengleis&gt;",MID(Export!$J95,6,1),"&lt;/Streckengleis&gt;"),""),
IF(Export!D95="","&lt;/Durchfahrt&gt;","&lt;/Verkehrshalt&gt;")))</f>
        <v/>
      </c>
    </row>
    <row r="96" spans="1:1" x14ac:dyDescent="0.25">
      <c r="A96" s="1" t="str">
        <f>IF(Export!H96="","",CONCATENATE(IF(Export!D96="","&lt;Durchfahrt&gt;","&lt;Verkehrshalt&gt;"),
"&lt;DS100&gt;",Export!A96,"&lt;/DS100&gt;",
IF(Export!D96="","",CONCATENATE("&lt;Ankunftszeit&gt;",IF(LEFT(Export!D96,4)="(-1/",CONCATENATE(MID(Export!D96,5,5),",",MID(Export!D96,11,1)),IF(LEFT(Export!D96,2)="1/",CONCATENATE(MID(Export!D96,3,5),",",MID(Export!D96,9,1)),IF(OR(LEFT(Export!D96,3)="-1/",LEFT(Export!D96,3)="(1/"),CONCATENATE(MID(Export!D96,4,5),",",MID(Export!D96,10,1)),IF(LEFT(Export!D96,1)="(",CONCATENATE(MID(Export!D96,2,5),",",MID(Export!D96,8,1)),CONCATENATE(LEFT(Export!D96,5),",",RIGHT(Export!D96,1)))))),"&lt;/Ankunftszeit&gt;")),
IF(Export!D96="",CONCATENATE("&lt;Durchfahrtzeit&gt;",IF(LEFT(Export!H96,4)="(-1/",CONCATENATE(MID(Export!H96,5,5),",",MID(Export!H96,11,1)),IF(LEFT(Export!H96,2)="1/",CONCATENATE(MID(Export!H96,3,5),",",MID(Export!H96,9,1)),IF(OR(LEFT(Export!H96,3)="-1/",LEFT(Export!H96,3)="(1/"),CONCATENATE(MID(Export!H96,4,5),",",MID(Export!H96,10,1)),IF(LEFT(Export!H96,1)="(",CONCATENATE(MID(Export!H96,2,5),",",MID(Export!H96,8,1)),CONCATENATE(LEFT(Export!H96,5),",",RIGHT(Export!H96,1)))))),"&lt;/Durchfahrtzeit&gt;"),CONCATENATE("&lt;Abfahrtszeit&gt;",IF(LEFT(Export!H96,4)="(-1/",CONCATENATE(MID(Export!H96,5,5),",",MID(Export!H96,11,1)),IF(LEFT(Export!H96,2)="1/",CONCATENATE(MID(Export!H96,3,5),",",MID(Export!H96,9,1)),IF(OR(LEFT(Export!H96,3)="-1/",LEFT(Export!H96,3)="(1/"),CONCATENATE(MID(Export!H96,4,5),",",MID(Export!H96,10,1)),IF(LEFT(Export!H96,1)="(",CONCATENATE(MID(Export!H96,2,5),",",MID(Export!H96,8,1)),CONCATENATE(LEFT(Export!H96,5),",",RIGHT(Export!H96,1)))))),"&lt;/Abfahrtszeit&gt;")),
IF(Export!C96&lt;&gt;"",CONCATENATE("&lt;Mindesthaltedauer&gt;",CONCATENATE(MID(Export!C96,4,2),",",RIGHT(Export!C96,1)),"&lt;/Mindesthaltedauer&gt;"),""),
IF(Export!F96="","",CONCATENATE("&lt;Haltart&gt;",IF(LEFT(Export!F96,1)="+","+TM","H"),"&lt;/Haltart")),
IF(AND(Export!$M96&lt;&gt;"",AND(Export!$M96&lt;&gt;"[",Export!$M96&lt;&gt;"]")),CONCATENATE("&lt;Bauzuschlag&gt;",IF(Export!$M96="","",IF(LEFT(Export!$M96,1)="[",CONCATENATE(MID(Export!$M96,2,1),",",RIGHT(Export!$M96,1)),IF(AND(RIGHT(Export!$M96,1)="]",LEFT(Export!$M96,1)&lt;&gt;"]"),CONCATENATE(LEFT(Export!$M96,1),",",RIGHT(Export!$M96,1)),IF(AND(RIGHT(Export!$M96,1)&lt;&gt;"]",LEFT(Export!$M96,1)&lt;&gt;"]"),CONCATENATE(LEFT(Export!$M96,1),",",RIGHT(Export!$M96,1)),"")))),"&lt;/Bauzuschlag&gt;"),""),
IF(Export!$L96&lt;&gt;"",CONCATENATE("&lt;Zuschlag&gt;",LEFT(Export!$L96,1),",",MID(Export!$L96,3,1),"&lt;/Zuschlag&gt;"),""),
IF(Export!$E96&lt;&gt;"",CONCATENATE("&lt;Zusatzhalt&gt;",(MID(Export!$E96,4,2)*60+MID(Export!$E96,7,2)),",",MID(Export!$E96,10,1),"&lt;/Zusatzhalt&gt;"),""),
IF(Export!$J96&lt;&gt;"",CONCATENATE("&lt;Strecke&gt;",LEFT(Export!$J96,4),"&lt;/Strecke&gt;"),""),
IF(Export!$J96&lt;&gt;"",CONCATENATE("&lt;Streckengleis&gt;",MID(Export!$J96,6,1),"&lt;/Streckengleis&gt;"),""),
IF(Export!D96="","&lt;/Durchfahrt&gt;","&lt;/Verkehrshalt&gt;")))</f>
        <v/>
      </c>
    </row>
    <row r="97" spans="1:1" x14ac:dyDescent="0.25">
      <c r="A97" s="1" t="str">
        <f>IF(Export!H97="","",CONCATENATE(IF(Export!D97="","&lt;Durchfahrt&gt;","&lt;Verkehrshalt&gt;"),
"&lt;DS100&gt;",Export!A97,"&lt;/DS100&gt;",
IF(Export!D97="","",CONCATENATE("&lt;Ankunftszeit&gt;",IF(LEFT(Export!D97,4)="(-1/",CONCATENATE(MID(Export!D97,5,5),",",MID(Export!D97,11,1)),IF(LEFT(Export!D97,2)="1/",CONCATENATE(MID(Export!D97,3,5),",",MID(Export!D97,9,1)),IF(OR(LEFT(Export!D97,3)="-1/",LEFT(Export!D97,3)="(1/"),CONCATENATE(MID(Export!D97,4,5),",",MID(Export!D97,10,1)),IF(LEFT(Export!D97,1)="(",CONCATENATE(MID(Export!D97,2,5),",",MID(Export!D97,8,1)),CONCATENATE(LEFT(Export!D97,5),",",RIGHT(Export!D97,1)))))),"&lt;/Ankunftszeit&gt;")),
IF(Export!D97="",CONCATENATE("&lt;Durchfahrtzeit&gt;",IF(LEFT(Export!H97,4)="(-1/",CONCATENATE(MID(Export!H97,5,5),",",MID(Export!H97,11,1)),IF(LEFT(Export!H97,2)="1/",CONCATENATE(MID(Export!H97,3,5),",",MID(Export!H97,9,1)),IF(OR(LEFT(Export!H97,3)="-1/",LEFT(Export!H97,3)="(1/"),CONCATENATE(MID(Export!H97,4,5),",",MID(Export!H97,10,1)),IF(LEFT(Export!H97,1)="(",CONCATENATE(MID(Export!H97,2,5),",",MID(Export!H97,8,1)),CONCATENATE(LEFT(Export!H97,5),",",RIGHT(Export!H97,1)))))),"&lt;/Durchfahrtzeit&gt;"),CONCATENATE("&lt;Abfahrtszeit&gt;",IF(LEFT(Export!H97,4)="(-1/",CONCATENATE(MID(Export!H97,5,5),",",MID(Export!H97,11,1)),IF(LEFT(Export!H97,2)="1/",CONCATENATE(MID(Export!H97,3,5),",",MID(Export!H97,9,1)),IF(OR(LEFT(Export!H97,3)="-1/",LEFT(Export!H97,3)="(1/"),CONCATENATE(MID(Export!H97,4,5),",",MID(Export!H97,10,1)),IF(LEFT(Export!H97,1)="(",CONCATENATE(MID(Export!H97,2,5),",",MID(Export!H97,8,1)),CONCATENATE(LEFT(Export!H97,5),",",RIGHT(Export!H97,1)))))),"&lt;/Abfahrtszeit&gt;")),
IF(Export!C97&lt;&gt;"",CONCATENATE("&lt;Mindesthaltedauer&gt;",CONCATENATE(MID(Export!C97,4,2),",",RIGHT(Export!C97,1)),"&lt;/Mindesthaltedauer&gt;"),""),
IF(Export!F97="","",CONCATENATE("&lt;Haltart&gt;",IF(LEFT(Export!F97,1)="+","+TM","H"),"&lt;/Haltart")),
IF(AND(Export!$M97&lt;&gt;"",AND(Export!$M97&lt;&gt;"[",Export!$M97&lt;&gt;"]")),CONCATENATE("&lt;Bauzuschlag&gt;",IF(Export!$M97="","",IF(LEFT(Export!$M97,1)="[",CONCATENATE(MID(Export!$M97,2,1),",",RIGHT(Export!$M97,1)),IF(AND(RIGHT(Export!$M97,1)="]",LEFT(Export!$M97,1)&lt;&gt;"]"),CONCATENATE(LEFT(Export!$M97,1),",",RIGHT(Export!$M97,1)),IF(AND(RIGHT(Export!$M97,1)&lt;&gt;"]",LEFT(Export!$M97,1)&lt;&gt;"]"),CONCATENATE(LEFT(Export!$M97,1),",",RIGHT(Export!$M97,1)),"")))),"&lt;/Bauzuschlag&gt;"),""),
IF(Export!$L97&lt;&gt;"",CONCATENATE("&lt;Zuschlag&gt;",LEFT(Export!$L97,1),",",MID(Export!$L97,3,1),"&lt;/Zuschlag&gt;"),""),
IF(Export!$E97&lt;&gt;"",CONCATENATE("&lt;Zusatzhalt&gt;",(MID(Export!$E97,4,2)*60+MID(Export!$E97,7,2)),",",MID(Export!$E97,10,1),"&lt;/Zusatzhalt&gt;"),""),
IF(Export!$J97&lt;&gt;"",CONCATENATE("&lt;Strecke&gt;",LEFT(Export!$J97,4),"&lt;/Strecke&gt;"),""),
IF(Export!$J97&lt;&gt;"",CONCATENATE("&lt;Streckengleis&gt;",MID(Export!$J97,6,1),"&lt;/Streckengleis&gt;"),""),
IF(Export!D97="","&lt;/Durchfahrt&gt;","&lt;/Verkehrshalt&gt;")))</f>
        <v/>
      </c>
    </row>
    <row r="98" spans="1:1" x14ac:dyDescent="0.25">
      <c r="A98" s="1" t="str">
        <f>IF(Export!H98="","",CONCATENATE(IF(Export!D98="","&lt;Durchfahrt&gt;","&lt;Verkehrshalt&gt;"),
"&lt;DS100&gt;",Export!A98,"&lt;/DS100&gt;",
IF(Export!D98="","",CONCATENATE("&lt;Ankunftszeit&gt;",IF(LEFT(Export!D98,4)="(-1/",CONCATENATE(MID(Export!D98,5,5),",",MID(Export!D98,11,1)),IF(LEFT(Export!D98,2)="1/",CONCATENATE(MID(Export!D98,3,5),",",MID(Export!D98,9,1)),IF(OR(LEFT(Export!D98,3)="-1/",LEFT(Export!D98,3)="(1/"),CONCATENATE(MID(Export!D98,4,5),",",MID(Export!D98,10,1)),IF(LEFT(Export!D98,1)="(",CONCATENATE(MID(Export!D98,2,5),",",MID(Export!D98,8,1)),CONCATENATE(LEFT(Export!D98,5),",",RIGHT(Export!D98,1)))))),"&lt;/Ankunftszeit&gt;")),
IF(Export!D98="",CONCATENATE("&lt;Durchfahrtzeit&gt;",IF(LEFT(Export!H98,4)="(-1/",CONCATENATE(MID(Export!H98,5,5),",",MID(Export!H98,11,1)),IF(LEFT(Export!H98,2)="1/",CONCATENATE(MID(Export!H98,3,5),",",MID(Export!H98,9,1)),IF(OR(LEFT(Export!H98,3)="-1/",LEFT(Export!H98,3)="(1/"),CONCATENATE(MID(Export!H98,4,5),",",MID(Export!H98,10,1)),IF(LEFT(Export!H98,1)="(",CONCATENATE(MID(Export!H98,2,5),",",MID(Export!H98,8,1)),CONCATENATE(LEFT(Export!H98,5),",",RIGHT(Export!H98,1)))))),"&lt;/Durchfahrtzeit&gt;"),CONCATENATE("&lt;Abfahrtszeit&gt;",IF(LEFT(Export!H98,4)="(-1/",CONCATENATE(MID(Export!H98,5,5),",",MID(Export!H98,11,1)),IF(LEFT(Export!H98,2)="1/",CONCATENATE(MID(Export!H98,3,5),",",MID(Export!H98,9,1)),IF(OR(LEFT(Export!H98,3)="-1/",LEFT(Export!H98,3)="(1/"),CONCATENATE(MID(Export!H98,4,5),",",MID(Export!H98,10,1)),IF(LEFT(Export!H98,1)="(",CONCATENATE(MID(Export!H98,2,5),",",MID(Export!H98,8,1)),CONCATENATE(LEFT(Export!H98,5),",",RIGHT(Export!H98,1)))))),"&lt;/Abfahrtszeit&gt;")),
IF(Export!C98&lt;&gt;"",CONCATENATE("&lt;Mindesthaltedauer&gt;",CONCATENATE(MID(Export!C98,4,2),",",RIGHT(Export!C98,1)),"&lt;/Mindesthaltedauer&gt;"),""),
IF(Export!F98="","",CONCATENATE("&lt;Haltart&gt;",IF(LEFT(Export!F98,1)="+","+TM","H"),"&lt;/Haltart")),
IF(AND(Export!$M98&lt;&gt;"",AND(Export!$M98&lt;&gt;"[",Export!$M98&lt;&gt;"]")),CONCATENATE("&lt;Bauzuschlag&gt;",IF(Export!$M98="","",IF(LEFT(Export!$M98,1)="[",CONCATENATE(MID(Export!$M98,2,1),",",RIGHT(Export!$M98,1)),IF(AND(RIGHT(Export!$M98,1)="]",LEFT(Export!$M98,1)&lt;&gt;"]"),CONCATENATE(LEFT(Export!$M98,1),",",RIGHT(Export!$M98,1)),IF(AND(RIGHT(Export!$M98,1)&lt;&gt;"]",LEFT(Export!$M98,1)&lt;&gt;"]"),CONCATENATE(LEFT(Export!$M98,1),",",RIGHT(Export!$M98,1)),"")))),"&lt;/Bauzuschlag&gt;"),""),
IF(Export!$L98&lt;&gt;"",CONCATENATE("&lt;Zuschlag&gt;",LEFT(Export!$L98,1),",",MID(Export!$L98,3,1),"&lt;/Zuschlag&gt;"),""),
IF(Export!$E98&lt;&gt;"",CONCATENATE("&lt;Zusatzhalt&gt;",(MID(Export!$E98,4,2)*60+MID(Export!$E98,7,2)),",",MID(Export!$E98,10,1),"&lt;/Zusatzhalt&gt;"),""),
IF(Export!$J98&lt;&gt;"",CONCATENATE("&lt;Strecke&gt;",LEFT(Export!$J98,4),"&lt;/Strecke&gt;"),""),
IF(Export!$J98&lt;&gt;"",CONCATENATE("&lt;Streckengleis&gt;",MID(Export!$J98,6,1),"&lt;/Streckengleis&gt;"),""),
IF(Export!D98="","&lt;/Durchfahrt&gt;","&lt;/Verkehrshalt&gt;")))</f>
        <v/>
      </c>
    </row>
    <row r="99" spans="1:1" x14ac:dyDescent="0.25">
      <c r="A99" s="1" t="str">
        <f>IF(Export!H99="","",CONCATENATE(IF(Export!D99="","&lt;Durchfahrt&gt;","&lt;Verkehrshalt&gt;"),
"&lt;DS100&gt;",Export!A99,"&lt;/DS100&gt;",
IF(Export!D99="","",CONCATENATE("&lt;Ankunftszeit&gt;",IF(LEFT(Export!D99,4)="(-1/",CONCATENATE(MID(Export!D99,5,5),",",MID(Export!D99,11,1)),IF(LEFT(Export!D99,2)="1/",CONCATENATE(MID(Export!D99,3,5),",",MID(Export!D99,9,1)),IF(OR(LEFT(Export!D99,3)="-1/",LEFT(Export!D99,3)="(1/"),CONCATENATE(MID(Export!D99,4,5),",",MID(Export!D99,10,1)),IF(LEFT(Export!D99,1)="(",CONCATENATE(MID(Export!D99,2,5),",",MID(Export!D99,8,1)),CONCATENATE(LEFT(Export!D99,5),",",RIGHT(Export!D99,1)))))),"&lt;/Ankunftszeit&gt;")),
IF(Export!D99="",CONCATENATE("&lt;Durchfahrtzeit&gt;",IF(LEFT(Export!H99,4)="(-1/",CONCATENATE(MID(Export!H99,5,5),",",MID(Export!H99,11,1)),IF(LEFT(Export!H99,2)="1/",CONCATENATE(MID(Export!H99,3,5),",",MID(Export!H99,9,1)),IF(OR(LEFT(Export!H99,3)="-1/",LEFT(Export!H99,3)="(1/"),CONCATENATE(MID(Export!H99,4,5),",",MID(Export!H99,10,1)),IF(LEFT(Export!H99,1)="(",CONCATENATE(MID(Export!H99,2,5),",",MID(Export!H99,8,1)),CONCATENATE(LEFT(Export!H99,5),",",RIGHT(Export!H99,1)))))),"&lt;/Durchfahrtzeit&gt;"),CONCATENATE("&lt;Abfahrtszeit&gt;",IF(LEFT(Export!H99,4)="(-1/",CONCATENATE(MID(Export!H99,5,5),",",MID(Export!H99,11,1)),IF(LEFT(Export!H99,2)="1/",CONCATENATE(MID(Export!H99,3,5),",",MID(Export!H99,9,1)),IF(OR(LEFT(Export!H99,3)="-1/",LEFT(Export!H99,3)="(1/"),CONCATENATE(MID(Export!H99,4,5),",",MID(Export!H99,10,1)),IF(LEFT(Export!H99,1)="(",CONCATENATE(MID(Export!H99,2,5),",",MID(Export!H99,8,1)),CONCATENATE(LEFT(Export!H99,5),",",RIGHT(Export!H99,1)))))),"&lt;/Abfahrtszeit&gt;")),
IF(Export!C99&lt;&gt;"",CONCATENATE("&lt;Mindesthaltedauer&gt;",CONCATENATE(MID(Export!C99,4,2),",",RIGHT(Export!C99,1)),"&lt;/Mindesthaltedauer&gt;"),""),
IF(Export!F99="","",CONCATENATE("&lt;Haltart&gt;",IF(LEFT(Export!F99,1)="+","+TM","H"),"&lt;/Haltart")),
IF(AND(Export!$M99&lt;&gt;"",AND(Export!$M99&lt;&gt;"[",Export!$M99&lt;&gt;"]")),CONCATENATE("&lt;Bauzuschlag&gt;",IF(Export!$M99="","",IF(LEFT(Export!$M99,1)="[",CONCATENATE(MID(Export!$M99,2,1),",",RIGHT(Export!$M99,1)),IF(AND(RIGHT(Export!$M99,1)="]",LEFT(Export!$M99,1)&lt;&gt;"]"),CONCATENATE(LEFT(Export!$M99,1),",",RIGHT(Export!$M99,1)),IF(AND(RIGHT(Export!$M99,1)&lt;&gt;"]",LEFT(Export!$M99,1)&lt;&gt;"]"),CONCATENATE(LEFT(Export!$M99,1),",",RIGHT(Export!$M99,1)),"")))),"&lt;/Bauzuschlag&gt;"),""),
IF(Export!$L99&lt;&gt;"",CONCATENATE("&lt;Zuschlag&gt;",LEFT(Export!$L99,1),",",MID(Export!$L99,3,1),"&lt;/Zuschlag&gt;"),""),
IF(Export!$E99&lt;&gt;"",CONCATENATE("&lt;Zusatzhalt&gt;",(MID(Export!$E99,4,2)*60+MID(Export!$E99,7,2)),",",MID(Export!$E99,10,1),"&lt;/Zusatzhalt&gt;"),""),
IF(Export!$J99&lt;&gt;"",CONCATENATE("&lt;Strecke&gt;",LEFT(Export!$J99,4),"&lt;/Strecke&gt;"),""),
IF(Export!$J99&lt;&gt;"",CONCATENATE("&lt;Streckengleis&gt;",MID(Export!$J99,6,1),"&lt;/Streckengleis&gt;"),""),
IF(Export!D99="","&lt;/Durchfahrt&gt;","&lt;/Verkehrshalt&gt;")))</f>
        <v/>
      </c>
    </row>
    <row r="100" spans="1:1" x14ac:dyDescent="0.25">
      <c r="A100" s="1" t="str">
        <f>IF(Export!H100="","",CONCATENATE(IF(Export!D100="","&lt;Durchfahrt&gt;","&lt;Verkehrshalt&gt;"),
"&lt;DS100&gt;",Export!A100,"&lt;/DS100&gt;",
IF(Export!D100="","",CONCATENATE("&lt;Ankunftszeit&gt;",IF(LEFT(Export!D100,4)="(-1/",CONCATENATE(MID(Export!D100,5,5),",",MID(Export!D100,11,1)),IF(LEFT(Export!D100,2)="1/",CONCATENATE(MID(Export!D100,3,5),",",MID(Export!D100,9,1)),IF(OR(LEFT(Export!D100,3)="-1/",LEFT(Export!D100,3)="(1/"),CONCATENATE(MID(Export!D100,4,5),",",MID(Export!D100,10,1)),IF(LEFT(Export!D100,1)="(",CONCATENATE(MID(Export!D100,2,5),",",MID(Export!D100,8,1)),CONCATENATE(LEFT(Export!D100,5),",",RIGHT(Export!D100,1)))))),"&lt;/Ankunftszeit&gt;")),
IF(Export!D100="",CONCATENATE("&lt;Durchfahrtzeit&gt;",IF(LEFT(Export!H100,4)="(-1/",CONCATENATE(MID(Export!H100,5,5),",",MID(Export!H100,11,1)),IF(LEFT(Export!H100,2)="1/",CONCATENATE(MID(Export!H100,3,5),",",MID(Export!H100,9,1)),IF(OR(LEFT(Export!H100,3)="-1/",LEFT(Export!H100,3)="(1/"),CONCATENATE(MID(Export!H100,4,5),",",MID(Export!H100,10,1)),IF(LEFT(Export!H100,1)="(",CONCATENATE(MID(Export!H100,2,5),",",MID(Export!H100,8,1)),CONCATENATE(LEFT(Export!H100,5),",",RIGHT(Export!H100,1)))))),"&lt;/Durchfahrtzeit&gt;"),CONCATENATE("&lt;Abfahrtszeit&gt;",IF(LEFT(Export!H100,4)="(-1/",CONCATENATE(MID(Export!H100,5,5),",",MID(Export!H100,11,1)),IF(LEFT(Export!H100,2)="1/",CONCATENATE(MID(Export!H100,3,5),",",MID(Export!H100,9,1)),IF(OR(LEFT(Export!H100,3)="-1/",LEFT(Export!H100,3)="(1/"),CONCATENATE(MID(Export!H100,4,5),",",MID(Export!H100,10,1)),IF(LEFT(Export!H100,1)="(",CONCATENATE(MID(Export!H100,2,5),",",MID(Export!H100,8,1)),CONCATENATE(LEFT(Export!H100,5),",",RIGHT(Export!H100,1)))))),"&lt;/Abfahrtszeit&gt;")),
IF(Export!C100&lt;&gt;"",CONCATENATE("&lt;Mindesthaltedauer&gt;",CONCATENATE(MID(Export!C100,4,2),",",RIGHT(Export!C100,1)),"&lt;/Mindesthaltedauer&gt;"),""),
IF(Export!F100="","",CONCATENATE("&lt;Haltart&gt;",IF(LEFT(Export!F100,1)="+","+TM","H"),"&lt;/Haltart")),
IF(AND(Export!$M100&lt;&gt;"",AND(Export!$M100&lt;&gt;"[",Export!$M100&lt;&gt;"]")),CONCATENATE("&lt;Bauzuschlag&gt;",IF(Export!$M100="","",IF(LEFT(Export!$M100,1)="[",CONCATENATE(MID(Export!$M100,2,1),",",RIGHT(Export!$M100,1)),IF(AND(RIGHT(Export!$M100,1)="]",LEFT(Export!$M100,1)&lt;&gt;"]"),CONCATENATE(LEFT(Export!$M100,1),",",RIGHT(Export!$M100,1)),IF(AND(RIGHT(Export!$M100,1)&lt;&gt;"]",LEFT(Export!$M100,1)&lt;&gt;"]"),CONCATENATE(LEFT(Export!$M100,1),",",RIGHT(Export!$M100,1)),"")))),"&lt;/Bauzuschlag&gt;"),""),
IF(Export!$L100&lt;&gt;"",CONCATENATE("&lt;Zuschlag&gt;",LEFT(Export!$L100,1),",",MID(Export!$L100,3,1),"&lt;/Zuschlag&gt;"),""),
IF(Export!$E100&lt;&gt;"",CONCATENATE("&lt;Zusatzhalt&gt;",(MID(Export!$E100,4,2)*60+MID(Export!$E100,7,2)),",",MID(Export!$E100,10,1),"&lt;/Zusatzhalt&gt;"),""),
IF(Export!$J100&lt;&gt;"",CONCATENATE("&lt;Strecke&gt;",LEFT(Export!$J100,4),"&lt;/Strecke&gt;"),""),
IF(Export!$J100&lt;&gt;"",CONCATENATE("&lt;Streckengleis&gt;",MID(Export!$J100,6,1),"&lt;/Streckengleis&gt;"),""),
IF(Export!D100="","&lt;/Durchfahrt&gt;","&lt;/Verkehrshalt&gt;")))</f>
        <v/>
      </c>
    </row>
    <row r="101" spans="1:1" x14ac:dyDescent="0.25">
      <c r="A101" s="1" t="str">
        <f>IF(Export!H101="","",CONCATENATE(IF(Export!D101="","&lt;Durchfahrt&gt;","&lt;Verkehrshalt&gt;"),
"&lt;DS100&gt;",Export!A101,"&lt;/DS100&gt;",
IF(Export!D101="","",CONCATENATE("&lt;Ankunftszeit&gt;",IF(LEFT(Export!D101,4)="(-1/",CONCATENATE(MID(Export!D101,5,5),",",MID(Export!D101,11,1)),IF(LEFT(Export!D101,2)="1/",CONCATENATE(MID(Export!D101,3,5),",",MID(Export!D101,9,1)),IF(OR(LEFT(Export!D101,3)="-1/",LEFT(Export!D101,3)="(1/"),CONCATENATE(MID(Export!D101,4,5),",",MID(Export!D101,10,1)),IF(LEFT(Export!D101,1)="(",CONCATENATE(MID(Export!D101,2,5),",",MID(Export!D101,8,1)),CONCATENATE(LEFT(Export!D101,5),",",RIGHT(Export!D101,1)))))),"&lt;/Ankunftszeit&gt;")),
IF(Export!D101="",CONCATENATE("&lt;Durchfahrtzeit&gt;",IF(LEFT(Export!H101,4)="(-1/",CONCATENATE(MID(Export!H101,5,5),",",MID(Export!H101,11,1)),IF(LEFT(Export!H101,2)="1/",CONCATENATE(MID(Export!H101,3,5),",",MID(Export!H101,9,1)),IF(OR(LEFT(Export!H101,3)="-1/",LEFT(Export!H101,3)="(1/"),CONCATENATE(MID(Export!H101,4,5),",",MID(Export!H101,10,1)),IF(LEFT(Export!H101,1)="(",CONCATENATE(MID(Export!H101,2,5),",",MID(Export!H101,8,1)),CONCATENATE(LEFT(Export!H101,5),",",RIGHT(Export!H101,1)))))),"&lt;/Durchfahrtzeit&gt;"),CONCATENATE("&lt;Abfahrtszeit&gt;",IF(LEFT(Export!H101,4)="(-1/",CONCATENATE(MID(Export!H101,5,5),",",MID(Export!H101,11,1)),IF(LEFT(Export!H101,2)="1/",CONCATENATE(MID(Export!H101,3,5),",",MID(Export!H101,9,1)),IF(OR(LEFT(Export!H101,3)="-1/",LEFT(Export!H101,3)="(1/"),CONCATENATE(MID(Export!H101,4,5),",",MID(Export!H101,10,1)),IF(LEFT(Export!H101,1)="(",CONCATENATE(MID(Export!H101,2,5),",",MID(Export!H101,8,1)),CONCATENATE(LEFT(Export!H101,5),",",RIGHT(Export!H101,1)))))),"&lt;/Abfahrtszeit&gt;")),
IF(Export!C101&lt;&gt;"",CONCATENATE("&lt;Mindesthaltedauer&gt;",CONCATENATE(MID(Export!C101,4,2),",",RIGHT(Export!C101,1)),"&lt;/Mindesthaltedauer&gt;"),""),
IF(Export!F101="","",CONCATENATE("&lt;Haltart&gt;",IF(LEFT(Export!F101,1)="+","+TM","H"),"&lt;/Haltart")),
IF(AND(Export!$M101&lt;&gt;"",AND(Export!$M101&lt;&gt;"[",Export!$M101&lt;&gt;"]")),CONCATENATE("&lt;Bauzuschlag&gt;",IF(Export!$M101="","",IF(LEFT(Export!$M101,1)="[",CONCATENATE(MID(Export!$M101,2,1),",",RIGHT(Export!$M101,1)),IF(AND(RIGHT(Export!$M101,1)="]",LEFT(Export!$M101,1)&lt;&gt;"]"),CONCATENATE(LEFT(Export!$M101,1),",",RIGHT(Export!$M101,1)),IF(AND(RIGHT(Export!$M101,1)&lt;&gt;"]",LEFT(Export!$M101,1)&lt;&gt;"]"),CONCATENATE(LEFT(Export!$M101,1),",",RIGHT(Export!$M101,1)),"")))),"&lt;/Bauzuschlag&gt;"),""),
IF(Export!$L101&lt;&gt;"",CONCATENATE("&lt;Zuschlag&gt;",LEFT(Export!$L101,1),",",MID(Export!$L101,3,1),"&lt;/Zuschlag&gt;"),""),
IF(Export!$E101&lt;&gt;"",CONCATENATE("&lt;Zusatzhalt&gt;",(MID(Export!$E101,4,2)*60+MID(Export!$E101,7,2)),",",MID(Export!$E101,10,1),"&lt;/Zusatzhalt&gt;"),""),
IF(Export!$J101&lt;&gt;"",CONCATENATE("&lt;Strecke&gt;",LEFT(Export!$J101,4),"&lt;/Strecke&gt;"),""),
IF(Export!$J101&lt;&gt;"",CONCATENATE("&lt;Streckengleis&gt;",MID(Export!$J101,6,1),"&lt;/Streckengleis&gt;"),""),
IF(Export!D101="","&lt;/Durchfahrt&gt;","&lt;/Verkehrshalt&gt;")))</f>
        <v/>
      </c>
    </row>
    <row r="102" spans="1:1" x14ac:dyDescent="0.25">
      <c r="A102" s="1" t="str">
        <f>IF(Export!H102="","",CONCATENATE(IF(Export!D102="","&lt;Durchfahrt&gt;","&lt;Verkehrshalt&gt;"),
"&lt;DS100&gt;",Export!A102,"&lt;/DS100&gt;",
IF(Export!D102="","",CONCATENATE("&lt;Ankunftszeit&gt;",IF(LEFT(Export!D102,4)="(-1/",CONCATENATE(MID(Export!D102,5,5),",",MID(Export!D102,11,1)),IF(LEFT(Export!D102,2)="1/",CONCATENATE(MID(Export!D102,3,5),",",MID(Export!D102,9,1)),IF(OR(LEFT(Export!D102,3)="-1/",LEFT(Export!D102,3)="(1/"),CONCATENATE(MID(Export!D102,4,5),",",MID(Export!D102,10,1)),IF(LEFT(Export!D102,1)="(",CONCATENATE(MID(Export!D102,2,5),",",MID(Export!D102,8,1)),CONCATENATE(LEFT(Export!D102,5),",",RIGHT(Export!D102,1)))))),"&lt;/Ankunftszeit&gt;")),
IF(Export!D102="",CONCATENATE("&lt;Durchfahrtzeit&gt;",IF(LEFT(Export!H102,4)="(-1/",CONCATENATE(MID(Export!H102,5,5),",",MID(Export!H102,11,1)),IF(LEFT(Export!H102,2)="1/",CONCATENATE(MID(Export!H102,3,5),",",MID(Export!H102,9,1)),IF(OR(LEFT(Export!H102,3)="-1/",LEFT(Export!H102,3)="(1/"),CONCATENATE(MID(Export!H102,4,5),",",MID(Export!H102,10,1)),IF(LEFT(Export!H102,1)="(",CONCATENATE(MID(Export!H102,2,5),",",MID(Export!H102,8,1)),CONCATENATE(LEFT(Export!H102,5),",",RIGHT(Export!H102,1)))))),"&lt;/Durchfahrtzeit&gt;"),CONCATENATE("&lt;Abfahrtszeit&gt;",IF(LEFT(Export!H102,4)="(-1/",CONCATENATE(MID(Export!H102,5,5),",",MID(Export!H102,11,1)),IF(LEFT(Export!H102,2)="1/",CONCATENATE(MID(Export!H102,3,5),",",MID(Export!H102,9,1)),IF(OR(LEFT(Export!H102,3)="-1/",LEFT(Export!H102,3)="(1/"),CONCATENATE(MID(Export!H102,4,5),",",MID(Export!H102,10,1)),IF(LEFT(Export!H102,1)="(",CONCATENATE(MID(Export!H102,2,5),",",MID(Export!H102,8,1)),CONCATENATE(LEFT(Export!H102,5),",",RIGHT(Export!H102,1)))))),"&lt;/Abfahrtszeit&gt;")),
IF(Export!C102&lt;&gt;"",CONCATENATE("&lt;Mindesthaltedauer&gt;",CONCATENATE(MID(Export!C102,4,2),",",RIGHT(Export!C102,1)),"&lt;/Mindesthaltedauer&gt;"),""),
IF(Export!F102="","",CONCATENATE("&lt;Haltart&gt;",IF(LEFT(Export!F102,1)="+","+TM","H"),"&lt;/Haltart")),
IF(AND(Export!$M102&lt;&gt;"",AND(Export!$M102&lt;&gt;"[",Export!$M102&lt;&gt;"]")),CONCATENATE("&lt;Bauzuschlag&gt;",IF(Export!$M102="","",IF(LEFT(Export!$M102,1)="[",CONCATENATE(MID(Export!$M102,2,1),",",RIGHT(Export!$M102,1)),IF(AND(RIGHT(Export!$M102,1)="]",LEFT(Export!$M102,1)&lt;&gt;"]"),CONCATENATE(LEFT(Export!$M102,1),",",RIGHT(Export!$M102,1)),IF(AND(RIGHT(Export!$M102,1)&lt;&gt;"]",LEFT(Export!$M102,1)&lt;&gt;"]"),CONCATENATE(LEFT(Export!$M102,1),",",RIGHT(Export!$M102,1)),"")))),"&lt;/Bauzuschlag&gt;"),""),
IF(Export!$L102&lt;&gt;"",CONCATENATE("&lt;Zuschlag&gt;",LEFT(Export!$L102,1),",",MID(Export!$L102,3,1),"&lt;/Zuschlag&gt;"),""),
IF(Export!$E102&lt;&gt;"",CONCATENATE("&lt;Zusatzhalt&gt;",(MID(Export!$E102,4,2)*60+MID(Export!$E102,7,2)),",",MID(Export!$E102,10,1),"&lt;/Zusatzhalt&gt;"),""),
IF(Export!$J102&lt;&gt;"",CONCATENATE("&lt;Strecke&gt;",LEFT(Export!$J102,4),"&lt;/Strecke&gt;"),""),
IF(Export!$J102&lt;&gt;"",CONCATENATE("&lt;Streckengleis&gt;",MID(Export!$J102,6,1),"&lt;/Streckengleis&gt;"),""),
IF(Export!D102="","&lt;/Durchfahrt&gt;","&lt;/Verkehrshalt&gt;")))</f>
        <v/>
      </c>
    </row>
    <row r="103" spans="1:1" x14ac:dyDescent="0.25">
      <c r="A103" s="1" t="str">
        <f>IF(Export!H103="","",CONCATENATE(IF(Export!D103="","&lt;Durchfahrt&gt;","&lt;Verkehrshalt&gt;"),
"&lt;DS100&gt;",Export!A103,"&lt;/DS100&gt;",
IF(Export!D103="","",CONCATENATE("&lt;Ankunftszeit&gt;",IF(LEFT(Export!D103,4)="(-1/",CONCATENATE(MID(Export!D103,5,5),",",MID(Export!D103,11,1)),IF(LEFT(Export!D103,2)="1/",CONCATENATE(MID(Export!D103,3,5),",",MID(Export!D103,9,1)),IF(OR(LEFT(Export!D103,3)="-1/",LEFT(Export!D103,3)="(1/"),CONCATENATE(MID(Export!D103,4,5),",",MID(Export!D103,10,1)),IF(LEFT(Export!D103,1)="(",CONCATENATE(MID(Export!D103,2,5),",",MID(Export!D103,8,1)),CONCATENATE(LEFT(Export!D103,5),",",RIGHT(Export!D103,1)))))),"&lt;/Ankunftszeit&gt;")),
IF(Export!D103="",CONCATENATE("&lt;Durchfahrtzeit&gt;",IF(LEFT(Export!H103,4)="(-1/",CONCATENATE(MID(Export!H103,5,5),",",MID(Export!H103,11,1)),IF(LEFT(Export!H103,2)="1/",CONCATENATE(MID(Export!H103,3,5),",",MID(Export!H103,9,1)),IF(OR(LEFT(Export!H103,3)="-1/",LEFT(Export!H103,3)="(1/"),CONCATENATE(MID(Export!H103,4,5),",",MID(Export!H103,10,1)),IF(LEFT(Export!H103,1)="(",CONCATENATE(MID(Export!H103,2,5),",",MID(Export!H103,8,1)),CONCATENATE(LEFT(Export!H103,5),",",RIGHT(Export!H103,1)))))),"&lt;/Durchfahrtzeit&gt;"),CONCATENATE("&lt;Abfahrtszeit&gt;",IF(LEFT(Export!H103,4)="(-1/",CONCATENATE(MID(Export!H103,5,5),",",MID(Export!H103,11,1)),IF(LEFT(Export!H103,2)="1/",CONCATENATE(MID(Export!H103,3,5),",",MID(Export!H103,9,1)),IF(OR(LEFT(Export!H103,3)="-1/",LEFT(Export!H103,3)="(1/"),CONCATENATE(MID(Export!H103,4,5),",",MID(Export!H103,10,1)),IF(LEFT(Export!H103,1)="(",CONCATENATE(MID(Export!H103,2,5),",",MID(Export!H103,8,1)),CONCATENATE(LEFT(Export!H103,5),",",RIGHT(Export!H103,1)))))),"&lt;/Abfahrtszeit&gt;")),
IF(Export!C103&lt;&gt;"",CONCATENATE("&lt;Mindesthaltedauer&gt;",CONCATENATE(MID(Export!C103,4,2),",",RIGHT(Export!C103,1)),"&lt;/Mindesthaltedauer&gt;"),""),
IF(Export!F103="","",CONCATENATE("&lt;Haltart&gt;",IF(LEFT(Export!F103,1)="+","+TM","H"),"&lt;/Haltart")),
IF(AND(Export!$M103&lt;&gt;"",AND(Export!$M103&lt;&gt;"[",Export!$M103&lt;&gt;"]")),CONCATENATE("&lt;Bauzuschlag&gt;",IF(Export!$M103="","",IF(LEFT(Export!$M103,1)="[",CONCATENATE(MID(Export!$M103,2,1),",",RIGHT(Export!$M103,1)),IF(AND(RIGHT(Export!$M103,1)="]",LEFT(Export!$M103,1)&lt;&gt;"]"),CONCATENATE(LEFT(Export!$M103,1),",",RIGHT(Export!$M103,1)),IF(AND(RIGHT(Export!$M103,1)&lt;&gt;"]",LEFT(Export!$M103,1)&lt;&gt;"]"),CONCATENATE(LEFT(Export!$M103,1),",",RIGHT(Export!$M103,1)),"")))),"&lt;/Bauzuschlag&gt;"),""),
IF(Export!$L103&lt;&gt;"",CONCATENATE("&lt;Zuschlag&gt;",LEFT(Export!$L103,1),",",MID(Export!$L103,3,1),"&lt;/Zuschlag&gt;"),""),
IF(Export!$E103&lt;&gt;"",CONCATENATE("&lt;Zusatzhalt&gt;",(MID(Export!$E103,4,2)*60+MID(Export!$E103,7,2)),",",MID(Export!$E103,10,1),"&lt;/Zusatzhalt&gt;"),""),
IF(Export!$J103&lt;&gt;"",CONCATENATE("&lt;Strecke&gt;",LEFT(Export!$J103,4),"&lt;/Strecke&gt;"),""),
IF(Export!$J103&lt;&gt;"",CONCATENATE("&lt;Streckengleis&gt;",MID(Export!$J103,6,1),"&lt;/Streckengleis&gt;"),""),
IF(Export!D103="","&lt;/Durchfahrt&gt;","&lt;/Verkehrshalt&gt;")))</f>
        <v/>
      </c>
    </row>
    <row r="104" spans="1:1" x14ac:dyDescent="0.25">
      <c r="A104" s="1" t="str">
        <f>IF(Export!H104="","",CONCATENATE(IF(Export!D104="","&lt;Durchfahrt&gt;","&lt;Verkehrshalt&gt;"),
"&lt;DS100&gt;",Export!A104,"&lt;/DS100&gt;",
IF(Export!D104="","",CONCATENATE("&lt;Ankunftszeit&gt;",IF(LEFT(Export!D104,4)="(-1/",CONCATENATE(MID(Export!D104,5,5),",",MID(Export!D104,11,1)),IF(LEFT(Export!D104,2)="1/",CONCATENATE(MID(Export!D104,3,5),",",MID(Export!D104,9,1)),IF(OR(LEFT(Export!D104,3)="-1/",LEFT(Export!D104,3)="(1/"),CONCATENATE(MID(Export!D104,4,5),",",MID(Export!D104,10,1)),IF(LEFT(Export!D104,1)="(",CONCATENATE(MID(Export!D104,2,5),",",MID(Export!D104,8,1)),CONCATENATE(LEFT(Export!D104,5),",",RIGHT(Export!D104,1)))))),"&lt;/Ankunftszeit&gt;")),
IF(Export!D104="",CONCATENATE("&lt;Durchfahrtzeit&gt;",IF(LEFT(Export!H104,4)="(-1/",CONCATENATE(MID(Export!H104,5,5),",",MID(Export!H104,11,1)),IF(LEFT(Export!H104,2)="1/",CONCATENATE(MID(Export!H104,3,5),",",MID(Export!H104,9,1)),IF(OR(LEFT(Export!H104,3)="-1/",LEFT(Export!H104,3)="(1/"),CONCATENATE(MID(Export!H104,4,5),",",MID(Export!H104,10,1)),IF(LEFT(Export!H104,1)="(",CONCATENATE(MID(Export!H104,2,5),",",MID(Export!H104,8,1)),CONCATENATE(LEFT(Export!H104,5),",",RIGHT(Export!H104,1)))))),"&lt;/Durchfahrtzeit&gt;"),CONCATENATE("&lt;Abfahrtszeit&gt;",IF(LEFT(Export!H104,4)="(-1/",CONCATENATE(MID(Export!H104,5,5),",",MID(Export!H104,11,1)),IF(LEFT(Export!H104,2)="1/",CONCATENATE(MID(Export!H104,3,5),",",MID(Export!H104,9,1)),IF(OR(LEFT(Export!H104,3)="-1/",LEFT(Export!H104,3)="(1/"),CONCATENATE(MID(Export!H104,4,5),",",MID(Export!H104,10,1)),IF(LEFT(Export!H104,1)="(",CONCATENATE(MID(Export!H104,2,5),",",MID(Export!H104,8,1)),CONCATENATE(LEFT(Export!H104,5),",",RIGHT(Export!H104,1)))))),"&lt;/Abfahrtszeit&gt;")),
IF(Export!C104&lt;&gt;"",CONCATENATE("&lt;Mindesthaltedauer&gt;",CONCATENATE(MID(Export!C104,4,2),",",RIGHT(Export!C104,1)),"&lt;/Mindesthaltedauer&gt;"),""),
IF(Export!F104="","",CONCATENATE("&lt;Haltart&gt;",IF(LEFT(Export!F104,1)="+","+TM","H"),"&lt;/Haltart")),
IF(AND(Export!$M104&lt;&gt;"",AND(Export!$M104&lt;&gt;"[",Export!$M104&lt;&gt;"]")),CONCATENATE("&lt;Bauzuschlag&gt;",IF(Export!$M104="","",IF(LEFT(Export!$M104,1)="[",CONCATENATE(MID(Export!$M104,2,1),",",RIGHT(Export!$M104,1)),IF(AND(RIGHT(Export!$M104,1)="]",LEFT(Export!$M104,1)&lt;&gt;"]"),CONCATENATE(LEFT(Export!$M104,1),",",RIGHT(Export!$M104,1)),IF(AND(RIGHT(Export!$M104,1)&lt;&gt;"]",LEFT(Export!$M104,1)&lt;&gt;"]"),CONCATENATE(LEFT(Export!$M104,1),",",RIGHT(Export!$M104,1)),"")))),"&lt;/Bauzuschlag&gt;"),""),
IF(Export!$L104&lt;&gt;"",CONCATENATE("&lt;Zuschlag&gt;",LEFT(Export!$L104,1),",",MID(Export!$L104,3,1),"&lt;/Zuschlag&gt;"),""),
IF(Export!$E104&lt;&gt;"",CONCATENATE("&lt;Zusatzhalt&gt;",(MID(Export!$E104,4,2)*60+MID(Export!$E104,7,2)),",",MID(Export!$E104,10,1),"&lt;/Zusatzhalt&gt;"),""),
IF(Export!$J104&lt;&gt;"",CONCATENATE("&lt;Strecke&gt;",LEFT(Export!$J104,4),"&lt;/Strecke&gt;"),""),
IF(Export!$J104&lt;&gt;"",CONCATENATE("&lt;Streckengleis&gt;",MID(Export!$J104,6,1),"&lt;/Streckengleis&gt;"),""),
IF(Export!D104="","&lt;/Durchfahrt&gt;","&lt;/Verkehrshalt&gt;")))</f>
        <v/>
      </c>
    </row>
    <row r="105" spans="1:1" x14ac:dyDescent="0.25">
      <c r="A105" s="1" t="str">
        <f>IF(Export!H105="","",CONCATENATE(IF(Export!D105="","&lt;Durchfahrt&gt;","&lt;Verkehrshalt&gt;"),
"&lt;DS100&gt;",Export!A105,"&lt;/DS100&gt;",
IF(Export!D105="","",CONCATENATE("&lt;Ankunftszeit&gt;",IF(LEFT(Export!D105,4)="(-1/",CONCATENATE(MID(Export!D105,5,5),",",MID(Export!D105,11,1)),IF(LEFT(Export!D105,2)="1/",CONCATENATE(MID(Export!D105,3,5),",",MID(Export!D105,9,1)),IF(OR(LEFT(Export!D105,3)="-1/",LEFT(Export!D105,3)="(1/"),CONCATENATE(MID(Export!D105,4,5),",",MID(Export!D105,10,1)),IF(LEFT(Export!D105,1)="(",CONCATENATE(MID(Export!D105,2,5),",",MID(Export!D105,8,1)),CONCATENATE(LEFT(Export!D105,5),",",RIGHT(Export!D105,1)))))),"&lt;/Ankunftszeit&gt;")),
IF(Export!D105="",CONCATENATE("&lt;Durchfahrtzeit&gt;",IF(LEFT(Export!H105,4)="(-1/",CONCATENATE(MID(Export!H105,5,5),",",MID(Export!H105,11,1)),IF(LEFT(Export!H105,2)="1/",CONCATENATE(MID(Export!H105,3,5),",",MID(Export!H105,9,1)),IF(OR(LEFT(Export!H105,3)="-1/",LEFT(Export!H105,3)="(1/"),CONCATENATE(MID(Export!H105,4,5),",",MID(Export!H105,10,1)),IF(LEFT(Export!H105,1)="(",CONCATENATE(MID(Export!H105,2,5),",",MID(Export!H105,8,1)),CONCATENATE(LEFT(Export!H105,5),",",RIGHT(Export!H105,1)))))),"&lt;/Durchfahrtzeit&gt;"),CONCATENATE("&lt;Abfahrtszeit&gt;",IF(LEFT(Export!H105,4)="(-1/",CONCATENATE(MID(Export!H105,5,5),",",MID(Export!H105,11,1)),IF(LEFT(Export!H105,2)="1/",CONCATENATE(MID(Export!H105,3,5),",",MID(Export!H105,9,1)),IF(OR(LEFT(Export!H105,3)="-1/",LEFT(Export!H105,3)="(1/"),CONCATENATE(MID(Export!H105,4,5),",",MID(Export!H105,10,1)),IF(LEFT(Export!H105,1)="(",CONCATENATE(MID(Export!H105,2,5),",",MID(Export!H105,8,1)),CONCATENATE(LEFT(Export!H105,5),",",RIGHT(Export!H105,1)))))),"&lt;/Abfahrtszeit&gt;")),
IF(Export!C105&lt;&gt;"",CONCATENATE("&lt;Mindesthaltedauer&gt;",CONCATENATE(MID(Export!C105,4,2),",",RIGHT(Export!C105,1)),"&lt;/Mindesthaltedauer&gt;"),""),
IF(Export!F105="","",CONCATENATE("&lt;Haltart&gt;",IF(LEFT(Export!F105,1)="+","+TM","H"),"&lt;/Haltart")),
IF(AND(Export!$M105&lt;&gt;"",AND(Export!$M105&lt;&gt;"[",Export!$M105&lt;&gt;"]")),CONCATENATE("&lt;Bauzuschlag&gt;",IF(Export!$M105="","",IF(LEFT(Export!$M105,1)="[",CONCATENATE(MID(Export!$M105,2,1),",",RIGHT(Export!$M105,1)),IF(AND(RIGHT(Export!$M105,1)="]",LEFT(Export!$M105,1)&lt;&gt;"]"),CONCATENATE(LEFT(Export!$M105,1),",",RIGHT(Export!$M105,1)),IF(AND(RIGHT(Export!$M105,1)&lt;&gt;"]",LEFT(Export!$M105,1)&lt;&gt;"]"),CONCATENATE(LEFT(Export!$M105,1),",",RIGHT(Export!$M105,1)),"")))),"&lt;/Bauzuschlag&gt;"),""),
IF(Export!$L105&lt;&gt;"",CONCATENATE("&lt;Zuschlag&gt;",LEFT(Export!$L105,1),",",MID(Export!$L105,3,1),"&lt;/Zuschlag&gt;"),""),
IF(Export!$E105&lt;&gt;"",CONCATENATE("&lt;Zusatzhalt&gt;",(MID(Export!$E105,4,2)*60+MID(Export!$E105,7,2)),",",MID(Export!$E105,10,1),"&lt;/Zusatzhalt&gt;"),""),
IF(Export!$J105&lt;&gt;"",CONCATENATE("&lt;Strecke&gt;",LEFT(Export!$J105,4),"&lt;/Strecke&gt;"),""),
IF(Export!$J105&lt;&gt;"",CONCATENATE("&lt;Streckengleis&gt;",MID(Export!$J105,6,1),"&lt;/Streckengleis&gt;"),""),
IF(Export!D105="","&lt;/Durchfahrt&gt;","&lt;/Verkehrshalt&gt;")))</f>
        <v/>
      </c>
    </row>
    <row r="106" spans="1:1" x14ac:dyDescent="0.25">
      <c r="A106" s="1" t="str">
        <f>IF(Export!H106="","",CONCATENATE(IF(Export!D106="","&lt;Durchfahrt&gt;","&lt;Verkehrshalt&gt;"),
"&lt;DS100&gt;",Export!A106,"&lt;/DS100&gt;",
IF(Export!D106="","",CONCATENATE("&lt;Ankunftszeit&gt;",IF(LEFT(Export!D106,4)="(-1/",CONCATENATE(MID(Export!D106,5,5),",",MID(Export!D106,11,1)),IF(LEFT(Export!D106,2)="1/",CONCATENATE(MID(Export!D106,3,5),",",MID(Export!D106,9,1)),IF(OR(LEFT(Export!D106,3)="-1/",LEFT(Export!D106,3)="(1/"),CONCATENATE(MID(Export!D106,4,5),",",MID(Export!D106,10,1)),IF(LEFT(Export!D106,1)="(",CONCATENATE(MID(Export!D106,2,5),",",MID(Export!D106,8,1)),CONCATENATE(LEFT(Export!D106,5),",",RIGHT(Export!D106,1)))))),"&lt;/Ankunftszeit&gt;")),
IF(Export!D106="",CONCATENATE("&lt;Durchfahrtzeit&gt;",IF(LEFT(Export!H106,4)="(-1/",CONCATENATE(MID(Export!H106,5,5),",",MID(Export!H106,11,1)),IF(LEFT(Export!H106,2)="1/",CONCATENATE(MID(Export!H106,3,5),",",MID(Export!H106,9,1)),IF(OR(LEFT(Export!H106,3)="-1/",LEFT(Export!H106,3)="(1/"),CONCATENATE(MID(Export!H106,4,5),",",MID(Export!H106,10,1)),IF(LEFT(Export!H106,1)="(",CONCATENATE(MID(Export!H106,2,5),",",MID(Export!H106,8,1)),CONCATENATE(LEFT(Export!H106,5),",",RIGHT(Export!H106,1)))))),"&lt;/Durchfahrtzeit&gt;"),CONCATENATE("&lt;Abfahrtszeit&gt;",IF(LEFT(Export!H106,4)="(-1/",CONCATENATE(MID(Export!H106,5,5),",",MID(Export!H106,11,1)),IF(LEFT(Export!H106,2)="1/",CONCATENATE(MID(Export!H106,3,5),",",MID(Export!H106,9,1)),IF(OR(LEFT(Export!H106,3)="-1/",LEFT(Export!H106,3)="(1/"),CONCATENATE(MID(Export!H106,4,5),",",MID(Export!H106,10,1)),IF(LEFT(Export!H106,1)="(",CONCATENATE(MID(Export!H106,2,5),",",MID(Export!H106,8,1)),CONCATENATE(LEFT(Export!H106,5),",",RIGHT(Export!H106,1)))))),"&lt;/Abfahrtszeit&gt;")),
IF(Export!C106&lt;&gt;"",CONCATENATE("&lt;Mindesthaltedauer&gt;",CONCATENATE(MID(Export!C106,4,2),",",RIGHT(Export!C106,1)),"&lt;/Mindesthaltedauer&gt;"),""),
IF(Export!F106="","",CONCATENATE("&lt;Haltart&gt;",IF(LEFT(Export!F106,1)="+","+TM","H"),"&lt;/Haltart")),
IF(AND(Export!$M106&lt;&gt;"",AND(Export!$M106&lt;&gt;"[",Export!$M106&lt;&gt;"]")),CONCATENATE("&lt;Bauzuschlag&gt;",IF(Export!$M106="","",IF(LEFT(Export!$M106,1)="[",CONCATENATE(MID(Export!$M106,2,1),",",RIGHT(Export!$M106,1)),IF(AND(RIGHT(Export!$M106,1)="]",LEFT(Export!$M106,1)&lt;&gt;"]"),CONCATENATE(LEFT(Export!$M106,1),",",RIGHT(Export!$M106,1)),IF(AND(RIGHT(Export!$M106,1)&lt;&gt;"]",LEFT(Export!$M106,1)&lt;&gt;"]"),CONCATENATE(LEFT(Export!$M106,1),",",RIGHT(Export!$M106,1)),"")))),"&lt;/Bauzuschlag&gt;"),""),
IF(Export!$L106&lt;&gt;"",CONCATENATE("&lt;Zuschlag&gt;",LEFT(Export!$L106,1),",",MID(Export!$L106,3,1),"&lt;/Zuschlag&gt;"),""),
IF(Export!$E106&lt;&gt;"",CONCATENATE("&lt;Zusatzhalt&gt;",(MID(Export!$E106,4,2)*60+MID(Export!$E106,7,2)),",",MID(Export!$E106,10,1),"&lt;/Zusatzhalt&gt;"),""),
IF(Export!$J106&lt;&gt;"",CONCATENATE("&lt;Strecke&gt;",LEFT(Export!$J106,4),"&lt;/Strecke&gt;"),""),
IF(Export!$J106&lt;&gt;"",CONCATENATE("&lt;Streckengleis&gt;",MID(Export!$J106,6,1),"&lt;/Streckengleis&gt;"),""),
IF(Export!D106="","&lt;/Durchfahrt&gt;","&lt;/Verkehrshalt&gt;")))</f>
        <v/>
      </c>
    </row>
    <row r="107" spans="1:1" x14ac:dyDescent="0.25">
      <c r="A107" s="1" t="str">
        <f>IF(Export!H107="","",CONCATENATE(IF(Export!D107="","&lt;Durchfahrt&gt;","&lt;Verkehrshalt&gt;"),
"&lt;DS100&gt;",Export!A107,"&lt;/DS100&gt;",
IF(Export!D107="","",CONCATENATE("&lt;Ankunftszeit&gt;",IF(LEFT(Export!D107,4)="(-1/",CONCATENATE(MID(Export!D107,5,5),",",MID(Export!D107,11,1)),IF(LEFT(Export!D107,2)="1/",CONCATENATE(MID(Export!D107,3,5),",",MID(Export!D107,9,1)),IF(OR(LEFT(Export!D107,3)="-1/",LEFT(Export!D107,3)="(1/"),CONCATENATE(MID(Export!D107,4,5),",",MID(Export!D107,10,1)),IF(LEFT(Export!D107,1)="(",CONCATENATE(MID(Export!D107,2,5),",",MID(Export!D107,8,1)),CONCATENATE(LEFT(Export!D107,5),",",RIGHT(Export!D107,1)))))),"&lt;/Ankunftszeit&gt;")),
IF(Export!D107="",CONCATENATE("&lt;Durchfahrtzeit&gt;",IF(LEFT(Export!H107,4)="(-1/",CONCATENATE(MID(Export!H107,5,5),",",MID(Export!H107,11,1)),IF(LEFT(Export!H107,2)="1/",CONCATENATE(MID(Export!H107,3,5),",",MID(Export!H107,9,1)),IF(OR(LEFT(Export!H107,3)="-1/",LEFT(Export!H107,3)="(1/"),CONCATENATE(MID(Export!H107,4,5),",",MID(Export!H107,10,1)),IF(LEFT(Export!H107,1)="(",CONCATENATE(MID(Export!H107,2,5),",",MID(Export!H107,8,1)),CONCATENATE(LEFT(Export!H107,5),",",RIGHT(Export!H107,1)))))),"&lt;/Durchfahrtzeit&gt;"),CONCATENATE("&lt;Abfahrtszeit&gt;",IF(LEFT(Export!H107,4)="(-1/",CONCATENATE(MID(Export!H107,5,5),",",MID(Export!H107,11,1)),IF(LEFT(Export!H107,2)="1/",CONCATENATE(MID(Export!H107,3,5),",",MID(Export!H107,9,1)),IF(OR(LEFT(Export!H107,3)="-1/",LEFT(Export!H107,3)="(1/"),CONCATENATE(MID(Export!H107,4,5),",",MID(Export!H107,10,1)),IF(LEFT(Export!H107,1)="(",CONCATENATE(MID(Export!H107,2,5),",",MID(Export!H107,8,1)),CONCATENATE(LEFT(Export!H107,5),",",RIGHT(Export!H107,1)))))),"&lt;/Abfahrtszeit&gt;")),
IF(Export!C107&lt;&gt;"",CONCATENATE("&lt;Mindesthaltedauer&gt;",CONCATENATE(MID(Export!C107,4,2),",",RIGHT(Export!C107,1)),"&lt;/Mindesthaltedauer&gt;"),""),
IF(Export!F107="","",CONCATENATE("&lt;Haltart&gt;",IF(LEFT(Export!F107,1)="+","+TM","H"),"&lt;/Haltart")),
IF(AND(Export!$M107&lt;&gt;"",AND(Export!$M107&lt;&gt;"[",Export!$M107&lt;&gt;"]")),CONCATENATE("&lt;Bauzuschlag&gt;",IF(Export!$M107="","",IF(LEFT(Export!$M107,1)="[",CONCATENATE(MID(Export!$M107,2,1),",",RIGHT(Export!$M107,1)),IF(AND(RIGHT(Export!$M107,1)="]",LEFT(Export!$M107,1)&lt;&gt;"]"),CONCATENATE(LEFT(Export!$M107,1),",",RIGHT(Export!$M107,1)),IF(AND(RIGHT(Export!$M107,1)&lt;&gt;"]",LEFT(Export!$M107,1)&lt;&gt;"]"),CONCATENATE(LEFT(Export!$M107,1),",",RIGHT(Export!$M107,1)),"")))),"&lt;/Bauzuschlag&gt;"),""),
IF(Export!$L107&lt;&gt;"",CONCATENATE("&lt;Zuschlag&gt;",LEFT(Export!$L107,1),",",MID(Export!$L107,3,1),"&lt;/Zuschlag&gt;"),""),
IF(Export!$E107&lt;&gt;"",CONCATENATE("&lt;Zusatzhalt&gt;",(MID(Export!$E107,4,2)*60+MID(Export!$E107,7,2)),",",MID(Export!$E107,10,1),"&lt;/Zusatzhalt&gt;"),""),
IF(Export!$J107&lt;&gt;"",CONCATENATE("&lt;Strecke&gt;",LEFT(Export!$J107,4),"&lt;/Strecke&gt;"),""),
IF(Export!$J107&lt;&gt;"",CONCATENATE("&lt;Streckengleis&gt;",MID(Export!$J107,6,1),"&lt;/Streckengleis&gt;"),""),
IF(Export!D107="","&lt;/Durchfahrt&gt;","&lt;/Verkehrshalt&gt;")))</f>
        <v/>
      </c>
    </row>
    <row r="108" spans="1:1" x14ac:dyDescent="0.25">
      <c r="A108" s="1" t="str">
        <f>IF(Export!H108="","",CONCATENATE(IF(Export!D108="","&lt;Durchfahrt&gt;","&lt;Verkehrshalt&gt;"),
"&lt;DS100&gt;",Export!A108,"&lt;/DS100&gt;",
IF(Export!D108="","",CONCATENATE("&lt;Ankunftszeit&gt;",IF(LEFT(Export!D108,4)="(-1/",CONCATENATE(MID(Export!D108,5,5),",",MID(Export!D108,11,1)),IF(LEFT(Export!D108,2)="1/",CONCATENATE(MID(Export!D108,3,5),",",MID(Export!D108,9,1)),IF(OR(LEFT(Export!D108,3)="-1/",LEFT(Export!D108,3)="(1/"),CONCATENATE(MID(Export!D108,4,5),",",MID(Export!D108,10,1)),IF(LEFT(Export!D108,1)="(",CONCATENATE(MID(Export!D108,2,5),",",MID(Export!D108,8,1)),CONCATENATE(LEFT(Export!D108,5),",",RIGHT(Export!D108,1)))))),"&lt;/Ankunftszeit&gt;")),
IF(Export!D108="",CONCATENATE("&lt;Durchfahrtzeit&gt;",IF(LEFT(Export!H108,4)="(-1/",CONCATENATE(MID(Export!H108,5,5),",",MID(Export!H108,11,1)),IF(LEFT(Export!H108,2)="1/",CONCATENATE(MID(Export!H108,3,5),",",MID(Export!H108,9,1)),IF(OR(LEFT(Export!H108,3)="-1/",LEFT(Export!H108,3)="(1/"),CONCATENATE(MID(Export!H108,4,5),",",MID(Export!H108,10,1)),IF(LEFT(Export!H108,1)="(",CONCATENATE(MID(Export!H108,2,5),",",MID(Export!H108,8,1)),CONCATENATE(LEFT(Export!H108,5),",",RIGHT(Export!H108,1)))))),"&lt;/Durchfahrtzeit&gt;"),CONCATENATE("&lt;Abfahrtszeit&gt;",IF(LEFT(Export!H108,4)="(-1/",CONCATENATE(MID(Export!H108,5,5),",",MID(Export!H108,11,1)),IF(LEFT(Export!H108,2)="1/",CONCATENATE(MID(Export!H108,3,5),",",MID(Export!H108,9,1)),IF(OR(LEFT(Export!H108,3)="-1/",LEFT(Export!H108,3)="(1/"),CONCATENATE(MID(Export!H108,4,5),",",MID(Export!H108,10,1)),IF(LEFT(Export!H108,1)="(",CONCATENATE(MID(Export!H108,2,5),",",MID(Export!H108,8,1)),CONCATENATE(LEFT(Export!H108,5),",",RIGHT(Export!H108,1)))))),"&lt;/Abfahrtszeit&gt;")),
IF(Export!C108&lt;&gt;"",CONCATENATE("&lt;Mindesthaltedauer&gt;",CONCATENATE(MID(Export!C108,4,2),",",RIGHT(Export!C108,1)),"&lt;/Mindesthaltedauer&gt;"),""),
IF(Export!F108="","",CONCATENATE("&lt;Haltart&gt;",IF(LEFT(Export!F108,1)="+","+TM","H"),"&lt;/Haltart")),
IF(AND(Export!$M108&lt;&gt;"",AND(Export!$M108&lt;&gt;"[",Export!$M108&lt;&gt;"]")),CONCATENATE("&lt;Bauzuschlag&gt;",IF(Export!$M108="","",IF(LEFT(Export!$M108,1)="[",CONCATENATE(MID(Export!$M108,2,1),",",RIGHT(Export!$M108,1)),IF(AND(RIGHT(Export!$M108,1)="]",LEFT(Export!$M108,1)&lt;&gt;"]"),CONCATENATE(LEFT(Export!$M108,1),",",RIGHT(Export!$M108,1)),IF(AND(RIGHT(Export!$M108,1)&lt;&gt;"]",LEFT(Export!$M108,1)&lt;&gt;"]"),CONCATENATE(LEFT(Export!$M108,1),",",RIGHT(Export!$M108,1)),"")))),"&lt;/Bauzuschlag&gt;"),""),
IF(Export!$L108&lt;&gt;"",CONCATENATE("&lt;Zuschlag&gt;",LEFT(Export!$L108,1),",",MID(Export!$L108,3,1),"&lt;/Zuschlag&gt;"),""),
IF(Export!$E108&lt;&gt;"",CONCATENATE("&lt;Zusatzhalt&gt;",(MID(Export!$E108,4,2)*60+MID(Export!$E108,7,2)),",",MID(Export!$E108,10,1),"&lt;/Zusatzhalt&gt;"),""),
IF(Export!$J108&lt;&gt;"",CONCATENATE("&lt;Strecke&gt;",LEFT(Export!$J108,4),"&lt;/Strecke&gt;"),""),
IF(Export!$J108&lt;&gt;"",CONCATENATE("&lt;Streckengleis&gt;",MID(Export!$J108,6,1),"&lt;/Streckengleis&gt;"),""),
IF(Export!D108="","&lt;/Durchfahrt&gt;","&lt;/Verkehrshalt&gt;")))</f>
        <v/>
      </c>
    </row>
    <row r="109" spans="1:1" x14ac:dyDescent="0.25">
      <c r="A109" s="1" t="str">
        <f>IF(Export!H109="","",CONCATENATE(IF(Export!D109="","&lt;Durchfahrt&gt;","&lt;Verkehrshalt&gt;"),
"&lt;DS100&gt;",Export!A109,"&lt;/DS100&gt;",
IF(Export!D109="","",CONCATENATE("&lt;Ankunftszeit&gt;",IF(LEFT(Export!D109,4)="(-1/",CONCATENATE(MID(Export!D109,5,5),",",MID(Export!D109,11,1)),IF(LEFT(Export!D109,2)="1/",CONCATENATE(MID(Export!D109,3,5),",",MID(Export!D109,9,1)),IF(OR(LEFT(Export!D109,3)="-1/",LEFT(Export!D109,3)="(1/"),CONCATENATE(MID(Export!D109,4,5),",",MID(Export!D109,10,1)),IF(LEFT(Export!D109,1)="(",CONCATENATE(MID(Export!D109,2,5),",",MID(Export!D109,8,1)),CONCATENATE(LEFT(Export!D109,5),",",RIGHT(Export!D109,1)))))),"&lt;/Ankunftszeit&gt;")),
IF(Export!D109="",CONCATENATE("&lt;Durchfahrtzeit&gt;",IF(LEFT(Export!H109,4)="(-1/",CONCATENATE(MID(Export!H109,5,5),",",MID(Export!H109,11,1)),IF(LEFT(Export!H109,2)="1/",CONCATENATE(MID(Export!H109,3,5),",",MID(Export!H109,9,1)),IF(OR(LEFT(Export!H109,3)="-1/",LEFT(Export!H109,3)="(1/"),CONCATENATE(MID(Export!H109,4,5),",",MID(Export!H109,10,1)),IF(LEFT(Export!H109,1)="(",CONCATENATE(MID(Export!H109,2,5),",",MID(Export!H109,8,1)),CONCATENATE(LEFT(Export!H109,5),",",RIGHT(Export!H109,1)))))),"&lt;/Durchfahrtzeit&gt;"),CONCATENATE("&lt;Abfahrtszeit&gt;",IF(LEFT(Export!H109,4)="(-1/",CONCATENATE(MID(Export!H109,5,5),",",MID(Export!H109,11,1)),IF(LEFT(Export!H109,2)="1/",CONCATENATE(MID(Export!H109,3,5),",",MID(Export!H109,9,1)),IF(OR(LEFT(Export!H109,3)="-1/",LEFT(Export!H109,3)="(1/"),CONCATENATE(MID(Export!H109,4,5),",",MID(Export!H109,10,1)),IF(LEFT(Export!H109,1)="(",CONCATENATE(MID(Export!H109,2,5),",",MID(Export!H109,8,1)),CONCATENATE(LEFT(Export!H109,5),",",RIGHT(Export!H109,1)))))),"&lt;/Abfahrtszeit&gt;")),
IF(Export!C109&lt;&gt;"",CONCATENATE("&lt;Mindesthaltedauer&gt;",CONCATENATE(MID(Export!C109,4,2),",",RIGHT(Export!C109,1)),"&lt;/Mindesthaltedauer&gt;"),""),
IF(Export!F109="","",CONCATENATE("&lt;Haltart&gt;",IF(LEFT(Export!F109,1)="+","+TM","H"),"&lt;/Haltart")),
IF(AND(Export!$M109&lt;&gt;"",AND(Export!$M109&lt;&gt;"[",Export!$M109&lt;&gt;"]")),CONCATENATE("&lt;Bauzuschlag&gt;",IF(Export!$M109="","",IF(LEFT(Export!$M109,1)="[",CONCATENATE(MID(Export!$M109,2,1),",",RIGHT(Export!$M109,1)),IF(AND(RIGHT(Export!$M109,1)="]",LEFT(Export!$M109,1)&lt;&gt;"]"),CONCATENATE(LEFT(Export!$M109,1),",",RIGHT(Export!$M109,1)),IF(AND(RIGHT(Export!$M109,1)&lt;&gt;"]",LEFT(Export!$M109,1)&lt;&gt;"]"),CONCATENATE(LEFT(Export!$M109,1),",",RIGHT(Export!$M109,1)),"")))),"&lt;/Bauzuschlag&gt;"),""),
IF(Export!$L109&lt;&gt;"",CONCATENATE("&lt;Zuschlag&gt;",LEFT(Export!$L109,1),",",MID(Export!$L109,3,1),"&lt;/Zuschlag&gt;"),""),
IF(Export!$E109&lt;&gt;"",CONCATENATE("&lt;Zusatzhalt&gt;",(MID(Export!$E109,4,2)*60+MID(Export!$E109,7,2)),",",MID(Export!$E109,10,1),"&lt;/Zusatzhalt&gt;"),""),
IF(Export!$J109&lt;&gt;"",CONCATENATE("&lt;Strecke&gt;",LEFT(Export!$J109,4),"&lt;/Strecke&gt;"),""),
IF(Export!$J109&lt;&gt;"",CONCATENATE("&lt;Streckengleis&gt;",MID(Export!$J109,6,1),"&lt;/Streckengleis&gt;"),""),
IF(Export!D109="","&lt;/Durchfahrt&gt;","&lt;/Verkehrshalt&gt;")))</f>
        <v/>
      </c>
    </row>
    <row r="110" spans="1:1" x14ac:dyDescent="0.25">
      <c r="A110" s="1" t="str">
        <f>IF(Export!H110="","",CONCATENATE(IF(Export!D110="","&lt;Durchfahrt&gt;","&lt;Verkehrshalt&gt;"),
"&lt;DS100&gt;",Export!A110,"&lt;/DS100&gt;",
IF(Export!D110="","",CONCATENATE("&lt;Ankunftszeit&gt;",IF(LEFT(Export!D110,4)="(-1/",CONCATENATE(MID(Export!D110,5,5),",",MID(Export!D110,11,1)),IF(LEFT(Export!D110,2)="1/",CONCATENATE(MID(Export!D110,3,5),",",MID(Export!D110,9,1)),IF(OR(LEFT(Export!D110,3)="-1/",LEFT(Export!D110,3)="(1/"),CONCATENATE(MID(Export!D110,4,5),",",MID(Export!D110,10,1)),IF(LEFT(Export!D110,1)="(",CONCATENATE(MID(Export!D110,2,5),",",MID(Export!D110,8,1)),CONCATENATE(LEFT(Export!D110,5),",",RIGHT(Export!D110,1)))))),"&lt;/Ankunftszeit&gt;")),
IF(Export!D110="",CONCATENATE("&lt;Durchfahrtzeit&gt;",IF(LEFT(Export!H110,4)="(-1/",CONCATENATE(MID(Export!H110,5,5),",",MID(Export!H110,11,1)),IF(LEFT(Export!H110,2)="1/",CONCATENATE(MID(Export!H110,3,5),",",MID(Export!H110,9,1)),IF(OR(LEFT(Export!H110,3)="-1/",LEFT(Export!H110,3)="(1/"),CONCATENATE(MID(Export!H110,4,5),",",MID(Export!H110,10,1)),IF(LEFT(Export!H110,1)="(",CONCATENATE(MID(Export!H110,2,5),",",MID(Export!H110,8,1)),CONCATENATE(LEFT(Export!H110,5),",",RIGHT(Export!H110,1)))))),"&lt;/Durchfahrtzeit&gt;"),CONCATENATE("&lt;Abfahrtszeit&gt;",IF(LEFT(Export!H110,4)="(-1/",CONCATENATE(MID(Export!H110,5,5),",",MID(Export!H110,11,1)),IF(LEFT(Export!H110,2)="1/",CONCATENATE(MID(Export!H110,3,5),",",MID(Export!H110,9,1)),IF(OR(LEFT(Export!H110,3)="-1/",LEFT(Export!H110,3)="(1/"),CONCATENATE(MID(Export!H110,4,5),",",MID(Export!H110,10,1)),IF(LEFT(Export!H110,1)="(",CONCATENATE(MID(Export!H110,2,5),",",MID(Export!H110,8,1)),CONCATENATE(LEFT(Export!H110,5),",",RIGHT(Export!H110,1)))))),"&lt;/Abfahrtszeit&gt;")),
IF(Export!C110&lt;&gt;"",CONCATENATE("&lt;Mindesthaltedauer&gt;",CONCATENATE(MID(Export!C110,4,2),",",RIGHT(Export!C110,1)),"&lt;/Mindesthaltedauer&gt;"),""),
IF(Export!F110="","",CONCATENATE("&lt;Haltart&gt;",IF(LEFT(Export!F110,1)="+","+TM","H"),"&lt;/Haltart")),
IF(AND(Export!$M110&lt;&gt;"",AND(Export!$M110&lt;&gt;"[",Export!$M110&lt;&gt;"]")),CONCATENATE("&lt;Bauzuschlag&gt;",IF(Export!$M110="","",IF(LEFT(Export!$M110,1)="[",CONCATENATE(MID(Export!$M110,2,1),",",RIGHT(Export!$M110,1)),IF(AND(RIGHT(Export!$M110,1)="]",LEFT(Export!$M110,1)&lt;&gt;"]"),CONCATENATE(LEFT(Export!$M110,1),",",RIGHT(Export!$M110,1)),IF(AND(RIGHT(Export!$M110,1)&lt;&gt;"]",LEFT(Export!$M110,1)&lt;&gt;"]"),CONCATENATE(LEFT(Export!$M110,1),",",RIGHT(Export!$M110,1)),"")))),"&lt;/Bauzuschlag&gt;"),""),
IF(Export!$L110&lt;&gt;"",CONCATENATE("&lt;Zuschlag&gt;",LEFT(Export!$L110,1),",",MID(Export!$L110,3,1),"&lt;/Zuschlag&gt;"),""),
IF(Export!$E110&lt;&gt;"",CONCATENATE("&lt;Zusatzhalt&gt;",(MID(Export!$E110,4,2)*60+MID(Export!$E110,7,2)),",",MID(Export!$E110,10,1),"&lt;/Zusatzhalt&gt;"),""),
IF(Export!$J110&lt;&gt;"",CONCATENATE("&lt;Strecke&gt;",LEFT(Export!$J110,4),"&lt;/Strecke&gt;"),""),
IF(Export!$J110&lt;&gt;"",CONCATENATE("&lt;Streckengleis&gt;",MID(Export!$J110,6,1),"&lt;/Streckengleis&gt;"),""),
IF(Export!D110="","&lt;/Durchfahrt&gt;","&lt;/Verkehrshalt&gt;")))</f>
        <v/>
      </c>
    </row>
    <row r="111" spans="1:1" x14ac:dyDescent="0.25">
      <c r="A111" s="1" t="str">
        <f>IF(Export!H111="","",CONCATENATE(IF(Export!D111="","&lt;Durchfahrt&gt;","&lt;Verkehrshalt&gt;"),
"&lt;DS100&gt;",Export!A111,"&lt;/DS100&gt;",
IF(Export!D111="","",CONCATENATE("&lt;Ankunftszeit&gt;",IF(LEFT(Export!D111,4)="(-1/",CONCATENATE(MID(Export!D111,5,5),",",MID(Export!D111,11,1)),IF(LEFT(Export!D111,2)="1/",CONCATENATE(MID(Export!D111,3,5),",",MID(Export!D111,9,1)),IF(OR(LEFT(Export!D111,3)="-1/",LEFT(Export!D111,3)="(1/"),CONCATENATE(MID(Export!D111,4,5),",",MID(Export!D111,10,1)),IF(LEFT(Export!D111,1)="(",CONCATENATE(MID(Export!D111,2,5),",",MID(Export!D111,8,1)),CONCATENATE(LEFT(Export!D111,5),",",RIGHT(Export!D111,1)))))),"&lt;/Ankunftszeit&gt;")),
IF(Export!D111="",CONCATENATE("&lt;Durchfahrtzeit&gt;",IF(LEFT(Export!H111,4)="(-1/",CONCATENATE(MID(Export!H111,5,5),",",MID(Export!H111,11,1)),IF(LEFT(Export!H111,2)="1/",CONCATENATE(MID(Export!H111,3,5),",",MID(Export!H111,9,1)),IF(OR(LEFT(Export!H111,3)="-1/",LEFT(Export!H111,3)="(1/"),CONCATENATE(MID(Export!H111,4,5),",",MID(Export!H111,10,1)),IF(LEFT(Export!H111,1)="(",CONCATENATE(MID(Export!H111,2,5),",",MID(Export!H111,8,1)),CONCATENATE(LEFT(Export!H111,5),",",RIGHT(Export!H111,1)))))),"&lt;/Durchfahrtzeit&gt;"),CONCATENATE("&lt;Abfahrtszeit&gt;",IF(LEFT(Export!H111,4)="(-1/",CONCATENATE(MID(Export!H111,5,5),",",MID(Export!H111,11,1)),IF(LEFT(Export!H111,2)="1/",CONCATENATE(MID(Export!H111,3,5),",",MID(Export!H111,9,1)),IF(OR(LEFT(Export!H111,3)="-1/",LEFT(Export!H111,3)="(1/"),CONCATENATE(MID(Export!H111,4,5),",",MID(Export!H111,10,1)),IF(LEFT(Export!H111,1)="(",CONCATENATE(MID(Export!H111,2,5),",",MID(Export!H111,8,1)),CONCATENATE(LEFT(Export!H111,5),",",RIGHT(Export!H111,1)))))),"&lt;/Abfahrtszeit&gt;")),
IF(Export!C111&lt;&gt;"",CONCATENATE("&lt;Mindesthaltedauer&gt;",CONCATENATE(MID(Export!C111,4,2),",",RIGHT(Export!C111,1)),"&lt;/Mindesthaltedauer&gt;"),""),
IF(Export!F111="","",CONCATENATE("&lt;Haltart&gt;",IF(LEFT(Export!F111,1)="+","+TM","H"),"&lt;/Haltart")),
IF(AND(Export!$M111&lt;&gt;"",AND(Export!$M111&lt;&gt;"[",Export!$M111&lt;&gt;"]")),CONCATENATE("&lt;Bauzuschlag&gt;",IF(Export!$M111="","",IF(LEFT(Export!$M111,1)="[",CONCATENATE(MID(Export!$M111,2,1),",",RIGHT(Export!$M111,1)),IF(AND(RIGHT(Export!$M111,1)="]",LEFT(Export!$M111,1)&lt;&gt;"]"),CONCATENATE(LEFT(Export!$M111,1),",",RIGHT(Export!$M111,1)),IF(AND(RIGHT(Export!$M111,1)&lt;&gt;"]",LEFT(Export!$M111,1)&lt;&gt;"]"),CONCATENATE(LEFT(Export!$M111,1),",",RIGHT(Export!$M111,1)),"")))),"&lt;/Bauzuschlag&gt;"),""),
IF(Export!$L111&lt;&gt;"",CONCATENATE("&lt;Zuschlag&gt;",LEFT(Export!$L111,1),",",MID(Export!$L111,3,1),"&lt;/Zuschlag&gt;"),""),
IF(Export!$E111&lt;&gt;"",CONCATENATE("&lt;Zusatzhalt&gt;",(MID(Export!$E111,4,2)*60+MID(Export!$E111,7,2)),",",MID(Export!$E111,10,1),"&lt;/Zusatzhalt&gt;"),""),
IF(Export!$J111&lt;&gt;"",CONCATENATE("&lt;Strecke&gt;",LEFT(Export!$J111,4),"&lt;/Strecke&gt;"),""),
IF(Export!$J111&lt;&gt;"",CONCATENATE("&lt;Streckengleis&gt;",MID(Export!$J111,6,1),"&lt;/Streckengleis&gt;"),""),
IF(Export!D111="","&lt;/Durchfahrt&gt;","&lt;/Verkehrshalt&gt;")))</f>
        <v/>
      </c>
    </row>
    <row r="112" spans="1:1" x14ac:dyDescent="0.25">
      <c r="A112" s="1" t="str">
        <f>IF(Export!H112="","",CONCATENATE(IF(Export!D112="","&lt;Durchfahrt&gt;","&lt;Verkehrshalt&gt;"),
"&lt;DS100&gt;",Export!A112,"&lt;/DS100&gt;",
IF(Export!D112="","",CONCATENATE("&lt;Ankunftszeit&gt;",IF(LEFT(Export!D112,4)="(-1/",CONCATENATE(MID(Export!D112,5,5),",",MID(Export!D112,11,1)),IF(LEFT(Export!D112,2)="1/",CONCATENATE(MID(Export!D112,3,5),",",MID(Export!D112,9,1)),IF(OR(LEFT(Export!D112,3)="-1/",LEFT(Export!D112,3)="(1/"),CONCATENATE(MID(Export!D112,4,5),",",MID(Export!D112,10,1)),IF(LEFT(Export!D112,1)="(",CONCATENATE(MID(Export!D112,2,5),",",MID(Export!D112,8,1)),CONCATENATE(LEFT(Export!D112,5),",",RIGHT(Export!D112,1)))))),"&lt;/Ankunftszeit&gt;")),
IF(Export!D112="",CONCATENATE("&lt;Durchfahrtzeit&gt;",IF(LEFT(Export!H112,4)="(-1/",CONCATENATE(MID(Export!H112,5,5),",",MID(Export!H112,11,1)),IF(LEFT(Export!H112,2)="1/",CONCATENATE(MID(Export!H112,3,5),",",MID(Export!H112,9,1)),IF(OR(LEFT(Export!H112,3)="-1/",LEFT(Export!H112,3)="(1/"),CONCATENATE(MID(Export!H112,4,5),",",MID(Export!H112,10,1)),IF(LEFT(Export!H112,1)="(",CONCATENATE(MID(Export!H112,2,5),",",MID(Export!H112,8,1)),CONCATENATE(LEFT(Export!H112,5),",",RIGHT(Export!H112,1)))))),"&lt;/Durchfahrtzeit&gt;"),CONCATENATE("&lt;Abfahrtszeit&gt;",IF(LEFT(Export!H112,4)="(-1/",CONCATENATE(MID(Export!H112,5,5),",",MID(Export!H112,11,1)),IF(LEFT(Export!H112,2)="1/",CONCATENATE(MID(Export!H112,3,5),",",MID(Export!H112,9,1)),IF(OR(LEFT(Export!H112,3)="-1/",LEFT(Export!H112,3)="(1/"),CONCATENATE(MID(Export!H112,4,5),",",MID(Export!H112,10,1)),IF(LEFT(Export!H112,1)="(",CONCATENATE(MID(Export!H112,2,5),",",MID(Export!H112,8,1)),CONCATENATE(LEFT(Export!H112,5),",",RIGHT(Export!H112,1)))))),"&lt;/Abfahrtszeit&gt;")),
IF(Export!C112&lt;&gt;"",CONCATENATE("&lt;Mindesthaltedauer&gt;",CONCATENATE(MID(Export!C112,4,2),",",RIGHT(Export!C112,1)),"&lt;/Mindesthaltedauer&gt;"),""),
IF(Export!F112="","",CONCATENATE("&lt;Haltart&gt;",IF(LEFT(Export!F112,1)="+","+TM","H"),"&lt;/Haltart")),
IF(AND(Export!$M112&lt;&gt;"",AND(Export!$M112&lt;&gt;"[",Export!$M112&lt;&gt;"]")),CONCATENATE("&lt;Bauzuschlag&gt;",IF(Export!$M112="","",IF(LEFT(Export!$M112,1)="[",CONCATENATE(MID(Export!$M112,2,1),",",RIGHT(Export!$M112,1)),IF(AND(RIGHT(Export!$M112,1)="]",LEFT(Export!$M112,1)&lt;&gt;"]"),CONCATENATE(LEFT(Export!$M112,1),",",RIGHT(Export!$M112,1)),IF(AND(RIGHT(Export!$M112,1)&lt;&gt;"]",LEFT(Export!$M112,1)&lt;&gt;"]"),CONCATENATE(LEFT(Export!$M112,1),",",RIGHT(Export!$M112,1)),"")))),"&lt;/Bauzuschlag&gt;"),""),
IF(Export!$L112&lt;&gt;"",CONCATENATE("&lt;Zuschlag&gt;",LEFT(Export!$L112,1),",",MID(Export!$L112,3,1),"&lt;/Zuschlag&gt;"),""),
IF(Export!$E112&lt;&gt;"",CONCATENATE("&lt;Zusatzhalt&gt;",(MID(Export!$E112,4,2)*60+MID(Export!$E112,7,2)),",",MID(Export!$E112,10,1),"&lt;/Zusatzhalt&gt;"),""),
IF(Export!$J112&lt;&gt;"",CONCATENATE("&lt;Strecke&gt;",LEFT(Export!$J112,4),"&lt;/Strecke&gt;"),""),
IF(Export!$J112&lt;&gt;"",CONCATENATE("&lt;Streckengleis&gt;",MID(Export!$J112,6,1),"&lt;/Streckengleis&gt;"),""),
IF(Export!D112="","&lt;/Durchfahrt&gt;","&lt;/Verkehrshalt&gt;")))</f>
        <v/>
      </c>
    </row>
    <row r="113" spans="1:1" x14ac:dyDescent="0.25">
      <c r="A113" s="1" t="str">
        <f>IF(Export!H113="","",CONCATENATE(IF(Export!D113="","&lt;Durchfahrt&gt;","&lt;Verkehrshalt&gt;"),
"&lt;DS100&gt;",Export!A113,"&lt;/DS100&gt;",
IF(Export!D113="","",CONCATENATE("&lt;Ankunftszeit&gt;",IF(LEFT(Export!D113,4)="(-1/",CONCATENATE(MID(Export!D113,5,5),",",MID(Export!D113,11,1)),IF(LEFT(Export!D113,2)="1/",CONCATENATE(MID(Export!D113,3,5),",",MID(Export!D113,9,1)),IF(OR(LEFT(Export!D113,3)="-1/",LEFT(Export!D113,3)="(1/"),CONCATENATE(MID(Export!D113,4,5),",",MID(Export!D113,10,1)),IF(LEFT(Export!D113,1)="(",CONCATENATE(MID(Export!D113,2,5),",",MID(Export!D113,8,1)),CONCATENATE(LEFT(Export!D113,5),",",RIGHT(Export!D113,1)))))),"&lt;/Ankunftszeit&gt;")),
IF(Export!D113="",CONCATENATE("&lt;Durchfahrtzeit&gt;",IF(LEFT(Export!H113,4)="(-1/",CONCATENATE(MID(Export!H113,5,5),",",MID(Export!H113,11,1)),IF(LEFT(Export!H113,2)="1/",CONCATENATE(MID(Export!H113,3,5),",",MID(Export!H113,9,1)),IF(OR(LEFT(Export!H113,3)="-1/",LEFT(Export!H113,3)="(1/"),CONCATENATE(MID(Export!H113,4,5),",",MID(Export!H113,10,1)),IF(LEFT(Export!H113,1)="(",CONCATENATE(MID(Export!H113,2,5),",",MID(Export!H113,8,1)),CONCATENATE(LEFT(Export!H113,5),",",RIGHT(Export!H113,1)))))),"&lt;/Durchfahrtzeit&gt;"),CONCATENATE("&lt;Abfahrtszeit&gt;",IF(LEFT(Export!H113,4)="(-1/",CONCATENATE(MID(Export!H113,5,5),",",MID(Export!H113,11,1)),IF(LEFT(Export!H113,2)="1/",CONCATENATE(MID(Export!H113,3,5),",",MID(Export!H113,9,1)),IF(OR(LEFT(Export!H113,3)="-1/",LEFT(Export!H113,3)="(1/"),CONCATENATE(MID(Export!H113,4,5),",",MID(Export!H113,10,1)),IF(LEFT(Export!H113,1)="(",CONCATENATE(MID(Export!H113,2,5),",",MID(Export!H113,8,1)),CONCATENATE(LEFT(Export!H113,5),",",RIGHT(Export!H113,1)))))),"&lt;/Abfahrtszeit&gt;")),
IF(Export!C113&lt;&gt;"",CONCATENATE("&lt;Mindesthaltedauer&gt;",CONCATENATE(MID(Export!C113,4,2),",",RIGHT(Export!C113,1)),"&lt;/Mindesthaltedauer&gt;"),""),
IF(Export!F113="","",CONCATENATE("&lt;Haltart&gt;",IF(LEFT(Export!F113,1)="+","+TM","H"),"&lt;/Haltart")),
IF(AND(Export!$M113&lt;&gt;"",AND(Export!$M113&lt;&gt;"[",Export!$M113&lt;&gt;"]")),CONCATENATE("&lt;Bauzuschlag&gt;",IF(Export!$M113="","",IF(LEFT(Export!$M113,1)="[",CONCATENATE(MID(Export!$M113,2,1),",",RIGHT(Export!$M113,1)),IF(AND(RIGHT(Export!$M113,1)="]",LEFT(Export!$M113,1)&lt;&gt;"]"),CONCATENATE(LEFT(Export!$M113,1),",",RIGHT(Export!$M113,1)),IF(AND(RIGHT(Export!$M113,1)&lt;&gt;"]",LEFT(Export!$M113,1)&lt;&gt;"]"),CONCATENATE(LEFT(Export!$M113,1),",",RIGHT(Export!$M113,1)),"")))),"&lt;/Bauzuschlag&gt;"),""),
IF(Export!$L113&lt;&gt;"",CONCATENATE("&lt;Zuschlag&gt;",LEFT(Export!$L113,1),",",MID(Export!$L113,3,1),"&lt;/Zuschlag&gt;"),""),
IF(Export!$E113&lt;&gt;"",CONCATENATE("&lt;Zusatzhalt&gt;",(MID(Export!$E113,4,2)*60+MID(Export!$E113,7,2)),",",MID(Export!$E113,10,1),"&lt;/Zusatzhalt&gt;"),""),
IF(Export!$J113&lt;&gt;"",CONCATENATE("&lt;Strecke&gt;",LEFT(Export!$J113,4),"&lt;/Strecke&gt;"),""),
IF(Export!$J113&lt;&gt;"",CONCATENATE("&lt;Streckengleis&gt;",MID(Export!$J113,6,1),"&lt;/Streckengleis&gt;"),""),
IF(Export!D113="","&lt;/Durchfahrt&gt;","&lt;/Verkehrshalt&gt;")))</f>
        <v/>
      </c>
    </row>
    <row r="114" spans="1:1" x14ac:dyDescent="0.25">
      <c r="A114" s="1" t="str">
        <f>IF(Export!H114="","",CONCATENATE(IF(Export!D114="","&lt;Durchfahrt&gt;","&lt;Verkehrshalt&gt;"),
"&lt;DS100&gt;",Export!A114,"&lt;/DS100&gt;",
IF(Export!D114="","",CONCATENATE("&lt;Ankunftszeit&gt;",IF(LEFT(Export!D114,4)="(-1/",CONCATENATE(MID(Export!D114,5,5),",",MID(Export!D114,11,1)),IF(LEFT(Export!D114,2)="1/",CONCATENATE(MID(Export!D114,3,5),",",MID(Export!D114,9,1)),IF(OR(LEFT(Export!D114,3)="-1/",LEFT(Export!D114,3)="(1/"),CONCATENATE(MID(Export!D114,4,5),",",MID(Export!D114,10,1)),IF(LEFT(Export!D114,1)="(",CONCATENATE(MID(Export!D114,2,5),",",MID(Export!D114,8,1)),CONCATENATE(LEFT(Export!D114,5),",",RIGHT(Export!D114,1)))))),"&lt;/Ankunftszeit&gt;")),
IF(Export!D114="",CONCATENATE("&lt;Durchfahrtzeit&gt;",IF(LEFT(Export!H114,4)="(-1/",CONCATENATE(MID(Export!H114,5,5),",",MID(Export!H114,11,1)),IF(LEFT(Export!H114,2)="1/",CONCATENATE(MID(Export!H114,3,5),",",MID(Export!H114,9,1)),IF(OR(LEFT(Export!H114,3)="-1/",LEFT(Export!H114,3)="(1/"),CONCATENATE(MID(Export!H114,4,5),",",MID(Export!H114,10,1)),IF(LEFT(Export!H114,1)="(",CONCATENATE(MID(Export!H114,2,5),",",MID(Export!H114,8,1)),CONCATENATE(LEFT(Export!H114,5),",",RIGHT(Export!H114,1)))))),"&lt;/Durchfahrtzeit&gt;"),CONCATENATE("&lt;Abfahrtszeit&gt;",IF(LEFT(Export!H114,4)="(-1/",CONCATENATE(MID(Export!H114,5,5),",",MID(Export!H114,11,1)),IF(LEFT(Export!H114,2)="1/",CONCATENATE(MID(Export!H114,3,5),",",MID(Export!H114,9,1)),IF(OR(LEFT(Export!H114,3)="-1/",LEFT(Export!H114,3)="(1/"),CONCATENATE(MID(Export!H114,4,5),",",MID(Export!H114,10,1)),IF(LEFT(Export!H114,1)="(",CONCATENATE(MID(Export!H114,2,5),",",MID(Export!H114,8,1)),CONCATENATE(LEFT(Export!H114,5),",",RIGHT(Export!H114,1)))))),"&lt;/Abfahrtszeit&gt;")),
IF(Export!C114&lt;&gt;"",CONCATENATE("&lt;Mindesthaltedauer&gt;",CONCATENATE(MID(Export!C114,4,2),",",RIGHT(Export!C114,1)),"&lt;/Mindesthaltedauer&gt;"),""),
IF(Export!F114="","",CONCATENATE("&lt;Haltart&gt;",IF(LEFT(Export!F114,1)="+","+TM","H"),"&lt;/Haltart")),
IF(AND(Export!$M114&lt;&gt;"",AND(Export!$M114&lt;&gt;"[",Export!$M114&lt;&gt;"]")),CONCATENATE("&lt;Bauzuschlag&gt;",IF(Export!$M114="","",IF(LEFT(Export!$M114,1)="[",CONCATENATE(MID(Export!$M114,2,1),",",RIGHT(Export!$M114,1)),IF(AND(RIGHT(Export!$M114,1)="]",LEFT(Export!$M114,1)&lt;&gt;"]"),CONCATENATE(LEFT(Export!$M114,1),",",RIGHT(Export!$M114,1)),IF(AND(RIGHT(Export!$M114,1)&lt;&gt;"]",LEFT(Export!$M114,1)&lt;&gt;"]"),CONCATENATE(LEFT(Export!$M114,1),",",RIGHT(Export!$M114,1)),"")))),"&lt;/Bauzuschlag&gt;"),""),
IF(Export!$L114&lt;&gt;"",CONCATENATE("&lt;Zuschlag&gt;",LEFT(Export!$L114,1),",",MID(Export!$L114,3,1),"&lt;/Zuschlag&gt;"),""),
IF(Export!$E114&lt;&gt;"",CONCATENATE("&lt;Zusatzhalt&gt;",(MID(Export!$E114,4,2)*60+MID(Export!$E114,7,2)),",",MID(Export!$E114,10,1),"&lt;/Zusatzhalt&gt;"),""),
IF(Export!$J114&lt;&gt;"",CONCATENATE("&lt;Strecke&gt;",LEFT(Export!$J114,4),"&lt;/Strecke&gt;"),""),
IF(Export!$J114&lt;&gt;"",CONCATENATE("&lt;Streckengleis&gt;",MID(Export!$J114,6,1),"&lt;/Streckengleis&gt;"),""),
IF(Export!D114="","&lt;/Durchfahrt&gt;","&lt;/Verkehrshalt&gt;")))</f>
        <v/>
      </c>
    </row>
    <row r="115" spans="1:1" x14ac:dyDescent="0.25">
      <c r="A115" s="1" t="str">
        <f>IF(Export!H115="","",CONCATENATE(IF(Export!D115="","&lt;Durchfahrt&gt;","&lt;Verkehrshalt&gt;"),
"&lt;DS100&gt;",Export!A115,"&lt;/DS100&gt;",
IF(Export!D115="","",CONCATENATE("&lt;Ankunftszeit&gt;",IF(LEFT(Export!D115,4)="(-1/",CONCATENATE(MID(Export!D115,5,5),",",MID(Export!D115,11,1)),IF(LEFT(Export!D115,2)="1/",CONCATENATE(MID(Export!D115,3,5),",",MID(Export!D115,9,1)),IF(OR(LEFT(Export!D115,3)="-1/",LEFT(Export!D115,3)="(1/"),CONCATENATE(MID(Export!D115,4,5),",",MID(Export!D115,10,1)),IF(LEFT(Export!D115,1)="(",CONCATENATE(MID(Export!D115,2,5),",",MID(Export!D115,8,1)),CONCATENATE(LEFT(Export!D115,5),",",RIGHT(Export!D115,1)))))),"&lt;/Ankunftszeit&gt;")),
IF(Export!D115="",CONCATENATE("&lt;Durchfahrtzeit&gt;",IF(LEFT(Export!H115,4)="(-1/",CONCATENATE(MID(Export!H115,5,5),",",MID(Export!H115,11,1)),IF(LEFT(Export!H115,2)="1/",CONCATENATE(MID(Export!H115,3,5),",",MID(Export!H115,9,1)),IF(OR(LEFT(Export!H115,3)="-1/",LEFT(Export!H115,3)="(1/"),CONCATENATE(MID(Export!H115,4,5),",",MID(Export!H115,10,1)),IF(LEFT(Export!H115,1)="(",CONCATENATE(MID(Export!H115,2,5),",",MID(Export!H115,8,1)),CONCATENATE(LEFT(Export!H115,5),",",RIGHT(Export!H115,1)))))),"&lt;/Durchfahrtzeit&gt;"),CONCATENATE("&lt;Abfahrtszeit&gt;",IF(LEFT(Export!H115,4)="(-1/",CONCATENATE(MID(Export!H115,5,5),",",MID(Export!H115,11,1)),IF(LEFT(Export!H115,2)="1/",CONCATENATE(MID(Export!H115,3,5),",",MID(Export!H115,9,1)),IF(OR(LEFT(Export!H115,3)="-1/",LEFT(Export!H115,3)="(1/"),CONCATENATE(MID(Export!H115,4,5),",",MID(Export!H115,10,1)),IF(LEFT(Export!H115,1)="(",CONCATENATE(MID(Export!H115,2,5),",",MID(Export!H115,8,1)),CONCATENATE(LEFT(Export!H115,5),",",RIGHT(Export!H115,1)))))),"&lt;/Abfahrtszeit&gt;")),
IF(Export!C115&lt;&gt;"",CONCATENATE("&lt;Mindesthaltedauer&gt;",CONCATENATE(MID(Export!C115,4,2),",",RIGHT(Export!C115,1)),"&lt;/Mindesthaltedauer&gt;"),""),
IF(Export!F115="","",CONCATENATE("&lt;Haltart&gt;",IF(LEFT(Export!F115,1)="+","+TM","H"),"&lt;/Haltart")),
IF(AND(Export!$M115&lt;&gt;"",AND(Export!$M115&lt;&gt;"[",Export!$M115&lt;&gt;"]")),CONCATENATE("&lt;Bauzuschlag&gt;",IF(Export!$M115="","",IF(LEFT(Export!$M115,1)="[",CONCATENATE(MID(Export!$M115,2,1),",",RIGHT(Export!$M115,1)),IF(AND(RIGHT(Export!$M115,1)="]",LEFT(Export!$M115,1)&lt;&gt;"]"),CONCATENATE(LEFT(Export!$M115,1),",",RIGHT(Export!$M115,1)),IF(AND(RIGHT(Export!$M115,1)&lt;&gt;"]",LEFT(Export!$M115,1)&lt;&gt;"]"),CONCATENATE(LEFT(Export!$M115,1),",",RIGHT(Export!$M115,1)),"")))),"&lt;/Bauzuschlag&gt;"),""),
IF(Export!$L115&lt;&gt;"",CONCATENATE("&lt;Zuschlag&gt;",LEFT(Export!$L115,1),",",MID(Export!$L115,3,1),"&lt;/Zuschlag&gt;"),""),
IF(Export!$E115&lt;&gt;"",CONCATENATE("&lt;Zusatzhalt&gt;",(MID(Export!$E115,4,2)*60+MID(Export!$E115,7,2)),",",MID(Export!$E115,10,1),"&lt;/Zusatzhalt&gt;"),""),
IF(Export!$J115&lt;&gt;"",CONCATENATE("&lt;Strecke&gt;",LEFT(Export!$J115,4),"&lt;/Strecke&gt;"),""),
IF(Export!$J115&lt;&gt;"",CONCATENATE("&lt;Streckengleis&gt;",MID(Export!$J115,6,1),"&lt;/Streckengleis&gt;"),""),
IF(Export!D115="","&lt;/Durchfahrt&gt;","&lt;/Verkehrshalt&gt;")))</f>
        <v/>
      </c>
    </row>
    <row r="116" spans="1:1" x14ac:dyDescent="0.25">
      <c r="A116" s="1" t="str">
        <f>IF(Export!H116="","",CONCATENATE(IF(Export!D116="","&lt;Durchfahrt&gt;","&lt;Verkehrshalt&gt;"),
"&lt;DS100&gt;",Export!A116,"&lt;/DS100&gt;",
IF(Export!D116="","",CONCATENATE("&lt;Ankunftszeit&gt;",IF(LEFT(Export!D116,4)="(-1/",CONCATENATE(MID(Export!D116,5,5),",",MID(Export!D116,11,1)),IF(LEFT(Export!D116,2)="1/",CONCATENATE(MID(Export!D116,3,5),",",MID(Export!D116,9,1)),IF(OR(LEFT(Export!D116,3)="-1/",LEFT(Export!D116,3)="(1/"),CONCATENATE(MID(Export!D116,4,5),",",MID(Export!D116,10,1)),IF(LEFT(Export!D116,1)="(",CONCATENATE(MID(Export!D116,2,5),",",MID(Export!D116,8,1)),CONCATENATE(LEFT(Export!D116,5),",",RIGHT(Export!D116,1)))))),"&lt;/Ankunftszeit&gt;")),
IF(Export!D116="",CONCATENATE("&lt;Durchfahrtzeit&gt;",IF(LEFT(Export!H116,4)="(-1/",CONCATENATE(MID(Export!H116,5,5),",",MID(Export!H116,11,1)),IF(LEFT(Export!H116,2)="1/",CONCATENATE(MID(Export!H116,3,5),",",MID(Export!H116,9,1)),IF(OR(LEFT(Export!H116,3)="-1/",LEFT(Export!H116,3)="(1/"),CONCATENATE(MID(Export!H116,4,5),",",MID(Export!H116,10,1)),IF(LEFT(Export!H116,1)="(",CONCATENATE(MID(Export!H116,2,5),",",MID(Export!H116,8,1)),CONCATENATE(LEFT(Export!H116,5),",",RIGHT(Export!H116,1)))))),"&lt;/Durchfahrtzeit&gt;"),CONCATENATE("&lt;Abfahrtszeit&gt;",IF(LEFT(Export!H116,4)="(-1/",CONCATENATE(MID(Export!H116,5,5),",",MID(Export!H116,11,1)),IF(LEFT(Export!H116,2)="1/",CONCATENATE(MID(Export!H116,3,5),",",MID(Export!H116,9,1)),IF(OR(LEFT(Export!H116,3)="-1/",LEFT(Export!H116,3)="(1/"),CONCATENATE(MID(Export!H116,4,5),",",MID(Export!H116,10,1)),IF(LEFT(Export!H116,1)="(",CONCATENATE(MID(Export!H116,2,5),",",MID(Export!H116,8,1)),CONCATENATE(LEFT(Export!H116,5),",",RIGHT(Export!H116,1)))))),"&lt;/Abfahrtszeit&gt;")),
IF(Export!C116&lt;&gt;"",CONCATENATE("&lt;Mindesthaltedauer&gt;",CONCATENATE(MID(Export!C116,4,2),",",RIGHT(Export!C116,1)),"&lt;/Mindesthaltedauer&gt;"),""),
IF(Export!F116="","",CONCATENATE("&lt;Haltart&gt;",IF(LEFT(Export!F116,1)="+","+TM","H"),"&lt;/Haltart")),
IF(AND(Export!$M116&lt;&gt;"",AND(Export!$M116&lt;&gt;"[",Export!$M116&lt;&gt;"]")),CONCATENATE("&lt;Bauzuschlag&gt;",IF(Export!$M116="","",IF(LEFT(Export!$M116,1)="[",CONCATENATE(MID(Export!$M116,2,1),",",RIGHT(Export!$M116,1)),IF(AND(RIGHT(Export!$M116,1)="]",LEFT(Export!$M116,1)&lt;&gt;"]"),CONCATENATE(LEFT(Export!$M116,1),",",RIGHT(Export!$M116,1)),IF(AND(RIGHT(Export!$M116,1)&lt;&gt;"]",LEFT(Export!$M116,1)&lt;&gt;"]"),CONCATENATE(LEFT(Export!$M116,1),",",RIGHT(Export!$M116,1)),"")))),"&lt;/Bauzuschlag&gt;"),""),
IF(Export!$L116&lt;&gt;"",CONCATENATE("&lt;Zuschlag&gt;",LEFT(Export!$L116,1),",",MID(Export!$L116,3,1),"&lt;/Zuschlag&gt;"),""),
IF(Export!$E116&lt;&gt;"",CONCATENATE("&lt;Zusatzhalt&gt;",(MID(Export!$E116,4,2)*60+MID(Export!$E116,7,2)),",",MID(Export!$E116,10,1),"&lt;/Zusatzhalt&gt;"),""),
IF(Export!$J116&lt;&gt;"",CONCATENATE("&lt;Strecke&gt;",LEFT(Export!$J116,4),"&lt;/Strecke&gt;"),""),
IF(Export!$J116&lt;&gt;"",CONCATENATE("&lt;Streckengleis&gt;",MID(Export!$J116,6,1),"&lt;/Streckengleis&gt;"),""),
IF(Export!D116="","&lt;/Durchfahrt&gt;","&lt;/Verkehrshalt&gt;")))</f>
        <v/>
      </c>
    </row>
    <row r="117" spans="1:1" x14ac:dyDescent="0.25">
      <c r="A117" s="1" t="str">
        <f>IF(Export!H117="","",CONCATENATE(IF(Export!D117="","&lt;Durchfahrt&gt;","&lt;Verkehrshalt&gt;"),
"&lt;DS100&gt;",Export!A117,"&lt;/DS100&gt;",
IF(Export!D117="","",CONCATENATE("&lt;Ankunftszeit&gt;",IF(LEFT(Export!D117,4)="(-1/",CONCATENATE(MID(Export!D117,5,5),",",MID(Export!D117,11,1)),IF(LEFT(Export!D117,2)="1/",CONCATENATE(MID(Export!D117,3,5),",",MID(Export!D117,9,1)),IF(OR(LEFT(Export!D117,3)="-1/",LEFT(Export!D117,3)="(1/"),CONCATENATE(MID(Export!D117,4,5),",",MID(Export!D117,10,1)),IF(LEFT(Export!D117,1)="(",CONCATENATE(MID(Export!D117,2,5),",",MID(Export!D117,8,1)),CONCATENATE(LEFT(Export!D117,5),",",RIGHT(Export!D117,1)))))),"&lt;/Ankunftszeit&gt;")),
IF(Export!D117="",CONCATENATE("&lt;Durchfahrtzeit&gt;",IF(LEFT(Export!H117,4)="(-1/",CONCATENATE(MID(Export!H117,5,5),",",MID(Export!H117,11,1)),IF(LEFT(Export!H117,2)="1/",CONCATENATE(MID(Export!H117,3,5),",",MID(Export!H117,9,1)),IF(OR(LEFT(Export!H117,3)="-1/",LEFT(Export!H117,3)="(1/"),CONCATENATE(MID(Export!H117,4,5),",",MID(Export!H117,10,1)),IF(LEFT(Export!H117,1)="(",CONCATENATE(MID(Export!H117,2,5),",",MID(Export!H117,8,1)),CONCATENATE(LEFT(Export!H117,5),",",RIGHT(Export!H117,1)))))),"&lt;/Durchfahrtzeit&gt;"),CONCATENATE("&lt;Abfahrtszeit&gt;",IF(LEFT(Export!H117,4)="(-1/",CONCATENATE(MID(Export!H117,5,5),",",MID(Export!H117,11,1)),IF(LEFT(Export!H117,2)="1/",CONCATENATE(MID(Export!H117,3,5),",",MID(Export!H117,9,1)),IF(OR(LEFT(Export!H117,3)="-1/",LEFT(Export!H117,3)="(1/"),CONCATENATE(MID(Export!H117,4,5),",",MID(Export!H117,10,1)),IF(LEFT(Export!H117,1)="(",CONCATENATE(MID(Export!H117,2,5),",",MID(Export!H117,8,1)),CONCATENATE(LEFT(Export!H117,5),",",RIGHT(Export!H117,1)))))),"&lt;/Abfahrtszeit&gt;")),
IF(Export!C117&lt;&gt;"",CONCATENATE("&lt;Mindesthaltedauer&gt;",CONCATENATE(MID(Export!C117,4,2),",",RIGHT(Export!C117,1)),"&lt;/Mindesthaltedauer&gt;"),""),
IF(Export!F117="","",CONCATENATE("&lt;Haltart&gt;",IF(LEFT(Export!F117,1)="+","+TM","H"),"&lt;/Haltart")),
IF(AND(Export!$M117&lt;&gt;"",AND(Export!$M117&lt;&gt;"[",Export!$M117&lt;&gt;"]")),CONCATENATE("&lt;Bauzuschlag&gt;",IF(Export!$M117="","",IF(LEFT(Export!$M117,1)="[",CONCATENATE(MID(Export!$M117,2,1),",",RIGHT(Export!$M117,1)),IF(AND(RIGHT(Export!$M117,1)="]",LEFT(Export!$M117,1)&lt;&gt;"]"),CONCATENATE(LEFT(Export!$M117,1),",",RIGHT(Export!$M117,1)),IF(AND(RIGHT(Export!$M117,1)&lt;&gt;"]",LEFT(Export!$M117,1)&lt;&gt;"]"),CONCATENATE(LEFT(Export!$M117,1),",",RIGHT(Export!$M117,1)),"")))),"&lt;/Bauzuschlag&gt;"),""),
IF(Export!$L117&lt;&gt;"",CONCATENATE("&lt;Zuschlag&gt;",LEFT(Export!$L117,1),",",MID(Export!$L117,3,1),"&lt;/Zuschlag&gt;"),""),
IF(Export!$E117&lt;&gt;"",CONCATENATE("&lt;Zusatzhalt&gt;",(MID(Export!$E117,4,2)*60+MID(Export!$E117,7,2)),",",MID(Export!$E117,10,1),"&lt;/Zusatzhalt&gt;"),""),
IF(Export!$J117&lt;&gt;"",CONCATENATE("&lt;Strecke&gt;",LEFT(Export!$J117,4),"&lt;/Strecke&gt;"),""),
IF(Export!$J117&lt;&gt;"",CONCATENATE("&lt;Streckengleis&gt;",MID(Export!$J117,6,1),"&lt;/Streckengleis&gt;"),""),
IF(Export!D117="","&lt;/Durchfahrt&gt;","&lt;/Verkehrshalt&gt;")))</f>
        <v/>
      </c>
    </row>
    <row r="118" spans="1:1" x14ac:dyDescent="0.25">
      <c r="A118" s="1" t="str">
        <f>IF(Export!H118="","",CONCATENATE(IF(Export!D118="","&lt;Durchfahrt&gt;","&lt;Verkehrshalt&gt;"),
"&lt;DS100&gt;",Export!A118,"&lt;/DS100&gt;",
IF(Export!D118="","",CONCATENATE("&lt;Ankunftszeit&gt;",IF(LEFT(Export!D118,4)="(-1/",CONCATENATE(MID(Export!D118,5,5),",",MID(Export!D118,11,1)),IF(LEFT(Export!D118,2)="1/",CONCATENATE(MID(Export!D118,3,5),",",MID(Export!D118,9,1)),IF(OR(LEFT(Export!D118,3)="-1/",LEFT(Export!D118,3)="(1/"),CONCATENATE(MID(Export!D118,4,5),",",MID(Export!D118,10,1)),IF(LEFT(Export!D118,1)="(",CONCATENATE(MID(Export!D118,2,5),",",MID(Export!D118,8,1)),CONCATENATE(LEFT(Export!D118,5),",",RIGHT(Export!D118,1)))))),"&lt;/Ankunftszeit&gt;")),
IF(Export!D118="",CONCATENATE("&lt;Durchfahrtzeit&gt;",IF(LEFT(Export!H118,4)="(-1/",CONCATENATE(MID(Export!H118,5,5),",",MID(Export!H118,11,1)),IF(LEFT(Export!H118,2)="1/",CONCATENATE(MID(Export!H118,3,5),",",MID(Export!H118,9,1)),IF(OR(LEFT(Export!H118,3)="-1/",LEFT(Export!H118,3)="(1/"),CONCATENATE(MID(Export!H118,4,5),",",MID(Export!H118,10,1)),IF(LEFT(Export!H118,1)="(",CONCATENATE(MID(Export!H118,2,5),",",MID(Export!H118,8,1)),CONCATENATE(LEFT(Export!H118,5),",",RIGHT(Export!H118,1)))))),"&lt;/Durchfahrtzeit&gt;"),CONCATENATE("&lt;Abfahrtszeit&gt;",IF(LEFT(Export!H118,4)="(-1/",CONCATENATE(MID(Export!H118,5,5),",",MID(Export!H118,11,1)),IF(LEFT(Export!H118,2)="1/",CONCATENATE(MID(Export!H118,3,5),",",MID(Export!H118,9,1)),IF(OR(LEFT(Export!H118,3)="-1/",LEFT(Export!H118,3)="(1/"),CONCATENATE(MID(Export!H118,4,5),",",MID(Export!H118,10,1)),IF(LEFT(Export!H118,1)="(",CONCATENATE(MID(Export!H118,2,5),",",MID(Export!H118,8,1)),CONCATENATE(LEFT(Export!H118,5),",",RIGHT(Export!H118,1)))))),"&lt;/Abfahrtszeit&gt;")),
IF(Export!C118&lt;&gt;"",CONCATENATE("&lt;Mindesthaltedauer&gt;",CONCATENATE(MID(Export!C118,4,2),",",RIGHT(Export!C118,1)),"&lt;/Mindesthaltedauer&gt;"),""),
IF(Export!F118="","",CONCATENATE("&lt;Haltart&gt;",IF(LEFT(Export!F118,1)="+","+TM","H"),"&lt;/Haltart")),
IF(AND(Export!$M118&lt;&gt;"",AND(Export!$M118&lt;&gt;"[",Export!$M118&lt;&gt;"]")),CONCATENATE("&lt;Bauzuschlag&gt;",IF(Export!$M118="","",IF(LEFT(Export!$M118,1)="[",CONCATENATE(MID(Export!$M118,2,1),",",RIGHT(Export!$M118,1)),IF(AND(RIGHT(Export!$M118,1)="]",LEFT(Export!$M118,1)&lt;&gt;"]"),CONCATENATE(LEFT(Export!$M118,1),",",RIGHT(Export!$M118,1)),IF(AND(RIGHT(Export!$M118,1)&lt;&gt;"]",LEFT(Export!$M118,1)&lt;&gt;"]"),CONCATENATE(LEFT(Export!$M118,1),",",RIGHT(Export!$M118,1)),"")))),"&lt;/Bauzuschlag&gt;"),""),
IF(Export!$L118&lt;&gt;"",CONCATENATE("&lt;Zuschlag&gt;",LEFT(Export!$L118,1),",",MID(Export!$L118,3,1),"&lt;/Zuschlag&gt;"),""),
IF(Export!$E118&lt;&gt;"",CONCATENATE("&lt;Zusatzhalt&gt;",(MID(Export!$E118,4,2)*60+MID(Export!$E118,7,2)),",",MID(Export!$E118,10,1),"&lt;/Zusatzhalt&gt;"),""),
IF(Export!$J118&lt;&gt;"",CONCATENATE("&lt;Strecke&gt;",LEFT(Export!$J118,4),"&lt;/Strecke&gt;"),""),
IF(Export!$J118&lt;&gt;"",CONCATENATE("&lt;Streckengleis&gt;",MID(Export!$J118,6,1),"&lt;/Streckengleis&gt;"),""),
IF(Export!D118="","&lt;/Durchfahrt&gt;","&lt;/Verkehrshalt&gt;")))</f>
        <v/>
      </c>
    </row>
    <row r="119" spans="1:1" x14ac:dyDescent="0.25">
      <c r="A119" s="1" t="str">
        <f>IF(Export!H119="","",CONCATENATE(IF(Export!D119="","&lt;Durchfahrt&gt;","&lt;Verkehrshalt&gt;"),
"&lt;DS100&gt;",Export!A119,"&lt;/DS100&gt;",
IF(Export!D119="","",CONCATENATE("&lt;Ankunftszeit&gt;",IF(LEFT(Export!D119,4)="(-1/",CONCATENATE(MID(Export!D119,5,5),",",MID(Export!D119,11,1)),IF(LEFT(Export!D119,2)="1/",CONCATENATE(MID(Export!D119,3,5),",",MID(Export!D119,9,1)),IF(OR(LEFT(Export!D119,3)="-1/",LEFT(Export!D119,3)="(1/"),CONCATENATE(MID(Export!D119,4,5),",",MID(Export!D119,10,1)),IF(LEFT(Export!D119,1)="(",CONCATENATE(MID(Export!D119,2,5),",",MID(Export!D119,8,1)),CONCATENATE(LEFT(Export!D119,5),",",RIGHT(Export!D119,1)))))),"&lt;/Ankunftszeit&gt;")),
IF(Export!D119="",CONCATENATE("&lt;Durchfahrtzeit&gt;",IF(LEFT(Export!H119,4)="(-1/",CONCATENATE(MID(Export!H119,5,5),",",MID(Export!H119,11,1)),IF(LEFT(Export!H119,2)="1/",CONCATENATE(MID(Export!H119,3,5),",",MID(Export!H119,9,1)),IF(OR(LEFT(Export!H119,3)="-1/",LEFT(Export!H119,3)="(1/"),CONCATENATE(MID(Export!H119,4,5),",",MID(Export!H119,10,1)),IF(LEFT(Export!H119,1)="(",CONCATENATE(MID(Export!H119,2,5),",",MID(Export!H119,8,1)),CONCATENATE(LEFT(Export!H119,5),",",RIGHT(Export!H119,1)))))),"&lt;/Durchfahrtzeit&gt;"),CONCATENATE("&lt;Abfahrtszeit&gt;",IF(LEFT(Export!H119,4)="(-1/",CONCATENATE(MID(Export!H119,5,5),",",MID(Export!H119,11,1)),IF(LEFT(Export!H119,2)="1/",CONCATENATE(MID(Export!H119,3,5),",",MID(Export!H119,9,1)),IF(OR(LEFT(Export!H119,3)="-1/",LEFT(Export!H119,3)="(1/"),CONCATENATE(MID(Export!H119,4,5),",",MID(Export!H119,10,1)),IF(LEFT(Export!H119,1)="(",CONCATENATE(MID(Export!H119,2,5),",",MID(Export!H119,8,1)),CONCATENATE(LEFT(Export!H119,5),",",RIGHT(Export!H119,1)))))),"&lt;/Abfahrtszeit&gt;")),
IF(Export!C119&lt;&gt;"",CONCATENATE("&lt;Mindesthaltedauer&gt;",CONCATENATE(MID(Export!C119,4,2),",",RIGHT(Export!C119,1)),"&lt;/Mindesthaltedauer&gt;"),""),
IF(Export!F119="","",CONCATENATE("&lt;Haltart&gt;",IF(LEFT(Export!F119,1)="+","+TM","H"),"&lt;/Haltart")),
IF(AND(Export!$M119&lt;&gt;"",AND(Export!$M119&lt;&gt;"[",Export!$M119&lt;&gt;"]")),CONCATENATE("&lt;Bauzuschlag&gt;",IF(Export!$M119="","",IF(LEFT(Export!$M119,1)="[",CONCATENATE(MID(Export!$M119,2,1),",",RIGHT(Export!$M119,1)),IF(AND(RIGHT(Export!$M119,1)="]",LEFT(Export!$M119,1)&lt;&gt;"]"),CONCATENATE(LEFT(Export!$M119,1),",",RIGHT(Export!$M119,1)),IF(AND(RIGHT(Export!$M119,1)&lt;&gt;"]",LEFT(Export!$M119,1)&lt;&gt;"]"),CONCATENATE(LEFT(Export!$M119,1),",",RIGHT(Export!$M119,1)),"")))),"&lt;/Bauzuschlag&gt;"),""),
IF(Export!$L119&lt;&gt;"",CONCATENATE("&lt;Zuschlag&gt;",LEFT(Export!$L119,1),",",MID(Export!$L119,3,1),"&lt;/Zuschlag&gt;"),""),
IF(Export!$E119&lt;&gt;"",CONCATENATE("&lt;Zusatzhalt&gt;",(MID(Export!$E119,4,2)*60+MID(Export!$E119,7,2)),",",MID(Export!$E119,10,1),"&lt;/Zusatzhalt&gt;"),""),
IF(Export!$J119&lt;&gt;"",CONCATENATE("&lt;Strecke&gt;",LEFT(Export!$J119,4),"&lt;/Strecke&gt;"),""),
IF(Export!$J119&lt;&gt;"",CONCATENATE("&lt;Streckengleis&gt;",MID(Export!$J119,6,1),"&lt;/Streckengleis&gt;"),""),
IF(Export!D119="","&lt;/Durchfahrt&gt;","&lt;/Verkehrshalt&gt;")))</f>
        <v/>
      </c>
    </row>
    <row r="120" spans="1:1" x14ac:dyDescent="0.25">
      <c r="A120" s="1" t="str">
        <f>IF(Export!H120="","",CONCATENATE(IF(Export!D120="","&lt;Durchfahrt&gt;","&lt;Verkehrshalt&gt;"),
"&lt;DS100&gt;",Export!A120,"&lt;/DS100&gt;",
IF(Export!D120="","",CONCATENATE("&lt;Ankunftszeit&gt;",IF(LEFT(Export!D120,4)="(-1/",CONCATENATE(MID(Export!D120,5,5),",",MID(Export!D120,11,1)),IF(LEFT(Export!D120,2)="1/",CONCATENATE(MID(Export!D120,3,5),",",MID(Export!D120,9,1)),IF(OR(LEFT(Export!D120,3)="-1/",LEFT(Export!D120,3)="(1/"),CONCATENATE(MID(Export!D120,4,5),",",MID(Export!D120,10,1)),IF(LEFT(Export!D120,1)="(",CONCATENATE(MID(Export!D120,2,5),",",MID(Export!D120,8,1)),CONCATENATE(LEFT(Export!D120,5),",",RIGHT(Export!D120,1)))))),"&lt;/Ankunftszeit&gt;")),
IF(Export!D120="",CONCATENATE("&lt;Durchfahrtzeit&gt;",IF(LEFT(Export!H120,4)="(-1/",CONCATENATE(MID(Export!H120,5,5),",",MID(Export!H120,11,1)),IF(LEFT(Export!H120,2)="1/",CONCATENATE(MID(Export!H120,3,5),",",MID(Export!H120,9,1)),IF(OR(LEFT(Export!H120,3)="-1/",LEFT(Export!H120,3)="(1/"),CONCATENATE(MID(Export!H120,4,5),",",MID(Export!H120,10,1)),IF(LEFT(Export!H120,1)="(",CONCATENATE(MID(Export!H120,2,5),",",MID(Export!H120,8,1)),CONCATENATE(LEFT(Export!H120,5),",",RIGHT(Export!H120,1)))))),"&lt;/Durchfahrtzeit&gt;"),CONCATENATE("&lt;Abfahrtszeit&gt;",IF(LEFT(Export!H120,4)="(-1/",CONCATENATE(MID(Export!H120,5,5),",",MID(Export!H120,11,1)),IF(LEFT(Export!H120,2)="1/",CONCATENATE(MID(Export!H120,3,5),",",MID(Export!H120,9,1)),IF(OR(LEFT(Export!H120,3)="-1/",LEFT(Export!H120,3)="(1/"),CONCATENATE(MID(Export!H120,4,5),",",MID(Export!H120,10,1)),IF(LEFT(Export!H120,1)="(",CONCATENATE(MID(Export!H120,2,5),",",MID(Export!H120,8,1)),CONCATENATE(LEFT(Export!H120,5),",",RIGHT(Export!H120,1)))))),"&lt;/Abfahrtszeit&gt;")),
IF(Export!C120&lt;&gt;"",CONCATENATE("&lt;Mindesthaltedauer&gt;",CONCATENATE(MID(Export!C120,4,2),",",RIGHT(Export!C120,1)),"&lt;/Mindesthaltedauer&gt;"),""),
IF(Export!F120="","",CONCATENATE("&lt;Haltart&gt;",IF(LEFT(Export!F120,1)="+","+TM","H"),"&lt;/Haltart")),
IF(AND(Export!$M120&lt;&gt;"",AND(Export!$M120&lt;&gt;"[",Export!$M120&lt;&gt;"]")),CONCATENATE("&lt;Bauzuschlag&gt;",IF(Export!$M120="","",IF(LEFT(Export!$M120,1)="[",CONCATENATE(MID(Export!$M120,2,1),",",RIGHT(Export!$M120,1)),IF(AND(RIGHT(Export!$M120,1)="]",LEFT(Export!$M120,1)&lt;&gt;"]"),CONCATENATE(LEFT(Export!$M120,1),",",RIGHT(Export!$M120,1)),IF(AND(RIGHT(Export!$M120,1)&lt;&gt;"]",LEFT(Export!$M120,1)&lt;&gt;"]"),CONCATENATE(LEFT(Export!$M120,1),",",RIGHT(Export!$M120,1)),"")))),"&lt;/Bauzuschlag&gt;"),""),
IF(Export!$L120&lt;&gt;"",CONCATENATE("&lt;Zuschlag&gt;",LEFT(Export!$L120,1),",",MID(Export!$L120,3,1),"&lt;/Zuschlag&gt;"),""),
IF(Export!$E120&lt;&gt;"",CONCATENATE("&lt;Zusatzhalt&gt;",(MID(Export!$E120,4,2)*60+MID(Export!$E120,7,2)),",",MID(Export!$E120,10,1),"&lt;/Zusatzhalt&gt;"),""),
IF(Export!$J120&lt;&gt;"",CONCATENATE("&lt;Strecke&gt;",LEFT(Export!$J120,4),"&lt;/Strecke&gt;"),""),
IF(Export!$J120&lt;&gt;"",CONCATENATE("&lt;Streckengleis&gt;",MID(Export!$J120,6,1),"&lt;/Streckengleis&gt;"),""),
IF(Export!D120="","&lt;/Durchfahrt&gt;","&lt;/Verkehrshalt&gt;")))</f>
        <v/>
      </c>
    </row>
    <row r="121" spans="1:1" x14ac:dyDescent="0.25">
      <c r="A121" s="1" t="str">
        <f>IF(Export!H121="","",CONCATENATE(IF(Export!D121="","&lt;Durchfahrt&gt;","&lt;Verkehrshalt&gt;"),
"&lt;DS100&gt;",Export!A121,"&lt;/DS100&gt;",
IF(Export!D121="","",CONCATENATE("&lt;Ankunftszeit&gt;",IF(LEFT(Export!D121,4)="(-1/",CONCATENATE(MID(Export!D121,5,5),",",MID(Export!D121,11,1)),IF(LEFT(Export!D121,2)="1/",CONCATENATE(MID(Export!D121,3,5),",",MID(Export!D121,9,1)),IF(OR(LEFT(Export!D121,3)="-1/",LEFT(Export!D121,3)="(1/"),CONCATENATE(MID(Export!D121,4,5),",",MID(Export!D121,10,1)),IF(LEFT(Export!D121,1)="(",CONCATENATE(MID(Export!D121,2,5),",",MID(Export!D121,8,1)),CONCATENATE(LEFT(Export!D121,5),",",RIGHT(Export!D121,1)))))),"&lt;/Ankunftszeit&gt;")),
IF(Export!D121="",CONCATENATE("&lt;Durchfahrtzeit&gt;",IF(LEFT(Export!H121,4)="(-1/",CONCATENATE(MID(Export!H121,5,5),",",MID(Export!H121,11,1)),IF(LEFT(Export!H121,2)="1/",CONCATENATE(MID(Export!H121,3,5),",",MID(Export!H121,9,1)),IF(OR(LEFT(Export!H121,3)="-1/",LEFT(Export!H121,3)="(1/"),CONCATENATE(MID(Export!H121,4,5),",",MID(Export!H121,10,1)),IF(LEFT(Export!H121,1)="(",CONCATENATE(MID(Export!H121,2,5),",",MID(Export!H121,8,1)),CONCATENATE(LEFT(Export!H121,5),",",RIGHT(Export!H121,1)))))),"&lt;/Durchfahrtzeit&gt;"),CONCATENATE("&lt;Abfahrtszeit&gt;",IF(LEFT(Export!H121,4)="(-1/",CONCATENATE(MID(Export!H121,5,5),",",MID(Export!H121,11,1)),IF(LEFT(Export!H121,2)="1/",CONCATENATE(MID(Export!H121,3,5),",",MID(Export!H121,9,1)),IF(OR(LEFT(Export!H121,3)="-1/",LEFT(Export!H121,3)="(1/"),CONCATENATE(MID(Export!H121,4,5),",",MID(Export!H121,10,1)),IF(LEFT(Export!H121,1)="(",CONCATENATE(MID(Export!H121,2,5),",",MID(Export!H121,8,1)),CONCATENATE(LEFT(Export!H121,5),",",RIGHT(Export!H121,1)))))),"&lt;/Abfahrtszeit&gt;")),
IF(Export!C121&lt;&gt;"",CONCATENATE("&lt;Mindesthaltedauer&gt;",CONCATENATE(MID(Export!C121,4,2),",",RIGHT(Export!C121,1)),"&lt;/Mindesthaltedauer&gt;"),""),
IF(Export!F121="","",CONCATENATE("&lt;Haltart&gt;",IF(LEFT(Export!F121,1)="+","+TM","H"),"&lt;/Haltart")),
IF(AND(Export!$M121&lt;&gt;"",AND(Export!$M121&lt;&gt;"[",Export!$M121&lt;&gt;"]")),CONCATENATE("&lt;Bauzuschlag&gt;",IF(Export!$M121="","",IF(LEFT(Export!$M121,1)="[",CONCATENATE(MID(Export!$M121,2,1),",",RIGHT(Export!$M121,1)),IF(AND(RIGHT(Export!$M121,1)="]",LEFT(Export!$M121,1)&lt;&gt;"]"),CONCATENATE(LEFT(Export!$M121,1),",",RIGHT(Export!$M121,1)),IF(AND(RIGHT(Export!$M121,1)&lt;&gt;"]",LEFT(Export!$M121,1)&lt;&gt;"]"),CONCATENATE(LEFT(Export!$M121,1),",",RIGHT(Export!$M121,1)),"")))),"&lt;/Bauzuschlag&gt;"),""),
IF(Export!$L121&lt;&gt;"",CONCATENATE("&lt;Zuschlag&gt;",LEFT(Export!$L121,1),",",MID(Export!$L121,3,1),"&lt;/Zuschlag&gt;"),""),
IF(Export!$E121&lt;&gt;"",CONCATENATE("&lt;Zusatzhalt&gt;",(MID(Export!$E121,4,2)*60+MID(Export!$E121,7,2)),",",MID(Export!$E121,10,1),"&lt;/Zusatzhalt&gt;"),""),
IF(Export!$J121&lt;&gt;"",CONCATENATE("&lt;Strecke&gt;",LEFT(Export!$J121,4),"&lt;/Strecke&gt;"),""),
IF(Export!$J121&lt;&gt;"",CONCATENATE("&lt;Streckengleis&gt;",MID(Export!$J121,6,1),"&lt;/Streckengleis&gt;"),""),
IF(Export!D121="","&lt;/Durchfahrt&gt;","&lt;/Verkehrshalt&gt;")))</f>
        <v/>
      </c>
    </row>
    <row r="122" spans="1:1" x14ac:dyDescent="0.25">
      <c r="A122" s="1" t="str">
        <f>IF(Export!H122="","",CONCATENATE(IF(Export!D122="","&lt;Durchfahrt&gt;","&lt;Verkehrshalt&gt;"),
"&lt;DS100&gt;",Export!A122,"&lt;/DS100&gt;",
IF(Export!D122="","",CONCATENATE("&lt;Ankunftszeit&gt;",IF(LEFT(Export!D122,4)="(-1/",CONCATENATE(MID(Export!D122,5,5),",",MID(Export!D122,11,1)),IF(LEFT(Export!D122,2)="1/",CONCATENATE(MID(Export!D122,3,5),",",MID(Export!D122,9,1)),IF(OR(LEFT(Export!D122,3)="-1/",LEFT(Export!D122,3)="(1/"),CONCATENATE(MID(Export!D122,4,5),",",MID(Export!D122,10,1)),IF(LEFT(Export!D122,1)="(",CONCATENATE(MID(Export!D122,2,5),",",MID(Export!D122,8,1)),CONCATENATE(LEFT(Export!D122,5),",",RIGHT(Export!D122,1)))))),"&lt;/Ankunftszeit&gt;")),
IF(Export!D122="",CONCATENATE("&lt;Durchfahrtzeit&gt;",IF(LEFT(Export!H122,4)="(-1/",CONCATENATE(MID(Export!H122,5,5),",",MID(Export!H122,11,1)),IF(LEFT(Export!H122,2)="1/",CONCATENATE(MID(Export!H122,3,5),",",MID(Export!H122,9,1)),IF(OR(LEFT(Export!H122,3)="-1/",LEFT(Export!H122,3)="(1/"),CONCATENATE(MID(Export!H122,4,5),",",MID(Export!H122,10,1)),IF(LEFT(Export!H122,1)="(",CONCATENATE(MID(Export!H122,2,5),",",MID(Export!H122,8,1)),CONCATENATE(LEFT(Export!H122,5),",",RIGHT(Export!H122,1)))))),"&lt;/Durchfahrtzeit&gt;"),CONCATENATE("&lt;Abfahrtszeit&gt;",IF(LEFT(Export!H122,4)="(-1/",CONCATENATE(MID(Export!H122,5,5),",",MID(Export!H122,11,1)),IF(LEFT(Export!H122,2)="1/",CONCATENATE(MID(Export!H122,3,5),",",MID(Export!H122,9,1)),IF(OR(LEFT(Export!H122,3)="-1/",LEFT(Export!H122,3)="(1/"),CONCATENATE(MID(Export!H122,4,5),",",MID(Export!H122,10,1)),IF(LEFT(Export!H122,1)="(",CONCATENATE(MID(Export!H122,2,5),",",MID(Export!H122,8,1)),CONCATENATE(LEFT(Export!H122,5),",",RIGHT(Export!H122,1)))))),"&lt;/Abfahrtszeit&gt;")),
IF(Export!C122&lt;&gt;"",CONCATENATE("&lt;Mindesthaltedauer&gt;",CONCATENATE(MID(Export!C122,4,2),",",RIGHT(Export!C122,1)),"&lt;/Mindesthaltedauer&gt;"),""),
IF(Export!F122="","",CONCATENATE("&lt;Haltart&gt;",IF(LEFT(Export!F122,1)="+","+TM","H"),"&lt;/Haltart")),
IF(AND(Export!$M122&lt;&gt;"",AND(Export!$M122&lt;&gt;"[",Export!$M122&lt;&gt;"]")),CONCATENATE("&lt;Bauzuschlag&gt;",IF(Export!$M122="","",IF(LEFT(Export!$M122,1)="[",CONCATENATE(MID(Export!$M122,2,1),",",RIGHT(Export!$M122,1)),IF(AND(RIGHT(Export!$M122,1)="]",LEFT(Export!$M122,1)&lt;&gt;"]"),CONCATENATE(LEFT(Export!$M122,1),",",RIGHT(Export!$M122,1)),IF(AND(RIGHT(Export!$M122,1)&lt;&gt;"]",LEFT(Export!$M122,1)&lt;&gt;"]"),CONCATENATE(LEFT(Export!$M122,1),",",RIGHT(Export!$M122,1)),"")))),"&lt;/Bauzuschlag&gt;"),""),
IF(Export!$L122&lt;&gt;"",CONCATENATE("&lt;Zuschlag&gt;",LEFT(Export!$L122,1),",",MID(Export!$L122,3,1),"&lt;/Zuschlag&gt;"),""),
IF(Export!$E122&lt;&gt;"",CONCATENATE("&lt;Zusatzhalt&gt;",(MID(Export!$E122,4,2)*60+MID(Export!$E122,7,2)),",",MID(Export!$E122,10,1),"&lt;/Zusatzhalt&gt;"),""),
IF(Export!$J122&lt;&gt;"",CONCATENATE("&lt;Strecke&gt;",LEFT(Export!$J122,4),"&lt;/Strecke&gt;"),""),
IF(Export!$J122&lt;&gt;"",CONCATENATE("&lt;Streckengleis&gt;",MID(Export!$J122,6,1),"&lt;/Streckengleis&gt;"),""),
IF(Export!D122="","&lt;/Durchfahrt&gt;","&lt;/Verkehrshalt&gt;")))</f>
        <v/>
      </c>
    </row>
    <row r="123" spans="1:1" x14ac:dyDescent="0.25">
      <c r="A123" s="1" t="str">
        <f>IF(Export!H123="","",CONCATENATE(IF(Export!D123="","&lt;Durchfahrt&gt;","&lt;Verkehrshalt&gt;"),
"&lt;DS100&gt;",Export!A123,"&lt;/DS100&gt;",
IF(Export!D123="","",CONCATENATE("&lt;Ankunftszeit&gt;",IF(LEFT(Export!D123,4)="(-1/",CONCATENATE(MID(Export!D123,5,5),",",MID(Export!D123,11,1)),IF(LEFT(Export!D123,2)="1/",CONCATENATE(MID(Export!D123,3,5),",",MID(Export!D123,9,1)),IF(OR(LEFT(Export!D123,3)="-1/",LEFT(Export!D123,3)="(1/"),CONCATENATE(MID(Export!D123,4,5),",",MID(Export!D123,10,1)),IF(LEFT(Export!D123,1)="(",CONCATENATE(MID(Export!D123,2,5),",",MID(Export!D123,8,1)),CONCATENATE(LEFT(Export!D123,5),",",RIGHT(Export!D123,1)))))),"&lt;/Ankunftszeit&gt;")),
IF(Export!D123="",CONCATENATE("&lt;Durchfahrtzeit&gt;",IF(LEFT(Export!H123,4)="(-1/",CONCATENATE(MID(Export!H123,5,5),",",MID(Export!H123,11,1)),IF(LEFT(Export!H123,2)="1/",CONCATENATE(MID(Export!H123,3,5),",",MID(Export!H123,9,1)),IF(OR(LEFT(Export!H123,3)="-1/",LEFT(Export!H123,3)="(1/"),CONCATENATE(MID(Export!H123,4,5),",",MID(Export!H123,10,1)),IF(LEFT(Export!H123,1)="(",CONCATENATE(MID(Export!H123,2,5),",",MID(Export!H123,8,1)),CONCATENATE(LEFT(Export!H123,5),",",RIGHT(Export!H123,1)))))),"&lt;/Durchfahrtzeit&gt;"),CONCATENATE("&lt;Abfahrtszeit&gt;",IF(LEFT(Export!H123,4)="(-1/",CONCATENATE(MID(Export!H123,5,5),",",MID(Export!H123,11,1)),IF(LEFT(Export!H123,2)="1/",CONCATENATE(MID(Export!H123,3,5),",",MID(Export!H123,9,1)),IF(OR(LEFT(Export!H123,3)="-1/",LEFT(Export!H123,3)="(1/"),CONCATENATE(MID(Export!H123,4,5),",",MID(Export!H123,10,1)),IF(LEFT(Export!H123,1)="(",CONCATENATE(MID(Export!H123,2,5),",",MID(Export!H123,8,1)),CONCATENATE(LEFT(Export!H123,5),",",RIGHT(Export!H123,1)))))),"&lt;/Abfahrtszeit&gt;")),
IF(Export!C123&lt;&gt;"",CONCATENATE("&lt;Mindesthaltedauer&gt;",CONCATENATE(MID(Export!C123,4,2),",",RIGHT(Export!C123,1)),"&lt;/Mindesthaltedauer&gt;"),""),
IF(Export!F123="","",CONCATENATE("&lt;Haltart&gt;",IF(LEFT(Export!F123,1)="+","+TM","H"),"&lt;/Haltart")),
IF(AND(Export!$M123&lt;&gt;"",AND(Export!$M123&lt;&gt;"[",Export!$M123&lt;&gt;"]")),CONCATENATE("&lt;Bauzuschlag&gt;",IF(Export!$M123="","",IF(LEFT(Export!$M123,1)="[",CONCATENATE(MID(Export!$M123,2,1),",",RIGHT(Export!$M123,1)),IF(AND(RIGHT(Export!$M123,1)="]",LEFT(Export!$M123,1)&lt;&gt;"]"),CONCATENATE(LEFT(Export!$M123,1),",",RIGHT(Export!$M123,1)),IF(AND(RIGHT(Export!$M123,1)&lt;&gt;"]",LEFT(Export!$M123,1)&lt;&gt;"]"),CONCATENATE(LEFT(Export!$M123,1),",",RIGHT(Export!$M123,1)),"")))),"&lt;/Bauzuschlag&gt;"),""),
IF(Export!$L123&lt;&gt;"",CONCATENATE("&lt;Zuschlag&gt;",LEFT(Export!$L123,1),",",MID(Export!$L123,3,1),"&lt;/Zuschlag&gt;"),""),
IF(Export!$E123&lt;&gt;"",CONCATENATE("&lt;Zusatzhalt&gt;",(MID(Export!$E123,4,2)*60+MID(Export!$E123,7,2)),",",MID(Export!$E123,10,1),"&lt;/Zusatzhalt&gt;"),""),
IF(Export!$J123&lt;&gt;"",CONCATENATE("&lt;Strecke&gt;",LEFT(Export!$J123,4),"&lt;/Strecke&gt;"),""),
IF(Export!$J123&lt;&gt;"",CONCATENATE("&lt;Streckengleis&gt;",MID(Export!$J123,6,1),"&lt;/Streckengleis&gt;"),""),
IF(Export!D123="","&lt;/Durchfahrt&gt;","&lt;/Verkehrshalt&gt;")))</f>
        <v/>
      </c>
    </row>
    <row r="124" spans="1:1" x14ac:dyDescent="0.25">
      <c r="A124" s="1" t="str">
        <f>IF(Export!H124="","",CONCATENATE(IF(Export!D124="","&lt;Durchfahrt&gt;","&lt;Verkehrshalt&gt;"),
"&lt;DS100&gt;",Export!A124,"&lt;/DS100&gt;",
IF(Export!D124="","",CONCATENATE("&lt;Ankunftszeit&gt;",IF(LEFT(Export!D124,4)="(-1/",CONCATENATE(MID(Export!D124,5,5),",",MID(Export!D124,11,1)),IF(LEFT(Export!D124,2)="1/",CONCATENATE(MID(Export!D124,3,5),",",MID(Export!D124,9,1)),IF(OR(LEFT(Export!D124,3)="-1/",LEFT(Export!D124,3)="(1/"),CONCATENATE(MID(Export!D124,4,5),",",MID(Export!D124,10,1)),IF(LEFT(Export!D124,1)="(",CONCATENATE(MID(Export!D124,2,5),",",MID(Export!D124,8,1)),CONCATENATE(LEFT(Export!D124,5),",",RIGHT(Export!D124,1)))))),"&lt;/Ankunftszeit&gt;")),
IF(Export!D124="",CONCATENATE("&lt;Durchfahrtzeit&gt;",IF(LEFT(Export!H124,4)="(-1/",CONCATENATE(MID(Export!H124,5,5),",",MID(Export!H124,11,1)),IF(LEFT(Export!H124,2)="1/",CONCATENATE(MID(Export!H124,3,5),",",MID(Export!H124,9,1)),IF(OR(LEFT(Export!H124,3)="-1/",LEFT(Export!H124,3)="(1/"),CONCATENATE(MID(Export!H124,4,5),",",MID(Export!H124,10,1)),IF(LEFT(Export!H124,1)="(",CONCATENATE(MID(Export!H124,2,5),",",MID(Export!H124,8,1)),CONCATENATE(LEFT(Export!H124,5),",",RIGHT(Export!H124,1)))))),"&lt;/Durchfahrtzeit&gt;"),CONCATENATE("&lt;Abfahrtszeit&gt;",IF(LEFT(Export!H124,4)="(-1/",CONCATENATE(MID(Export!H124,5,5),",",MID(Export!H124,11,1)),IF(LEFT(Export!H124,2)="1/",CONCATENATE(MID(Export!H124,3,5),",",MID(Export!H124,9,1)),IF(OR(LEFT(Export!H124,3)="-1/",LEFT(Export!H124,3)="(1/"),CONCATENATE(MID(Export!H124,4,5),",",MID(Export!H124,10,1)),IF(LEFT(Export!H124,1)="(",CONCATENATE(MID(Export!H124,2,5),",",MID(Export!H124,8,1)),CONCATENATE(LEFT(Export!H124,5),",",RIGHT(Export!H124,1)))))),"&lt;/Abfahrtszeit&gt;")),
IF(Export!C124&lt;&gt;"",CONCATENATE("&lt;Mindesthaltedauer&gt;",CONCATENATE(MID(Export!C124,4,2),",",RIGHT(Export!C124,1)),"&lt;/Mindesthaltedauer&gt;"),""),
IF(Export!F124="","",CONCATENATE("&lt;Haltart&gt;",IF(LEFT(Export!F124,1)="+","+TM","H"),"&lt;/Haltart")),
IF(AND(Export!$M124&lt;&gt;"",AND(Export!$M124&lt;&gt;"[",Export!$M124&lt;&gt;"]")),CONCATENATE("&lt;Bauzuschlag&gt;",IF(Export!$M124="","",IF(LEFT(Export!$M124,1)="[",CONCATENATE(MID(Export!$M124,2,1),",",RIGHT(Export!$M124,1)),IF(AND(RIGHT(Export!$M124,1)="]",LEFT(Export!$M124,1)&lt;&gt;"]"),CONCATENATE(LEFT(Export!$M124,1),",",RIGHT(Export!$M124,1)),IF(AND(RIGHT(Export!$M124,1)&lt;&gt;"]",LEFT(Export!$M124,1)&lt;&gt;"]"),CONCATENATE(LEFT(Export!$M124,1),",",RIGHT(Export!$M124,1)),"")))),"&lt;/Bauzuschlag&gt;"),""),
IF(Export!$L124&lt;&gt;"",CONCATENATE("&lt;Zuschlag&gt;",LEFT(Export!$L124,1),",",MID(Export!$L124,3,1),"&lt;/Zuschlag&gt;"),""),
IF(Export!$E124&lt;&gt;"",CONCATENATE("&lt;Zusatzhalt&gt;",(MID(Export!$E124,4,2)*60+MID(Export!$E124,7,2)),",",MID(Export!$E124,10,1),"&lt;/Zusatzhalt&gt;"),""),
IF(Export!$J124&lt;&gt;"",CONCATENATE("&lt;Strecke&gt;",LEFT(Export!$J124,4),"&lt;/Strecke&gt;"),""),
IF(Export!$J124&lt;&gt;"",CONCATENATE("&lt;Streckengleis&gt;",MID(Export!$J124,6,1),"&lt;/Streckengleis&gt;"),""),
IF(Export!D124="","&lt;/Durchfahrt&gt;","&lt;/Verkehrshalt&gt;")))</f>
        <v/>
      </c>
    </row>
    <row r="125" spans="1:1" x14ac:dyDescent="0.25">
      <c r="A125" s="1" t="str">
        <f>IF(Export!H125="","",CONCATENATE(IF(Export!D125="","&lt;Durchfahrt&gt;","&lt;Verkehrshalt&gt;"),
"&lt;DS100&gt;",Export!A125,"&lt;/DS100&gt;",
IF(Export!D125="","",CONCATENATE("&lt;Ankunftszeit&gt;",IF(LEFT(Export!D125,4)="(-1/",CONCATENATE(MID(Export!D125,5,5),",",MID(Export!D125,11,1)),IF(LEFT(Export!D125,2)="1/",CONCATENATE(MID(Export!D125,3,5),",",MID(Export!D125,9,1)),IF(OR(LEFT(Export!D125,3)="-1/",LEFT(Export!D125,3)="(1/"),CONCATENATE(MID(Export!D125,4,5),",",MID(Export!D125,10,1)),IF(LEFT(Export!D125,1)="(",CONCATENATE(MID(Export!D125,2,5),",",MID(Export!D125,8,1)),CONCATENATE(LEFT(Export!D125,5),",",RIGHT(Export!D125,1)))))),"&lt;/Ankunftszeit&gt;")),
IF(Export!D125="",CONCATENATE("&lt;Durchfahrtzeit&gt;",IF(LEFT(Export!H125,4)="(-1/",CONCATENATE(MID(Export!H125,5,5),",",MID(Export!H125,11,1)),IF(LEFT(Export!H125,2)="1/",CONCATENATE(MID(Export!H125,3,5),",",MID(Export!H125,9,1)),IF(OR(LEFT(Export!H125,3)="-1/",LEFT(Export!H125,3)="(1/"),CONCATENATE(MID(Export!H125,4,5),",",MID(Export!H125,10,1)),IF(LEFT(Export!H125,1)="(",CONCATENATE(MID(Export!H125,2,5),",",MID(Export!H125,8,1)),CONCATENATE(LEFT(Export!H125,5),",",RIGHT(Export!H125,1)))))),"&lt;/Durchfahrtzeit&gt;"),CONCATENATE("&lt;Abfahrtszeit&gt;",IF(LEFT(Export!H125,4)="(-1/",CONCATENATE(MID(Export!H125,5,5),",",MID(Export!H125,11,1)),IF(LEFT(Export!H125,2)="1/",CONCATENATE(MID(Export!H125,3,5),",",MID(Export!H125,9,1)),IF(OR(LEFT(Export!H125,3)="-1/",LEFT(Export!H125,3)="(1/"),CONCATENATE(MID(Export!H125,4,5),",",MID(Export!H125,10,1)),IF(LEFT(Export!H125,1)="(",CONCATENATE(MID(Export!H125,2,5),",",MID(Export!H125,8,1)),CONCATENATE(LEFT(Export!H125,5),",",RIGHT(Export!H125,1)))))),"&lt;/Abfahrtszeit&gt;")),
IF(Export!C125&lt;&gt;"",CONCATENATE("&lt;Mindesthaltedauer&gt;",CONCATENATE(MID(Export!C125,4,2),",",RIGHT(Export!C125,1)),"&lt;/Mindesthaltedauer&gt;"),""),
IF(Export!F125="","",CONCATENATE("&lt;Haltart&gt;",IF(LEFT(Export!F125,1)="+","+TM","H"),"&lt;/Haltart")),
IF(AND(Export!$M125&lt;&gt;"",AND(Export!$M125&lt;&gt;"[",Export!$M125&lt;&gt;"]")),CONCATENATE("&lt;Bauzuschlag&gt;",IF(Export!$M125="","",IF(LEFT(Export!$M125,1)="[",CONCATENATE(MID(Export!$M125,2,1),",",RIGHT(Export!$M125,1)),IF(AND(RIGHT(Export!$M125,1)="]",LEFT(Export!$M125,1)&lt;&gt;"]"),CONCATENATE(LEFT(Export!$M125,1),",",RIGHT(Export!$M125,1)),IF(AND(RIGHT(Export!$M125,1)&lt;&gt;"]",LEFT(Export!$M125,1)&lt;&gt;"]"),CONCATENATE(LEFT(Export!$M125,1),",",RIGHT(Export!$M125,1)),"")))),"&lt;/Bauzuschlag&gt;"),""),
IF(Export!$L125&lt;&gt;"",CONCATENATE("&lt;Zuschlag&gt;",LEFT(Export!$L125,1),",",MID(Export!$L125,3,1),"&lt;/Zuschlag&gt;"),""),
IF(Export!$E125&lt;&gt;"",CONCATENATE("&lt;Zusatzhalt&gt;",(MID(Export!$E125,4,2)*60+MID(Export!$E125,7,2)),",",MID(Export!$E125,10,1),"&lt;/Zusatzhalt&gt;"),""),
IF(Export!$J125&lt;&gt;"",CONCATENATE("&lt;Strecke&gt;",LEFT(Export!$J125,4),"&lt;/Strecke&gt;"),""),
IF(Export!$J125&lt;&gt;"",CONCATENATE("&lt;Streckengleis&gt;",MID(Export!$J125,6,1),"&lt;/Streckengleis&gt;"),""),
IF(Export!D125="","&lt;/Durchfahrt&gt;","&lt;/Verkehrshalt&gt;")))</f>
        <v/>
      </c>
    </row>
    <row r="126" spans="1:1" x14ac:dyDescent="0.25">
      <c r="A126" s="1" t="str">
        <f>IF(Export!H126="","",CONCATENATE(IF(Export!D126="","&lt;Durchfahrt&gt;","&lt;Verkehrshalt&gt;"),
"&lt;DS100&gt;",Export!A126,"&lt;/DS100&gt;",
IF(Export!D126="","",CONCATENATE("&lt;Ankunftszeit&gt;",IF(LEFT(Export!D126,4)="(-1/",CONCATENATE(MID(Export!D126,5,5),",",MID(Export!D126,11,1)),IF(LEFT(Export!D126,2)="1/",CONCATENATE(MID(Export!D126,3,5),",",MID(Export!D126,9,1)),IF(OR(LEFT(Export!D126,3)="-1/",LEFT(Export!D126,3)="(1/"),CONCATENATE(MID(Export!D126,4,5),",",MID(Export!D126,10,1)),IF(LEFT(Export!D126,1)="(",CONCATENATE(MID(Export!D126,2,5),",",MID(Export!D126,8,1)),CONCATENATE(LEFT(Export!D126,5),",",RIGHT(Export!D126,1)))))),"&lt;/Ankunftszeit&gt;")),
IF(Export!D126="",CONCATENATE("&lt;Durchfahrtzeit&gt;",IF(LEFT(Export!H126,4)="(-1/",CONCATENATE(MID(Export!H126,5,5),",",MID(Export!H126,11,1)),IF(LEFT(Export!H126,2)="1/",CONCATENATE(MID(Export!H126,3,5),",",MID(Export!H126,9,1)),IF(OR(LEFT(Export!H126,3)="-1/",LEFT(Export!H126,3)="(1/"),CONCATENATE(MID(Export!H126,4,5),",",MID(Export!H126,10,1)),IF(LEFT(Export!H126,1)="(",CONCATENATE(MID(Export!H126,2,5),",",MID(Export!H126,8,1)),CONCATENATE(LEFT(Export!H126,5),",",RIGHT(Export!H126,1)))))),"&lt;/Durchfahrtzeit&gt;"),CONCATENATE("&lt;Abfahrtszeit&gt;",IF(LEFT(Export!H126,4)="(-1/",CONCATENATE(MID(Export!H126,5,5),",",MID(Export!H126,11,1)),IF(LEFT(Export!H126,2)="1/",CONCATENATE(MID(Export!H126,3,5),",",MID(Export!H126,9,1)),IF(OR(LEFT(Export!H126,3)="-1/",LEFT(Export!H126,3)="(1/"),CONCATENATE(MID(Export!H126,4,5),",",MID(Export!H126,10,1)),IF(LEFT(Export!H126,1)="(",CONCATENATE(MID(Export!H126,2,5),",",MID(Export!H126,8,1)),CONCATENATE(LEFT(Export!H126,5),",",RIGHT(Export!H126,1)))))),"&lt;/Abfahrtszeit&gt;")),
IF(Export!C126&lt;&gt;"",CONCATENATE("&lt;Mindesthaltedauer&gt;",CONCATENATE(MID(Export!C126,4,2),",",RIGHT(Export!C126,1)),"&lt;/Mindesthaltedauer&gt;"),""),
IF(Export!F126="","",CONCATENATE("&lt;Haltart&gt;",IF(LEFT(Export!F126,1)="+","+TM","H"),"&lt;/Haltart")),
IF(AND(Export!$M126&lt;&gt;"",AND(Export!$M126&lt;&gt;"[",Export!$M126&lt;&gt;"]")),CONCATENATE("&lt;Bauzuschlag&gt;",IF(Export!$M126="","",IF(LEFT(Export!$M126,1)="[",CONCATENATE(MID(Export!$M126,2,1),",",RIGHT(Export!$M126,1)),IF(AND(RIGHT(Export!$M126,1)="]",LEFT(Export!$M126,1)&lt;&gt;"]"),CONCATENATE(LEFT(Export!$M126,1),",",RIGHT(Export!$M126,1)),IF(AND(RIGHT(Export!$M126,1)&lt;&gt;"]",LEFT(Export!$M126,1)&lt;&gt;"]"),CONCATENATE(LEFT(Export!$M126,1),",",RIGHT(Export!$M126,1)),"")))),"&lt;/Bauzuschlag&gt;"),""),
IF(Export!$L126&lt;&gt;"",CONCATENATE("&lt;Zuschlag&gt;",LEFT(Export!$L126,1),",",MID(Export!$L126,3,1),"&lt;/Zuschlag&gt;"),""),
IF(Export!$E126&lt;&gt;"",CONCATENATE("&lt;Zusatzhalt&gt;",(MID(Export!$E126,4,2)*60+MID(Export!$E126,7,2)),",",MID(Export!$E126,10,1),"&lt;/Zusatzhalt&gt;"),""),
IF(Export!$J126&lt;&gt;"",CONCATENATE("&lt;Strecke&gt;",LEFT(Export!$J126,4),"&lt;/Strecke&gt;"),""),
IF(Export!$J126&lt;&gt;"",CONCATENATE("&lt;Streckengleis&gt;",MID(Export!$J126,6,1),"&lt;/Streckengleis&gt;"),""),
IF(Export!D126="","&lt;/Durchfahrt&gt;","&lt;/Verkehrshalt&gt;")))</f>
        <v/>
      </c>
    </row>
    <row r="127" spans="1:1" x14ac:dyDescent="0.25">
      <c r="A127" s="1" t="str">
        <f>IF(Export!H127="","",CONCATENATE(IF(Export!D127="","&lt;Durchfahrt&gt;","&lt;Verkehrshalt&gt;"),
"&lt;DS100&gt;",Export!A127,"&lt;/DS100&gt;",
IF(Export!D127="","",CONCATENATE("&lt;Ankunftszeit&gt;",IF(LEFT(Export!D127,4)="(-1/",CONCATENATE(MID(Export!D127,5,5),",",MID(Export!D127,11,1)),IF(LEFT(Export!D127,2)="1/",CONCATENATE(MID(Export!D127,3,5),",",MID(Export!D127,9,1)),IF(OR(LEFT(Export!D127,3)="-1/",LEFT(Export!D127,3)="(1/"),CONCATENATE(MID(Export!D127,4,5),",",MID(Export!D127,10,1)),IF(LEFT(Export!D127,1)="(",CONCATENATE(MID(Export!D127,2,5),",",MID(Export!D127,8,1)),CONCATENATE(LEFT(Export!D127,5),",",RIGHT(Export!D127,1)))))),"&lt;/Ankunftszeit&gt;")),
IF(Export!D127="",CONCATENATE("&lt;Durchfahrtzeit&gt;",IF(LEFT(Export!H127,4)="(-1/",CONCATENATE(MID(Export!H127,5,5),",",MID(Export!H127,11,1)),IF(LEFT(Export!H127,2)="1/",CONCATENATE(MID(Export!H127,3,5),",",MID(Export!H127,9,1)),IF(OR(LEFT(Export!H127,3)="-1/",LEFT(Export!H127,3)="(1/"),CONCATENATE(MID(Export!H127,4,5),",",MID(Export!H127,10,1)),IF(LEFT(Export!H127,1)="(",CONCATENATE(MID(Export!H127,2,5),",",MID(Export!H127,8,1)),CONCATENATE(LEFT(Export!H127,5),",",RIGHT(Export!H127,1)))))),"&lt;/Durchfahrtzeit&gt;"),CONCATENATE("&lt;Abfahrtszeit&gt;",IF(LEFT(Export!H127,4)="(-1/",CONCATENATE(MID(Export!H127,5,5),",",MID(Export!H127,11,1)),IF(LEFT(Export!H127,2)="1/",CONCATENATE(MID(Export!H127,3,5),",",MID(Export!H127,9,1)),IF(OR(LEFT(Export!H127,3)="-1/",LEFT(Export!H127,3)="(1/"),CONCATENATE(MID(Export!H127,4,5),",",MID(Export!H127,10,1)),IF(LEFT(Export!H127,1)="(",CONCATENATE(MID(Export!H127,2,5),",",MID(Export!H127,8,1)),CONCATENATE(LEFT(Export!H127,5),",",RIGHT(Export!H127,1)))))),"&lt;/Abfahrtszeit&gt;")),
IF(Export!C127&lt;&gt;"",CONCATENATE("&lt;Mindesthaltedauer&gt;",CONCATENATE(MID(Export!C127,4,2),",",RIGHT(Export!C127,1)),"&lt;/Mindesthaltedauer&gt;"),""),
IF(Export!F127="","",CONCATENATE("&lt;Haltart&gt;",IF(LEFT(Export!F127,1)="+","+TM","H"),"&lt;/Haltart")),
IF(AND(Export!$M127&lt;&gt;"",AND(Export!$M127&lt;&gt;"[",Export!$M127&lt;&gt;"]")),CONCATENATE("&lt;Bauzuschlag&gt;",IF(Export!$M127="","",IF(LEFT(Export!$M127,1)="[",CONCATENATE(MID(Export!$M127,2,1),",",RIGHT(Export!$M127,1)),IF(AND(RIGHT(Export!$M127,1)="]",LEFT(Export!$M127,1)&lt;&gt;"]"),CONCATENATE(LEFT(Export!$M127,1),",",RIGHT(Export!$M127,1)),IF(AND(RIGHT(Export!$M127,1)&lt;&gt;"]",LEFT(Export!$M127,1)&lt;&gt;"]"),CONCATENATE(LEFT(Export!$M127,1),",",RIGHT(Export!$M127,1)),"")))),"&lt;/Bauzuschlag&gt;"),""),
IF(Export!$L127&lt;&gt;"",CONCATENATE("&lt;Zuschlag&gt;",LEFT(Export!$L127,1),",",MID(Export!$L127,3,1),"&lt;/Zuschlag&gt;"),""),
IF(Export!$E127&lt;&gt;"",CONCATENATE("&lt;Zusatzhalt&gt;",(MID(Export!$E127,4,2)*60+MID(Export!$E127,7,2)),",",MID(Export!$E127,10,1),"&lt;/Zusatzhalt&gt;"),""),
IF(Export!$J127&lt;&gt;"",CONCATENATE("&lt;Strecke&gt;",LEFT(Export!$J127,4),"&lt;/Strecke&gt;"),""),
IF(Export!$J127&lt;&gt;"",CONCATENATE("&lt;Streckengleis&gt;",MID(Export!$J127,6,1),"&lt;/Streckengleis&gt;"),""),
IF(Export!D127="","&lt;/Durchfahrt&gt;","&lt;/Verkehrshalt&gt;")))</f>
        <v/>
      </c>
    </row>
    <row r="128" spans="1:1" x14ac:dyDescent="0.25">
      <c r="A128" s="1" t="str">
        <f>IF(Export!H128="","",CONCATENATE(IF(Export!D128="","&lt;Durchfahrt&gt;","&lt;Verkehrshalt&gt;"),
"&lt;DS100&gt;",Export!A128,"&lt;/DS100&gt;",
IF(Export!D128="","",CONCATENATE("&lt;Ankunftszeit&gt;",IF(LEFT(Export!D128,4)="(-1/",CONCATENATE(MID(Export!D128,5,5),",",MID(Export!D128,11,1)),IF(LEFT(Export!D128,2)="1/",CONCATENATE(MID(Export!D128,3,5),",",MID(Export!D128,9,1)),IF(OR(LEFT(Export!D128,3)="-1/",LEFT(Export!D128,3)="(1/"),CONCATENATE(MID(Export!D128,4,5),",",MID(Export!D128,10,1)),IF(LEFT(Export!D128,1)="(",CONCATENATE(MID(Export!D128,2,5),",",MID(Export!D128,8,1)),CONCATENATE(LEFT(Export!D128,5),",",RIGHT(Export!D128,1)))))),"&lt;/Ankunftszeit&gt;")),
IF(Export!D128="",CONCATENATE("&lt;Durchfahrtzeit&gt;",IF(LEFT(Export!H128,4)="(-1/",CONCATENATE(MID(Export!H128,5,5),",",MID(Export!H128,11,1)),IF(LEFT(Export!H128,2)="1/",CONCATENATE(MID(Export!H128,3,5),",",MID(Export!H128,9,1)),IF(OR(LEFT(Export!H128,3)="-1/",LEFT(Export!H128,3)="(1/"),CONCATENATE(MID(Export!H128,4,5),",",MID(Export!H128,10,1)),IF(LEFT(Export!H128,1)="(",CONCATENATE(MID(Export!H128,2,5),",",MID(Export!H128,8,1)),CONCATENATE(LEFT(Export!H128,5),",",RIGHT(Export!H128,1)))))),"&lt;/Durchfahrtzeit&gt;"),CONCATENATE("&lt;Abfahrtszeit&gt;",IF(LEFT(Export!H128,4)="(-1/",CONCATENATE(MID(Export!H128,5,5),",",MID(Export!H128,11,1)),IF(LEFT(Export!H128,2)="1/",CONCATENATE(MID(Export!H128,3,5),",",MID(Export!H128,9,1)),IF(OR(LEFT(Export!H128,3)="-1/",LEFT(Export!H128,3)="(1/"),CONCATENATE(MID(Export!H128,4,5),",",MID(Export!H128,10,1)),IF(LEFT(Export!H128,1)="(",CONCATENATE(MID(Export!H128,2,5),",",MID(Export!H128,8,1)),CONCATENATE(LEFT(Export!H128,5),",",RIGHT(Export!H128,1)))))),"&lt;/Abfahrtszeit&gt;")),
IF(Export!C128&lt;&gt;"",CONCATENATE("&lt;Mindesthaltedauer&gt;",CONCATENATE(MID(Export!C128,4,2),",",RIGHT(Export!C128,1)),"&lt;/Mindesthaltedauer&gt;"),""),
IF(Export!F128="","",CONCATENATE("&lt;Haltart&gt;",IF(LEFT(Export!F128,1)="+","+TM","H"),"&lt;/Haltart")),
IF(AND(Export!$M128&lt;&gt;"",AND(Export!$M128&lt;&gt;"[",Export!$M128&lt;&gt;"]")),CONCATENATE("&lt;Bauzuschlag&gt;",IF(Export!$M128="","",IF(LEFT(Export!$M128,1)="[",CONCATENATE(MID(Export!$M128,2,1),",",RIGHT(Export!$M128,1)),IF(AND(RIGHT(Export!$M128,1)="]",LEFT(Export!$M128,1)&lt;&gt;"]"),CONCATENATE(LEFT(Export!$M128,1),",",RIGHT(Export!$M128,1)),IF(AND(RIGHT(Export!$M128,1)&lt;&gt;"]",LEFT(Export!$M128,1)&lt;&gt;"]"),CONCATENATE(LEFT(Export!$M128,1),",",RIGHT(Export!$M128,1)),"")))),"&lt;/Bauzuschlag&gt;"),""),
IF(Export!$L128&lt;&gt;"",CONCATENATE("&lt;Zuschlag&gt;",LEFT(Export!$L128,1),",",MID(Export!$L128,3,1),"&lt;/Zuschlag&gt;"),""),
IF(Export!$E128&lt;&gt;"",CONCATENATE("&lt;Zusatzhalt&gt;",(MID(Export!$E128,4,2)*60+MID(Export!$E128,7,2)),",",MID(Export!$E128,10,1),"&lt;/Zusatzhalt&gt;"),""),
IF(Export!$J128&lt;&gt;"",CONCATENATE("&lt;Strecke&gt;",LEFT(Export!$J128,4),"&lt;/Strecke&gt;"),""),
IF(Export!$J128&lt;&gt;"",CONCATENATE("&lt;Streckengleis&gt;",MID(Export!$J128,6,1),"&lt;/Streckengleis&gt;"),""),
IF(Export!D128="","&lt;/Durchfahrt&gt;","&lt;/Verkehrshalt&gt;")))</f>
        <v/>
      </c>
    </row>
    <row r="129" spans="1:1" x14ac:dyDescent="0.25">
      <c r="A129" s="1" t="str">
        <f>IF(Export!H129="","",CONCATENATE(IF(Export!D129="","&lt;Durchfahrt&gt;","&lt;Verkehrshalt&gt;"),
"&lt;DS100&gt;",Export!A129,"&lt;/DS100&gt;",
IF(Export!D129="","",CONCATENATE("&lt;Ankunftszeit&gt;",IF(LEFT(Export!D129,4)="(-1/",CONCATENATE(MID(Export!D129,5,5),",",MID(Export!D129,11,1)),IF(LEFT(Export!D129,2)="1/",CONCATENATE(MID(Export!D129,3,5),",",MID(Export!D129,9,1)),IF(OR(LEFT(Export!D129,3)="-1/",LEFT(Export!D129,3)="(1/"),CONCATENATE(MID(Export!D129,4,5),",",MID(Export!D129,10,1)),IF(LEFT(Export!D129,1)="(",CONCATENATE(MID(Export!D129,2,5),",",MID(Export!D129,8,1)),CONCATENATE(LEFT(Export!D129,5),",",RIGHT(Export!D129,1)))))),"&lt;/Ankunftszeit&gt;")),
IF(Export!D129="",CONCATENATE("&lt;Durchfahrtzeit&gt;",IF(LEFT(Export!H129,4)="(-1/",CONCATENATE(MID(Export!H129,5,5),",",MID(Export!H129,11,1)),IF(LEFT(Export!H129,2)="1/",CONCATENATE(MID(Export!H129,3,5),",",MID(Export!H129,9,1)),IF(OR(LEFT(Export!H129,3)="-1/",LEFT(Export!H129,3)="(1/"),CONCATENATE(MID(Export!H129,4,5),",",MID(Export!H129,10,1)),IF(LEFT(Export!H129,1)="(",CONCATENATE(MID(Export!H129,2,5),",",MID(Export!H129,8,1)),CONCATENATE(LEFT(Export!H129,5),",",RIGHT(Export!H129,1)))))),"&lt;/Durchfahrtzeit&gt;"),CONCATENATE("&lt;Abfahrtszeit&gt;",IF(LEFT(Export!H129,4)="(-1/",CONCATENATE(MID(Export!H129,5,5),",",MID(Export!H129,11,1)),IF(LEFT(Export!H129,2)="1/",CONCATENATE(MID(Export!H129,3,5),",",MID(Export!H129,9,1)),IF(OR(LEFT(Export!H129,3)="-1/",LEFT(Export!H129,3)="(1/"),CONCATENATE(MID(Export!H129,4,5),",",MID(Export!H129,10,1)),IF(LEFT(Export!H129,1)="(",CONCATENATE(MID(Export!H129,2,5),",",MID(Export!H129,8,1)),CONCATENATE(LEFT(Export!H129,5),",",RIGHT(Export!H129,1)))))),"&lt;/Abfahrtszeit&gt;")),
IF(Export!C129&lt;&gt;"",CONCATENATE("&lt;Mindesthaltedauer&gt;",CONCATENATE(MID(Export!C129,4,2),",",RIGHT(Export!C129,1)),"&lt;/Mindesthaltedauer&gt;"),""),
IF(Export!F129="","",CONCATENATE("&lt;Haltart&gt;",IF(LEFT(Export!F129,1)="+","+TM","H"),"&lt;/Haltart")),
IF(AND(Export!$M129&lt;&gt;"",AND(Export!$M129&lt;&gt;"[",Export!$M129&lt;&gt;"]")),CONCATENATE("&lt;Bauzuschlag&gt;",IF(Export!$M129="","",IF(LEFT(Export!$M129,1)="[",CONCATENATE(MID(Export!$M129,2,1),",",RIGHT(Export!$M129,1)),IF(AND(RIGHT(Export!$M129,1)="]",LEFT(Export!$M129,1)&lt;&gt;"]"),CONCATENATE(LEFT(Export!$M129,1),",",RIGHT(Export!$M129,1)),IF(AND(RIGHT(Export!$M129,1)&lt;&gt;"]",LEFT(Export!$M129,1)&lt;&gt;"]"),CONCATENATE(LEFT(Export!$M129,1),",",RIGHT(Export!$M129,1)),"")))),"&lt;/Bauzuschlag&gt;"),""),
IF(Export!$L129&lt;&gt;"",CONCATENATE("&lt;Zuschlag&gt;",LEFT(Export!$L129,1),",",MID(Export!$L129,3,1),"&lt;/Zuschlag&gt;"),""),
IF(Export!$E129&lt;&gt;"",CONCATENATE("&lt;Zusatzhalt&gt;",(MID(Export!$E129,4,2)*60+MID(Export!$E129,7,2)),",",MID(Export!$E129,10,1),"&lt;/Zusatzhalt&gt;"),""),
IF(Export!$J129&lt;&gt;"",CONCATENATE("&lt;Strecke&gt;",LEFT(Export!$J129,4),"&lt;/Strecke&gt;"),""),
IF(Export!$J129&lt;&gt;"",CONCATENATE("&lt;Streckengleis&gt;",MID(Export!$J129,6,1),"&lt;/Streckengleis&gt;"),""),
IF(Export!D129="","&lt;/Durchfahrt&gt;","&lt;/Verkehrshalt&gt;")))</f>
        <v/>
      </c>
    </row>
    <row r="130" spans="1:1" x14ac:dyDescent="0.25">
      <c r="A130" s="1" t="str">
        <f>IF(Export!H130="","",CONCATENATE(IF(Export!D130="","&lt;Durchfahrt&gt;","&lt;Verkehrshalt&gt;"),
"&lt;DS100&gt;",Export!A130,"&lt;/DS100&gt;",
IF(Export!D130="","",CONCATENATE("&lt;Ankunftszeit&gt;",IF(LEFT(Export!D130,4)="(-1/",CONCATENATE(MID(Export!D130,5,5),",",MID(Export!D130,11,1)),IF(LEFT(Export!D130,2)="1/",CONCATENATE(MID(Export!D130,3,5),",",MID(Export!D130,9,1)),IF(OR(LEFT(Export!D130,3)="-1/",LEFT(Export!D130,3)="(1/"),CONCATENATE(MID(Export!D130,4,5),",",MID(Export!D130,10,1)),IF(LEFT(Export!D130,1)="(",CONCATENATE(MID(Export!D130,2,5),",",MID(Export!D130,8,1)),CONCATENATE(LEFT(Export!D130,5),",",RIGHT(Export!D130,1)))))),"&lt;/Ankunftszeit&gt;")),
IF(Export!D130="",CONCATENATE("&lt;Durchfahrtzeit&gt;",IF(LEFT(Export!H130,4)="(-1/",CONCATENATE(MID(Export!H130,5,5),",",MID(Export!H130,11,1)),IF(LEFT(Export!H130,2)="1/",CONCATENATE(MID(Export!H130,3,5),",",MID(Export!H130,9,1)),IF(OR(LEFT(Export!H130,3)="-1/",LEFT(Export!H130,3)="(1/"),CONCATENATE(MID(Export!H130,4,5),",",MID(Export!H130,10,1)),IF(LEFT(Export!H130,1)="(",CONCATENATE(MID(Export!H130,2,5),",",MID(Export!H130,8,1)),CONCATENATE(LEFT(Export!H130,5),",",RIGHT(Export!H130,1)))))),"&lt;/Durchfahrtzeit&gt;"),CONCATENATE("&lt;Abfahrtszeit&gt;",IF(LEFT(Export!H130,4)="(-1/",CONCATENATE(MID(Export!H130,5,5),",",MID(Export!H130,11,1)),IF(LEFT(Export!H130,2)="1/",CONCATENATE(MID(Export!H130,3,5),",",MID(Export!H130,9,1)),IF(OR(LEFT(Export!H130,3)="-1/",LEFT(Export!H130,3)="(1/"),CONCATENATE(MID(Export!H130,4,5),",",MID(Export!H130,10,1)),IF(LEFT(Export!H130,1)="(",CONCATENATE(MID(Export!H130,2,5),",",MID(Export!H130,8,1)),CONCATENATE(LEFT(Export!H130,5),",",RIGHT(Export!H130,1)))))),"&lt;/Abfahrtszeit&gt;")),
IF(Export!C130&lt;&gt;"",CONCATENATE("&lt;Mindesthaltedauer&gt;",CONCATENATE(MID(Export!C130,4,2),",",RIGHT(Export!C130,1)),"&lt;/Mindesthaltedauer&gt;"),""),
IF(Export!F130="","",CONCATENATE("&lt;Haltart&gt;",IF(LEFT(Export!F130,1)="+","+TM","H"),"&lt;/Haltart")),
IF(AND(Export!$M130&lt;&gt;"",AND(Export!$M130&lt;&gt;"[",Export!$M130&lt;&gt;"]")),CONCATENATE("&lt;Bauzuschlag&gt;",IF(Export!$M130="","",IF(LEFT(Export!$M130,1)="[",CONCATENATE(MID(Export!$M130,2,1),",",RIGHT(Export!$M130,1)),IF(AND(RIGHT(Export!$M130,1)="]",LEFT(Export!$M130,1)&lt;&gt;"]"),CONCATENATE(LEFT(Export!$M130,1),",",RIGHT(Export!$M130,1)),IF(AND(RIGHT(Export!$M130,1)&lt;&gt;"]",LEFT(Export!$M130,1)&lt;&gt;"]"),CONCATENATE(LEFT(Export!$M130,1),",",RIGHT(Export!$M130,1)),"")))),"&lt;/Bauzuschlag&gt;"),""),
IF(Export!$L130&lt;&gt;"",CONCATENATE("&lt;Zuschlag&gt;",LEFT(Export!$L130,1),",",MID(Export!$L130,3,1),"&lt;/Zuschlag&gt;"),""),
IF(Export!$E130&lt;&gt;"",CONCATENATE("&lt;Zusatzhalt&gt;",(MID(Export!$E130,4,2)*60+MID(Export!$E130,7,2)),",",MID(Export!$E130,10,1),"&lt;/Zusatzhalt&gt;"),""),
IF(Export!$J130&lt;&gt;"",CONCATENATE("&lt;Strecke&gt;",LEFT(Export!$J130,4),"&lt;/Strecke&gt;"),""),
IF(Export!$J130&lt;&gt;"",CONCATENATE("&lt;Streckengleis&gt;",MID(Export!$J130,6,1),"&lt;/Streckengleis&gt;"),""),
IF(Export!D130="","&lt;/Durchfahrt&gt;","&lt;/Verkehrshalt&gt;")))</f>
        <v/>
      </c>
    </row>
    <row r="131" spans="1:1" x14ac:dyDescent="0.25">
      <c r="A131" s="1" t="str">
        <f>IF(Export!H131="","",CONCATENATE(IF(Export!D131="","&lt;Durchfahrt&gt;","&lt;Verkehrshalt&gt;"),
"&lt;DS100&gt;",Export!A131,"&lt;/DS100&gt;",
IF(Export!D131="","",CONCATENATE("&lt;Ankunftszeit&gt;",IF(LEFT(Export!D131,4)="(-1/",CONCATENATE(MID(Export!D131,5,5),",",MID(Export!D131,11,1)),IF(LEFT(Export!D131,2)="1/",CONCATENATE(MID(Export!D131,3,5),",",MID(Export!D131,9,1)),IF(OR(LEFT(Export!D131,3)="-1/",LEFT(Export!D131,3)="(1/"),CONCATENATE(MID(Export!D131,4,5),",",MID(Export!D131,10,1)),IF(LEFT(Export!D131,1)="(",CONCATENATE(MID(Export!D131,2,5),",",MID(Export!D131,8,1)),CONCATENATE(LEFT(Export!D131,5),",",RIGHT(Export!D131,1)))))),"&lt;/Ankunftszeit&gt;")),
IF(Export!D131="",CONCATENATE("&lt;Durchfahrtzeit&gt;",IF(LEFT(Export!H131,4)="(-1/",CONCATENATE(MID(Export!H131,5,5),",",MID(Export!H131,11,1)),IF(LEFT(Export!H131,2)="1/",CONCATENATE(MID(Export!H131,3,5),",",MID(Export!H131,9,1)),IF(OR(LEFT(Export!H131,3)="-1/",LEFT(Export!H131,3)="(1/"),CONCATENATE(MID(Export!H131,4,5),",",MID(Export!H131,10,1)),IF(LEFT(Export!H131,1)="(",CONCATENATE(MID(Export!H131,2,5),",",MID(Export!H131,8,1)),CONCATENATE(LEFT(Export!H131,5),",",RIGHT(Export!H131,1)))))),"&lt;/Durchfahrtzeit&gt;"),CONCATENATE("&lt;Abfahrtszeit&gt;",IF(LEFT(Export!H131,4)="(-1/",CONCATENATE(MID(Export!H131,5,5),",",MID(Export!H131,11,1)),IF(LEFT(Export!H131,2)="1/",CONCATENATE(MID(Export!H131,3,5),",",MID(Export!H131,9,1)),IF(OR(LEFT(Export!H131,3)="-1/",LEFT(Export!H131,3)="(1/"),CONCATENATE(MID(Export!H131,4,5),",",MID(Export!H131,10,1)),IF(LEFT(Export!H131,1)="(",CONCATENATE(MID(Export!H131,2,5),",",MID(Export!H131,8,1)),CONCATENATE(LEFT(Export!H131,5),",",RIGHT(Export!H131,1)))))),"&lt;/Abfahrtszeit&gt;")),
IF(Export!C131&lt;&gt;"",CONCATENATE("&lt;Mindesthaltedauer&gt;",CONCATENATE(MID(Export!C131,4,2),",",RIGHT(Export!C131,1)),"&lt;/Mindesthaltedauer&gt;"),""),
IF(Export!F131="","",CONCATENATE("&lt;Haltart&gt;",IF(LEFT(Export!F131,1)="+","+TM","H"),"&lt;/Haltart")),
IF(AND(Export!$M131&lt;&gt;"",AND(Export!$M131&lt;&gt;"[",Export!$M131&lt;&gt;"]")),CONCATENATE("&lt;Bauzuschlag&gt;",IF(Export!$M131="","",IF(LEFT(Export!$M131,1)="[",CONCATENATE(MID(Export!$M131,2,1),",",RIGHT(Export!$M131,1)),IF(AND(RIGHT(Export!$M131,1)="]",LEFT(Export!$M131,1)&lt;&gt;"]"),CONCATENATE(LEFT(Export!$M131,1),",",RIGHT(Export!$M131,1)),IF(AND(RIGHT(Export!$M131,1)&lt;&gt;"]",LEFT(Export!$M131,1)&lt;&gt;"]"),CONCATENATE(LEFT(Export!$M131,1),",",RIGHT(Export!$M131,1)),"")))),"&lt;/Bauzuschlag&gt;"),""),
IF(Export!$L131&lt;&gt;"",CONCATENATE("&lt;Zuschlag&gt;",LEFT(Export!$L131,1),",",MID(Export!$L131,3,1),"&lt;/Zuschlag&gt;"),""),
IF(Export!$E131&lt;&gt;"",CONCATENATE("&lt;Zusatzhalt&gt;",(MID(Export!$E131,4,2)*60+MID(Export!$E131,7,2)),",",MID(Export!$E131,10,1),"&lt;/Zusatzhalt&gt;"),""),
IF(Export!$J131&lt;&gt;"",CONCATENATE("&lt;Strecke&gt;",LEFT(Export!$J131,4),"&lt;/Strecke&gt;"),""),
IF(Export!$J131&lt;&gt;"",CONCATENATE("&lt;Streckengleis&gt;",MID(Export!$J131,6,1),"&lt;/Streckengleis&gt;"),""),
IF(Export!D131="","&lt;/Durchfahrt&gt;","&lt;/Verkehrshalt&gt;")))</f>
        <v/>
      </c>
    </row>
    <row r="132" spans="1:1" x14ac:dyDescent="0.25">
      <c r="A132" s="1" t="str">
        <f>IF(Export!H132="","",CONCATENATE(IF(Export!D132="","&lt;Durchfahrt&gt;","&lt;Verkehrshalt&gt;"),
"&lt;DS100&gt;",Export!A132,"&lt;/DS100&gt;",
IF(Export!D132="","",CONCATENATE("&lt;Ankunftszeit&gt;",IF(LEFT(Export!D132,4)="(-1/",CONCATENATE(MID(Export!D132,5,5),",",MID(Export!D132,11,1)),IF(LEFT(Export!D132,2)="1/",CONCATENATE(MID(Export!D132,3,5),",",MID(Export!D132,9,1)),IF(OR(LEFT(Export!D132,3)="-1/",LEFT(Export!D132,3)="(1/"),CONCATENATE(MID(Export!D132,4,5),",",MID(Export!D132,10,1)),IF(LEFT(Export!D132,1)="(",CONCATENATE(MID(Export!D132,2,5),",",MID(Export!D132,8,1)),CONCATENATE(LEFT(Export!D132,5),",",RIGHT(Export!D132,1)))))),"&lt;/Ankunftszeit&gt;")),
IF(Export!D132="",CONCATENATE("&lt;Durchfahrtzeit&gt;",IF(LEFT(Export!H132,4)="(-1/",CONCATENATE(MID(Export!H132,5,5),",",MID(Export!H132,11,1)),IF(LEFT(Export!H132,2)="1/",CONCATENATE(MID(Export!H132,3,5),",",MID(Export!H132,9,1)),IF(OR(LEFT(Export!H132,3)="-1/",LEFT(Export!H132,3)="(1/"),CONCATENATE(MID(Export!H132,4,5),",",MID(Export!H132,10,1)),IF(LEFT(Export!H132,1)="(",CONCATENATE(MID(Export!H132,2,5),",",MID(Export!H132,8,1)),CONCATENATE(LEFT(Export!H132,5),",",RIGHT(Export!H132,1)))))),"&lt;/Durchfahrtzeit&gt;"),CONCATENATE("&lt;Abfahrtszeit&gt;",IF(LEFT(Export!H132,4)="(-1/",CONCATENATE(MID(Export!H132,5,5),",",MID(Export!H132,11,1)),IF(LEFT(Export!H132,2)="1/",CONCATENATE(MID(Export!H132,3,5),",",MID(Export!H132,9,1)),IF(OR(LEFT(Export!H132,3)="-1/",LEFT(Export!H132,3)="(1/"),CONCATENATE(MID(Export!H132,4,5),",",MID(Export!H132,10,1)),IF(LEFT(Export!H132,1)="(",CONCATENATE(MID(Export!H132,2,5),",",MID(Export!H132,8,1)),CONCATENATE(LEFT(Export!H132,5),",",RIGHT(Export!H132,1)))))),"&lt;/Abfahrtszeit&gt;")),
IF(Export!C132&lt;&gt;"",CONCATENATE("&lt;Mindesthaltedauer&gt;",CONCATENATE(MID(Export!C132,4,2),",",RIGHT(Export!C132,1)),"&lt;/Mindesthaltedauer&gt;"),""),
IF(Export!F132="","",CONCATENATE("&lt;Haltart&gt;",IF(LEFT(Export!F132,1)="+","+TM","H"),"&lt;/Haltart")),
IF(AND(Export!$M132&lt;&gt;"",AND(Export!$M132&lt;&gt;"[",Export!$M132&lt;&gt;"]")),CONCATENATE("&lt;Bauzuschlag&gt;",IF(Export!$M132="","",IF(LEFT(Export!$M132,1)="[",CONCATENATE(MID(Export!$M132,2,1),",",RIGHT(Export!$M132,1)),IF(AND(RIGHT(Export!$M132,1)="]",LEFT(Export!$M132,1)&lt;&gt;"]"),CONCATENATE(LEFT(Export!$M132,1),",",RIGHT(Export!$M132,1)),IF(AND(RIGHT(Export!$M132,1)&lt;&gt;"]",LEFT(Export!$M132,1)&lt;&gt;"]"),CONCATENATE(LEFT(Export!$M132,1),",",RIGHT(Export!$M132,1)),"")))),"&lt;/Bauzuschlag&gt;"),""),
IF(Export!$L132&lt;&gt;"",CONCATENATE("&lt;Zuschlag&gt;",LEFT(Export!$L132,1),",",MID(Export!$L132,3,1),"&lt;/Zuschlag&gt;"),""),
IF(Export!$E132&lt;&gt;"",CONCATENATE("&lt;Zusatzhalt&gt;",(MID(Export!$E132,4,2)*60+MID(Export!$E132,7,2)),",",MID(Export!$E132,10,1),"&lt;/Zusatzhalt&gt;"),""),
IF(Export!$J132&lt;&gt;"",CONCATENATE("&lt;Strecke&gt;",LEFT(Export!$J132,4),"&lt;/Strecke&gt;"),""),
IF(Export!$J132&lt;&gt;"",CONCATENATE("&lt;Streckengleis&gt;",MID(Export!$J132,6,1),"&lt;/Streckengleis&gt;"),""),
IF(Export!D132="","&lt;/Durchfahrt&gt;","&lt;/Verkehrshalt&gt;")))</f>
        <v/>
      </c>
    </row>
    <row r="133" spans="1:1" x14ac:dyDescent="0.25">
      <c r="A133" s="1" t="str">
        <f>IF(Export!H133="","",CONCATENATE(IF(Export!D133="","&lt;Durchfahrt&gt;","&lt;Verkehrshalt&gt;"),
"&lt;DS100&gt;",Export!A133,"&lt;/DS100&gt;",
IF(Export!D133="","",CONCATENATE("&lt;Ankunftszeit&gt;",IF(LEFT(Export!D133,4)="(-1/",CONCATENATE(MID(Export!D133,5,5),",",MID(Export!D133,11,1)),IF(LEFT(Export!D133,2)="1/",CONCATENATE(MID(Export!D133,3,5),",",MID(Export!D133,9,1)),IF(OR(LEFT(Export!D133,3)="-1/",LEFT(Export!D133,3)="(1/"),CONCATENATE(MID(Export!D133,4,5),",",MID(Export!D133,10,1)),IF(LEFT(Export!D133,1)="(",CONCATENATE(MID(Export!D133,2,5),",",MID(Export!D133,8,1)),CONCATENATE(LEFT(Export!D133,5),",",RIGHT(Export!D133,1)))))),"&lt;/Ankunftszeit&gt;")),
IF(Export!D133="",CONCATENATE("&lt;Durchfahrtzeit&gt;",IF(LEFT(Export!H133,4)="(-1/",CONCATENATE(MID(Export!H133,5,5),",",MID(Export!H133,11,1)),IF(LEFT(Export!H133,2)="1/",CONCATENATE(MID(Export!H133,3,5),",",MID(Export!H133,9,1)),IF(OR(LEFT(Export!H133,3)="-1/",LEFT(Export!H133,3)="(1/"),CONCATENATE(MID(Export!H133,4,5),",",MID(Export!H133,10,1)),IF(LEFT(Export!H133,1)="(",CONCATENATE(MID(Export!H133,2,5),",",MID(Export!H133,8,1)),CONCATENATE(LEFT(Export!H133,5),",",RIGHT(Export!H133,1)))))),"&lt;/Durchfahrtzeit&gt;"),CONCATENATE("&lt;Abfahrtszeit&gt;",IF(LEFT(Export!H133,4)="(-1/",CONCATENATE(MID(Export!H133,5,5),",",MID(Export!H133,11,1)),IF(LEFT(Export!H133,2)="1/",CONCATENATE(MID(Export!H133,3,5),",",MID(Export!H133,9,1)),IF(OR(LEFT(Export!H133,3)="-1/",LEFT(Export!H133,3)="(1/"),CONCATENATE(MID(Export!H133,4,5),",",MID(Export!H133,10,1)),IF(LEFT(Export!H133,1)="(",CONCATENATE(MID(Export!H133,2,5),",",MID(Export!H133,8,1)),CONCATENATE(LEFT(Export!H133,5),",",RIGHT(Export!H133,1)))))),"&lt;/Abfahrtszeit&gt;")),
IF(Export!C133&lt;&gt;"",CONCATENATE("&lt;Mindesthaltedauer&gt;",CONCATENATE(MID(Export!C133,4,2),",",RIGHT(Export!C133,1)),"&lt;/Mindesthaltedauer&gt;"),""),
IF(Export!F133="","",CONCATENATE("&lt;Haltart&gt;",IF(LEFT(Export!F133,1)="+","+TM","H"),"&lt;/Haltart")),
IF(AND(Export!$M133&lt;&gt;"",AND(Export!$M133&lt;&gt;"[",Export!$M133&lt;&gt;"]")),CONCATENATE("&lt;Bauzuschlag&gt;",IF(Export!$M133="","",IF(LEFT(Export!$M133,1)="[",CONCATENATE(MID(Export!$M133,2,1),",",RIGHT(Export!$M133,1)),IF(AND(RIGHT(Export!$M133,1)="]",LEFT(Export!$M133,1)&lt;&gt;"]"),CONCATENATE(LEFT(Export!$M133,1),",",RIGHT(Export!$M133,1)),IF(AND(RIGHT(Export!$M133,1)&lt;&gt;"]",LEFT(Export!$M133,1)&lt;&gt;"]"),CONCATENATE(LEFT(Export!$M133,1),",",RIGHT(Export!$M133,1)),"")))),"&lt;/Bauzuschlag&gt;"),""),
IF(Export!$L133&lt;&gt;"",CONCATENATE("&lt;Zuschlag&gt;",LEFT(Export!$L133,1),",",MID(Export!$L133,3,1),"&lt;/Zuschlag&gt;"),""),
IF(Export!$E133&lt;&gt;"",CONCATENATE("&lt;Zusatzhalt&gt;",(MID(Export!$E133,4,2)*60+MID(Export!$E133,7,2)),",",MID(Export!$E133,10,1),"&lt;/Zusatzhalt&gt;"),""),
IF(Export!$J133&lt;&gt;"",CONCATENATE("&lt;Strecke&gt;",LEFT(Export!$J133,4),"&lt;/Strecke&gt;"),""),
IF(Export!$J133&lt;&gt;"",CONCATENATE("&lt;Streckengleis&gt;",MID(Export!$J133,6,1),"&lt;/Streckengleis&gt;"),""),
IF(Export!D133="","&lt;/Durchfahrt&gt;","&lt;/Verkehrshalt&gt;")))</f>
        <v/>
      </c>
    </row>
    <row r="134" spans="1:1" x14ac:dyDescent="0.25">
      <c r="A134" s="1" t="str">
        <f>IF(Export!H134="","",CONCATENATE(IF(Export!D134="","&lt;Durchfahrt&gt;","&lt;Verkehrshalt&gt;"),
"&lt;DS100&gt;",Export!A134,"&lt;/DS100&gt;",
IF(Export!D134="","",CONCATENATE("&lt;Ankunftszeit&gt;",IF(LEFT(Export!D134,4)="(-1/",CONCATENATE(MID(Export!D134,5,5),",",MID(Export!D134,11,1)),IF(LEFT(Export!D134,2)="1/",CONCATENATE(MID(Export!D134,3,5),",",MID(Export!D134,9,1)),IF(OR(LEFT(Export!D134,3)="-1/",LEFT(Export!D134,3)="(1/"),CONCATENATE(MID(Export!D134,4,5),",",MID(Export!D134,10,1)),IF(LEFT(Export!D134,1)="(",CONCATENATE(MID(Export!D134,2,5),",",MID(Export!D134,8,1)),CONCATENATE(LEFT(Export!D134,5),",",RIGHT(Export!D134,1)))))),"&lt;/Ankunftszeit&gt;")),
IF(Export!D134="",CONCATENATE("&lt;Durchfahrtzeit&gt;",IF(LEFT(Export!H134,4)="(-1/",CONCATENATE(MID(Export!H134,5,5),",",MID(Export!H134,11,1)),IF(LEFT(Export!H134,2)="1/",CONCATENATE(MID(Export!H134,3,5),",",MID(Export!H134,9,1)),IF(OR(LEFT(Export!H134,3)="-1/",LEFT(Export!H134,3)="(1/"),CONCATENATE(MID(Export!H134,4,5),",",MID(Export!H134,10,1)),IF(LEFT(Export!H134,1)="(",CONCATENATE(MID(Export!H134,2,5),",",MID(Export!H134,8,1)),CONCATENATE(LEFT(Export!H134,5),",",RIGHT(Export!H134,1)))))),"&lt;/Durchfahrtzeit&gt;"),CONCATENATE("&lt;Abfahrtszeit&gt;",IF(LEFT(Export!H134,4)="(-1/",CONCATENATE(MID(Export!H134,5,5),",",MID(Export!H134,11,1)),IF(LEFT(Export!H134,2)="1/",CONCATENATE(MID(Export!H134,3,5),",",MID(Export!H134,9,1)),IF(OR(LEFT(Export!H134,3)="-1/",LEFT(Export!H134,3)="(1/"),CONCATENATE(MID(Export!H134,4,5),",",MID(Export!H134,10,1)),IF(LEFT(Export!H134,1)="(",CONCATENATE(MID(Export!H134,2,5),",",MID(Export!H134,8,1)),CONCATENATE(LEFT(Export!H134,5),",",RIGHT(Export!H134,1)))))),"&lt;/Abfahrtszeit&gt;")),
IF(Export!C134&lt;&gt;"",CONCATENATE("&lt;Mindesthaltedauer&gt;",CONCATENATE(MID(Export!C134,4,2),",",RIGHT(Export!C134,1)),"&lt;/Mindesthaltedauer&gt;"),""),
IF(Export!F134="","",CONCATENATE("&lt;Haltart&gt;",IF(LEFT(Export!F134,1)="+","+TM","H"),"&lt;/Haltart")),
IF(AND(Export!$M134&lt;&gt;"",AND(Export!$M134&lt;&gt;"[",Export!$M134&lt;&gt;"]")),CONCATENATE("&lt;Bauzuschlag&gt;",IF(Export!$M134="","",IF(LEFT(Export!$M134,1)="[",CONCATENATE(MID(Export!$M134,2,1),",",RIGHT(Export!$M134,1)),IF(AND(RIGHT(Export!$M134,1)="]",LEFT(Export!$M134,1)&lt;&gt;"]"),CONCATENATE(LEFT(Export!$M134,1),",",RIGHT(Export!$M134,1)),IF(AND(RIGHT(Export!$M134,1)&lt;&gt;"]",LEFT(Export!$M134,1)&lt;&gt;"]"),CONCATENATE(LEFT(Export!$M134,1),",",RIGHT(Export!$M134,1)),"")))),"&lt;/Bauzuschlag&gt;"),""),
IF(Export!$L134&lt;&gt;"",CONCATENATE("&lt;Zuschlag&gt;",LEFT(Export!$L134,1),",",MID(Export!$L134,3,1),"&lt;/Zuschlag&gt;"),""),
IF(Export!$E134&lt;&gt;"",CONCATENATE("&lt;Zusatzhalt&gt;",(MID(Export!$E134,4,2)*60+MID(Export!$E134,7,2)),",",MID(Export!$E134,10,1),"&lt;/Zusatzhalt&gt;"),""),
IF(Export!$J134&lt;&gt;"",CONCATENATE("&lt;Strecke&gt;",LEFT(Export!$J134,4),"&lt;/Strecke&gt;"),""),
IF(Export!$J134&lt;&gt;"",CONCATENATE("&lt;Streckengleis&gt;",MID(Export!$J134,6,1),"&lt;/Streckengleis&gt;"),""),
IF(Export!D134="","&lt;/Durchfahrt&gt;","&lt;/Verkehrshalt&gt;")))</f>
        <v/>
      </c>
    </row>
    <row r="135" spans="1:1" x14ac:dyDescent="0.25">
      <c r="A135" s="1" t="str">
        <f>IF(Export!H135="","",CONCATENATE(IF(Export!D135="","&lt;Durchfahrt&gt;","&lt;Verkehrshalt&gt;"),
"&lt;DS100&gt;",Export!A135,"&lt;/DS100&gt;",
IF(Export!D135="","",CONCATENATE("&lt;Ankunftszeit&gt;",IF(LEFT(Export!D135,4)="(-1/",CONCATENATE(MID(Export!D135,5,5),",",MID(Export!D135,11,1)),IF(LEFT(Export!D135,2)="1/",CONCATENATE(MID(Export!D135,3,5),",",MID(Export!D135,9,1)),IF(OR(LEFT(Export!D135,3)="-1/",LEFT(Export!D135,3)="(1/"),CONCATENATE(MID(Export!D135,4,5),",",MID(Export!D135,10,1)),IF(LEFT(Export!D135,1)="(",CONCATENATE(MID(Export!D135,2,5),",",MID(Export!D135,8,1)),CONCATENATE(LEFT(Export!D135,5),",",RIGHT(Export!D135,1)))))),"&lt;/Ankunftszeit&gt;")),
IF(Export!D135="",CONCATENATE("&lt;Durchfahrtzeit&gt;",IF(LEFT(Export!H135,4)="(-1/",CONCATENATE(MID(Export!H135,5,5),",",MID(Export!H135,11,1)),IF(LEFT(Export!H135,2)="1/",CONCATENATE(MID(Export!H135,3,5),",",MID(Export!H135,9,1)),IF(OR(LEFT(Export!H135,3)="-1/",LEFT(Export!H135,3)="(1/"),CONCATENATE(MID(Export!H135,4,5),",",MID(Export!H135,10,1)),IF(LEFT(Export!H135,1)="(",CONCATENATE(MID(Export!H135,2,5),",",MID(Export!H135,8,1)),CONCATENATE(LEFT(Export!H135,5),",",RIGHT(Export!H135,1)))))),"&lt;/Durchfahrtzeit&gt;"),CONCATENATE("&lt;Abfahrtszeit&gt;",IF(LEFT(Export!H135,4)="(-1/",CONCATENATE(MID(Export!H135,5,5),",",MID(Export!H135,11,1)),IF(LEFT(Export!H135,2)="1/",CONCATENATE(MID(Export!H135,3,5),",",MID(Export!H135,9,1)),IF(OR(LEFT(Export!H135,3)="-1/",LEFT(Export!H135,3)="(1/"),CONCATENATE(MID(Export!H135,4,5),",",MID(Export!H135,10,1)),IF(LEFT(Export!H135,1)="(",CONCATENATE(MID(Export!H135,2,5),",",MID(Export!H135,8,1)),CONCATENATE(LEFT(Export!H135,5),",",RIGHT(Export!H135,1)))))),"&lt;/Abfahrtszeit&gt;")),
IF(Export!C135&lt;&gt;"",CONCATENATE("&lt;Mindesthaltedauer&gt;",CONCATENATE(MID(Export!C135,4,2),",",RIGHT(Export!C135,1)),"&lt;/Mindesthaltedauer&gt;"),""),
IF(Export!F135="","",CONCATENATE("&lt;Haltart&gt;",IF(LEFT(Export!F135,1)="+","+TM","H"),"&lt;/Haltart")),
IF(AND(Export!$M135&lt;&gt;"",AND(Export!$M135&lt;&gt;"[",Export!$M135&lt;&gt;"]")),CONCATENATE("&lt;Bauzuschlag&gt;",IF(Export!$M135="","",IF(LEFT(Export!$M135,1)="[",CONCATENATE(MID(Export!$M135,2,1),",",RIGHT(Export!$M135,1)),IF(AND(RIGHT(Export!$M135,1)="]",LEFT(Export!$M135,1)&lt;&gt;"]"),CONCATENATE(LEFT(Export!$M135,1),",",RIGHT(Export!$M135,1)),IF(AND(RIGHT(Export!$M135,1)&lt;&gt;"]",LEFT(Export!$M135,1)&lt;&gt;"]"),CONCATENATE(LEFT(Export!$M135,1),",",RIGHT(Export!$M135,1)),"")))),"&lt;/Bauzuschlag&gt;"),""),
IF(Export!$L135&lt;&gt;"",CONCATENATE("&lt;Zuschlag&gt;",LEFT(Export!$L135,1),",",MID(Export!$L135,3,1),"&lt;/Zuschlag&gt;"),""),
IF(Export!$E135&lt;&gt;"",CONCATENATE("&lt;Zusatzhalt&gt;",(MID(Export!$E135,4,2)*60+MID(Export!$E135,7,2)),",",MID(Export!$E135,10,1),"&lt;/Zusatzhalt&gt;"),""),
IF(Export!$J135&lt;&gt;"",CONCATENATE("&lt;Strecke&gt;",LEFT(Export!$J135,4),"&lt;/Strecke&gt;"),""),
IF(Export!$J135&lt;&gt;"",CONCATENATE("&lt;Streckengleis&gt;",MID(Export!$J135,6,1),"&lt;/Streckengleis&gt;"),""),
IF(Export!D135="","&lt;/Durchfahrt&gt;","&lt;/Verkehrshalt&gt;")))</f>
        <v/>
      </c>
    </row>
    <row r="136" spans="1:1" x14ac:dyDescent="0.25">
      <c r="A136" s="1" t="str">
        <f>IF(Export!H136="","",CONCATENATE(IF(Export!D136="","&lt;Durchfahrt&gt;","&lt;Verkehrshalt&gt;"),
"&lt;DS100&gt;",Export!A136,"&lt;/DS100&gt;",
IF(Export!D136="","",CONCATENATE("&lt;Ankunftszeit&gt;",IF(LEFT(Export!D136,4)="(-1/",CONCATENATE(MID(Export!D136,5,5),",",MID(Export!D136,11,1)),IF(LEFT(Export!D136,2)="1/",CONCATENATE(MID(Export!D136,3,5),",",MID(Export!D136,9,1)),IF(OR(LEFT(Export!D136,3)="-1/",LEFT(Export!D136,3)="(1/"),CONCATENATE(MID(Export!D136,4,5),",",MID(Export!D136,10,1)),IF(LEFT(Export!D136,1)="(",CONCATENATE(MID(Export!D136,2,5),",",MID(Export!D136,8,1)),CONCATENATE(LEFT(Export!D136,5),",",RIGHT(Export!D136,1)))))),"&lt;/Ankunftszeit&gt;")),
IF(Export!D136="",CONCATENATE("&lt;Durchfahrtzeit&gt;",IF(LEFT(Export!H136,4)="(-1/",CONCATENATE(MID(Export!H136,5,5),",",MID(Export!H136,11,1)),IF(LEFT(Export!H136,2)="1/",CONCATENATE(MID(Export!H136,3,5),",",MID(Export!H136,9,1)),IF(OR(LEFT(Export!H136,3)="-1/",LEFT(Export!H136,3)="(1/"),CONCATENATE(MID(Export!H136,4,5),",",MID(Export!H136,10,1)),IF(LEFT(Export!H136,1)="(",CONCATENATE(MID(Export!H136,2,5),",",MID(Export!H136,8,1)),CONCATENATE(LEFT(Export!H136,5),",",RIGHT(Export!H136,1)))))),"&lt;/Durchfahrtzeit&gt;"),CONCATENATE("&lt;Abfahrtszeit&gt;",IF(LEFT(Export!H136,4)="(-1/",CONCATENATE(MID(Export!H136,5,5),",",MID(Export!H136,11,1)),IF(LEFT(Export!H136,2)="1/",CONCATENATE(MID(Export!H136,3,5),",",MID(Export!H136,9,1)),IF(OR(LEFT(Export!H136,3)="-1/",LEFT(Export!H136,3)="(1/"),CONCATENATE(MID(Export!H136,4,5),",",MID(Export!H136,10,1)),IF(LEFT(Export!H136,1)="(",CONCATENATE(MID(Export!H136,2,5),",",MID(Export!H136,8,1)),CONCATENATE(LEFT(Export!H136,5),",",RIGHT(Export!H136,1)))))),"&lt;/Abfahrtszeit&gt;")),
IF(Export!C136&lt;&gt;"",CONCATENATE("&lt;Mindesthaltedauer&gt;",CONCATENATE(MID(Export!C136,4,2),",",RIGHT(Export!C136,1)),"&lt;/Mindesthaltedauer&gt;"),""),
IF(Export!F136="","",CONCATENATE("&lt;Haltart&gt;",IF(LEFT(Export!F136,1)="+","+TM","H"),"&lt;/Haltart")),
IF(AND(Export!$M136&lt;&gt;"",AND(Export!$M136&lt;&gt;"[",Export!$M136&lt;&gt;"]")),CONCATENATE("&lt;Bauzuschlag&gt;",IF(Export!$M136="","",IF(LEFT(Export!$M136,1)="[",CONCATENATE(MID(Export!$M136,2,1),",",RIGHT(Export!$M136,1)),IF(AND(RIGHT(Export!$M136,1)="]",LEFT(Export!$M136,1)&lt;&gt;"]"),CONCATENATE(LEFT(Export!$M136,1),",",RIGHT(Export!$M136,1)),IF(AND(RIGHT(Export!$M136,1)&lt;&gt;"]",LEFT(Export!$M136,1)&lt;&gt;"]"),CONCATENATE(LEFT(Export!$M136,1),",",RIGHT(Export!$M136,1)),"")))),"&lt;/Bauzuschlag&gt;"),""),
IF(Export!$L136&lt;&gt;"",CONCATENATE("&lt;Zuschlag&gt;",LEFT(Export!$L136,1),",",MID(Export!$L136,3,1),"&lt;/Zuschlag&gt;"),""),
IF(Export!$E136&lt;&gt;"",CONCATENATE("&lt;Zusatzhalt&gt;",(MID(Export!$E136,4,2)*60+MID(Export!$E136,7,2)),",",MID(Export!$E136,10,1),"&lt;/Zusatzhalt&gt;"),""),
IF(Export!$J136&lt;&gt;"",CONCATENATE("&lt;Strecke&gt;",LEFT(Export!$J136,4),"&lt;/Strecke&gt;"),""),
IF(Export!$J136&lt;&gt;"",CONCATENATE("&lt;Streckengleis&gt;",MID(Export!$J136,6,1),"&lt;/Streckengleis&gt;"),""),
IF(Export!D136="","&lt;/Durchfahrt&gt;","&lt;/Verkehrshalt&gt;")))</f>
        <v/>
      </c>
    </row>
    <row r="137" spans="1:1" x14ac:dyDescent="0.25">
      <c r="A137" s="1" t="str">
        <f>IF(Export!H137="","",CONCATENATE(IF(Export!D137="","&lt;Durchfahrt&gt;","&lt;Verkehrshalt&gt;"),
"&lt;DS100&gt;",Export!A137,"&lt;/DS100&gt;",
IF(Export!D137="","",CONCATENATE("&lt;Ankunftszeit&gt;",IF(LEFT(Export!D137,4)="(-1/",CONCATENATE(MID(Export!D137,5,5),",",MID(Export!D137,11,1)),IF(LEFT(Export!D137,2)="1/",CONCATENATE(MID(Export!D137,3,5),",",MID(Export!D137,9,1)),IF(OR(LEFT(Export!D137,3)="-1/",LEFT(Export!D137,3)="(1/"),CONCATENATE(MID(Export!D137,4,5),",",MID(Export!D137,10,1)),IF(LEFT(Export!D137,1)="(",CONCATENATE(MID(Export!D137,2,5),",",MID(Export!D137,8,1)),CONCATENATE(LEFT(Export!D137,5),",",RIGHT(Export!D137,1)))))),"&lt;/Ankunftszeit&gt;")),
IF(Export!D137="",CONCATENATE("&lt;Durchfahrtzeit&gt;",IF(LEFT(Export!H137,4)="(-1/",CONCATENATE(MID(Export!H137,5,5),",",MID(Export!H137,11,1)),IF(LEFT(Export!H137,2)="1/",CONCATENATE(MID(Export!H137,3,5),",",MID(Export!H137,9,1)),IF(OR(LEFT(Export!H137,3)="-1/",LEFT(Export!H137,3)="(1/"),CONCATENATE(MID(Export!H137,4,5),",",MID(Export!H137,10,1)),IF(LEFT(Export!H137,1)="(",CONCATENATE(MID(Export!H137,2,5),",",MID(Export!H137,8,1)),CONCATENATE(LEFT(Export!H137,5),",",RIGHT(Export!H137,1)))))),"&lt;/Durchfahrtzeit&gt;"),CONCATENATE("&lt;Abfahrtszeit&gt;",IF(LEFT(Export!H137,4)="(-1/",CONCATENATE(MID(Export!H137,5,5),",",MID(Export!H137,11,1)),IF(LEFT(Export!H137,2)="1/",CONCATENATE(MID(Export!H137,3,5),",",MID(Export!H137,9,1)),IF(OR(LEFT(Export!H137,3)="-1/",LEFT(Export!H137,3)="(1/"),CONCATENATE(MID(Export!H137,4,5),",",MID(Export!H137,10,1)),IF(LEFT(Export!H137,1)="(",CONCATENATE(MID(Export!H137,2,5),",",MID(Export!H137,8,1)),CONCATENATE(LEFT(Export!H137,5),",",RIGHT(Export!H137,1)))))),"&lt;/Abfahrtszeit&gt;")),
IF(Export!C137&lt;&gt;"",CONCATENATE("&lt;Mindesthaltedauer&gt;",CONCATENATE(MID(Export!C137,4,2),",",RIGHT(Export!C137,1)),"&lt;/Mindesthaltedauer&gt;"),""),
IF(Export!F137="","",CONCATENATE("&lt;Haltart&gt;",IF(LEFT(Export!F137,1)="+","+TM","H"),"&lt;/Haltart")),
IF(AND(Export!$M137&lt;&gt;"",AND(Export!$M137&lt;&gt;"[",Export!$M137&lt;&gt;"]")),CONCATENATE("&lt;Bauzuschlag&gt;",IF(Export!$M137="","",IF(LEFT(Export!$M137,1)="[",CONCATENATE(MID(Export!$M137,2,1),",",RIGHT(Export!$M137,1)),IF(AND(RIGHT(Export!$M137,1)="]",LEFT(Export!$M137,1)&lt;&gt;"]"),CONCATENATE(LEFT(Export!$M137,1),",",RIGHT(Export!$M137,1)),IF(AND(RIGHT(Export!$M137,1)&lt;&gt;"]",LEFT(Export!$M137,1)&lt;&gt;"]"),CONCATENATE(LEFT(Export!$M137,1),",",RIGHT(Export!$M137,1)),"")))),"&lt;/Bauzuschlag&gt;"),""),
IF(Export!$L137&lt;&gt;"",CONCATENATE("&lt;Zuschlag&gt;",LEFT(Export!$L137,1),",",MID(Export!$L137,3,1),"&lt;/Zuschlag&gt;"),""),
IF(Export!$E137&lt;&gt;"",CONCATENATE("&lt;Zusatzhalt&gt;",(MID(Export!$E137,4,2)*60+MID(Export!$E137,7,2)),",",MID(Export!$E137,10,1),"&lt;/Zusatzhalt&gt;"),""),
IF(Export!$J137&lt;&gt;"",CONCATENATE("&lt;Strecke&gt;",LEFT(Export!$J137,4),"&lt;/Strecke&gt;"),""),
IF(Export!$J137&lt;&gt;"",CONCATENATE("&lt;Streckengleis&gt;",MID(Export!$J137,6,1),"&lt;/Streckengleis&gt;"),""),
IF(Export!D137="","&lt;/Durchfahrt&gt;","&lt;/Verkehrshalt&gt;")))</f>
        <v/>
      </c>
    </row>
    <row r="138" spans="1:1" x14ac:dyDescent="0.25">
      <c r="A138" s="1" t="str">
        <f>IF(Export!H138="","",CONCATENATE(IF(Export!D138="","&lt;Durchfahrt&gt;","&lt;Verkehrshalt&gt;"),
"&lt;DS100&gt;",Export!A138,"&lt;/DS100&gt;",
IF(Export!D138="","",CONCATENATE("&lt;Ankunftszeit&gt;",IF(LEFT(Export!D138,4)="(-1/",CONCATENATE(MID(Export!D138,5,5),",",MID(Export!D138,11,1)),IF(LEFT(Export!D138,2)="1/",CONCATENATE(MID(Export!D138,3,5),",",MID(Export!D138,9,1)),IF(OR(LEFT(Export!D138,3)="-1/",LEFT(Export!D138,3)="(1/"),CONCATENATE(MID(Export!D138,4,5),",",MID(Export!D138,10,1)),IF(LEFT(Export!D138,1)="(",CONCATENATE(MID(Export!D138,2,5),",",MID(Export!D138,8,1)),CONCATENATE(LEFT(Export!D138,5),",",RIGHT(Export!D138,1)))))),"&lt;/Ankunftszeit&gt;")),
IF(Export!D138="",CONCATENATE("&lt;Durchfahrtzeit&gt;",IF(LEFT(Export!H138,4)="(-1/",CONCATENATE(MID(Export!H138,5,5),",",MID(Export!H138,11,1)),IF(LEFT(Export!H138,2)="1/",CONCATENATE(MID(Export!H138,3,5),",",MID(Export!H138,9,1)),IF(OR(LEFT(Export!H138,3)="-1/",LEFT(Export!H138,3)="(1/"),CONCATENATE(MID(Export!H138,4,5),",",MID(Export!H138,10,1)),IF(LEFT(Export!H138,1)="(",CONCATENATE(MID(Export!H138,2,5),",",MID(Export!H138,8,1)),CONCATENATE(LEFT(Export!H138,5),",",RIGHT(Export!H138,1)))))),"&lt;/Durchfahrtzeit&gt;"),CONCATENATE("&lt;Abfahrtszeit&gt;",IF(LEFT(Export!H138,4)="(-1/",CONCATENATE(MID(Export!H138,5,5),",",MID(Export!H138,11,1)),IF(LEFT(Export!H138,2)="1/",CONCATENATE(MID(Export!H138,3,5),",",MID(Export!H138,9,1)),IF(OR(LEFT(Export!H138,3)="-1/",LEFT(Export!H138,3)="(1/"),CONCATENATE(MID(Export!H138,4,5),",",MID(Export!H138,10,1)),IF(LEFT(Export!H138,1)="(",CONCATENATE(MID(Export!H138,2,5),",",MID(Export!H138,8,1)),CONCATENATE(LEFT(Export!H138,5),",",RIGHT(Export!H138,1)))))),"&lt;/Abfahrtszeit&gt;")),
IF(Export!C138&lt;&gt;"",CONCATENATE("&lt;Mindesthaltedauer&gt;",CONCATENATE(MID(Export!C138,4,2),",",RIGHT(Export!C138,1)),"&lt;/Mindesthaltedauer&gt;"),""),
IF(Export!F138="","",CONCATENATE("&lt;Haltart&gt;",IF(LEFT(Export!F138,1)="+","+TM","H"),"&lt;/Haltart")),
IF(AND(Export!$M138&lt;&gt;"",AND(Export!$M138&lt;&gt;"[",Export!$M138&lt;&gt;"]")),CONCATENATE("&lt;Bauzuschlag&gt;",IF(Export!$M138="","",IF(LEFT(Export!$M138,1)="[",CONCATENATE(MID(Export!$M138,2,1),",",RIGHT(Export!$M138,1)),IF(AND(RIGHT(Export!$M138,1)="]",LEFT(Export!$M138,1)&lt;&gt;"]"),CONCATENATE(LEFT(Export!$M138,1),",",RIGHT(Export!$M138,1)),IF(AND(RIGHT(Export!$M138,1)&lt;&gt;"]",LEFT(Export!$M138,1)&lt;&gt;"]"),CONCATENATE(LEFT(Export!$M138,1),",",RIGHT(Export!$M138,1)),"")))),"&lt;/Bauzuschlag&gt;"),""),
IF(Export!$L138&lt;&gt;"",CONCATENATE("&lt;Zuschlag&gt;",LEFT(Export!$L138,1),",",MID(Export!$L138,3,1),"&lt;/Zuschlag&gt;"),""),
IF(Export!$E138&lt;&gt;"",CONCATENATE("&lt;Zusatzhalt&gt;",(MID(Export!$E138,4,2)*60+MID(Export!$E138,7,2)),",",MID(Export!$E138,10,1),"&lt;/Zusatzhalt&gt;"),""),
IF(Export!$J138&lt;&gt;"",CONCATENATE("&lt;Strecke&gt;",LEFT(Export!$J138,4),"&lt;/Strecke&gt;"),""),
IF(Export!$J138&lt;&gt;"",CONCATENATE("&lt;Streckengleis&gt;",MID(Export!$J138,6,1),"&lt;/Streckengleis&gt;"),""),
IF(Export!D138="","&lt;/Durchfahrt&gt;","&lt;/Verkehrshalt&gt;")))</f>
        <v/>
      </c>
    </row>
    <row r="139" spans="1:1" x14ac:dyDescent="0.25">
      <c r="A139" s="1" t="str">
        <f>IF(Export!H139="","",CONCATENATE(IF(Export!D139="","&lt;Durchfahrt&gt;","&lt;Verkehrshalt&gt;"),
"&lt;DS100&gt;",Export!A139,"&lt;/DS100&gt;",
IF(Export!D139="","",CONCATENATE("&lt;Ankunftszeit&gt;",IF(LEFT(Export!D139,4)="(-1/",CONCATENATE(MID(Export!D139,5,5),",",MID(Export!D139,11,1)),IF(LEFT(Export!D139,2)="1/",CONCATENATE(MID(Export!D139,3,5),",",MID(Export!D139,9,1)),IF(OR(LEFT(Export!D139,3)="-1/",LEFT(Export!D139,3)="(1/"),CONCATENATE(MID(Export!D139,4,5),",",MID(Export!D139,10,1)),IF(LEFT(Export!D139,1)="(",CONCATENATE(MID(Export!D139,2,5),",",MID(Export!D139,8,1)),CONCATENATE(LEFT(Export!D139,5),",",RIGHT(Export!D139,1)))))),"&lt;/Ankunftszeit&gt;")),
IF(Export!D139="",CONCATENATE("&lt;Durchfahrtzeit&gt;",IF(LEFT(Export!H139,4)="(-1/",CONCATENATE(MID(Export!H139,5,5),",",MID(Export!H139,11,1)),IF(LEFT(Export!H139,2)="1/",CONCATENATE(MID(Export!H139,3,5),",",MID(Export!H139,9,1)),IF(OR(LEFT(Export!H139,3)="-1/",LEFT(Export!H139,3)="(1/"),CONCATENATE(MID(Export!H139,4,5),",",MID(Export!H139,10,1)),IF(LEFT(Export!H139,1)="(",CONCATENATE(MID(Export!H139,2,5),",",MID(Export!H139,8,1)),CONCATENATE(LEFT(Export!H139,5),",",RIGHT(Export!H139,1)))))),"&lt;/Durchfahrtzeit&gt;"),CONCATENATE("&lt;Abfahrtszeit&gt;",IF(LEFT(Export!H139,4)="(-1/",CONCATENATE(MID(Export!H139,5,5),",",MID(Export!H139,11,1)),IF(LEFT(Export!H139,2)="1/",CONCATENATE(MID(Export!H139,3,5),",",MID(Export!H139,9,1)),IF(OR(LEFT(Export!H139,3)="-1/",LEFT(Export!H139,3)="(1/"),CONCATENATE(MID(Export!H139,4,5),",",MID(Export!H139,10,1)),IF(LEFT(Export!H139,1)="(",CONCATENATE(MID(Export!H139,2,5),",",MID(Export!H139,8,1)),CONCATENATE(LEFT(Export!H139,5),",",RIGHT(Export!H139,1)))))),"&lt;/Abfahrtszeit&gt;")),
IF(Export!C139&lt;&gt;"",CONCATENATE("&lt;Mindesthaltedauer&gt;",CONCATENATE(MID(Export!C139,4,2),",",RIGHT(Export!C139,1)),"&lt;/Mindesthaltedauer&gt;"),""),
IF(Export!F139="","",CONCATENATE("&lt;Haltart&gt;",IF(LEFT(Export!F139,1)="+","+TM","H"),"&lt;/Haltart")),
IF(AND(Export!$M139&lt;&gt;"",AND(Export!$M139&lt;&gt;"[",Export!$M139&lt;&gt;"]")),CONCATENATE("&lt;Bauzuschlag&gt;",IF(Export!$M139="","",IF(LEFT(Export!$M139,1)="[",CONCATENATE(MID(Export!$M139,2,1),",",RIGHT(Export!$M139,1)),IF(AND(RIGHT(Export!$M139,1)="]",LEFT(Export!$M139,1)&lt;&gt;"]"),CONCATENATE(LEFT(Export!$M139,1),",",RIGHT(Export!$M139,1)),IF(AND(RIGHT(Export!$M139,1)&lt;&gt;"]",LEFT(Export!$M139,1)&lt;&gt;"]"),CONCATENATE(LEFT(Export!$M139,1),",",RIGHT(Export!$M139,1)),"")))),"&lt;/Bauzuschlag&gt;"),""),
IF(Export!$L139&lt;&gt;"",CONCATENATE("&lt;Zuschlag&gt;",LEFT(Export!$L139,1),",",MID(Export!$L139,3,1),"&lt;/Zuschlag&gt;"),""),
IF(Export!$E139&lt;&gt;"",CONCATENATE("&lt;Zusatzhalt&gt;",(MID(Export!$E139,4,2)*60+MID(Export!$E139,7,2)),",",MID(Export!$E139,10,1),"&lt;/Zusatzhalt&gt;"),""),
IF(Export!$J139&lt;&gt;"",CONCATENATE("&lt;Strecke&gt;",LEFT(Export!$J139,4),"&lt;/Strecke&gt;"),""),
IF(Export!$J139&lt;&gt;"",CONCATENATE("&lt;Streckengleis&gt;",MID(Export!$J139,6,1),"&lt;/Streckengleis&gt;"),""),
IF(Export!D139="","&lt;/Durchfahrt&gt;","&lt;/Verkehrshalt&gt;")))</f>
        <v/>
      </c>
    </row>
    <row r="140" spans="1:1" x14ac:dyDescent="0.25">
      <c r="A140" s="1" t="str">
        <f>IF(Export!H140="","",CONCATENATE(IF(Export!D140="","&lt;Durchfahrt&gt;","&lt;Verkehrshalt&gt;"),
"&lt;DS100&gt;",Export!A140,"&lt;/DS100&gt;",
IF(Export!D140="","",CONCATENATE("&lt;Ankunftszeit&gt;",IF(LEFT(Export!D140,4)="(-1/",CONCATENATE(MID(Export!D140,5,5),",",MID(Export!D140,11,1)),IF(LEFT(Export!D140,2)="1/",CONCATENATE(MID(Export!D140,3,5),",",MID(Export!D140,9,1)),IF(OR(LEFT(Export!D140,3)="-1/",LEFT(Export!D140,3)="(1/"),CONCATENATE(MID(Export!D140,4,5),",",MID(Export!D140,10,1)),IF(LEFT(Export!D140,1)="(",CONCATENATE(MID(Export!D140,2,5),",",MID(Export!D140,8,1)),CONCATENATE(LEFT(Export!D140,5),",",RIGHT(Export!D140,1)))))),"&lt;/Ankunftszeit&gt;")),
IF(Export!D140="",CONCATENATE("&lt;Durchfahrtzeit&gt;",IF(LEFT(Export!H140,4)="(-1/",CONCATENATE(MID(Export!H140,5,5),",",MID(Export!H140,11,1)),IF(LEFT(Export!H140,2)="1/",CONCATENATE(MID(Export!H140,3,5),",",MID(Export!H140,9,1)),IF(OR(LEFT(Export!H140,3)="-1/",LEFT(Export!H140,3)="(1/"),CONCATENATE(MID(Export!H140,4,5),",",MID(Export!H140,10,1)),IF(LEFT(Export!H140,1)="(",CONCATENATE(MID(Export!H140,2,5),",",MID(Export!H140,8,1)),CONCATENATE(LEFT(Export!H140,5),",",RIGHT(Export!H140,1)))))),"&lt;/Durchfahrtzeit&gt;"),CONCATENATE("&lt;Abfahrtszeit&gt;",IF(LEFT(Export!H140,4)="(-1/",CONCATENATE(MID(Export!H140,5,5),",",MID(Export!H140,11,1)),IF(LEFT(Export!H140,2)="1/",CONCATENATE(MID(Export!H140,3,5),",",MID(Export!H140,9,1)),IF(OR(LEFT(Export!H140,3)="-1/",LEFT(Export!H140,3)="(1/"),CONCATENATE(MID(Export!H140,4,5),",",MID(Export!H140,10,1)),IF(LEFT(Export!H140,1)="(",CONCATENATE(MID(Export!H140,2,5),",",MID(Export!H140,8,1)),CONCATENATE(LEFT(Export!H140,5),",",RIGHT(Export!H140,1)))))),"&lt;/Abfahrtszeit&gt;")),
IF(Export!C140&lt;&gt;"",CONCATENATE("&lt;Mindesthaltedauer&gt;",CONCATENATE(MID(Export!C140,4,2),",",RIGHT(Export!C140,1)),"&lt;/Mindesthaltedauer&gt;"),""),
IF(Export!F140="","",CONCATENATE("&lt;Haltart&gt;",IF(LEFT(Export!F140,1)="+","+TM","H"),"&lt;/Haltart")),
IF(AND(Export!$M140&lt;&gt;"",AND(Export!$M140&lt;&gt;"[",Export!$M140&lt;&gt;"]")),CONCATENATE("&lt;Bauzuschlag&gt;",IF(Export!$M140="","",IF(LEFT(Export!$M140,1)="[",CONCATENATE(MID(Export!$M140,2,1),",",RIGHT(Export!$M140,1)),IF(AND(RIGHT(Export!$M140,1)="]",LEFT(Export!$M140,1)&lt;&gt;"]"),CONCATENATE(LEFT(Export!$M140,1),",",RIGHT(Export!$M140,1)),IF(AND(RIGHT(Export!$M140,1)&lt;&gt;"]",LEFT(Export!$M140,1)&lt;&gt;"]"),CONCATENATE(LEFT(Export!$M140,1),",",RIGHT(Export!$M140,1)),"")))),"&lt;/Bauzuschlag&gt;"),""),
IF(Export!$L140&lt;&gt;"",CONCATENATE("&lt;Zuschlag&gt;",LEFT(Export!$L140,1),",",MID(Export!$L140,3,1),"&lt;/Zuschlag&gt;"),""),
IF(Export!$E140&lt;&gt;"",CONCATENATE("&lt;Zusatzhalt&gt;",(MID(Export!$E140,4,2)*60+MID(Export!$E140,7,2)),",",MID(Export!$E140,10,1),"&lt;/Zusatzhalt&gt;"),""),
IF(Export!$J140&lt;&gt;"",CONCATENATE("&lt;Strecke&gt;",LEFT(Export!$J140,4),"&lt;/Strecke&gt;"),""),
IF(Export!$J140&lt;&gt;"",CONCATENATE("&lt;Streckengleis&gt;",MID(Export!$J140,6,1),"&lt;/Streckengleis&gt;"),""),
IF(Export!D140="","&lt;/Durchfahrt&gt;","&lt;/Verkehrshalt&gt;")))</f>
        <v/>
      </c>
    </row>
    <row r="141" spans="1:1" x14ac:dyDescent="0.25">
      <c r="A141" s="1" t="str">
        <f>IF(Export!H141="","",CONCATENATE(IF(Export!D141="","&lt;Durchfahrt&gt;","&lt;Verkehrshalt&gt;"),
"&lt;DS100&gt;",Export!A141,"&lt;/DS100&gt;",
IF(Export!D141="","",CONCATENATE("&lt;Ankunftszeit&gt;",IF(LEFT(Export!D141,4)="(-1/",CONCATENATE(MID(Export!D141,5,5),",",MID(Export!D141,11,1)),IF(LEFT(Export!D141,2)="1/",CONCATENATE(MID(Export!D141,3,5),",",MID(Export!D141,9,1)),IF(OR(LEFT(Export!D141,3)="-1/",LEFT(Export!D141,3)="(1/"),CONCATENATE(MID(Export!D141,4,5),",",MID(Export!D141,10,1)),IF(LEFT(Export!D141,1)="(",CONCATENATE(MID(Export!D141,2,5),",",MID(Export!D141,8,1)),CONCATENATE(LEFT(Export!D141,5),",",RIGHT(Export!D141,1)))))),"&lt;/Ankunftszeit&gt;")),
IF(Export!D141="",CONCATENATE("&lt;Durchfahrtzeit&gt;",IF(LEFT(Export!H141,4)="(-1/",CONCATENATE(MID(Export!H141,5,5),",",MID(Export!H141,11,1)),IF(LEFT(Export!H141,2)="1/",CONCATENATE(MID(Export!H141,3,5),",",MID(Export!H141,9,1)),IF(OR(LEFT(Export!H141,3)="-1/",LEFT(Export!H141,3)="(1/"),CONCATENATE(MID(Export!H141,4,5),",",MID(Export!H141,10,1)),IF(LEFT(Export!H141,1)="(",CONCATENATE(MID(Export!H141,2,5),",",MID(Export!H141,8,1)),CONCATENATE(LEFT(Export!H141,5),",",RIGHT(Export!H141,1)))))),"&lt;/Durchfahrtzeit&gt;"),CONCATENATE("&lt;Abfahrtszeit&gt;",IF(LEFT(Export!H141,4)="(-1/",CONCATENATE(MID(Export!H141,5,5),",",MID(Export!H141,11,1)),IF(LEFT(Export!H141,2)="1/",CONCATENATE(MID(Export!H141,3,5),",",MID(Export!H141,9,1)),IF(OR(LEFT(Export!H141,3)="-1/",LEFT(Export!H141,3)="(1/"),CONCATENATE(MID(Export!H141,4,5),",",MID(Export!H141,10,1)),IF(LEFT(Export!H141,1)="(",CONCATENATE(MID(Export!H141,2,5),",",MID(Export!H141,8,1)),CONCATENATE(LEFT(Export!H141,5),",",RIGHT(Export!H141,1)))))),"&lt;/Abfahrtszeit&gt;")),
IF(Export!C141&lt;&gt;"",CONCATENATE("&lt;Mindesthaltedauer&gt;",CONCATENATE(MID(Export!C141,4,2),",",RIGHT(Export!C141,1)),"&lt;/Mindesthaltedauer&gt;"),""),
IF(Export!F141="","",CONCATENATE("&lt;Haltart&gt;",IF(LEFT(Export!F141,1)="+","+TM","H"),"&lt;/Haltart")),
IF(AND(Export!$M141&lt;&gt;"",AND(Export!$M141&lt;&gt;"[",Export!$M141&lt;&gt;"]")),CONCATENATE("&lt;Bauzuschlag&gt;",IF(Export!$M141="","",IF(LEFT(Export!$M141,1)="[",CONCATENATE(MID(Export!$M141,2,1),",",RIGHT(Export!$M141,1)),IF(AND(RIGHT(Export!$M141,1)="]",LEFT(Export!$M141,1)&lt;&gt;"]"),CONCATENATE(LEFT(Export!$M141,1),",",RIGHT(Export!$M141,1)),IF(AND(RIGHT(Export!$M141,1)&lt;&gt;"]",LEFT(Export!$M141,1)&lt;&gt;"]"),CONCATENATE(LEFT(Export!$M141,1),",",RIGHT(Export!$M141,1)),"")))),"&lt;/Bauzuschlag&gt;"),""),
IF(Export!$L141&lt;&gt;"",CONCATENATE("&lt;Zuschlag&gt;",LEFT(Export!$L141,1),",",MID(Export!$L141,3,1),"&lt;/Zuschlag&gt;"),""),
IF(Export!$E141&lt;&gt;"",CONCATENATE("&lt;Zusatzhalt&gt;",(MID(Export!$E141,4,2)*60+MID(Export!$E141,7,2)),",",MID(Export!$E141,10,1),"&lt;/Zusatzhalt&gt;"),""),
IF(Export!$J141&lt;&gt;"",CONCATENATE("&lt;Strecke&gt;",LEFT(Export!$J141,4),"&lt;/Strecke&gt;"),""),
IF(Export!$J141&lt;&gt;"",CONCATENATE("&lt;Streckengleis&gt;",MID(Export!$J141,6,1),"&lt;/Streckengleis&gt;"),""),
IF(Export!D141="","&lt;/Durchfahrt&gt;","&lt;/Verkehrshalt&gt;")))</f>
        <v/>
      </c>
    </row>
    <row r="142" spans="1:1" x14ac:dyDescent="0.25">
      <c r="A142" s="1" t="str">
        <f>IF(Export!H142="","",CONCATENATE(IF(Export!D142="","&lt;Durchfahrt&gt;","&lt;Verkehrshalt&gt;"),
"&lt;DS100&gt;",Export!A142,"&lt;/DS100&gt;",
IF(Export!D142="","",CONCATENATE("&lt;Ankunftszeit&gt;",IF(LEFT(Export!D142,4)="(-1/",CONCATENATE(MID(Export!D142,5,5),",",MID(Export!D142,11,1)),IF(LEFT(Export!D142,2)="1/",CONCATENATE(MID(Export!D142,3,5),",",MID(Export!D142,9,1)),IF(OR(LEFT(Export!D142,3)="-1/",LEFT(Export!D142,3)="(1/"),CONCATENATE(MID(Export!D142,4,5),",",MID(Export!D142,10,1)),IF(LEFT(Export!D142,1)="(",CONCATENATE(MID(Export!D142,2,5),",",MID(Export!D142,8,1)),CONCATENATE(LEFT(Export!D142,5),",",RIGHT(Export!D142,1)))))),"&lt;/Ankunftszeit&gt;")),
IF(Export!D142="",CONCATENATE("&lt;Durchfahrtzeit&gt;",IF(LEFT(Export!H142,4)="(-1/",CONCATENATE(MID(Export!H142,5,5),",",MID(Export!H142,11,1)),IF(LEFT(Export!H142,2)="1/",CONCATENATE(MID(Export!H142,3,5),",",MID(Export!H142,9,1)),IF(OR(LEFT(Export!H142,3)="-1/",LEFT(Export!H142,3)="(1/"),CONCATENATE(MID(Export!H142,4,5),",",MID(Export!H142,10,1)),IF(LEFT(Export!H142,1)="(",CONCATENATE(MID(Export!H142,2,5),",",MID(Export!H142,8,1)),CONCATENATE(LEFT(Export!H142,5),",",RIGHT(Export!H142,1)))))),"&lt;/Durchfahrtzeit&gt;"),CONCATENATE("&lt;Abfahrtszeit&gt;",IF(LEFT(Export!H142,4)="(-1/",CONCATENATE(MID(Export!H142,5,5),",",MID(Export!H142,11,1)),IF(LEFT(Export!H142,2)="1/",CONCATENATE(MID(Export!H142,3,5),",",MID(Export!H142,9,1)),IF(OR(LEFT(Export!H142,3)="-1/",LEFT(Export!H142,3)="(1/"),CONCATENATE(MID(Export!H142,4,5),",",MID(Export!H142,10,1)),IF(LEFT(Export!H142,1)="(",CONCATENATE(MID(Export!H142,2,5),",",MID(Export!H142,8,1)),CONCATENATE(LEFT(Export!H142,5),",",RIGHT(Export!H142,1)))))),"&lt;/Abfahrtszeit&gt;")),
IF(Export!C142&lt;&gt;"",CONCATENATE("&lt;Mindesthaltedauer&gt;",CONCATENATE(MID(Export!C142,4,2),",",RIGHT(Export!C142,1)),"&lt;/Mindesthaltedauer&gt;"),""),
IF(Export!F142="","",CONCATENATE("&lt;Haltart&gt;",IF(LEFT(Export!F142,1)="+","+TM","H"),"&lt;/Haltart")),
IF(AND(Export!$M142&lt;&gt;"",AND(Export!$M142&lt;&gt;"[",Export!$M142&lt;&gt;"]")),CONCATENATE("&lt;Bauzuschlag&gt;",IF(Export!$M142="","",IF(LEFT(Export!$M142,1)="[",CONCATENATE(MID(Export!$M142,2,1),",",RIGHT(Export!$M142,1)),IF(AND(RIGHT(Export!$M142,1)="]",LEFT(Export!$M142,1)&lt;&gt;"]"),CONCATENATE(LEFT(Export!$M142,1),",",RIGHT(Export!$M142,1)),IF(AND(RIGHT(Export!$M142,1)&lt;&gt;"]",LEFT(Export!$M142,1)&lt;&gt;"]"),CONCATENATE(LEFT(Export!$M142,1),",",RIGHT(Export!$M142,1)),"")))),"&lt;/Bauzuschlag&gt;"),""),
IF(Export!$L142&lt;&gt;"",CONCATENATE("&lt;Zuschlag&gt;",LEFT(Export!$L142,1),",",MID(Export!$L142,3,1),"&lt;/Zuschlag&gt;"),""),
IF(Export!$E142&lt;&gt;"",CONCATENATE("&lt;Zusatzhalt&gt;",(MID(Export!$E142,4,2)*60+MID(Export!$E142,7,2)),",",MID(Export!$E142,10,1),"&lt;/Zusatzhalt&gt;"),""),
IF(Export!$J142&lt;&gt;"",CONCATENATE("&lt;Strecke&gt;",LEFT(Export!$J142,4),"&lt;/Strecke&gt;"),""),
IF(Export!$J142&lt;&gt;"",CONCATENATE("&lt;Streckengleis&gt;",MID(Export!$J142,6,1),"&lt;/Streckengleis&gt;"),""),
IF(Export!D142="","&lt;/Durchfahrt&gt;","&lt;/Verkehrshalt&gt;")))</f>
        <v/>
      </c>
    </row>
    <row r="143" spans="1:1" x14ac:dyDescent="0.25">
      <c r="A143" s="1" t="str">
        <f>IF(Export!H143="","",CONCATENATE(IF(Export!D143="","&lt;Durchfahrt&gt;","&lt;Verkehrshalt&gt;"),
"&lt;DS100&gt;",Export!A143,"&lt;/DS100&gt;",
IF(Export!D143="","",CONCATENATE("&lt;Ankunftszeit&gt;",IF(LEFT(Export!D143,4)="(-1/",CONCATENATE(MID(Export!D143,5,5),",",MID(Export!D143,11,1)),IF(LEFT(Export!D143,2)="1/",CONCATENATE(MID(Export!D143,3,5),",",MID(Export!D143,9,1)),IF(OR(LEFT(Export!D143,3)="-1/",LEFT(Export!D143,3)="(1/"),CONCATENATE(MID(Export!D143,4,5),",",MID(Export!D143,10,1)),IF(LEFT(Export!D143,1)="(",CONCATENATE(MID(Export!D143,2,5),",",MID(Export!D143,8,1)),CONCATENATE(LEFT(Export!D143,5),",",RIGHT(Export!D143,1)))))),"&lt;/Ankunftszeit&gt;")),
IF(Export!D143="",CONCATENATE("&lt;Durchfahrtzeit&gt;",IF(LEFT(Export!H143,4)="(-1/",CONCATENATE(MID(Export!H143,5,5),",",MID(Export!H143,11,1)),IF(LEFT(Export!H143,2)="1/",CONCATENATE(MID(Export!H143,3,5),",",MID(Export!H143,9,1)),IF(OR(LEFT(Export!H143,3)="-1/",LEFT(Export!H143,3)="(1/"),CONCATENATE(MID(Export!H143,4,5),",",MID(Export!H143,10,1)),IF(LEFT(Export!H143,1)="(",CONCATENATE(MID(Export!H143,2,5),",",MID(Export!H143,8,1)),CONCATENATE(LEFT(Export!H143,5),",",RIGHT(Export!H143,1)))))),"&lt;/Durchfahrtzeit&gt;"),CONCATENATE("&lt;Abfahrtszeit&gt;",IF(LEFT(Export!H143,4)="(-1/",CONCATENATE(MID(Export!H143,5,5),",",MID(Export!H143,11,1)),IF(LEFT(Export!H143,2)="1/",CONCATENATE(MID(Export!H143,3,5),",",MID(Export!H143,9,1)),IF(OR(LEFT(Export!H143,3)="-1/",LEFT(Export!H143,3)="(1/"),CONCATENATE(MID(Export!H143,4,5),",",MID(Export!H143,10,1)),IF(LEFT(Export!H143,1)="(",CONCATENATE(MID(Export!H143,2,5),",",MID(Export!H143,8,1)),CONCATENATE(LEFT(Export!H143,5),",",RIGHT(Export!H143,1)))))),"&lt;/Abfahrtszeit&gt;")),
IF(Export!C143&lt;&gt;"",CONCATENATE("&lt;Mindesthaltedauer&gt;",CONCATENATE(MID(Export!C143,4,2),",",RIGHT(Export!C143,1)),"&lt;/Mindesthaltedauer&gt;"),""),
IF(Export!F143="","",CONCATENATE("&lt;Haltart&gt;",IF(LEFT(Export!F143,1)="+","+TM","H"),"&lt;/Haltart")),
IF(AND(Export!$M143&lt;&gt;"",AND(Export!$M143&lt;&gt;"[",Export!$M143&lt;&gt;"]")),CONCATENATE("&lt;Bauzuschlag&gt;",IF(Export!$M143="","",IF(LEFT(Export!$M143,1)="[",CONCATENATE(MID(Export!$M143,2,1),",",RIGHT(Export!$M143,1)),IF(AND(RIGHT(Export!$M143,1)="]",LEFT(Export!$M143,1)&lt;&gt;"]"),CONCATENATE(LEFT(Export!$M143,1),",",RIGHT(Export!$M143,1)),IF(AND(RIGHT(Export!$M143,1)&lt;&gt;"]",LEFT(Export!$M143,1)&lt;&gt;"]"),CONCATENATE(LEFT(Export!$M143,1),",",RIGHT(Export!$M143,1)),"")))),"&lt;/Bauzuschlag&gt;"),""),
IF(Export!$L143&lt;&gt;"",CONCATENATE("&lt;Zuschlag&gt;",LEFT(Export!$L143,1),",",MID(Export!$L143,3,1),"&lt;/Zuschlag&gt;"),""),
IF(Export!$E143&lt;&gt;"",CONCATENATE("&lt;Zusatzhalt&gt;",(MID(Export!$E143,4,2)*60+MID(Export!$E143,7,2)),",",MID(Export!$E143,10,1),"&lt;/Zusatzhalt&gt;"),""),
IF(Export!$J143&lt;&gt;"",CONCATENATE("&lt;Strecke&gt;",LEFT(Export!$J143,4),"&lt;/Strecke&gt;"),""),
IF(Export!$J143&lt;&gt;"",CONCATENATE("&lt;Streckengleis&gt;",MID(Export!$J143,6,1),"&lt;/Streckengleis&gt;"),""),
IF(Export!D143="","&lt;/Durchfahrt&gt;","&lt;/Verkehrshalt&gt;")))</f>
        <v/>
      </c>
    </row>
    <row r="144" spans="1:1" x14ac:dyDescent="0.25">
      <c r="A144" s="1" t="str">
        <f>IF(Export!H144="","",CONCATENATE(IF(Export!D144="","&lt;Durchfahrt&gt;","&lt;Verkehrshalt&gt;"),
"&lt;DS100&gt;",Export!A144,"&lt;/DS100&gt;",
IF(Export!D144="","",CONCATENATE("&lt;Ankunftszeit&gt;",IF(LEFT(Export!D144,4)="(-1/",CONCATENATE(MID(Export!D144,5,5),",",MID(Export!D144,11,1)),IF(LEFT(Export!D144,2)="1/",CONCATENATE(MID(Export!D144,3,5),",",MID(Export!D144,9,1)),IF(OR(LEFT(Export!D144,3)="-1/",LEFT(Export!D144,3)="(1/"),CONCATENATE(MID(Export!D144,4,5),",",MID(Export!D144,10,1)),IF(LEFT(Export!D144,1)="(",CONCATENATE(MID(Export!D144,2,5),",",MID(Export!D144,8,1)),CONCATENATE(LEFT(Export!D144,5),",",RIGHT(Export!D144,1)))))),"&lt;/Ankunftszeit&gt;")),
IF(Export!D144="",CONCATENATE("&lt;Durchfahrtzeit&gt;",IF(LEFT(Export!H144,4)="(-1/",CONCATENATE(MID(Export!H144,5,5),",",MID(Export!H144,11,1)),IF(LEFT(Export!H144,2)="1/",CONCATENATE(MID(Export!H144,3,5),",",MID(Export!H144,9,1)),IF(OR(LEFT(Export!H144,3)="-1/",LEFT(Export!H144,3)="(1/"),CONCATENATE(MID(Export!H144,4,5),",",MID(Export!H144,10,1)),IF(LEFT(Export!H144,1)="(",CONCATENATE(MID(Export!H144,2,5),",",MID(Export!H144,8,1)),CONCATENATE(LEFT(Export!H144,5),",",RIGHT(Export!H144,1)))))),"&lt;/Durchfahrtzeit&gt;"),CONCATENATE("&lt;Abfahrtszeit&gt;",IF(LEFT(Export!H144,4)="(-1/",CONCATENATE(MID(Export!H144,5,5),",",MID(Export!H144,11,1)),IF(LEFT(Export!H144,2)="1/",CONCATENATE(MID(Export!H144,3,5),",",MID(Export!H144,9,1)),IF(OR(LEFT(Export!H144,3)="-1/",LEFT(Export!H144,3)="(1/"),CONCATENATE(MID(Export!H144,4,5),",",MID(Export!H144,10,1)),IF(LEFT(Export!H144,1)="(",CONCATENATE(MID(Export!H144,2,5),",",MID(Export!H144,8,1)),CONCATENATE(LEFT(Export!H144,5),",",RIGHT(Export!H144,1)))))),"&lt;/Abfahrtszeit&gt;")),
IF(Export!C144&lt;&gt;"",CONCATENATE("&lt;Mindesthaltedauer&gt;",CONCATENATE(MID(Export!C144,4,2),",",RIGHT(Export!C144,1)),"&lt;/Mindesthaltedauer&gt;"),""),
IF(Export!F144="","",CONCATENATE("&lt;Haltart&gt;",IF(LEFT(Export!F144,1)="+","+TM","H"),"&lt;/Haltart")),
IF(AND(Export!$M144&lt;&gt;"",AND(Export!$M144&lt;&gt;"[",Export!$M144&lt;&gt;"]")),CONCATENATE("&lt;Bauzuschlag&gt;",IF(Export!$M144="","",IF(LEFT(Export!$M144,1)="[",CONCATENATE(MID(Export!$M144,2,1),",",RIGHT(Export!$M144,1)),IF(AND(RIGHT(Export!$M144,1)="]",LEFT(Export!$M144,1)&lt;&gt;"]"),CONCATENATE(LEFT(Export!$M144,1),",",RIGHT(Export!$M144,1)),IF(AND(RIGHT(Export!$M144,1)&lt;&gt;"]",LEFT(Export!$M144,1)&lt;&gt;"]"),CONCATENATE(LEFT(Export!$M144,1),",",RIGHT(Export!$M144,1)),"")))),"&lt;/Bauzuschlag&gt;"),""),
IF(Export!$L144&lt;&gt;"",CONCATENATE("&lt;Zuschlag&gt;",LEFT(Export!$L144,1),",",MID(Export!$L144,3,1),"&lt;/Zuschlag&gt;"),""),
IF(Export!$E144&lt;&gt;"",CONCATENATE("&lt;Zusatzhalt&gt;",(MID(Export!$E144,4,2)*60+MID(Export!$E144,7,2)),",",MID(Export!$E144,10,1),"&lt;/Zusatzhalt&gt;"),""),
IF(Export!$J144&lt;&gt;"",CONCATENATE("&lt;Strecke&gt;",LEFT(Export!$J144,4),"&lt;/Strecke&gt;"),""),
IF(Export!$J144&lt;&gt;"",CONCATENATE("&lt;Streckengleis&gt;",MID(Export!$J144,6,1),"&lt;/Streckengleis&gt;"),""),
IF(Export!D144="","&lt;/Durchfahrt&gt;","&lt;/Verkehrshalt&gt;")))</f>
        <v/>
      </c>
    </row>
    <row r="145" spans="1:1" x14ac:dyDescent="0.25">
      <c r="A145" s="1" t="str">
        <f>IF(Export!H145="","",CONCATENATE(IF(Export!D145="","&lt;Durchfahrt&gt;","&lt;Verkehrshalt&gt;"),
"&lt;DS100&gt;",Export!A145,"&lt;/DS100&gt;",
IF(Export!D145="","",CONCATENATE("&lt;Ankunftszeit&gt;",IF(LEFT(Export!D145,4)="(-1/",CONCATENATE(MID(Export!D145,5,5),",",MID(Export!D145,11,1)),IF(LEFT(Export!D145,2)="1/",CONCATENATE(MID(Export!D145,3,5),",",MID(Export!D145,9,1)),IF(OR(LEFT(Export!D145,3)="-1/",LEFT(Export!D145,3)="(1/"),CONCATENATE(MID(Export!D145,4,5),",",MID(Export!D145,10,1)),IF(LEFT(Export!D145,1)="(",CONCATENATE(MID(Export!D145,2,5),",",MID(Export!D145,8,1)),CONCATENATE(LEFT(Export!D145,5),",",RIGHT(Export!D145,1)))))),"&lt;/Ankunftszeit&gt;")),
IF(Export!D145="",CONCATENATE("&lt;Durchfahrtzeit&gt;",IF(LEFT(Export!H145,4)="(-1/",CONCATENATE(MID(Export!H145,5,5),",",MID(Export!H145,11,1)),IF(LEFT(Export!H145,2)="1/",CONCATENATE(MID(Export!H145,3,5),",",MID(Export!H145,9,1)),IF(OR(LEFT(Export!H145,3)="-1/",LEFT(Export!H145,3)="(1/"),CONCATENATE(MID(Export!H145,4,5),",",MID(Export!H145,10,1)),IF(LEFT(Export!H145,1)="(",CONCATENATE(MID(Export!H145,2,5),",",MID(Export!H145,8,1)),CONCATENATE(LEFT(Export!H145,5),",",RIGHT(Export!H145,1)))))),"&lt;/Durchfahrtzeit&gt;"),CONCATENATE("&lt;Abfahrtszeit&gt;",IF(LEFT(Export!H145,4)="(-1/",CONCATENATE(MID(Export!H145,5,5),",",MID(Export!H145,11,1)),IF(LEFT(Export!H145,2)="1/",CONCATENATE(MID(Export!H145,3,5),",",MID(Export!H145,9,1)),IF(OR(LEFT(Export!H145,3)="-1/",LEFT(Export!H145,3)="(1/"),CONCATENATE(MID(Export!H145,4,5),",",MID(Export!H145,10,1)),IF(LEFT(Export!H145,1)="(",CONCATENATE(MID(Export!H145,2,5),",",MID(Export!H145,8,1)),CONCATENATE(LEFT(Export!H145,5),",",RIGHT(Export!H145,1)))))),"&lt;/Abfahrtszeit&gt;")),
IF(Export!C145&lt;&gt;"",CONCATENATE("&lt;Mindesthaltedauer&gt;",CONCATENATE(MID(Export!C145,4,2),",",RIGHT(Export!C145,1)),"&lt;/Mindesthaltedauer&gt;"),""),
IF(Export!F145="","",CONCATENATE("&lt;Haltart&gt;",IF(LEFT(Export!F145,1)="+","+TM","H"),"&lt;/Haltart")),
IF(AND(Export!$M145&lt;&gt;"",AND(Export!$M145&lt;&gt;"[",Export!$M145&lt;&gt;"]")),CONCATENATE("&lt;Bauzuschlag&gt;",IF(Export!$M145="","",IF(LEFT(Export!$M145,1)="[",CONCATENATE(MID(Export!$M145,2,1),",",RIGHT(Export!$M145,1)),IF(AND(RIGHT(Export!$M145,1)="]",LEFT(Export!$M145,1)&lt;&gt;"]"),CONCATENATE(LEFT(Export!$M145,1),",",RIGHT(Export!$M145,1)),IF(AND(RIGHT(Export!$M145,1)&lt;&gt;"]",LEFT(Export!$M145,1)&lt;&gt;"]"),CONCATENATE(LEFT(Export!$M145,1),",",RIGHT(Export!$M145,1)),"")))),"&lt;/Bauzuschlag&gt;"),""),
IF(Export!$L145&lt;&gt;"",CONCATENATE("&lt;Zuschlag&gt;",LEFT(Export!$L145,1),",",MID(Export!$L145,3,1),"&lt;/Zuschlag&gt;"),""),
IF(Export!$E145&lt;&gt;"",CONCATENATE("&lt;Zusatzhalt&gt;",(MID(Export!$E145,4,2)*60+MID(Export!$E145,7,2)),",",MID(Export!$E145,10,1),"&lt;/Zusatzhalt&gt;"),""),
IF(Export!$J145&lt;&gt;"",CONCATENATE("&lt;Strecke&gt;",LEFT(Export!$J145,4),"&lt;/Strecke&gt;"),""),
IF(Export!$J145&lt;&gt;"",CONCATENATE("&lt;Streckengleis&gt;",MID(Export!$J145,6,1),"&lt;/Streckengleis&gt;"),""),
IF(Export!D145="","&lt;/Durchfahrt&gt;","&lt;/Verkehrshalt&gt;")))</f>
        <v/>
      </c>
    </row>
    <row r="146" spans="1:1" x14ac:dyDescent="0.25">
      <c r="A146" s="1" t="str">
        <f>IF(Export!H146="","",CONCATENATE(IF(Export!D146="","&lt;Durchfahrt&gt;","&lt;Verkehrshalt&gt;"),
"&lt;DS100&gt;",Export!A146,"&lt;/DS100&gt;",
IF(Export!D146="","",CONCATENATE("&lt;Ankunftszeit&gt;",IF(LEFT(Export!D146,4)="(-1/",CONCATENATE(MID(Export!D146,5,5),",",MID(Export!D146,11,1)),IF(LEFT(Export!D146,2)="1/",CONCATENATE(MID(Export!D146,3,5),",",MID(Export!D146,9,1)),IF(OR(LEFT(Export!D146,3)="-1/",LEFT(Export!D146,3)="(1/"),CONCATENATE(MID(Export!D146,4,5),",",MID(Export!D146,10,1)),IF(LEFT(Export!D146,1)="(",CONCATENATE(MID(Export!D146,2,5),",",MID(Export!D146,8,1)),CONCATENATE(LEFT(Export!D146,5),",",RIGHT(Export!D146,1)))))),"&lt;/Ankunftszeit&gt;")),
IF(Export!D146="",CONCATENATE("&lt;Durchfahrtzeit&gt;",IF(LEFT(Export!H146,4)="(-1/",CONCATENATE(MID(Export!H146,5,5),",",MID(Export!H146,11,1)),IF(LEFT(Export!H146,2)="1/",CONCATENATE(MID(Export!H146,3,5),",",MID(Export!H146,9,1)),IF(OR(LEFT(Export!H146,3)="-1/",LEFT(Export!H146,3)="(1/"),CONCATENATE(MID(Export!H146,4,5),",",MID(Export!H146,10,1)),IF(LEFT(Export!H146,1)="(",CONCATENATE(MID(Export!H146,2,5),",",MID(Export!H146,8,1)),CONCATENATE(LEFT(Export!H146,5),",",RIGHT(Export!H146,1)))))),"&lt;/Durchfahrtzeit&gt;"),CONCATENATE("&lt;Abfahrtszeit&gt;",IF(LEFT(Export!H146,4)="(-1/",CONCATENATE(MID(Export!H146,5,5),",",MID(Export!H146,11,1)),IF(LEFT(Export!H146,2)="1/",CONCATENATE(MID(Export!H146,3,5),",",MID(Export!H146,9,1)),IF(OR(LEFT(Export!H146,3)="-1/",LEFT(Export!H146,3)="(1/"),CONCATENATE(MID(Export!H146,4,5),",",MID(Export!H146,10,1)),IF(LEFT(Export!H146,1)="(",CONCATENATE(MID(Export!H146,2,5),",",MID(Export!H146,8,1)),CONCATENATE(LEFT(Export!H146,5),",",RIGHT(Export!H146,1)))))),"&lt;/Abfahrtszeit&gt;")),
IF(Export!C146&lt;&gt;"",CONCATENATE("&lt;Mindesthaltedauer&gt;",CONCATENATE(MID(Export!C146,4,2),",",RIGHT(Export!C146,1)),"&lt;/Mindesthaltedauer&gt;"),""),
IF(Export!F146="","",CONCATENATE("&lt;Haltart&gt;",IF(LEFT(Export!F146,1)="+","+TM","H"),"&lt;/Haltart")),
IF(AND(Export!$M146&lt;&gt;"",AND(Export!$M146&lt;&gt;"[",Export!$M146&lt;&gt;"]")),CONCATENATE("&lt;Bauzuschlag&gt;",IF(Export!$M146="","",IF(LEFT(Export!$M146,1)="[",CONCATENATE(MID(Export!$M146,2,1),",",RIGHT(Export!$M146,1)),IF(AND(RIGHT(Export!$M146,1)="]",LEFT(Export!$M146,1)&lt;&gt;"]"),CONCATENATE(LEFT(Export!$M146,1),",",RIGHT(Export!$M146,1)),IF(AND(RIGHT(Export!$M146,1)&lt;&gt;"]",LEFT(Export!$M146,1)&lt;&gt;"]"),CONCATENATE(LEFT(Export!$M146,1),",",RIGHT(Export!$M146,1)),"")))),"&lt;/Bauzuschlag&gt;"),""),
IF(Export!$L146&lt;&gt;"",CONCATENATE("&lt;Zuschlag&gt;",LEFT(Export!$L146,1),",",MID(Export!$L146,3,1),"&lt;/Zuschlag&gt;"),""),
IF(Export!$E146&lt;&gt;"",CONCATENATE("&lt;Zusatzhalt&gt;",(MID(Export!$E146,4,2)*60+MID(Export!$E146,7,2)),",",MID(Export!$E146,10,1),"&lt;/Zusatzhalt&gt;"),""),
IF(Export!$J146&lt;&gt;"",CONCATENATE("&lt;Strecke&gt;",LEFT(Export!$J146,4),"&lt;/Strecke&gt;"),""),
IF(Export!$J146&lt;&gt;"",CONCATENATE("&lt;Streckengleis&gt;",MID(Export!$J146,6,1),"&lt;/Streckengleis&gt;"),""),
IF(Export!D146="","&lt;/Durchfahrt&gt;","&lt;/Verkehrshalt&gt;")))</f>
        <v/>
      </c>
    </row>
    <row r="147" spans="1:1" x14ac:dyDescent="0.25">
      <c r="A147" s="1" t="str">
        <f>IF(Export!H147="","",CONCATENATE(IF(Export!D147="","&lt;Durchfahrt&gt;","&lt;Verkehrshalt&gt;"),
"&lt;DS100&gt;",Export!A147,"&lt;/DS100&gt;",
IF(Export!D147="","",CONCATENATE("&lt;Ankunftszeit&gt;",IF(LEFT(Export!D147,4)="(-1/",CONCATENATE(MID(Export!D147,5,5),",",MID(Export!D147,11,1)),IF(LEFT(Export!D147,2)="1/",CONCATENATE(MID(Export!D147,3,5),",",MID(Export!D147,9,1)),IF(OR(LEFT(Export!D147,3)="-1/",LEFT(Export!D147,3)="(1/"),CONCATENATE(MID(Export!D147,4,5),",",MID(Export!D147,10,1)),IF(LEFT(Export!D147,1)="(",CONCATENATE(MID(Export!D147,2,5),",",MID(Export!D147,8,1)),CONCATENATE(LEFT(Export!D147,5),",",RIGHT(Export!D147,1)))))),"&lt;/Ankunftszeit&gt;")),
IF(Export!D147="",CONCATENATE("&lt;Durchfahrtzeit&gt;",IF(LEFT(Export!H147,4)="(-1/",CONCATENATE(MID(Export!H147,5,5),",",MID(Export!H147,11,1)),IF(LEFT(Export!H147,2)="1/",CONCATENATE(MID(Export!H147,3,5),",",MID(Export!H147,9,1)),IF(OR(LEFT(Export!H147,3)="-1/",LEFT(Export!H147,3)="(1/"),CONCATENATE(MID(Export!H147,4,5),",",MID(Export!H147,10,1)),IF(LEFT(Export!H147,1)="(",CONCATENATE(MID(Export!H147,2,5),",",MID(Export!H147,8,1)),CONCATENATE(LEFT(Export!H147,5),",",RIGHT(Export!H147,1)))))),"&lt;/Durchfahrtzeit&gt;"),CONCATENATE("&lt;Abfahrtszeit&gt;",IF(LEFT(Export!H147,4)="(-1/",CONCATENATE(MID(Export!H147,5,5),",",MID(Export!H147,11,1)),IF(LEFT(Export!H147,2)="1/",CONCATENATE(MID(Export!H147,3,5),",",MID(Export!H147,9,1)),IF(OR(LEFT(Export!H147,3)="-1/",LEFT(Export!H147,3)="(1/"),CONCATENATE(MID(Export!H147,4,5),",",MID(Export!H147,10,1)),IF(LEFT(Export!H147,1)="(",CONCATENATE(MID(Export!H147,2,5),",",MID(Export!H147,8,1)),CONCATENATE(LEFT(Export!H147,5),",",RIGHT(Export!H147,1)))))),"&lt;/Abfahrtszeit&gt;")),
IF(Export!C147&lt;&gt;"",CONCATENATE("&lt;Mindesthaltedauer&gt;",CONCATENATE(MID(Export!C147,4,2),",",RIGHT(Export!C147,1)),"&lt;/Mindesthaltedauer&gt;"),""),
IF(Export!F147="","",CONCATENATE("&lt;Haltart&gt;",IF(LEFT(Export!F147,1)="+","+TM","H"),"&lt;/Haltart")),
IF(AND(Export!$M147&lt;&gt;"",AND(Export!$M147&lt;&gt;"[",Export!$M147&lt;&gt;"]")),CONCATENATE("&lt;Bauzuschlag&gt;",IF(Export!$M147="","",IF(LEFT(Export!$M147,1)="[",CONCATENATE(MID(Export!$M147,2,1),",",RIGHT(Export!$M147,1)),IF(AND(RIGHT(Export!$M147,1)="]",LEFT(Export!$M147,1)&lt;&gt;"]"),CONCATENATE(LEFT(Export!$M147,1),",",RIGHT(Export!$M147,1)),IF(AND(RIGHT(Export!$M147,1)&lt;&gt;"]",LEFT(Export!$M147,1)&lt;&gt;"]"),CONCATENATE(LEFT(Export!$M147,1),",",RIGHT(Export!$M147,1)),"")))),"&lt;/Bauzuschlag&gt;"),""),
IF(Export!$L147&lt;&gt;"",CONCATENATE("&lt;Zuschlag&gt;",LEFT(Export!$L147,1),",",MID(Export!$L147,3,1),"&lt;/Zuschlag&gt;"),""),
IF(Export!$E147&lt;&gt;"",CONCATENATE("&lt;Zusatzhalt&gt;",(MID(Export!$E147,4,2)*60+MID(Export!$E147,7,2)),",",MID(Export!$E147,10,1),"&lt;/Zusatzhalt&gt;"),""),
IF(Export!$J147&lt;&gt;"",CONCATENATE("&lt;Strecke&gt;",LEFT(Export!$J147,4),"&lt;/Strecke&gt;"),""),
IF(Export!$J147&lt;&gt;"",CONCATENATE("&lt;Streckengleis&gt;",MID(Export!$J147,6,1),"&lt;/Streckengleis&gt;"),""),
IF(Export!D147="","&lt;/Durchfahrt&gt;","&lt;/Verkehrshalt&gt;")))</f>
        <v/>
      </c>
    </row>
    <row r="148" spans="1:1" x14ac:dyDescent="0.25">
      <c r="A148" s="1" t="str">
        <f>IF(Export!H148="","",CONCATENATE(IF(Export!D148="","&lt;Durchfahrt&gt;","&lt;Verkehrshalt&gt;"),
"&lt;DS100&gt;",Export!A148,"&lt;/DS100&gt;",
IF(Export!D148="","",CONCATENATE("&lt;Ankunftszeit&gt;",IF(LEFT(Export!D148,4)="(-1/",CONCATENATE(MID(Export!D148,5,5),",",MID(Export!D148,11,1)),IF(LEFT(Export!D148,2)="1/",CONCATENATE(MID(Export!D148,3,5),",",MID(Export!D148,9,1)),IF(OR(LEFT(Export!D148,3)="-1/",LEFT(Export!D148,3)="(1/"),CONCATENATE(MID(Export!D148,4,5),",",MID(Export!D148,10,1)),IF(LEFT(Export!D148,1)="(",CONCATENATE(MID(Export!D148,2,5),",",MID(Export!D148,8,1)),CONCATENATE(LEFT(Export!D148,5),",",RIGHT(Export!D148,1)))))),"&lt;/Ankunftszeit&gt;")),
IF(Export!D148="",CONCATENATE("&lt;Durchfahrtzeit&gt;",IF(LEFT(Export!H148,4)="(-1/",CONCATENATE(MID(Export!H148,5,5),",",MID(Export!H148,11,1)),IF(LEFT(Export!H148,2)="1/",CONCATENATE(MID(Export!H148,3,5),",",MID(Export!H148,9,1)),IF(OR(LEFT(Export!H148,3)="-1/",LEFT(Export!H148,3)="(1/"),CONCATENATE(MID(Export!H148,4,5),",",MID(Export!H148,10,1)),IF(LEFT(Export!H148,1)="(",CONCATENATE(MID(Export!H148,2,5),",",MID(Export!H148,8,1)),CONCATENATE(LEFT(Export!H148,5),",",RIGHT(Export!H148,1)))))),"&lt;/Durchfahrtzeit&gt;"),CONCATENATE("&lt;Abfahrtszeit&gt;",IF(LEFT(Export!H148,4)="(-1/",CONCATENATE(MID(Export!H148,5,5),",",MID(Export!H148,11,1)),IF(LEFT(Export!H148,2)="1/",CONCATENATE(MID(Export!H148,3,5),",",MID(Export!H148,9,1)),IF(OR(LEFT(Export!H148,3)="-1/",LEFT(Export!H148,3)="(1/"),CONCATENATE(MID(Export!H148,4,5),",",MID(Export!H148,10,1)),IF(LEFT(Export!H148,1)="(",CONCATENATE(MID(Export!H148,2,5),",",MID(Export!H148,8,1)),CONCATENATE(LEFT(Export!H148,5),",",RIGHT(Export!H148,1)))))),"&lt;/Abfahrtszeit&gt;")),
IF(Export!C148&lt;&gt;"",CONCATENATE("&lt;Mindesthaltedauer&gt;",CONCATENATE(MID(Export!C148,4,2),",",RIGHT(Export!C148,1)),"&lt;/Mindesthaltedauer&gt;"),""),
IF(Export!F148="","",CONCATENATE("&lt;Haltart&gt;",IF(LEFT(Export!F148,1)="+","+TM","H"),"&lt;/Haltart")),
IF(AND(Export!$M148&lt;&gt;"",AND(Export!$M148&lt;&gt;"[",Export!$M148&lt;&gt;"]")),CONCATENATE("&lt;Bauzuschlag&gt;",IF(Export!$M148="","",IF(LEFT(Export!$M148,1)="[",CONCATENATE(MID(Export!$M148,2,1),",",RIGHT(Export!$M148,1)),IF(AND(RIGHT(Export!$M148,1)="]",LEFT(Export!$M148,1)&lt;&gt;"]"),CONCATENATE(LEFT(Export!$M148,1),",",RIGHT(Export!$M148,1)),IF(AND(RIGHT(Export!$M148,1)&lt;&gt;"]",LEFT(Export!$M148,1)&lt;&gt;"]"),CONCATENATE(LEFT(Export!$M148,1),",",RIGHT(Export!$M148,1)),"")))),"&lt;/Bauzuschlag&gt;"),""),
IF(Export!$L148&lt;&gt;"",CONCATENATE("&lt;Zuschlag&gt;",LEFT(Export!$L148,1),",",MID(Export!$L148,3,1),"&lt;/Zuschlag&gt;"),""),
IF(Export!$E148&lt;&gt;"",CONCATENATE("&lt;Zusatzhalt&gt;",(MID(Export!$E148,4,2)*60+MID(Export!$E148,7,2)),",",MID(Export!$E148,10,1),"&lt;/Zusatzhalt&gt;"),""),
IF(Export!$J148&lt;&gt;"",CONCATENATE("&lt;Strecke&gt;",LEFT(Export!$J148,4),"&lt;/Strecke&gt;"),""),
IF(Export!$J148&lt;&gt;"",CONCATENATE("&lt;Streckengleis&gt;",MID(Export!$J148,6,1),"&lt;/Streckengleis&gt;"),""),
IF(Export!D148="","&lt;/Durchfahrt&gt;","&lt;/Verkehrshalt&gt;")))</f>
        <v/>
      </c>
    </row>
    <row r="149" spans="1:1" x14ac:dyDescent="0.25">
      <c r="A149" s="1" t="str">
        <f>IF(Export!H149="","",CONCATENATE(IF(Export!D149="","&lt;Durchfahrt&gt;","&lt;Verkehrshalt&gt;"),
"&lt;DS100&gt;",Export!A149,"&lt;/DS100&gt;",
IF(Export!D149="","",CONCATENATE("&lt;Ankunftszeit&gt;",IF(LEFT(Export!D149,4)="(-1/",CONCATENATE(MID(Export!D149,5,5),",",MID(Export!D149,11,1)),IF(LEFT(Export!D149,2)="1/",CONCATENATE(MID(Export!D149,3,5),",",MID(Export!D149,9,1)),IF(OR(LEFT(Export!D149,3)="-1/",LEFT(Export!D149,3)="(1/"),CONCATENATE(MID(Export!D149,4,5),",",MID(Export!D149,10,1)),IF(LEFT(Export!D149,1)="(",CONCATENATE(MID(Export!D149,2,5),",",MID(Export!D149,8,1)),CONCATENATE(LEFT(Export!D149,5),",",RIGHT(Export!D149,1)))))),"&lt;/Ankunftszeit&gt;")),
IF(Export!D149="",CONCATENATE("&lt;Durchfahrtzeit&gt;",IF(LEFT(Export!H149,4)="(-1/",CONCATENATE(MID(Export!H149,5,5),",",MID(Export!H149,11,1)),IF(LEFT(Export!H149,2)="1/",CONCATENATE(MID(Export!H149,3,5),",",MID(Export!H149,9,1)),IF(OR(LEFT(Export!H149,3)="-1/",LEFT(Export!H149,3)="(1/"),CONCATENATE(MID(Export!H149,4,5),",",MID(Export!H149,10,1)),IF(LEFT(Export!H149,1)="(",CONCATENATE(MID(Export!H149,2,5),",",MID(Export!H149,8,1)),CONCATENATE(LEFT(Export!H149,5),",",RIGHT(Export!H149,1)))))),"&lt;/Durchfahrtzeit&gt;"),CONCATENATE("&lt;Abfahrtszeit&gt;",IF(LEFT(Export!H149,4)="(-1/",CONCATENATE(MID(Export!H149,5,5),",",MID(Export!H149,11,1)),IF(LEFT(Export!H149,2)="1/",CONCATENATE(MID(Export!H149,3,5),",",MID(Export!H149,9,1)),IF(OR(LEFT(Export!H149,3)="-1/",LEFT(Export!H149,3)="(1/"),CONCATENATE(MID(Export!H149,4,5),",",MID(Export!H149,10,1)),IF(LEFT(Export!H149,1)="(",CONCATENATE(MID(Export!H149,2,5),",",MID(Export!H149,8,1)),CONCATENATE(LEFT(Export!H149,5),",",RIGHT(Export!H149,1)))))),"&lt;/Abfahrtszeit&gt;")),
IF(Export!C149&lt;&gt;"",CONCATENATE("&lt;Mindesthaltedauer&gt;",CONCATENATE(MID(Export!C149,4,2),",",RIGHT(Export!C149,1)),"&lt;/Mindesthaltedauer&gt;"),""),
IF(Export!F149="","",CONCATENATE("&lt;Haltart&gt;",IF(LEFT(Export!F149,1)="+","+TM","H"),"&lt;/Haltart")),
IF(AND(Export!$M149&lt;&gt;"",AND(Export!$M149&lt;&gt;"[",Export!$M149&lt;&gt;"]")),CONCATENATE("&lt;Bauzuschlag&gt;",IF(Export!$M149="","",IF(LEFT(Export!$M149,1)="[",CONCATENATE(MID(Export!$M149,2,1),",",RIGHT(Export!$M149,1)),IF(AND(RIGHT(Export!$M149,1)="]",LEFT(Export!$M149,1)&lt;&gt;"]"),CONCATENATE(LEFT(Export!$M149,1),",",RIGHT(Export!$M149,1)),IF(AND(RIGHT(Export!$M149,1)&lt;&gt;"]",LEFT(Export!$M149,1)&lt;&gt;"]"),CONCATENATE(LEFT(Export!$M149,1),",",RIGHT(Export!$M149,1)),"")))),"&lt;/Bauzuschlag&gt;"),""),
IF(Export!$L149&lt;&gt;"",CONCATENATE("&lt;Zuschlag&gt;",LEFT(Export!$L149,1),",",MID(Export!$L149,3,1),"&lt;/Zuschlag&gt;"),""),
IF(Export!$E149&lt;&gt;"",CONCATENATE("&lt;Zusatzhalt&gt;",(MID(Export!$E149,4,2)*60+MID(Export!$E149,7,2)),",",MID(Export!$E149,10,1),"&lt;/Zusatzhalt&gt;"),""),
IF(Export!$J149&lt;&gt;"",CONCATENATE("&lt;Strecke&gt;",LEFT(Export!$J149,4),"&lt;/Strecke&gt;"),""),
IF(Export!$J149&lt;&gt;"",CONCATENATE("&lt;Streckengleis&gt;",MID(Export!$J149,6,1),"&lt;/Streckengleis&gt;"),""),
IF(Export!D149="","&lt;/Durchfahrt&gt;","&lt;/Verkehrshalt&gt;")))</f>
        <v/>
      </c>
    </row>
    <row r="150" spans="1:1" x14ac:dyDescent="0.25">
      <c r="A150" s="1" t="str">
        <f>IF(Export!H150="","",CONCATENATE(IF(Export!D150="","&lt;Durchfahrt&gt;","&lt;Verkehrshalt&gt;"),
"&lt;DS100&gt;",Export!A150,"&lt;/DS100&gt;",
IF(Export!D150="","",CONCATENATE("&lt;Ankunftszeit&gt;",IF(LEFT(Export!D150,4)="(-1/",CONCATENATE(MID(Export!D150,5,5),",",MID(Export!D150,11,1)),IF(LEFT(Export!D150,2)="1/",CONCATENATE(MID(Export!D150,3,5),",",MID(Export!D150,9,1)),IF(OR(LEFT(Export!D150,3)="-1/",LEFT(Export!D150,3)="(1/"),CONCATENATE(MID(Export!D150,4,5),",",MID(Export!D150,10,1)),IF(LEFT(Export!D150,1)="(",CONCATENATE(MID(Export!D150,2,5),",",MID(Export!D150,8,1)),CONCATENATE(LEFT(Export!D150,5),",",RIGHT(Export!D150,1)))))),"&lt;/Ankunftszeit&gt;")),
IF(Export!D150="",CONCATENATE("&lt;Durchfahrtzeit&gt;",IF(LEFT(Export!H150,4)="(-1/",CONCATENATE(MID(Export!H150,5,5),",",MID(Export!H150,11,1)),IF(LEFT(Export!H150,2)="1/",CONCATENATE(MID(Export!H150,3,5),",",MID(Export!H150,9,1)),IF(OR(LEFT(Export!H150,3)="-1/",LEFT(Export!H150,3)="(1/"),CONCATENATE(MID(Export!H150,4,5),",",MID(Export!H150,10,1)),IF(LEFT(Export!H150,1)="(",CONCATENATE(MID(Export!H150,2,5),",",MID(Export!H150,8,1)),CONCATENATE(LEFT(Export!H150,5),",",RIGHT(Export!H150,1)))))),"&lt;/Durchfahrtzeit&gt;"),CONCATENATE("&lt;Abfahrtszeit&gt;",IF(LEFT(Export!H150,4)="(-1/",CONCATENATE(MID(Export!H150,5,5),",",MID(Export!H150,11,1)),IF(LEFT(Export!H150,2)="1/",CONCATENATE(MID(Export!H150,3,5),",",MID(Export!H150,9,1)),IF(OR(LEFT(Export!H150,3)="-1/",LEFT(Export!H150,3)="(1/"),CONCATENATE(MID(Export!H150,4,5),",",MID(Export!H150,10,1)),IF(LEFT(Export!H150,1)="(",CONCATENATE(MID(Export!H150,2,5),",",MID(Export!H150,8,1)),CONCATENATE(LEFT(Export!H150,5),",",RIGHT(Export!H150,1)))))),"&lt;/Abfahrtszeit&gt;")),
IF(Export!C150&lt;&gt;"",CONCATENATE("&lt;Mindesthaltedauer&gt;",CONCATENATE(MID(Export!C150,4,2),",",RIGHT(Export!C150,1)),"&lt;/Mindesthaltedauer&gt;"),""),
IF(Export!F150="","",CONCATENATE("&lt;Haltart&gt;",IF(LEFT(Export!F150,1)="+","+TM","H"),"&lt;/Haltart")),
IF(AND(Export!$M150&lt;&gt;"",AND(Export!$M150&lt;&gt;"[",Export!$M150&lt;&gt;"]")),CONCATENATE("&lt;Bauzuschlag&gt;",IF(Export!$M150="","",IF(LEFT(Export!$M150,1)="[",CONCATENATE(MID(Export!$M150,2,1),",",RIGHT(Export!$M150,1)),IF(AND(RIGHT(Export!$M150,1)="]",LEFT(Export!$M150,1)&lt;&gt;"]"),CONCATENATE(LEFT(Export!$M150,1),",",RIGHT(Export!$M150,1)),IF(AND(RIGHT(Export!$M150,1)&lt;&gt;"]",LEFT(Export!$M150,1)&lt;&gt;"]"),CONCATENATE(LEFT(Export!$M150,1),",",RIGHT(Export!$M150,1)),"")))),"&lt;/Bauzuschlag&gt;"),""),
IF(Export!$L150&lt;&gt;"",CONCATENATE("&lt;Zuschlag&gt;",LEFT(Export!$L150,1),",",MID(Export!$L150,3,1),"&lt;/Zuschlag&gt;"),""),
IF(Export!$E150&lt;&gt;"",CONCATENATE("&lt;Zusatzhalt&gt;",(MID(Export!$E150,4,2)*60+MID(Export!$E150,7,2)),",",MID(Export!$E150,10,1),"&lt;/Zusatzhalt&gt;"),""),
IF(Export!$J150&lt;&gt;"",CONCATENATE("&lt;Strecke&gt;",LEFT(Export!$J150,4),"&lt;/Strecke&gt;"),""),
IF(Export!$J150&lt;&gt;"",CONCATENATE("&lt;Streckengleis&gt;",MID(Export!$J150,6,1),"&lt;/Streckengleis&gt;"),""),
IF(Export!D150="","&lt;/Durchfahrt&gt;","&lt;/Verkehrshalt&gt;")))</f>
        <v/>
      </c>
    </row>
    <row r="151" spans="1:1" x14ac:dyDescent="0.25">
      <c r="A151" s="1" t="str">
        <f>IF(Export!H151="","",CONCATENATE(IF(Export!D151="","&lt;Durchfahrt&gt;","&lt;Verkehrshalt&gt;"),
"&lt;DS100&gt;",Export!A151,"&lt;/DS100&gt;",
IF(Export!D151="","",CONCATENATE("&lt;Ankunftszeit&gt;",IF(LEFT(Export!D151,4)="(-1/",CONCATENATE(MID(Export!D151,5,5),",",MID(Export!D151,11,1)),IF(LEFT(Export!D151,2)="1/",CONCATENATE(MID(Export!D151,3,5),",",MID(Export!D151,9,1)),IF(OR(LEFT(Export!D151,3)="-1/",LEFT(Export!D151,3)="(1/"),CONCATENATE(MID(Export!D151,4,5),",",MID(Export!D151,10,1)),IF(LEFT(Export!D151,1)="(",CONCATENATE(MID(Export!D151,2,5),",",MID(Export!D151,8,1)),CONCATENATE(LEFT(Export!D151,5),",",RIGHT(Export!D151,1)))))),"&lt;/Ankunftszeit&gt;")),
IF(Export!D151="",CONCATENATE("&lt;Durchfahrtzeit&gt;",IF(LEFT(Export!H151,4)="(-1/",CONCATENATE(MID(Export!H151,5,5),",",MID(Export!H151,11,1)),IF(LEFT(Export!H151,2)="1/",CONCATENATE(MID(Export!H151,3,5),",",MID(Export!H151,9,1)),IF(OR(LEFT(Export!H151,3)="-1/",LEFT(Export!H151,3)="(1/"),CONCATENATE(MID(Export!H151,4,5),",",MID(Export!H151,10,1)),IF(LEFT(Export!H151,1)="(",CONCATENATE(MID(Export!H151,2,5),",",MID(Export!H151,8,1)),CONCATENATE(LEFT(Export!H151,5),",",RIGHT(Export!H151,1)))))),"&lt;/Durchfahrtzeit&gt;"),CONCATENATE("&lt;Abfahrtszeit&gt;",IF(LEFT(Export!H151,4)="(-1/",CONCATENATE(MID(Export!H151,5,5),",",MID(Export!H151,11,1)),IF(LEFT(Export!H151,2)="1/",CONCATENATE(MID(Export!H151,3,5),",",MID(Export!H151,9,1)),IF(OR(LEFT(Export!H151,3)="-1/",LEFT(Export!H151,3)="(1/"),CONCATENATE(MID(Export!H151,4,5),",",MID(Export!H151,10,1)),IF(LEFT(Export!H151,1)="(",CONCATENATE(MID(Export!H151,2,5),",",MID(Export!H151,8,1)),CONCATENATE(LEFT(Export!H151,5),",",RIGHT(Export!H151,1)))))),"&lt;/Abfahrtszeit&gt;")),
IF(Export!C151&lt;&gt;"",CONCATENATE("&lt;Mindesthaltedauer&gt;",CONCATENATE(MID(Export!C151,4,2),",",RIGHT(Export!C151,1)),"&lt;/Mindesthaltedauer&gt;"),""),
IF(Export!F151="","",CONCATENATE("&lt;Haltart&gt;",IF(LEFT(Export!F151,1)="+","+TM","H"),"&lt;/Haltart")),
IF(AND(Export!$M151&lt;&gt;"",AND(Export!$M151&lt;&gt;"[",Export!$M151&lt;&gt;"]")),CONCATENATE("&lt;Bauzuschlag&gt;",IF(Export!$M151="","",IF(LEFT(Export!$M151,1)="[",CONCATENATE(MID(Export!$M151,2,1),",",RIGHT(Export!$M151,1)),IF(AND(RIGHT(Export!$M151,1)="]",LEFT(Export!$M151,1)&lt;&gt;"]"),CONCATENATE(LEFT(Export!$M151,1),",",RIGHT(Export!$M151,1)),IF(AND(RIGHT(Export!$M151,1)&lt;&gt;"]",LEFT(Export!$M151,1)&lt;&gt;"]"),CONCATENATE(LEFT(Export!$M151,1),",",RIGHT(Export!$M151,1)),"")))),"&lt;/Bauzuschlag&gt;"),""),
IF(Export!$L151&lt;&gt;"",CONCATENATE("&lt;Zuschlag&gt;",LEFT(Export!$L151,1),",",MID(Export!$L151,3,1),"&lt;/Zuschlag&gt;"),""),
IF(Export!$E151&lt;&gt;"",CONCATENATE("&lt;Zusatzhalt&gt;",(MID(Export!$E151,4,2)*60+MID(Export!$E151,7,2)),",",MID(Export!$E151,10,1),"&lt;/Zusatzhalt&gt;"),""),
IF(Export!$J151&lt;&gt;"",CONCATENATE("&lt;Strecke&gt;",LEFT(Export!$J151,4),"&lt;/Strecke&gt;"),""),
IF(Export!$J151&lt;&gt;"",CONCATENATE("&lt;Streckengleis&gt;",MID(Export!$J151,6,1),"&lt;/Streckengleis&gt;"),""),
IF(Export!D151="","&lt;/Durchfahrt&gt;","&lt;/Verkehrshalt&gt;")))</f>
        <v/>
      </c>
    </row>
    <row r="152" spans="1:1" x14ac:dyDescent="0.25">
      <c r="A152" s="1" t="str">
        <f>IF(Export!H152="","",CONCATENATE(IF(Export!D152="","&lt;Durchfahrt&gt;","&lt;Verkehrshalt&gt;"),
"&lt;DS100&gt;",Export!A152,"&lt;/DS100&gt;",
IF(Export!D152="","",CONCATENATE("&lt;Ankunftszeit&gt;",IF(LEFT(Export!D152,4)="(-1/",CONCATENATE(MID(Export!D152,5,5),",",MID(Export!D152,11,1)),IF(LEFT(Export!D152,2)="1/",CONCATENATE(MID(Export!D152,3,5),",",MID(Export!D152,9,1)),IF(OR(LEFT(Export!D152,3)="-1/",LEFT(Export!D152,3)="(1/"),CONCATENATE(MID(Export!D152,4,5),",",MID(Export!D152,10,1)),IF(LEFT(Export!D152,1)="(",CONCATENATE(MID(Export!D152,2,5),",",MID(Export!D152,8,1)),CONCATENATE(LEFT(Export!D152,5),",",RIGHT(Export!D152,1)))))),"&lt;/Ankunftszeit&gt;")),
IF(Export!D152="",CONCATENATE("&lt;Durchfahrtzeit&gt;",IF(LEFT(Export!H152,4)="(-1/",CONCATENATE(MID(Export!H152,5,5),",",MID(Export!H152,11,1)),IF(LEFT(Export!H152,2)="1/",CONCATENATE(MID(Export!H152,3,5),",",MID(Export!H152,9,1)),IF(OR(LEFT(Export!H152,3)="-1/",LEFT(Export!H152,3)="(1/"),CONCATENATE(MID(Export!H152,4,5),",",MID(Export!H152,10,1)),IF(LEFT(Export!H152,1)="(",CONCATENATE(MID(Export!H152,2,5),",",MID(Export!H152,8,1)),CONCATENATE(LEFT(Export!H152,5),",",RIGHT(Export!H152,1)))))),"&lt;/Durchfahrtzeit&gt;"),CONCATENATE("&lt;Abfahrtszeit&gt;",IF(LEFT(Export!H152,4)="(-1/",CONCATENATE(MID(Export!H152,5,5),",",MID(Export!H152,11,1)),IF(LEFT(Export!H152,2)="1/",CONCATENATE(MID(Export!H152,3,5),",",MID(Export!H152,9,1)),IF(OR(LEFT(Export!H152,3)="-1/",LEFT(Export!H152,3)="(1/"),CONCATENATE(MID(Export!H152,4,5),",",MID(Export!H152,10,1)),IF(LEFT(Export!H152,1)="(",CONCATENATE(MID(Export!H152,2,5),",",MID(Export!H152,8,1)),CONCATENATE(LEFT(Export!H152,5),",",RIGHT(Export!H152,1)))))),"&lt;/Abfahrtszeit&gt;")),
IF(Export!C152&lt;&gt;"",CONCATENATE("&lt;Mindesthaltedauer&gt;",CONCATENATE(MID(Export!C152,4,2),",",RIGHT(Export!C152,1)),"&lt;/Mindesthaltedauer&gt;"),""),
IF(Export!F152="","",CONCATENATE("&lt;Haltart&gt;",IF(LEFT(Export!F152,1)="+","+TM","H"),"&lt;/Haltart")),
IF(AND(Export!$M152&lt;&gt;"",AND(Export!$M152&lt;&gt;"[",Export!$M152&lt;&gt;"]")),CONCATENATE("&lt;Bauzuschlag&gt;",IF(Export!$M152="","",IF(LEFT(Export!$M152,1)="[",CONCATENATE(MID(Export!$M152,2,1),",",RIGHT(Export!$M152,1)),IF(AND(RIGHT(Export!$M152,1)="]",LEFT(Export!$M152,1)&lt;&gt;"]"),CONCATENATE(LEFT(Export!$M152,1),",",RIGHT(Export!$M152,1)),IF(AND(RIGHT(Export!$M152,1)&lt;&gt;"]",LEFT(Export!$M152,1)&lt;&gt;"]"),CONCATENATE(LEFT(Export!$M152,1),",",RIGHT(Export!$M152,1)),"")))),"&lt;/Bauzuschlag&gt;"),""),
IF(Export!$L152&lt;&gt;"",CONCATENATE("&lt;Zuschlag&gt;",LEFT(Export!$L152,1),",",MID(Export!$L152,3,1),"&lt;/Zuschlag&gt;"),""),
IF(Export!$E152&lt;&gt;"",CONCATENATE("&lt;Zusatzhalt&gt;",(MID(Export!$E152,4,2)*60+MID(Export!$E152,7,2)),",",MID(Export!$E152,10,1),"&lt;/Zusatzhalt&gt;"),""),
IF(Export!$J152&lt;&gt;"",CONCATENATE("&lt;Strecke&gt;",LEFT(Export!$J152,4),"&lt;/Strecke&gt;"),""),
IF(Export!$J152&lt;&gt;"",CONCATENATE("&lt;Streckengleis&gt;",MID(Export!$J152,6,1),"&lt;/Streckengleis&gt;"),""),
IF(Export!D152="","&lt;/Durchfahrt&gt;","&lt;/Verkehrshalt&gt;")))</f>
        <v/>
      </c>
    </row>
    <row r="153" spans="1:1" x14ac:dyDescent="0.25">
      <c r="A153" s="1" t="str">
        <f>IF(Export!H153="","",CONCATENATE(IF(Export!D153="","&lt;Durchfahrt&gt;","&lt;Verkehrshalt&gt;"),
"&lt;DS100&gt;",Export!A153,"&lt;/DS100&gt;",
IF(Export!D153="","",CONCATENATE("&lt;Ankunftszeit&gt;",IF(LEFT(Export!D153,4)="(-1/",CONCATENATE(MID(Export!D153,5,5),",",MID(Export!D153,11,1)),IF(LEFT(Export!D153,2)="1/",CONCATENATE(MID(Export!D153,3,5),",",MID(Export!D153,9,1)),IF(OR(LEFT(Export!D153,3)="-1/",LEFT(Export!D153,3)="(1/"),CONCATENATE(MID(Export!D153,4,5),",",MID(Export!D153,10,1)),IF(LEFT(Export!D153,1)="(",CONCATENATE(MID(Export!D153,2,5),",",MID(Export!D153,8,1)),CONCATENATE(LEFT(Export!D153,5),",",RIGHT(Export!D153,1)))))),"&lt;/Ankunftszeit&gt;")),
IF(Export!D153="",CONCATENATE("&lt;Durchfahrtzeit&gt;",IF(LEFT(Export!H153,4)="(-1/",CONCATENATE(MID(Export!H153,5,5),",",MID(Export!H153,11,1)),IF(LEFT(Export!H153,2)="1/",CONCATENATE(MID(Export!H153,3,5),",",MID(Export!H153,9,1)),IF(OR(LEFT(Export!H153,3)="-1/",LEFT(Export!H153,3)="(1/"),CONCATENATE(MID(Export!H153,4,5),",",MID(Export!H153,10,1)),IF(LEFT(Export!H153,1)="(",CONCATENATE(MID(Export!H153,2,5),",",MID(Export!H153,8,1)),CONCATENATE(LEFT(Export!H153,5),",",RIGHT(Export!H153,1)))))),"&lt;/Durchfahrtzeit&gt;"),CONCATENATE("&lt;Abfahrtszeit&gt;",IF(LEFT(Export!H153,4)="(-1/",CONCATENATE(MID(Export!H153,5,5),",",MID(Export!H153,11,1)),IF(LEFT(Export!H153,2)="1/",CONCATENATE(MID(Export!H153,3,5),",",MID(Export!H153,9,1)),IF(OR(LEFT(Export!H153,3)="-1/",LEFT(Export!H153,3)="(1/"),CONCATENATE(MID(Export!H153,4,5),",",MID(Export!H153,10,1)),IF(LEFT(Export!H153,1)="(",CONCATENATE(MID(Export!H153,2,5),",",MID(Export!H153,8,1)),CONCATENATE(LEFT(Export!H153,5),",",RIGHT(Export!H153,1)))))),"&lt;/Abfahrtszeit&gt;")),
IF(Export!C153&lt;&gt;"",CONCATENATE("&lt;Mindesthaltedauer&gt;",CONCATENATE(MID(Export!C153,4,2),",",RIGHT(Export!C153,1)),"&lt;/Mindesthaltedauer&gt;"),""),
IF(Export!F153="","",CONCATENATE("&lt;Haltart&gt;",IF(LEFT(Export!F153,1)="+","+TM","H"),"&lt;/Haltart")),
IF(AND(Export!$M153&lt;&gt;"",AND(Export!$M153&lt;&gt;"[",Export!$M153&lt;&gt;"]")),CONCATENATE("&lt;Bauzuschlag&gt;",IF(Export!$M153="","",IF(LEFT(Export!$M153,1)="[",CONCATENATE(MID(Export!$M153,2,1),",",RIGHT(Export!$M153,1)),IF(AND(RIGHT(Export!$M153,1)="]",LEFT(Export!$M153,1)&lt;&gt;"]"),CONCATENATE(LEFT(Export!$M153,1),",",RIGHT(Export!$M153,1)),IF(AND(RIGHT(Export!$M153,1)&lt;&gt;"]",LEFT(Export!$M153,1)&lt;&gt;"]"),CONCATENATE(LEFT(Export!$M153,1),",",RIGHT(Export!$M153,1)),"")))),"&lt;/Bauzuschlag&gt;"),""),
IF(Export!$L153&lt;&gt;"",CONCATENATE("&lt;Zuschlag&gt;",LEFT(Export!$L153,1),",",MID(Export!$L153,3,1),"&lt;/Zuschlag&gt;"),""),
IF(Export!$E153&lt;&gt;"",CONCATENATE("&lt;Zusatzhalt&gt;",(MID(Export!$E153,4,2)*60+MID(Export!$E153,7,2)),",",MID(Export!$E153,10,1),"&lt;/Zusatzhalt&gt;"),""),
IF(Export!$J153&lt;&gt;"",CONCATENATE("&lt;Strecke&gt;",LEFT(Export!$J153,4),"&lt;/Strecke&gt;"),""),
IF(Export!$J153&lt;&gt;"",CONCATENATE("&lt;Streckengleis&gt;",MID(Export!$J153,6,1),"&lt;/Streckengleis&gt;"),""),
IF(Export!D153="","&lt;/Durchfahrt&gt;","&lt;/Verkehrshalt&gt;")))</f>
        <v/>
      </c>
    </row>
    <row r="154" spans="1:1" x14ac:dyDescent="0.25">
      <c r="A154" s="1" t="str">
        <f>IF(Export!H154="","",CONCATENATE(IF(Export!D154="","&lt;Durchfahrt&gt;","&lt;Verkehrshalt&gt;"),
"&lt;DS100&gt;",Export!A154,"&lt;/DS100&gt;",
IF(Export!D154="","",CONCATENATE("&lt;Ankunftszeit&gt;",IF(LEFT(Export!D154,4)="(-1/",CONCATENATE(MID(Export!D154,5,5),",",MID(Export!D154,11,1)),IF(LEFT(Export!D154,2)="1/",CONCATENATE(MID(Export!D154,3,5),",",MID(Export!D154,9,1)),IF(OR(LEFT(Export!D154,3)="-1/",LEFT(Export!D154,3)="(1/"),CONCATENATE(MID(Export!D154,4,5),",",MID(Export!D154,10,1)),IF(LEFT(Export!D154,1)="(",CONCATENATE(MID(Export!D154,2,5),",",MID(Export!D154,8,1)),CONCATENATE(LEFT(Export!D154,5),",",RIGHT(Export!D154,1)))))),"&lt;/Ankunftszeit&gt;")),
IF(Export!D154="",CONCATENATE("&lt;Durchfahrtzeit&gt;",IF(LEFT(Export!H154,4)="(-1/",CONCATENATE(MID(Export!H154,5,5),",",MID(Export!H154,11,1)),IF(LEFT(Export!H154,2)="1/",CONCATENATE(MID(Export!H154,3,5),",",MID(Export!H154,9,1)),IF(OR(LEFT(Export!H154,3)="-1/",LEFT(Export!H154,3)="(1/"),CONCATENATE(MID(Export!H154,4,5),",",MID(Export!H154,10,1)),IF(LEFT(Export!H154,1)="(",CONCATENATE(MID(Export!H154,2,5),",",MID(Export!H154,8,1)),CONCATENATE(LEFT(Export!H154,5),",",RIGHT(Export!H154,1)))))),"&lt;/Durchfahrtzeit&gt;"),CONCATENATE("&lt;Abfahrtszeit&gt;",IF(LEFT(Export!H154,4)="(-1/",CONCATENATE(MID(Export!H154,5,5),",",MID(Export!H154,11,1)),IF(LEFT(Export!H154,2)="1/",CONCATENATE(MID(Export!H154,3,5),",",MID(Export!H154,9,1)),IF(OR(LEFT(Export!H154,3)="-1/",LEFT(Export!H154,3)="(1/"),CONCATENATE(MID(Export!H154,4,5),",",MID(Export!H154,10,1)),IF(LEFT(Export!H154,1)="(",CONCATENATE(MID(Export!H154,2,5),",",MID(Export!H154,8,1)),CONCATENATE(LEFT(Export!H154,5),",",RIGHT(Export!H154,1)))))),"&lt;/Abfahrtszeit&gt;")),
IF(Export!C154&lt;&gt;"",CONCATENATE("&lt;Mindesthaltedauer&gt;",CONCATENATE(MID(Export!C154,4,2),",",RIGHT(Export!C154,1)),"&lt;/Mindesthaltedauer&gt;"),""),
IF(Export!F154="","",CONCATENATE("&lt;Haltart&gt;",IF(LEFT(Export!F154,1)="+","+TM","H"),"&lt;/Haltart")),
IF(AND(Export!$M154&lt;&gt;"",AND(Export!$M154&lt;&gt;"[",Export!$M154&lt;&gt;"]")),CONCATENATE("&lt;Bauzuschlag&gt;",IF(Export!$M154="","",IF(LEFT(Export!$M154,1)="[",CONCATENATE(MID(Export!$M154,2,1),",",RIGHT(Export!$M154,1)),IF(AND(RIGHT(Export!$M154,1)="]",LEFT(Export!$M154,1)&lt;&gt;"]"),CONCATENATE(LEFT(Export!$M154,1),",",RIGHT(Export!$M154,1)),IF(AND(RIGHT(Export!$M154,1)&lt;&gt;"]",LEFT(Export!$M154,1)&lt;&gt;"]"),CONCATENATE(LEFT(Export!$M154,1),",",RIGHT(Export!$M154,1)),"")))),"&lt;/Bauzuschlag&gt;"),""),
IF(Export!$L154&lt;&gt;"",CONCATENATE("&lt;Zuschlag&gt;",LEFT(Export!$L154,1),",",MID(Export!$L154,3,1),"&lt;/Zuschlag&gt;"),""),
IF(Export!$E154&lt;&gt;"",CONCATENATE("&lt;Zusatzhalt&gt;",(MID(Export!$E154,4,2)*60+MID(Export!$E154,7,2)),",",MID(Export!$E154,10,1),"&lt;/Zusatzhalt&gt;"),""),
IF(Export!$J154&lt;&gt;"",CONCATENATE("&lt;Strecke&gt;",LEFT(Export!$J154,4),"&lt;/Strecke&gt;"),""),
IF(Export!$J154&lt;&gt;"",CONCATENATE("&lt;Streckengleis&gt;",MID(Export!$J154,6,1),"&lt;/Streckengleis&gt;"),""),
IF(Export!D154="","&lt;/Durchfahrt&gt;","&lt;/Verkehrshalt&gt;")))</f>
        <v/>
      </c>
    </row>
    <row r="155" spans="1:1" x14ac:dyDescent="0.25">
      <c r="A155" s="1" t="str">
        <f>IF(Export!H155="","",CONCATENATE(IF(Export!D155="","&lt;Durchfahrt&gt;","&lt;Verkehrshalt&gt;"),
"&lt;DS100&gt;",Export!A155,"&lt;/DS100&gt;",
IF(Export!D155="","",CONCATENATE("&lt;Ankunftszeit&gt;",IF(LEFT(Export!D155,4)="(-1/",CONCATENATE(MID(Export!D155,5,5),",",MID(Export!D155,11,1)),IF(LEFT(Export!D155,2)="1/",CONCATENATE(MID(Export!D155,3,5),",",MID(Export!D155,9,1)),IF(OR(LEFT(Export!D155,3)="-1/",LEFT(Export!D155,3)="(1/"),CONCATENATE(MID(Export!D155,4,5),",",MID(Export!D155,10,1)),IF(LEFT(Export!D155,1)="(",CONCATENATE(MID(Export!D155,2,5),",",MID(Export!D155,8,1)),CONCATENATE(LEFT(Export!D155,5),",",RIGHT(Export!D155,1)))))),"&lt;/Ankunftszeit&gt;")),
IF(Export!D155="",CONCATENATE("&lt;Durchfahrtzeit&gt;",IF(LEFT(Export!H155,4)="(-1/",CONCATENATE(MID(Export!H155,5,5),",",MID(Export!H155,11,1)),IF(LEFT(Export!H155,2)="1/",CONCATENATE(MID(Export!H155,3,5),",",MID(Export!H155,9,1)),IF(OR(LEFT(Export!H155,3)="-1/",LEFT(Export!H155,3)="(1/"),CONCATENATE(MID(Export!H155,4,5),",",MID(Export!H155,10,1)),IF(LEFT(Export!H155,1)="(",CONCATENATE(MID(Export!H155,2,5),",",MID(Export!H155,8,1)),CONCATENATE(LEFT(Export!H155,5),",",RIGHT(Export!H155,1)))))),"&lt;/Durchfahrtzeit&gt;"),CONCATENATE("&lt;Abfahrtszeit&gt;",IF(LEFT(Export!H155,4)="(-1/",CONCATENATE(MID(Export!H155,5,5),",",MID(Export!H155,11,1)),IF(LEFT(Export!H155,2)="1/",CONCATENATE(MID(Export!H155,3,5),",",MID(Export!H155,9,1)),IF(OR(LEFT(Export!H155,3)="-1/",LEFT(Export!H155,3)="(1/"),CONCATENATE(MID(Export!H155,4,5),",",MID(Export!H155,10,1)),IF(LEFT(Export!H155,1)="(",CONCATENATE(MID(Export!H155,2,5),",",MID(Export!H155,8,1)),CONCATENATE(LEFT(Export!H155,5),",",RIGHT(Export!H155,1)))))),"&lt;/Abfahrtszeit&gt;")),
IF(Export!C155&lt;&gt;"",CONCATENATE("&lt;Mindesthaltedauer&gt;",CONCATENATE(MID(Export!C155,4,2),",",RIGHT(Export!C155,1)),"&lt;/Mindesthaltedauer&gt;"),""),
IF(Export!F155="","",CONCATENATE("&lt;Haltart&gt;",IF(LEFT(Export!F155,1)="+","+TM","H"),"&lt;/Haltart")),
IF(AND(Export!$M155&lt;&gt;"",AND(Export!$M155&lt;&gt;"[",Export!$M155&lt;&gt;"]")),CONCATENATE("&lt;Bauzuschlag&gt;",IF(Export!$M155="","",IF(LEFT(Export!$M155,1)="[",CONCATENATE(MID(Export!$M155,2,1),",",RIGHT(Export!$M155,1)),IF(AND(RIGHT(Export!$M155,1)="]",LEFT(Export!$M155,1)&lt;&gt;"]"),CONCATENATE(LEFT(Export!$M155,1),",",RIGHT(Export!$M155,1)),IF(AND(RIGHT(Export!$M155,1)&lt;&gt;"]",LEFT(Export!$M155,1)&lt;&gt;"]"),CONCATENATE(LEFT(Export!$M155,1),",",RIGHT(Export!$M155,1)),"")))),"&lt;/Bauzuschlag&gt;"),""),
IF(Export!$L155&lt;&gt;"",CONCATENATE("&lt;Zuschlag&gt;",LEFT(Export!$L155,1),",",MID(Export!$L155,3,1),"&lt;/Zuschlag&gt;"),""),
IF(Export!$E155&lt;&gt;"",CONCATENATE("&lt;Zusatzhalt&gt;",(MID(Export!$E155,4,2)*60+MID(Export!$E155,7,2)),",",MID(Export!$E155,10,1),"&lt;/Zusatzhalt&gt;"),""),
IF(Export!$J155&lt;&gt;"",CONCATENATE("&lt;Strecke&gt;",LEFT(Export!$J155,4),"&lt;/Strecke&gt;"),""),
IF(Export!$J155&lt;&gt;"",CONCATENATE("&lt;Streckengleis&gt;",MID(Export!$J155,6,1),"&lt;/Streckengleis&gt;"),""),
IF(Export!D155="","&lt;/Durchfahrt&gt;","&lt;/Verkehrshalt&gt;")))</f>
        <v/>
      </c>
    </row>
    <row r="156" spans="1:1" x14ac:dyDescent="0.25">
      <c r="A156" s="1" t="str">
        <f>IF(Export!H156="","",CONCATENATE(IF(Export!D156="","&lt;Durchfahrt&gt;","&lt;Verkehrshalt&gt;"),
"&lt;DS100&gt;",Export!A156,"&lt;/DS100&gt;",
IF(Export!D156="","",CONCATENATE("&lt;Ankunftszeit&gt;",IF(LEFT(Export!D156,4)="(-1/",CONCATENATE(MID(Export!D156,5,5),",",MID(Export!D156,11,1)),IF(LEFT(Export!D156,2)="1/",CONCATENATE(MID(Export!D156,3,5),",",MID(Export!D156,9,1)),IF(OR(LEFT(Export!D156,3)="-1/",LEFT(Export!D156,3)="(1/"),CONCATENATE(MID(Export!D156,4,5),",",MID(Export!D156,10,1)),IF(LEFT(Export!D156,1)="(",CONCATENATE(MID(Export!D156,2,5),",",MID(Export!D156,8,1)),CONCATENATE(LEFT(Export!D156,5),",",RIGHT(Export!D156,1)))))),"&lt;/Ankunftszeit&gt;")),
IF(Export!D156="",CONCATENATE("&lt;Durchfahrtzeit&gt;",IF(LEFT(Export!H156,4)="(-1/",CONCATENATE(MID(Export!H156,5,5),",",MID(Export!H156,11,1)),IF(LEFT(Export!H156,2)="1/",CONCATENATE(MID(Export!H156,3,5),",",MID(Export!H156,9,1)),IF(OR(LEFT(Export!H156,3)="-1/",LEFT(Export!H156,3)="(1/"),CONCATENATE(MID(Export!H156,4,5),",",MID(Export!H156,10,1)),IF(LEFT(Export!H156,1)="(",CONCATENATE(MID(Export!H156,2,5),",",MID(Export!H156,8,1)),CONCATENATE(LEFT(Export!H156,5),",",RIGHT(Export!H156,1)))))),"&lt;/Durchfahrtzeit&gt;"),CONCATENATE("&lt;Abfahrtszeit&gt;",IF(LEFT(Export!H156,4)="(-1/",CONCATENATE(MID(Export!H156,5,5),",",MID(Export!H156,11,1)),IF(LEFT(Export!H156,2)="1/",CONCATENATE(MID(Export!H156,3,5),",",MID(Export!H156,9,1)),IF(OR(LEFT(Export!H156,3)="-1/",LEFT(Export!H156,3)="(1/"),CONCATENATE(MID(Export!H156,4,5),",",MID(Export!H156,10,1)),IF(LEFT(Export!H156,1)="(",CONCATENATE(MID(Export!H156,2,5),",",MID(Export!H156,8,1)),CONCATENATE(LEFT(Export!H156,5),",",RIGHT(Export!H156,1)))))),"&lt;/Abfahrtszeit&gt;")),
IF(Export!C156&lt;&gt;"",CONCATENATE("&lt;Mindesthaltedauer&gt;",CONCATENATE(MID(Export!C156,4,2),",",RIGHT(Export!C156,1)),"&lt;/Mindesthaltedauer&gt;"),""),
IF(Export!F156="","",CONCATENATE("&lt;Haltart&gt;",IF(LEFT(Export!F156,1)="+","+TM","H"),"&lt;/Haltart")),
IF(AND(Export!$M156&lt;&gt;"",AND(Export!$M156&lt;&gt;"[",Export!$M156&lt;&gt;"]")),CONCATENATE("&lt;Bauzuschlag&gt;",IF(Export!$M156="","",IF(LEFT(Export!$M156,1)="[",CONCATENATE(MID(Export!$M156,2,1),",",RIGHT(Export!$M156,1)),IF(AND(RIGHT(Export!$M156,1)="]",LEFT(Export!$M156,1)&lt;&gt;"]"),CONCATENATE(LEFT(Export!$M156,1),",",RIGHT(Export!$M156,1)),IF(AND(RIGHT(Export!$M156,1)&lt;&gt;"]",LEFT(Export!$M156,1)&lt;&gt;"]"),CONCATENATE(LEFT(Export!$M156,1),",",RIGHT(Export!$M156,1)),"")))),"&lt;/Bauzuschlag&gt;"),""),
IF(Export!$L156&lt;&gt;"",CONCATENATE("&lt;Zuschlag&gt;",LEFT(Export!$L156,1),",",MID(Export!$L156,3,1),"&lt;/Zuschlag&gt;"),""),
IF(Export!$E156&lt;&gt;"",CONCATENATE("&lt;Zusatzhalt&gt;",(MID(Export!$E156,4,2)*60+MID(Export!$E156,7,2)),",",MID(Export!$E156,10,1),"&lt;/Zusatzhalt&gt;"),""),
IF(Export!$J156&lt;&gt;"",CONCATENATE("&lt;Strecke&gt;",LEFT(Export!$J156,4),"&lt;/Strecke&gt;"),""),
IF(Export!$J156&lt;&gt;"",CONCATENATE("&lt;Streckengleis&gt;",MID(Export!$J156,6,1),"&lt;/Streckengleis&gt;"),""),
IF(Export!D156="","&lt;/Durchfahrt&gt;","&lt;/Verkehrshalt&gt;")))</f>
        <v/>
      </c>
    </row>
    <row r="157" spans="1:1" x14ac:dyDescent="0.25">
      <c r="A157" s="1" t="str">
        <f>IF(Export!H157="","",CONCATENATE(IF(Export!D157="","&lt;Durchfahrt&gt;","&lt;Verkehrshalt&gt;"),
"&lt;DS100&gt;",Export!A157,"&lt;/DS100&gt;",
IF(Export!D157="","",CONCATENATE("&lt;Ankunftszeit&gt;",IF(LEFT(Export!D157,4)="(-1/",CONCATENATE(MID(Export!D157,5,5),",",MID(Export!D157,11,1)),IF(LEFT(Export!D157,2)="1/",CONCATENATE(MID(Export!D157,3,5),",",MID(Export!D157,9,1)),IF(OR(LEFT(Export!D157,3)="-1/",LEFT(Export!D157,3)="(1/"),CONCATENATE(MID(Export!D157,4,5),",",MID(Export!D157,10,1)),IF(LEFT(Export!D157,1)="(",CONCATENATE(MID(Export!D157,2,5),",",MID(Export!D157,8,1)),CONCATENATE(LEFT(Export!D157,5),",",RIGHT(Export!D157,1)))))),"&lt;/Ankunftszeit&gt;")),
IF(Export!D157="",CONCATENATE("&lt;Durchfahrtzeit&gt;",IF(LEFT(Export!H157,4)="(-1/",CONCATENATE(MID(Export!H157,5,5),",",MID(Export!H157,11,1)),IF(LEFT(Export!H157,2)="1/",CONCATENATE(MID(Export!H157,3,5),",",MID(Export!H157,9,1)),IF(OR(LEFT(Export!H157,3)="-1/",LEFT(Export!H157,3)="(1/"),CONCATENATE(MID(Export!H157,4,5),",",MID(Export!H157,10,1)),IF(LEFT(Export!H157,1)="(",CONCATENATE(MID(Export!H157,2,5),",",MID(Export!H157,8,1)),CONCATENATE(LEFT(Export!H157,5),",",RIGHT(Export!H157,1)))))),"&lt;/Durchfahrtzeit&gt;"),CONCATENATE("&lt;Abfahrtszeit&gt;",IF(LEFT(Export!H157,4)="(-1/",CONCATENATE(MID(Export!H157,5,5),",",MID(Export!H157,11,1)),IF(LEFT(Export!H157,2)="1/",CONCATENATE(MID(Export!H157,3,5),",",MID(Export!H157,9,1)),IF(OR(LEFT(Export!H157,3)="-1/",LEFT(Export!H157,3)="(1/"),CONCATENATE(MID(Export!H157,4,5),",",MID(Export!H157,10,1)),IF(LEFT(Export!H157,1)="(",CONCATENATE(MID(Export!H157,2,5),",",MID(Export!H157,8,1)),CONCATENATE(LEFT(Export!H157,5),",",RIGHT(Export!H157,1)))))),"&lt;/Abfahrtszeit&gt;")),
IF(Export!C157&lt;&gt;"",CONCATENATE("&lt;Mindesthaltedauer&gt;",CONCATENATE(MID(Export!C157,4,2),",",RIGHT(Export!C157,1)),"&lt;/Mindesthaltedauer&gt;"),""),
IF(Export!F157="","",CONCATENATE("&lt;Haltart&gt;",IF(LEFT(Export!F157,1)="+","+TM","H"),"&lt;/Haltart")),
IF(AND(Export!$M157&lt;&gt;"",AND(Export!$M157&lt;&gt;"[",Export!$M157&lt;&gt;"]")),CONCATENATE("&lt;Bauzuschlag&gt;",IF(Export!$M157="","",IF(LEFT(Export!$M157,1)="[",CONCATENATE(MID(Export!$M157,2,1),",",RIGHT(Export!$M157,1)),IF(AND(RIGHT(Export!$M157,1)="]",LEFT(Export!$M157,1)&lt;&gt;"]"),CONCATENATE(LEFT(Export!$M157,1),",",RIGHT(Export!$M157,1)),IF(AND(RIGHT(Export!$M157,1)&lt;&gt;"]",LEFT(Export!$M157,1)&lt;&gt;"]"),CONCATENATE(LEFT(Export!$M157,1),",",RIGHT(Export!$M157,1)),"")))),"&lt;/Bauzuschlag&gt;"),""),
IF(Export!$L157&lt;&gt;"",CONCATENATE("&lt;Zuschlag&gt;",LEFT(Export!$L157,1),",",MID(Export!$L157,3,1),"&lt;/Zuschlag&gt;"),""),
IF(Export!$E157&lt;&gt;"",CONCATENATE("&lt;Zusatzhalt&gt;",(MID(Export!$E157,4,2)*60+MID(Export!$E157,7,2)),",",MID(Export!$E157,10,1),"&lt;/Zusatzhalt&gt;"),""),
IF(Export!$J157&lt;&gt;"",CONCATENATE("&lt;Strecke&gt;",LEFT(Export!$J157,4),"&lt;/Strecke&gt;"),""),
IF(Export!$J157&lt;&gt;"",CONCATENATE("&lt;Streckengleis&gt;",MID(Export!$J157,6,1),"&lt;/Streckengleis&gt;"),""),
IF(Export!D157="","&lt;/Durchfahrt&gt;","&lt;/Verkehrshalt&gt;")))</f>
        <v/>
      </c>
    </row>
    <row r="158" spans="1:1" x14ac:dyDescent="0.25">
      <c r="A158" s="1" t="str">
        <f>IF(Export!H158="","",CONCATENATE(IF(Export!D158="","&lt;Durchfahrt&gt;","&lt;Verkehrshalt&gt;"),
"&lt;DS100&gt;",Export!A158,"&lt;/DS100&gt;",
IF(Export!D158="","",CONCATENATE("&lt;Ankunftszeit&gt;",IF(LEFT(Export!D158,4)="(-1/",CONCATENATE(MID(Export!D158,5,5),",",MID(Export!D158,11,1)),IF(LEFT(Export!D158,2)="1/",CONCATENATE(MID(Export!D158,3,5),",",MID(Export!D158,9,1)),IF(OR(LEFT(Export!D158,3)="-1/",LEFT(Export!D158,3)="(1/"),CONCATENATE(MID(Export!D158,4,5),",",MID(Export!D158,10,1)),IF(LEFT(Export!D158,1)="(",CONCATENATE(MID(Export!D158,2,5),",",MID(Export!D158,8,1)),CONCATENATE(LEFT(Export!D158,5),",",RIGHT(Export!D158,1)))))),"&lt;/Ankunftszeit&gt;")),
IF(Export!D158="",CONCATENATE("&lt;Durchfahrtzeit&gt;",IF(LEFT(Export!H158,4)="(-1/",CONCATENATE(MID(Export!H158,5,5),",",MID(Export!H158,11,1)),IF(LEFT(Export!H158,2)="1/",CONCATENATE(MID(Export!H158,3,5),",",MID(Export!H158,9,1)),IF(OR(LEFT(Export!H158,3)="-1/",LEFT(Export!H158,3)="(1/"),CONCATENATE(MID(Export!H158,4,5),",",MID(Export!H158,10,1)),IF(LEFT(Export!H158,1)="(",CONCATENATE(MID(Export!H158,2,5),",",MID(Export!H158,8,1)),CONCATENATE(LEFT(Export!H158,5),",",RIGHT(Export!H158,1)))))),"&lt;/Durchfahrtzeit&gt;"),CONCATENATE("&lt;Abfahrtszeit&gt;",IF(LEFT(Export!H158,4)="(-1/",CONCATENATE(MID(Export!H158,5,5),",",MID(Export!H158,11,1)),IF(LEFT(Export!H158,2)="1/",CONCATENATE(MID(Export!H158,3,5),",",MID(Export!H158,9,1)),IF(OR(LEFT(Export!H158,3)="-1/",LEFT(Export!H158,3)="(1/"),CONCATENATE(MID(Export!H158,4,5),",",MID(Export!H158,10,1)),IF(LEFT(Export!H158,1)="(",CONCATENATE(MID(Export!H158,2,5),",",MID(Export!H158,8,1)),CONCATENATE(LEFT(Export!H158,5),",",RIGHT(Export!H158,1)))))),"&lt;/Abfahrtszeit&gt;")),
IF(Export!C158&lt;&gt;"",CONCATENATE("&lt;Mindesthaltedauer&gt;",CONCATENATE(MID(Export!C158,4,2),",",RIGHT(Export!C158,1)),"&lt;/Mindesthaltedauer&gt;"),""),
IF(Export!F158="","",CONCATENATE("&lt;Haltart&gt;",IF(LEFT(Export!F158,1)="+","+TM","H"),"&lt;/Haltart")),
IF(AND(Export!$M158&lt;&gt;"",AND(Export!$M158&lt;&gt;"[",Export!$M158&lt;&gt;"]")),CONCATENATE("&lt;Bauzuschlag&gt;",IF(Export!$M158="","",IF(LEFT(Export!$M158,1)="[",CONCATENATE(MID(Export!$M158,2,1),",",RIGHT(Export!$M158,1)),IF(AND(RIGHT(Export!$M158,1)="]",LEFT(Export!$M158,1)&lt;&gt;"]"),CONCATENATE(LEFT(Export!$M158,1),",",RIGHT(Export!$M158,1)),IF(AND(RIGHT(Export!$M158,1)&lt;&gt;"]",LEFT(Export!$M158,1)&lt;&gt;"]"),CONCATENATE(LEFT(Export!$M158,1),",",RIGHT(Export!$M158,1)),"")))),"&lt;/Bauzuschlag&gt;"),""),
IF(Export!$L158&lt;&gt;"",CONCATENATE("&lt;Zuschlag&gt;",LEFT(Export!$L158,1),",",MID(Export!$L158,3,1),"&lt;/Zuschlag&gt;"),""),
IF(Export!$E158&lt;&gt;"",CONCATENATE("&lt;Zusatzhalt&gt;",(MID(Export!$E158,4,2)*60+MID(Export!$E158,7,2)),",",MID(Export!$E158,10,1),"&lt;/Zusatzhalt&gt;"),""),
IF(Export!$J158&lt;&gt;"",CONCATENATE("&lt;Strecke&gt;",LEFT(Export!$J158,4),"&lt;/Strecke&gt;"),""),
IF(Export!$J158&lt;&gt;"",CONCATENATE("&lt;Streckengleis&gt;",MID(Export!$J158,6,1),"&lt;/Streckengleis&gt;"),""),
IF(Export!D158="","&lt;/Durchfahrt&gt;","&lt;/Verkehrshalt&gt;")))</f>
        <v/>
      </c>
    </row>
    <row r="159" spans="1:1" x14ac:dyDescent="0.25">
      <c r="A159" s="1" t="str">
        <f>IF(Export!H159="","",CONCATENATE(IF(Export!D159="","&lt;Durchfahrt&gt;","&lt;Verkehrshalt&gt;"),
"&lt;DS100&gt;",Export!A159,"&lt;/DS100&gt;",
IF(Export!D159="","",CONCATENATE("&lt;Ankunftszeit&gt;",IF(LEFT(Export!D159,4)="(-1/",CONCATENATE(MID(Export!D159,5,5),",",MID(Export!D159,11,1)),IF(LEFT(Export!D159,2)="1/",CONCATENATE(MID(Export!D159,3,5),",",MID(Export!D159,9,1)),IF(OR(LEFT(Export!D159,3)="-1/",LEFT(Export!D159,3)="(1/"),CONCATENATE(MID(Export!D159,4,5),",",MID(Export!D159,10,1)),IF(LEFT(Export!D159,1)="(",CONCATENATE(MID(Export!D159,2,5),",",MID(Export!D159,8,1)),CONCATENATE(LEFT(Export!D159,5),",",RIGHT(Export!D159,1)))))),"&lt;/Ankunftszeit&gt;")),
IF(Export!D159="",CONCATENATE("&lt;Durchfahrtzeit&gt;",IF(LEFT(Export!H159,4)="(-1/",CONCATENATE(MID(Export!H159,5,5),",",MID(Export!H159,11,1)),IF(LEFT(Export!H159,2)="1/",CONCATENATE(MID(Export!H159,3,5),",",MID(Export!H159,9,1)),IF(OR(LEFT(Export!H159,3)="-1/",LEFT(Export!H159,3)="(1/"),CONCATENATE(MID(Export!H159,4,5),",",MID(Export!H159,10,1)),IF(LEFT(Export!H159,1)="(",CONCATENATE(MID(Export!H159,2,5),",",MID(Export!H159,8,1)),CONCATENATE(LEFT(Export!H159,5),",",RIGHT(Export!H159,1)))))),"&lt;/Durchfahrtzeit&gt;"),CONCATENATE("&lt;Abfahrtszeit&gt;",IF(LEFT(Export!H159,4)="(-1/",CONCATENATE(MID(Export!H159,5,5),",",MID(Export!H159,11,1)),IF(LEFT(Export!H159,2)="1/",CONCATENATE(MID(Export!H159,3,5),",",MID(Export!H159,9,1)),IF(OR(LEFT(Export!H159,3)="-1/",LEFT(Export!H159,3)="(1/"),CONCATENATE(MID(Export!H159,4,5),",",MID(Export!H159,10,1)),IF(LEFT(Export!H159,1)="(",CONCATENATE(MID(Export!H159,2,5),",",MID(Export!H159,8,1)),CONCATENATE(LEFT(Export!H159,5),",",RIGHT(Export!H159,1)))))),"&lt;/Abfahrtszeit&gt;")),
IF(Export!C159&lt;&gt;"",CONCATENATE("&lt;Mindesthaltedauer&gt;",CONCATENATE(MID(Export!C159,4,2),",",RIGHT(Export!C159,1)),"&lt;/Mindesthaltedauer&gt;"),""),
IF(Export!F159="","",CONCATENATE("&lt;Haltart&gt;",IF(LEFT(Export!F159,1)="+","+TM","H"),"&lt;/Haltart")),
IF(AND(Export!$M159&lt;&gt;"",AND(Export!$M159&lt;&gt;"[",Export!$M159&lt;&gt;"]")),CONCATENATE("&lt;Bauzuschlag&gt;",IF(Export!$M159="","",IF(LEFT(Export!$M159,1)="[",CONCATENATE(MID(Export!$M159,2,1),",",RIGHT(Export!$M159,1)),IF(AND(RIGHT(Export!$M159,1)="]",LEFT(Export!$M159,1)&lt;&gt;"]"),CONCATENATE(LEFT(Export!$M159,1),",",RIGHT(Export!$M159,1)),IF(AND(RIGHT(Export!$M159,1)&lt;&gt;"]",LEFT(Export!$M159,1)&lt;&gt;"]"),CONCATENATE(LEFT(Export!$M159,1),",",RIGHT(Export!$M159,1)),"")))),"&lt;/Bauzuschlag&gt;"),""),
IF(Export!$L159&lt;&gt;"",CONCATENATE("&lt;Zuschlag&gt;",LEFT(Export!$L159,1),",",MID(Export!$L159,3,1),"&lt;/Zuschlag&gt;"),""),
IF(Export!$E159&lt;&gt;"",CONCATENATE("&lt;Zusatzhalt&gt;",(MID(Export!$E159,4,2)*60+MID(Export!$E159,7,2)),",",MID(Export!$E159,10,1),"&lt;/Zusatzhalt&gt;"),""),
IF(Export!$J159&lt;&gt;"",CONCATENATE("&lt;Strecke&gt;",LEFT(Export!$J159,4),"&lt;/Strecke&gt;"),""),
IF(Export!$J159&lt;&gt;"",CONCATENATE("&lt;Streckengleis&gt;",MID(Export!$J159,6,1),"&lt;/Streckengleis&gt;"),""),
IF(Export!D159="","&lt;/Durchfahrt&gt;","&lt;/Verkehrshalt&gt;")))</f>
        <v/>
      </c>
    </row>
    <row r="160" spans="1:1" x14ac:dyDescent="0.25">
      <c r="A160" s="1" t="str">
        <f>IF(Export!H160="","",CONCATENATE(IF(Export!D160="","&lt;Durchfahrt&gt;","&lt;Verkehrshalt&gt;"),
"&lt;DS100&gt;",Export!A160,"&lt;/DS100&gt;",
IF(Export!D160="","",CONCATENATE("&lt;Ankunftszeit&gt;",IF(LEFT(Export!D160,4)="(-1/",CONCATENATE(MID(Export!D160,5,5),",",MID(Export!D160,11,1)),IF(LEFT(Export!D160,2)="1/",CONCATENATE(MID(Export!D160,3,5),",",MID(Export!D160,9,1)),IF(OR(LEFT(Export!D160,3)="-1/",LEFT(Export!D160,3)="(1/"),CONCATENATE(MID(Export!D160,4,5),",",MID(Export!D160,10,1)),IF(LEFT(Export!D160,1)="(",CONCATENATE(MID(Export!D160,2,5),",",MID(Export!D160,8,1)),CONCATENATE(LEFT(Export!D160,5),",",RIGHT(Export!D160,1)))))),"&lt;/Ankunftszeit&gt;")),
IF(Export!D160="",CONCATENATE("&lt;Durchfahrtzeit&gt;",IF(LEFT(Export!H160,4)="(-1/",CONCATENATE(MID(Export!H160,5,5),",",MID(Export!H160,11,1)),IF(LEFT(Export!H160,2)="1/",CONCATENATE(MID(Export!H160,3,5),",",MID(Export!H160,9,1)),IF(OR(LEFT(Export!H160,3)="-1/",LEFT(Export!H160,3)="(1/"),CONCATENATE(MID(Export!H160,4,5),",",MID(Export!H160,10,1)),IF(LEFT(Export!H160,1)="(",CONCATENATE(MID(Export!H160,2,5),",",MID(Export!H160,8,1)),CONCATENATE(LEFT(Export!H160,5),",",RIGHT(Export!H160,1)))))),"&lt;/Durchfahrtzeit&gt;"),CONCATENATE("&lt;Abfahrtszeit&gt;",IF(LEFT(Export!H160,4)="(-1/",CONCATENATE(MID(Export!H160,5,5),",",MID(Export!H160,11,1)),IF(LEFT(Export!H160,2)="1/",CONCATENATE(MID(Export!H160,3,5),",",MID(Export!H160,9,1)),IF(OR(LEFT(Export!H160,3)="-1/",LEFT(Export!H160,3)="(1/"),CONCATENATE(MID(Export!H160,4,5),",",MID(Export!H160,10,1)),IF(LEFT(Export!H160,1)="(",CONCATENATE(MID(Export!H160,2,5),",",MID(Export!H160,8,1)),CONCATENATE(LEFT(Export!H160,5),",",RIGHT(Export!H160,1)))))),"&lt;/Abfahrtszeit&gt;")),
IF(Export!C160&lt;&gt;"",CONCATENATE("&lt;Mindesthaltedauer&gt;",CONCATENATE(MID(Export!C160,4,2),",",RIGHT(Export!C160,1)),"&lt;/Mindesthaltedauer&gt;"),""),
IF(Export!F160="","",CONCATENATE("&lt;Haltart&gt;",IF(LEFT(Export!F160,1)="+","+TM","H"),"&lt;/Haltart")),
IF(AND(Export!$M160&lt;&gt;"",AND(Export!$M160&lt;&gt;"[",Export!$M160&lt;&gt;"]")),CONCATENATE("&lt;Bauzuschlag&gt;",IF(Export!$M160="","",IF(LEFT(Export!$M160,1)="[",CONCATENATE(MID(Export!$M160,2,1),",",RIGHT(Export!$M160,1)),IF(AND(RIGHT(Export!$M160,1)="]",LEFT(Export!$M160,1)&lt;&gt;"]"),CONCATENATE(LEFT(Export!$M160,1),",",RIGHT(Export!$M160,1)),IF(AND(RIGHT(Export!$M160,1)&lt;&gt;"]",LEFT(Export!$M160,1)&lt;&gt;"]"),CONCATENATE(LEFT(Export!$M160,1),",",RIGHT(Export!$M160,1)),"")))),"&lt;/Bauzuschlag&gt;"),""),
IF(Export!$L160&lt;&gt;"",CONCATENATE("&lt;Zuschlag&gt;",LEFT(Export!$L160,1),",",MID(Export!$L160,3,1),"&lt;/Zuschlag&gt;"),""),
IF(Export!$E160&lt;&gt;"",CONCATENATE("&lt;Zusatzhalt&gt;",(MID(Export!$E160,4,2)*60+MID(Export!$E160,7,2)),",",MID(Export!$E160,10,1),"&lt;/Zusatzhalt&gt;"),""),
IF(Export!$J160&lt;&gt;"",CONCATENATE("&lt;Strecke&gt;",LEFT(Export!$J160,4),"&lt;/Strecke&gt;"),""),
IF(Export!$J160&lt;&gt;"",CONCATENATE("&lt;Streckengleis&gt;",MID(Export!$J160,6,1),"&lt;/Streckengleis&gt;"),""),
IF(Export!D160="","&lt;/Durchfahrt&gt;","&lt;/Verkehrshalt&gt;")))</f>
        <v/>
      </c>
    </row>
    <row r="161" spans="1:1" x14ac:dyDescent="0.25">
      <c r="A161" s="1" t="str">
        <f>IF(Export!H161="","",CONCATENATE(IF(Export!D161="","&lt;Durchfahrt&gt;","&lt;Verkehrshalt&gt;"),
"&lt;DS100&gt;",Export!A161,"&lt;/DS100&gt;",
IF(Export!D161="","",CONCATENATE("&lt;Ankunftszeit&gt;",IF(LEFT(Export!D161,4)="(-1/",CONCATENATE(MID(Export!D161,5,5),",",MID(Export!D161,11,1)),IF(LEFT(Export!D161,2)="1/",CONCATENATE(MID(Export!D161,3,5),",",MID(Export!D161,9,1)),IF(OR(LEFT(Export!D161,3)="-1/",LEFT(Export!D161,3)="(1/"),CONCATENATE(MID(Export!D161,4,5),",",MID(Export!D161,10,1)),IF(LEFT(Export!D161,1)="(",CONCATENATE(MID(Export!D161,2,5),",",MID(Export!D161,8,1)),CONCATENATE(LEFT(Export!D161,5),",",RIGHT(Export!D161,1)))))),"&lt;/Ankunftszeit&gt;")),
IF(Export!D161="",CONCATENATE("&lt;Durchfahrtzeit&gt;",IF(LEFT(Export!H161,4)="(-1/",CONCATENATE(MID(Export!H161,5,5),",",MID(Export!H161,11,1)),IF(LEFT(Export!H161,2)="1/",CONCATENATE(MID(Export!H161,3,5),",",MID(Export!H161,9,1)),IF(OR(LEFT(Export!H161,3)="-1/",LEFT(Export!H161,3)="(1/"),CONCATENATE(MID(Export!H161,4,5),",",MID(Export!H161,10,1)),IF(LEFT(Export!H161,1)="(",CONCATENATE(MID(Export!H161,2,5),",",MID(Export!H161,8,1)),CONCATENATE(LEFT(Export!H161,5),",",RIGHT(Export!H161,1)))))),"&lt;/Durchfahrtzeit&gt;"),CONCATENATE("&lt;Abfahrtszeit&gt;",IF(LEFT(Export!H161,4)="(-1/",CONCATENATE(MID(Export!H161,5,5),",",MID(Export!H161,11,1)),IF(LEFT(Export!H161,2)="1/",CONCATENATE(MID(Export!H161,3,5),",",MID(Export!H161,9,1)),IF(OR(LEFT(Export!H161,3)="-1/",LEFT(Export!H161,3)="(1/"),CONCATENATE(MID(Export!H161,4,5),",",MID(Export!H161,10,1)),IF(LEFT(Export!H161,1)="(",CONCATENATE(MID(Export!H161,2,5),",",MID(Export!H161,8,1)),CONCATENATE(LEFT(Export!H161,5),",",RIGHT(Export!H161,1)))))),"&lt;/Abfahrtszeit&gt;")),
IF(Export!C161&lt;&gt;"",CONCATENATE("&lt;Mindesthaltedauer&gt;",CONCATENATE(MID(Export!C161,4,2),",",RIGHT(Export!C161,1)),"&lt;/Mindesthaltedauer&gt;"),""),
IF(Export!F161="","",CONCATENATE("&lt;Haltart&gt;",IF(LEFT(Export!F161,1)="+","+TM","H"),"&lt;/Haltart")),
IF(AND(Export!$M161&lt;&gt;"",AND(Export!$M161&lt;&gt;"[",Export!$M161&lt;&gt;"]")),CONCATENATE("&lt;Bauzuschlag&gt;",IF(Export!$M161="","",IF(LEFT(Export!$M161,1)="[",CONCATENATE(MID(Export!$M161,2,1),",",RIGHT(Export!$M161,1)),IF(AND(RIGHT(Export!$M161,1)="]",LEFT(Export!$M161,1)&lt;&gt;"]"),CONCATENATE(LEFT(Export!$M161,1),",",RIGHT(Export!$M161,1)),IF(AND(RIGHT(Export!$M161,1)&lt;&gt;"]",LEFT(Export!$M161,1)&lt;&gt;"]"),CONCATENATE(LEFT(Export!$M161,1),",",RIGHT(Export!$M161,1)),"")))),"&lt;/Bauzuschlag&gt;"),""),
IF(Export!$L161&lt;&gt;"",CONCATENATE("&lt;Zuschlag&gt;",LEFT(Export!$L161,1),",",MID(Export!$L161,3,1),"&lt;/Zuschlag&gt;"),""),
IF(Export!$E161&lt;&gt;"",CONCATENATE("&lt;Zusatzhalt&gt;",(MID(Export!$E161,4,2)*60+MID(Export!$E161,7,2)),",",MID(Export!$E161,10,1),"&lt;/Zusatzhalt&gt;"),""),
IF(Export!$J161&lt;&gt;"",CONCATENATE("&lt;Strecke&gt;",LEFT(Export!$J161,4),"&lt;/Strecke&gt;"),""),
IF(Export!$J161&lt;&gt;"",CONCATENATE("&lt;Streckengleis&gt;",MID(Export!$J161,6,1),"&lt;/Streckengleis&gt;"),""),
IF(Export!D161="","&lt;/Durchfahrt&gt;","&lt;/Verkehrshalt&gt;")))</f>
        <v/>
      </c>
    </row>
    <row r="162" spans="1:1" x14ac:dyDescent="0.25">
      <c r="A162" s="1" t="str">
        <f>IF(Export!H162="","",CONCATENATE(IF(Export!D162="","&lt;Durchfahrt&gt;","&lt;Verkehrshalt&gt;"),
"&lt;DS100&gt;",Export!A162,"&lt;/DS100&gt;",
IF(Export!D162="","",CONCATENATE("&lt;Ankunftszeit&gt;",IF(LEFT(Export!D162,4)="(-1/",CONCATENATE(MID(Export!D162,5,5),",",MID(Export!D162,11,1)),IF(LEFT(Export!D162,2)="1/",CONCATENATE(MID(Export!D162,3,5),",",MID(Export!D162,9,1)),IF(OR(LEFT(Export!D162,3)="-1/",LEFT(Export!D162,3)="(1/"),CONCATENATE(MID(Export!D162,4,5),",",MID(Export!D162,10,1)),IF(LEFT(Export!D162,1)="(",CONCATENATE(MID(Export!D162,2,5),",",MID(Export!D162,8,1)),CONCATENATE(LEFT(Export!D162,5),",",RIGHT(Export!D162,1)))))),"&lt;/Ankunftszeit&gt;")),
IF(Export!D162="",CONCATENATE("&lt;Durchfahrtzeit&gt;",IF(LEFT(Export!H162,4)="(-1/",CONCATENATE(MID(Export!H162,5,5),",",MID(Export!H162,11,1)),IF(LEFT(Export!H162,2)="1/",CONCATENATE(MID(Export!H162,3,5),",",MID(Export!H162,9,1)),IF(OR(LEFT(Export!H162,3)="-1/",LEFT(Export!H162,3)="(1/"),CONCATENATE(MID(Export!H162,4,5),",",MID(Export!H162,10,1)),IF(LEFT(Export!H162,1)="(",CONCATENATE(MID(Export!H162,2,5),",",MID(Export!H162,8,1)),CONCATENATE(LEFT(Export!H162,5),",",RIGHT(Export!H162,1)))))),"&lt;/Durchfahrtzeit&gt;"),CONCATENATE("&lt;Abfahrtszeit&gt;",IF(LEFT(Export!H162,4)="(-1/",CONCATENATE(MID(Export!H162,5,5),",",MID(Export!H162,11,1)),IF(LEFT(Export!H162,2)="1/",CONCATENATE(MID(Export!H162,3,5),",",MID(Export!H162,9,1)),IF(OR(LEFT(Export!H162,3)="-1/",LEFT(Export!H162,3)="(1/"),CONCATENATE(MID(Export!H162,4,5),",",MID(Export!H162,10,1)),IF(LEFT(Export!H162,1)="(",CONCATENATE(MID(Export!H162,2,5),",",MID(Export!H162,8,1)),CONCATENATE(LEFT(Export!H162,5),",",RIGHT(Export!H162,1)))))),"&lt;/Abfahrtszeit&gt;")),
IF(Export!C162&lt;&gt;"",CONCATENATE("&lt;Mindesthaltedauer&gt;",CONCATENATE(MID(Export!C162,4,2),",",RIGHT(Export!C162,1)),"&lt;/Mindesthaltedauer&gt;"),""),
IF(Export!F162="","",CONCATENATE("&lt;Haltart&gt;",IF(LEFT(Export!F162,1)="+","+TM","H"),"&lt;/Haltart")),
IF(AND(Export!$M162&lt;&gt;"",AND(Export!$M162&lt;&gt;"[",Export!$M162&lt;&gt;"]")),CONCATENATE("&lt;Bauzuschlag&gt;",IF(Export!$M162="","",IF(LEFT(Export!$M162,1)="[",CONCATENATE(MID(Export!$M162,2,1),",",RIGHT(Export!$M162,1)),IF(AND(RIGHT(Export!$M162,1)="]",LEFT(Export!$M162,1)&lt;&gt;"]"),CONCATENATE(LEFT(Export!$M162,1),",",RIGHT(Export!$M162,1)),IF(AND(RIGHT(Export!$M162,1)&lt;&gt;"]",LEFT(Export!$M162,1)&lt;&gt;"]"),CONCATENATE(LEFT(Export!$M162,1),",",RIGHT(Export!$M162,1)),"")))),"&lt;/Bauzuschlag&gt;"),""),
IF(Export!$L162&lt;&gt;"",CONCATENATE("&lt;Zuschlag&gt;",LEFT(Export!$L162,1),",",MID(Export!$L162,3,1),"&lt;/Zuschlag&gt;"),""),
IF(Export!$E162&lt;&gt;"",CONCATENATE("&lt;Zusatzhalt&gt;",(MID(Export!$E162,4,2)*60+MID(Export!$E162,7,2)),",",MID(Export!$E162,10,1),"&lt;/Zusatzhalt&gt;"),""),
IF(Export!$J162&lt;&gt;"",CONCATENATE("&lt;Strecke&gt;",LEFT(Export!$J162,4),"&lt;/Strecke&gt;"),""),
IF(Export!$J162&lt;&gt;"",CONCATENATE("&lt;Streckengleis&gt;",MID(Export!$J162,6,1),"&lt;/Streckengleis&gt;"),""),
IF(Export!D162="","&lt;/Durchfahrt&gt;","&lt;/Verkehrshalt&gt;")))</f>
        <v/>
      </c>
    </row>
    <row r="163" spans="1:1" x14ac:dyDescent="0.25">
      <c r="A163" s="1" t="str">
        <f>IF(Export!H163="","",CONCATENATE(IF(Export!D163="","&lt;Durchfahrt&gt;","&lt;Verkehrshalt&gt;"),
"&lt;DS100&gt;",Export!A163,"&lt;/DS100&gt;",
IF(Export!D163="","",CONCATENATE("&lt;Ankunftszeit&gt;",IF(LEFT(Export!D163,4)="(-1/",CONCATENATE(MID(Export!D163,5,5),",",MID(Export!D163,11,1)),IF(LEFT(Export!D163,2)="1/",CONCATENATE(MID(Export!D163,3,5),",",MID(Export!D163,9,1)),IF(OR(LEFT(Export!D163,3)="-1/",LEFT(Export!D163,3)="(1/"),CONCATENATE(MID(Export!D163,4,5),",",MID(Export!D163,10,1)),IF(LEFT(Export!D163,1)="(",CONCATENATE(MID(Export!D163,2,5),",",MID(Export!D163,8,1)),CONCATENATE(LEFT(Export!D163,5),",",RIGHT(Export!D163,1)))))),"&lt;/Ankunftszeit&gt;")),
IF(Export!D163="",CONCATENATE("&lt;Durchfahrtzeit&gt;",IF(LEFT(Export!H163,4)="(-1/",CONCATENATE(MID(Export!H163,5,5),",",MID(Export!H163,11,1)),IF(LEFT(Export!H163,2)="1/",CONCATENATE(MID(Export!H163,3,5),",",MID(Export!H163,9,1)),IF(OR(LEFT(Export!H163,3)="-1/",LEFT(Export!H163,3)="(1/"),CONCATENATE(MID(Export!H163,4,5),",",MID(Export!H163,10,1)),IF(LEFT(Export!H163,1)="(",CONCATENATE(MID(Export!H163,2,5),",",MID(Export!H163,8,1)),CONCATENATE(LEFT(Export!H163,5),",",RIGHT(Export!H163,1)))))),"&lt;/Durchfahrtzeit&gt;"),CONCATENATE("&lt;Abfahrtszeit&gt;",IF(LEFT(Export!H163,4)="(-1/",CONCATENATE(MID(Export!H163,5,5),",",MID(Export!H163,11,1)),IF(LEFT(Export!H163,2)="1/",CONCATENATE(MID(Export!H163,3,5),",",MID(Export!H163,9,1)),IF(OR(LEFT(Export!H163,3)="-1/",LEFT(Export!H163,3)="(1/"),CONCATENATE(MID(Export!H163,4,5),",",MID(Export!H163,10,1)),IF(LEFT(Export!H163,1)="(",CONCATENATE(MID(Export!H163,2,5),",",MID(Export!H163,8,1)),CONCATENATE(LEFT(Export!H163,5),",",RIGHT(Export!H163,1)))))),"&lt;/Abfahrtszeit&gt;")),
IF(Export!C163&lt;&gt;"",CONCATENATE("&lt;Mindesthaltedauer&gt;",CONCATENATE(MID(Export!C163,4,2),",",RIGHT(Export!C163,1)),"&lt;/Mindesthaltedauer&gt;"),""),
IF(Export!F163="","",CONCATENATE("&lt;Haltart&gt;",IF(LEFT(Export!F163,1)="+","+TM","H"),"&lt;/Haltart")),
IF(AND(Export!$M163&lt;&gt;"",AND(Export!$M163&lt;&gt;"[",Export!$M163&lt;&gt;"]")),CONCATENATE("&lt;Bauzuschlag&gt;",IF(Export!$M163="","",IF(LEFT(Export!$M163,1)="[",CONCATENATE(MID(Export!$M163,2,1),",",RIGHT(Export!$M163,1)),IF(AND(RIGHT(Export!$M163,1)="]",LEFT(Export!$M163,1)&lt;&gt;"]"),CONCATENATE(LEFT(Export!$M163,1),",",RIGHT(Export!$M163,1)),IF(AND(RIGHT(Export!$M163,1)&lt;&gt;"]",LEFT(Export!$M163,1)&lt;&gt;"]"),CONCATENATE(LEFT(Export!$M163,1),",",RIGHT(Export!$M163,1)),"")))),"&lt;/Bauzuschlag&gt;"),""),
IF(Export!$L163&lt;&gt;"",CONCATENATE("&lt;Zuschlag&gt;",LEFT(Export!$L163,1),",",MID(Export!$L163,3,1),"&lt;/Zuschlag&gt;"),""),
IF(Export!$E163&lt;&gt;"",CONCATENATE("&lt;Zusatzhalt&gt;",(MID(Export!$E163,4,2)*60+MID(Export!$E163,7,2)),",",MID(Export!$E163,10,1),"&lt;/Zusatzhalt&gt;"),""),
IF(Export!$J163&lt;&gt;"",CONCATENATE("&lt;Strecke&gt;",LEFT(Export!$J163,4),"&lt;/Strecke&gt;"),""),
IF(Export!$J163&lt;&gt;"",CONCATENATE("&lt;Streckengleis&gt;",MID(Export!$J163,6,1),"&lt;/Streckengleis&gt;"),""),
IF(Export!D163="","&lt;/Durchfahrt&gt;","&lt;/Verkehrshalt&gt;")))</f>
        <v/>
      </c>
    </row>
    <row r="164" spans="1:1" x14ac:dyDescent="0.25">
      <c r="A164" s="1" t="str">
        <f>IF(Export!H164="","",CONCATENATE(IF(Export!D164="","&lt;Durchfahrt&gt;","&lt;Verkehrshalt&gt;"),
"&lt;DS100&gt;",Export!A164,"&lt;/DS100&gt;",
IF(Export!D164="","",CONCATENATE("&lt;Ankunftszeit&gt;",IF(LEFT(Export!D164,4)="(-1/",CONCATENATE(MID(Export!D164,5,5),",",MID(Export!D164,11,1)),IF(LEFT(Export!D164,2)="1/",CONCATENATE(MID(Export!D164,3,5),",",MID(Export!D164,9,1)),IF(OR(LEFT(Export!D164,3)="-1/",LEFT(Export!D164,3)="(1/"),CONCATENATE(MID(Export!D164,4,5),",",MID(Export!D164,10,1)),IF(LEFT(Export!D164,1)="(",CONCATENATE(MID(Export!D164,2,5),",",MID(Export!D164,8,1)),CONCATENATE(LEFT(Export!D164,5),",",RIGHT(Export!D164,1)))))),"&lt;/Ankunftszeit&gt;")),
IF(Export!D164="",CONCATENATE("&lt;Durchfahrtzeit&gt;",IF(LEFT(Export!H164,4)="(-1/",CONCATENATE(MID(Export!H164,5,5),",",MID(Export!H164,11,1)),IF(LEFT(Export!H164,2)="1/",CONCATENATE(MID(Export!H164,3,5),",",MID(Export!H164,9,1)),IF(OR(LEFT(Export!H164,3)="-1/",LEFT(Export!H164,3)="(1/"),CONCATENATE(MID(Export!H164,4,5),",",MID(Export!H164,10,1)),IF(LEFT(Export!H164,1)="(",CONCATENATE(MID(Export!H164,2,5),",",MID(Export!H164,8,1)),CONCATENATE(LEFT(Export!H164,5),",",RIGHT(Export!H164,1)))))),"&lt;/Durchfahrtzeit&gt;"),CONCATENATE("&lt;Abfahrtszeit&gt;",IF(LEFT(Export!H164,4)="(-1/",CONCATENATE(MID(Export!H164,5,5),",",MID(Export!H164,11,1)),IF(LEFT(Export!H164,2)="1/",CONCATENATE(MID(Export!H164,3,5),",",MID(Export!H164,9,1)),IF(OR(LEFT(Export!H164,3)="-1/",LEFT(Export!H164,3)="(1/"),CONCATENATE(MID(Export!H164,4,5),",",MID(Export!H164,10,1)),IF(LEFT(Export!H164,1)="(",CONCATENATE(MID(Export!H164,2,5),",",MID(Export!H164,8,1)),CONCATENATE(LEFT(Export!H164,5),",",RIGHT(Export!H164,1)))))),"&lt;/Abfahrtszeit&gt;")),
IF(Export!C164&lt;&gt;"",CONCATENATE("&lt;Mindesthaltedauer&gt;",CONCATENATE(MID(Export!C164,4,2),",",RIGHT(Export!C164,1)),"&lt;/Mindesthaltedauer&gt;"),""),
IF(Export!F164="","",CONCATENATE("&lt;Haltart&gt;",IF(LEFT(Export!F164,1)="+","+TM","H"),"&lt;/Haltart")),
IF(AND(Export!$M164&lt;&gt;"",AND(Export!$M164&lt;&gt;"[",Export!$M164&lt;&gt;"]")),CONCATENATE("&lt;Bauzuschlag&gt;",IF(Export!$M164="","",IF(LEFT(Export!$M164,1)="[",CONCATENATE(MID(Export!$M164,2,1),",",RIGHT(Export!$M164,1)),IF(AND(RIGHT(Export!$M164,1)="]",LEFT(Export!$M164,1)&lt;&gt;"]"),CONCATENATE(LEFT(Export!$M164,1),",",RIGHT(Export!$M164,1)),IF(AND(RIGHT(Export!$M164,1)&lt;&gt;"]",LEFT(Export!$M164,1)&lt;&gt;"]"),CONCATENATE(LEFT(Export!$M164,1),",",RIGHT(Export!$M164,1)),"")))),"&lt;/Bauzuschlag&gt;"),""),
IF(Export!$L164&lt;&gt;"",CONCATENATE("&lt;Zuschlag&gt;",LEFT(Export!$L164,1),",",MID(Export!$L164,3,1),"&lt;/Zuschlag&gt;"),""),
IF(Export!$E164&lt;&gt;"",CONCATENATE("&lt;Zusatzhalt&gt;",(MID(Export!$E164,4,2)*60+MID(Export!$E164,7,2)),",",MID(Export!$E164,10,1),"&lt;/Zusatzhalt&gt;"),""),
IF(Export!$J164&lt;&gt;"",CONCATENATE("&lt;Strecke&gt;",LEFT(Export!$J164,4),"&lt;/Strecke&gt;"),""),
IF(Export!$J164&lt;&gt;"",CONCATENATE("&lt;Streckengleis&gt;",MID(Export!$J164,6,1),"&lt;/Streckengleis&gt;"),""),
IF(Export!D164="","&lt;/Durchfahrt&gt;","&lt;/Verkehrshalt&gt;")))</f>
        <v/>
      </c>
    </row>
    <row r="165" spans="1:1" x14ac:dyDescent="0.25">
      <c r="A165" s="1" t="str">
        <f>IF(Export!H165="","",CONCATENATE(IF(Export!D165="","&lt;Durchfahrt&gt;","&lt;Verkehrshalt&gt;"),
"&lt;DS100&gt;",Export!A165,"&lt;/DS100&gt;",
IF(Export!D165="","",CONCATENATE("&lt;Ankunftszeit&gt;",IF(LEFT(Export!D165,4)="(-1/",CONCATENATE(MID(Export!D165,5,5),",",MID(Export!D165,11,1)),IF(LEFT(Export!D165,2)="1/",CONCATENATE(MID(Export!D165,3,5),",",MID(Export!D165,9,1)),IF(OR(LEFT(Export!D165,3)="-1/",LEFT(Export!D165,3)="(1/"),CONCATENATE(MID(Export!D165,4,5),",",MID(Export!D165,10,1)),IF(LEFT(Export!D165,1)="(",CONCATENATE(MID(Export!D165,2,5),",",MID(Export!D165,8,1)),CONCATENATE(LEFT(Export!D165,5),",",RIGHT(Export!D165,1)))))),"&lt;/Ankunftszeit&gt;")),
IF(Export!D165="",CONCATENATE("&lt;Durchfahrtzeit&gt;",IF(LEFT(Export!H165,4)="(-1/",CONCATENATE(MID(Export!H165,5,5),",",MID(Export!H165,11,1)),IF(LEFT(Export!H165,2)="1/",CONCATENATE(MID(Export!H165,3,5),",",MID(Export!H165,9,1)),IF(OR(LEFT(Export!H165,3)="-1/",LEFT(Export!H165,3)="(1/"),CONCATENATE(MID(Export!H165,4,5),",",MID(Export!H165,10,1)),IF(LEFT(Export!H165,1)="(",CONCATENATE(MID(Export!H165,2,5),",",MID(Export!H165,8,1)),CONCATENATE(LEFT(Export!H165,5),",",RIGHT(Export!H165,1)))))),"&lt;/Durchfahrtzeit&gt;"),CONCATENATE("&lt;Abfahrtszeit&gt;",IF(LEFT(Export!H165,4)="(-1/",CONCATENATE(MID(Export!H165,5,5),",",MID(Export!H165,11,1)),IF(LEFT(Export!H165,2)="1/",CONCATENATE(MID(Export!H165,3,5),",",MID(Export!H165,9,1)),IF(OR(LEFT(Export!H165,3)="-1/",LEFT(Export!H165,3)="(1/"),CONCATENATE(MID(Export!H165,4,5),",",MID(Export!H165,10,1)),IF(LEFT(Export!H165,1)="(",CONCATENATE(MID(Export!H165,2,5),",",MID(Export!H165,8,1)),CONCATENATE(LEFT(Export!H165,5),",",RIGHT(Export!H165,1)))))),"&lt;/Abfahrtszeit&gt;")),
IF(Export!C165&lt;&gt;"",CONCATENATE("&lt;Mindesthaltedauer&gt;",CONCATENATE(MID(Export!C165,4,2),",",RIGHT(Export!C165,1)),"&lt;/Mindesthaltedauer&gt;"),""),
IF(Export!F165="","",CONCATENATE("&lt;Haltart&gt;",IF(LEFT(Export!F165,1)="+","+TM","H"),"&lt;/Haltart")),
IF(AND(Export!$M165&lt;&gt;"",AND(Export!$M165&lt;&gt;"[",Export!$M165&lt;&gt;"]")),CONCATENATE("&lt;Bauzuschlag&gt;",IF(Export!$M165="","",IF(LEFT(Export!$M165,1)="[",CONCATENATE(MID(Export!$M165,2,1),",",RIGHT(Export!$M165,1)),IF(AND(RIGHT(Export!$M165,1)="]",LEFT(Export!$M165,1)&lt;&gt;"]"),CONCATENATE(LEFT(Export!$M165,1),",",RIGHT(Export!$M165,1)),IF(AND(RIGHT(Export!$M165,1)&lt;&gt;"]",LEFT(Export!$M165,1)&lt;&gt;"]"),CONCATENATE(LEFT(Export!$M165,1),",",RIGHT(Export!$M165,1)),"")))),"&lt;/Bauzuschlag&gt;"),""),
IF(Export!$L165&lt;&gt;"",CONCATENATE("&lt;Zuschlag&gt;",LEFT(Export!$L165,1),",",MID(Export!$L165,3,1),"&lt;/Zuschlag&gt;"),""),
IF(Export!$E165&lt;&gt;"",CONCATENATE("&lt;Zusatzhalt&gt;",(MID(Export!$E165,4,2)*60+MID(Export!$E165,7,2)),",",MID(Export!$E165,10,1),"&lt;/Zusatzhalt&gt;"),""),
IF(Export!$J165&lt;&gt;"",CONCATENATE("&lt;Strecke&gt;",LEFT(Export!$J165,4),"&lt;/Strecke&gt;"),""),
IF(Export!$J165&lt;&gt;"",CONCATENATE("&lt;Streckengleis&gt;",MID(Export!$J165,6,1),"&lt;/Streckengleis&gt;"),""),
IF(Export!D165="","&lt;/Durchfahrt&gt;","&lt;/Verkehrshalt&gt;")))</f>
        <v/>
      </c>
    </row>
    <row r="166" spans="1:1" x14ac:dyDescent="0.25">
      <c r="A166" s="1" t="str">
        <f>IF(Export!H166="","",CONCATENATE(IF(Export!D166="","&lt;Durchfahrt&gt;","&lt;Verkehrshalt&gt;"),
"&lt;DS100&gt;",Export!A166,"&lt;/DS100&gt;",
IF(Export!D166="","",CONCATENATE("&lt;Ankunftszeit&gt;",IF(LEFT(Export!D166,4)="(-1/",CONCATENATE(MID(Export!D166,5,5),",",MID(Export!D166,11,1)),IF(LEFT(Export!D166,2)="1/",CONCATENATE(MID(Export!D166,3,5),",",MID(Export!D166,9,1)),IF(OR(LEFT(Export!D166,3)="-1/",LEFT(Export!D166,3)="(1/"),CONCATENATE(MID(Export!D166,4,5),",",MID(Export!D166,10,1)),IF(LEFT(Export!D166,1)="(",CONCATENATE(MID(Export!D166,2,5),",",MID(Export!D166,8,1)),CONCATENATE(LEFT(Export!D166,5),",",RIGHT(Export!D166,1)))))),"&lt;/Ankunftszeit&gt;")),
IF(Export!D166="",CONCATENATE("&lt;Durchfahrtzeit&gt;",IF(LEFT(Export!H166,4)="(-1/",CONCATENATE(MID(Export!H166,5,5),",",MID(Export!H166,11,1)),IF(LEFT(Export!H166,2)="1/",CONCATENATE(MID(Export!H166,3,5),",",MID(Export!H166,9,1)),IF(OR(LEFT(Export!H166,3)="-1/",LEFT(Export!H166,3)="(1/"),CONCATENATE(MID(Export!H166,4,5),",",MID(Export!H166,10,1)),IF(LEFT(Export!H166,1)="(",CONCATENATE(MID(Export!H166,2,5),",",MID(Export!H166,8,1)),CONCATENATE(LEFT(Export!H166,5),",",RIGHT(Export!H166,1)))))),"&lt;/Durchfahrtzeit&gt;"),CONCATENATE("&lt;Abfahrtszeit&gt;",IF(LEFT(Export!H166,4)="(-1/",CONCATENATE(MID(Export!H166,5,5),",",MID(Export!H166,11,1)),IF(LEFT(Export!H166,2)="1/",CONCATENATE(MID(Export!H166,3,5),",",MID(Export!H166,9,1)),IF(OR(LEFT(Export!H166,3)="-1/",LEFT(Export!H166,3)="(1/"),CONCATENATE(MID(Export!H166,4,5),",",MID(Export!H166,10,1)),IF(LEFT(Export!H166,1)="(",CONCATENATE(MID(Export!H166,2,5),",",MID(Export!H166,8,1)),CONCATENATE(LEFT(Export!H166,5),",",RIGHT(Export!H166,1)))))),"&lt;/Abfahrtszeit&gt;")),
IF(Export!C166&lt;&gt;"",CONCATENATE("&lt;Mindesthaltedauer&gt;",CONCATENATE(MID(Export!C166,4,2),",",RIGHT(Export!C166,1)),"&lt;/Mindesthaltedauer&gt;"),""),
IF(Export!F166="","",CONCATENATE("&lt;Haltart&gt;",IF(LEFT(Export!F166,1)="+","+TM","H"),"&lt;/Haltart")),
IF(AND(Export!$M166&lt;&gt;"",AND(Export!$M166&lt;&gt;"[",Export!$M166&lt;&gt;"]")),CONCATENATE("&lt;Bauzuschlag&gt;",IF(Export!$M166="","",IF(LEFT(Export!$M166,1)="[",CONCATENATE(MID(Export!$M166,2,1),",",RIGHT(Export!$M166,1)),IF(AND(RIGHT(Export!$M166,1)="]",LEFT(Export!$M166,1)&lt;&gt;"]"),CONCATENATE(LEFT(Export!$M166,1),",",RIGHT(Export!$M166,1)),IF(AND(RIGHT(Export!$M166,1)&lt;&gt;"]",LEFT(Export!$M166,1)&lt;&gt;"]"),CONCATENATE(LEFT(Export!$M166,1),",",RIGHT(Export!$M166,1)),"")))),"&lt;/Bauzuschlag&gt;"),""),
IF(Export!$L166&lt;&gt;"",CONCATENATE("&lt;Zuschlag&gt;",LEFT(Export!$L166,1),",",MID(Export!$L166,3,1),"&lt;/Zuschlag&gt;"),""),
IF(Export!$E166&lt;&gt;"",CONCATENATE("&lt;Zusatzhalt&gt;",(MID(Export!$E166,4,2)*60+MID(Export!$E166,7,2)),",",MID(Export!$E166,10,1),"&lt;/Zusatzhalt&gt;"),""),
IF(Export!$J166&lt;&gt;"",CONCATENATE("&lt;Strecke&gt;",LEFT(Export!$J166,4),"&lt;/Strecke&gt;"),""),
IF(Export!$J166&lt;&gt;"",CONCATENATE("&lt;Streckengleis&gt;",MID(Export!$J166,6,1),"&lt;/Streckengleis&gt;"),""),
IF(Export!D166="","&lt;/Durchfahrt&gt;","&lt;/Verkehrshalt&gt;")))</f>
        <v/>
      </c>
    </row>
    <row r="167" spans="1:1" x14ac:dyDescent="0.25">
      <c r="A167" s="1" t="str">
        <f>IF(Export!H167="","",CONCATENATE(IF(Export!D167="","&lt;Durchfahrt&gt;","&lt;Verkehrshalt&gt;"),
"&lt;DS100&gt;",Export!A167,"&lt;/DS100&gt;",
IF(Export!D167="","",CONCATENATE("&lt;Ankunftszeit&gt;",IF(LEFT(Export!D167,4)="(-1/",CONCATENATE(MID(Export!D167,5,5),",",MID(Export!D167,11,1)),IF(LEFT(Export!D167,2)="1/",CONCATENATE(MID(Export!D167,3,5),",",MID(Export!D167,9,1)),IF(OR(LEFT(Export!D167,3)="-1/",LEFT(Export!D167,3)="(1/"),CONCATENATE(MID(Export!D167,4,5),",",MID(Export!D167,10,1)),IF(LEFT(Export!D167,1)="(",CONCATENATE(MID(Export!D167,2,5),",",MID(Export!D167,8,1)),CONCATENATE(LEFT(Export!D167,5),",",RIGHT(Export!D167,1)))))),"&lt;/Ankunftszeit&gt;")),
IF(Export!D167="",CONCATENATE("&lt;Durchfahrtzeit&gt;",IF(LEFT(Export!H167,4)="(-1/",CONCATENATE(MID(Export!H167,5,5),",",MID(Export!H167,11,1)),IF(LEFT(Export!H167,2)="1/",CONCATENATE(MID(Export!H167,3,5),",",MID(Export!H167,9,1)),IF(OR(LEFT(Export!H167,3)="-1/",LEFT(Export!H167,3)="(1/"),CONCATENATE(MID(Export!H167,4,5),",",MID(Export!H167,10,1)),IF(LEFT(Export!H167,1)="(",CONCATENATE(MID(Export!H167,2,5),",",MID(Export!H167,8,1)),CONCATENATE(LEFT(Export!H167,5),",",RIGHT(Export!H167,1)))))),"&lt;/Durchfahrtzeit&gt;"),CONCATENATE("&lt;Abfahrtszeit&gt;",IF(LEFT(Export!H167,4)="(-1/",CONCATENATE(MID(Export!H167,5,5),",",MID(Export!H167,11,1)),IF(LEFT(Export!H167,2)="1/",CONCATENATE(MID(Export!H167,3,5),",",MID(Export!H167,9,1)),IF(OR(LEFT(Export!H167,3)="-1/",LEFT(Export!H167,3)="(1/"),CONCATENATE(MID(Export!H167,4,5),",",MID(Export!H167,10,1)),IF(LEFT(Export!H167,1)="(",CONCATENATE(MID(Export!H167,2,5),",",MID(Export!H167,8,1)),CONCATENATE(LEFT(Export!H167,5),",",RIGHT(Export!H167,1)))))),"&lt;/Abfahrtszeit&gt;")),
IF(Export!C167&lt;&gt;"",CONCATENATE("&lt;Mindesthaltedauer&gt;",CONCATENATE(MID(Export!C167,4,2),",",RIGHT(Export!C167,1)),"&lt;/Mindesthaltedauer&gt;"),""),
IF(Export!F167="","",CONCATENATE("&lt;Haltart&gt;",IF(LEFT(Export!F167,1)="+","+TM","H"),"&lt;/Haltart")),
IF(AND(Export!$M167&lt;&gt;"",AND(Export!$M167&lt;&gt;"[",Export!$M167&lt;&gt;"]")),CONCATENATE("&lt;Bauzuschlag&gt;",IF(Export!$M167="","",IF(LEFT(Export!$M167,1)="[",CONCATENATE(MID(Export!$M167,2,1),",",RIGHT(Export!$M167,1)),IF(AND(RIGHT(Export!$M167,1)="]",LEFT(Export!$M167,1)&lt;&gt;"]"),CONCATENATE(LEFT(Export!$M167,1),",",RIGHT(Export!$M167,1)),IF(AND(RIGHT(Export!$M167,1)&lt;&gt;"]",LEFT(Export!$M167,1)&lt;&gt;"]"),CONCATENATE(LEFT(Export!$M167,1),",",RIGHT(Export!$M167,1)),"")))),"&lt;/Bauzuschlag&gt;"),""),
IF(Export!$L167&lt;&gt;"",CONCATENATE("&lt;Zuschlag&gt;",LEFT(Export!$L167,1),",",MID(Export!$L167,3,1),"&lt;/Zuschlag&gt;"),""),
IF(Export!$E167&lt;&gt;"",CONCATENATE("&lt;Zusatzhalt&gt;",(MID(Export!$E167,4,2)*60+MID(Export!$E167,7,2)),",",MID(Export!$E167,10,1),"&lt;/Zusatzhalt&gt;"),""),
IF(Export!$J167&lt;&gt;"",CONCATENATE("&lt;Strecke&gt;",LEFT(Export!$J167,4),"&lt;/Strecke&gt;"),""),
IF(Export!$J167&lt;&gt;"",CONCATENATE("&lt;Streckengleis&gt;",MID(Export!$J167,6,1),"&lt;/Streckengleis&gt;"),""),
IF(Export!D167="","&lt;/Durchfahrt&gt;","&lt;/Verkehrshalt&gt;")))</f>
        <v/>
      </c>
    </row>
    <row r="168" spans="1:1" x14ac:dyDescent="0.25">
      <c r="A168" s="1" t="str">
        <f>IF(Export!H168="","",CONCATENATE(IF(Export!D168="","&lt;Durchfahrt&gt;","&lt;Verkehrshalt&gt;"),
"&lt;DS100&gt;",Export!A168,"&lt;/DS100&gt;",
IF(Export!D168="","",CONCATENATE("&lt;Ankunftszeit&gt;",IF(LEFT(Export!D168,4)="(-1/",CONCATENATE(MID(Export!D168,5,5),",",MID(Export!D168,11,1)),IF(LEFT(Export!D168,2)="1/",CONCATENATE(MID(Export!D168,3,5),",",MID(Export!D168,9,1)),IF(OR(LEFT(Export!D168,3)="-1/",LEFT(Export!D168,3)="(1/"),CONCATENATE(MID(Export!D168,4,5),",",MID(Export!D168,10,1)),IF(LEFT(Export!D168,1)="(",CONCATENATE(MID(Export!D168,2,5),",",MID(Export!D168,8,1)),CONCATENATE(LEFT(Export!D168,5),",",RIGHT(Export!D168,1)))))),"&lt;/Ankunftszeit&gt;")),
IF(Export!D168="",CONCATENATE("&lt;Durchfahrtzeit&gt;",IF(LEFT(Export!H168,4)="(-1/",CONCATENATE(MID(Export!H168,5,5),",",MID(Export!H168,11,1)),IF(LEFT(Export!H168,2)="1/",CONCATENATE(MID(Export!H168,3,5),",",MID(Export!H168,9,1)),IF(OR(LEFT(Export!H168,3)="-1/",LEFT(Export!H168,3)="(1/"),CONCATENATE(MID(Export!H168,4,5),",",MID(Export!H168,10,1)),IF(LEFT(Export!H168,1)="(",CONCATENATE(MID(Export!H168,2,5),",",MID(Export!H168,8,1)),CONCATENATE(LEFT(Export!H168,5),",",RIGHT(Export!H168,1)))))),"&lt;/Durchfahrtzeit&gt;"),CONCATENATE("&lt;Abfahrtszeit&gt;",IF(LEFT(Export!H168,4)="(-1/",CONCATENATE(MID(Export!H168,5,5),",",MID(Export!H168,11,1)),IF(LEFT(Export!H168,2)="1/",CONCATENATE(MID(Export!H168,3,5),",",MID(Export!H168,9,1)),IF(OR(LEFT(Export!H168,3)="-1/",LEFT(Export!H168,3)="(1/"),CONCATENATE(MID(Export!H168,4,5),",",MID(Export!H168,10,1)),IF(LEFT(Export!H168,1)="(",CONCATENATE(MID(Export!H168,2,5),",",MID(Export!H168,8,1)),CONCATENATE(LEFT(Export!H168,5),",",RIGHT(Export!H168,1)))))),"&lt;/Abfahrtszeit&gt;")),
IF(Export!C168&lt;&gt;"",CONCATENATE("&lt;Mindesthaltedauer&gt;",CONCATENATE(MID(Export!C168,4,2),",",RIGHT(Export!C168,1)),"&lt;/Mindesthaltedauer&gt;"),""),
IF(Export!F168="","",CONCATENATE("&lt;Haltart&gt;",IF(LEFT(Export!F168,1)="+","+TM","H"),"&lt;/Haltart")),
IF(AND(Export!$M168&lt;&gt;"",AND(Export!$M168&lt;&gt;"[",Export!$M168&lt;&gt;"]")),CONCATENATE("&lt;Bauzuschlag&gt;",IF(Export!$M168="","",IF(LEFT(Export!$M168,1)="[",CONCATENATE(MID(Export!$M168,2,1),",",RIGHT(Export!$M168,1)),IF(AND(RIGHT(Export!$M168,1)="]",LEFT(Export!$M168,1)&lt;&gt;"]"),CONCATENATE(LEFT(Export!$M168,1),",",RIGHT(Export!$M168,1)),IF(AND(RIGHT(Export!$M168,1)&lt;&gt;"]",LEFT(Export!$M168,1)&lt;&gt;"]"),CONCATENATE(LEFT(Export!$M168,1),",",RIGHT(Export!$M168,1)),"")))),"&lt;/Bauzuschlag&gt;"),""),
IF(Export!$L168&lt;&gt;"",CONCATENATE("&lt;Zuschlag&gt;",LEFT(Export!$L168,1),",",MID(Export!$L168,3,1),"&lt;/Zuschlag&gt;"),""),
IF(Export!$E168&lt;&gt;"",CONCATENATE("&lt;Zusatzhalt&gt;",(MID(Export!$E168,4,2)*60+MID(Export!$E168,7,2)),",",MID(Export!$E168,10,1),"&lt;/Zusatzhalt&gt;"),""),
IF(Export!$J168&lt;&gt;"",CONCATENATE("&lt;Strecke&gt;",LEFT(Export!$J168,4),"&lt;/Strecke&gt;"),""),
IF(Export!$J168&lt;&gt;"",CONCATENATE("&lt;Streckengleis&gt;",MID(Export!$J168,6,1),"&lt;/Streckengleis&gt;"),""),
IF(Export!D168="","&lt;/Durchfahrt&gt;","&lt;/Verkehrshalt&gt;")))</f>
        <v/>
      </c>
    </row>
    <row r="169" spans="1:1" x14ac:dyDescent="0.25">
      <c r="A169" s="1" t="str">
        <f>IF(Export!H169="","",CONCATENATE(IF(Export!D169="","&lt;Durchfahrt&gt;","&lt;Verkehrshalt&gt;"),
"&lt;DS100&gt;",Export!A169,"&lt;/DS100&gt;",
IF(Export!D169="","",CONCATENATE("&lt;Ankunftszeit&gt;",IF(LEFT(Export!D169,4)="(-1/",CONCATENATE(MID(Export!D169,5,5),",",MID(Export!D169,11,1)),IF(LEFT(Export!D169,2)="1/",CONCATENATE(MID(Export!D169,3,5),",",MID(Export!D169,9,1)),IF(OR(LEFT(Export!D169,3)="-1/",LEFT(Export!D169,3)="(1/"),CONCATENATE(MID(Export!D169,4,5),",",MID(Export!D169,10,1)),IF(LEFT(Export!D169,1)="(",CONCATENATE(MID(Export!D169,2,5),",",MID(Export!D169,8,1)),CONCATENATE(LEFT(Export!D169,5),",",RIGHT(Export!D169,1)))))),"&lt;/Ankunftszeit&gt;")),
IF(Export!D169="",CONCATENATE("&lt;Durchfahrtzeit&gt;",IF(LEFT(Export!H169,4)="(-1/",CONCATENATE(MID(Export!H169,5,5),",",MID(Export!H169,11,1)),IF(LEFT(Export!H169,2)="1/",CONCATENATE(MID(Export!H169,3,5),",",MID(Export!H169,9,1)),IF(OR(LEFT(Export!H169,3)="-1/",LEFT(Export!H169,3)="(1/"),CONCATENATE(MID(Export!H169,4,5),",",MID(Export!H169,10,1)),IF(LEFT(Export!H169,1)="(",CONCATENATE(MID(Export!H169,2,5),",",MID(Export!H169,8,1)),CONCATENATE(LEFT(Export!H169,5),",",RIGHT(Export!H169,1)))))),"&lt;/Durchfahrtzeit&gt;"),CONCATENATE("&lt;Abfahrtszeit&gt;",IF(LEFT(Export!H169,4)="(-1/",CONCATENATE(MID(Export!H169,5,5),",",MID(Export!H169,11,1)),IF(LEFT(Export!H169,2)="1/",CONCATENATE(MID(Export!H169,3,5),",",MID(Export!H169,9,1)),IF(OR(LEFT(Export!H169,3)="-1/",LEFT(Export!H169,3)="(1/"),CONCATENATE(MID(Export!H169,4,5),",",MID(Export!H169,10,1)),IF(LEFT(Export!H169,1)="(",CONCATENATE(MID(Export!H169,2,5),",",MID(Export!H169,8,1)),CONCATENATE(LEFT(Export!H169,5),",",RIGHT(Export!H169,1)))))),"&lt;/Abfahrtszeit&gt;")),
IF(Export!C169&lt;&gt;"",CONCATENATE("&lt;Mindesthaltedauer&gt;",CONCATENATE(MID(Export!C169,4,2),",",RIGHT(Export!C169,1)),"&lt;/Mindesthaltedauer&gt;"),""),
IF(Export!F169="","",CONCATENATE("&lt;Haltart&gt;",IF(LEFT(Export!F169,1)="+","+TM","H"),"&lt;/Haltart")),
IF(AND(Export!$M169&lt;&gt;"",AND(Export!$M169&lt;&gt;"[",Export!$M169&lt;&gt;"]")),CONCATENATE("&lt;Bauzuschlag&gt;",IF(Export!$M169="","",IF(LEFT(Export!$M169,1)="[",CONCATENATE(MID(Export!$M169,2,1),",",RIGHT(Export!$M169,1)),IF(AND(RIGHT(Export!$M169,1)="]",LEFT(Export!$M169,1)&lt;&gt;"]"),CONCATENATE(LEFT(Export!$M169,1),",",RIGHT(Export!$M169,1)),IF(AND(RIGHT(Export!$M169,1)&lt;&gt;"]",LEFT(Export!$M169,1)&lt;&gt;"]"),CONCATENATE(LEFT(Export!$M169,1),",",RIGHT(Export!$M169,1)),"")))),"&lt;/Bauzuschlag&gt;"),""),
IF(Export!$L169&lt;&gt;"",CONCATENATE("&lt;Zuschlag&gt;",LEFT(Export!$L169,1),",",MID(Export!$L169,3,1),"&lt;/Zuschlag&gt;"),""),
IF(Export!$E169&lt;&gt;"",CONCATENATE("&lt;Zusatzhalt&gt;",(MID(Export!$E169,4,2)*60+MID(Export!$E169,7,2)),",",MID(Export!$E169,10,1),"&lt;/Zusatzhalt&gt;"),""),
IF(Export!$J169&lt;&gt;"",CONCATENATE("&lt;Strecke&gt;",LEFT(Export!$J169,4),"&lt;/Strecke&gt;"),""),
IF(Export!$J169&lt;&gt;"",CONCATENATE("&lt;Streckengleis&gt;",MID(Export!$J169,6,1),"&lt;/Streckengleis&gt;"),""),
IF(Export!D169="","&lt;/Durchfahrt&gt;","&lt;/Verkehrshalt&gt;")))</f>
        <v/>
      </c>
    </row>
    <row r="170" spans="1:1" x14ac:dyDescent="0.25">
      <c r="A170" s="1" t="str">
        <f>IF(Export!H170="","",CONCATENATE(IF(Export!D170="","&lt;Durchfahrt&gt;","&lt;Verkehrshalt&gt;"),
"&lt;DS100&gt;",Export!A170,"&lt;/DS100&gt;",
IF(Export!D170="","",CONCATENATE("&lt;Ankunftszeit&gt;",IF(LEFT(Export!D170,4)="(-1/",CONCATENATE(MID(Export!D170,5,5),",",MID(Export!D170,11,1)),IF(LEFT(Export!D170,2)="1/",CONCATENATE(MID(Export!D170,3,5),",",MID(Export!D170,9,1)),IF(OR(LEFT(Export!D170,3)="-1/",LEFT(Export!D170,3)="(1/"),CONCATENATE(MID(Export!D170,4,5),",",MID(Export!D170,10,1)),IF(LEFT(Export!D170,1)="(",CONCATENATE(MID(Export!D170,2,5),",",MID(Export!D170,8,1)),CONCATENATE(LEFT(Export!D170,5),",",RIGHT(Export!D170,1)))))),"&lt;/Ankunftszeit&gt;")),
IF(Export!D170="",CONCATENATE("&lt;Durchfahrtzeit&gt;",IF(LEFT(Export!H170,4)="(-1/",CONCATENATE(MID(Export!H170,5,5),",",MID(Export!H170,11,1)),IF(LEFT(Export!H170,2)="1/",CONCATENATE(MID(Export!H170,3,5),",",MID(Export!H170,9,1)),IF(OR(LEFT(Export!H170,3)="-1/",LEFT(Export!H170,3)="(1/"),CONCATENATE(MID(Export!H170,4,5),",",MID(Export!H170,10,1)),IF(LEFT(Export!H170,1)="(",CONCATENATE(MID(Export!H170,2,5),",",MID(Export!H170,8,1)),CONCATENATE(LEFT(Export!H170,5),",",RIGHT(Export!H170,1)))))),"&lt;/Durchfahrtzeit&gt;"),CONCATENATE("&lt;Abfahrtszeit&gt;",IF(LEFT(Export!H170,4)="(-1/",CONCATENATE(MID(Export!H170,5,5),",",MID(Export!H170,11,1)),IF(LEFT(Export!H170,2)="1/",CONCATENATE(MID(Export!H170,3,5),",",MID(Export!H170,9,1)),IF(OR(LEFT(Export!H170,3)="-1/",LEFT(Export!H170,3)="(1/"),CONCATENATE(MID(Export!H170,4,5),",",MID(Export!H170,10,1)),IF(LEFT(Export!H170,1)="(",CONCATENATE(MID(Export!H170,2,5),",",MID(Export!H170,8,1)),CONCATENATE(LEFT(Export!H170,5),",",RIGHT(Export!H170,1)))))),"&lt;/Abfahrtszeit&gt;")),
IF(Export!C170&lt;&gt;"",CONCATENATE("&lt;Mindesthaltedauer&gt;",CONCATENATE(MID(Export!C170,4,2),",",RIGHT(Export!C170,1)),"&lt;/Mindesthaltedauer&gt;"),""),
IF(Export!F170="","",CONCATENATE("&lt;Haltart&gt;",IF(LEFT(Export!F170,1)="+","+TM","H"),"&lt;/Haltart")),
IF(AND(Export!$M170&lt;&gt;"",AND(Export!$M170&lt;&gt;"[",Export!$M170&lt;&gt;"]")),CONCATENATE("&lt;Bauzuschlag&gt;",IF(Export!$M170="","",IF(LEFT(Export!$M170,1)="[",CONCATENATE(MID(Export!$M170,2,1),",",RIGHT(Export!$M170,1)),IF(AND(RIGHT(Export!$M170,1)="]",LEFT(Export!$M170,1)&lt;&gt;"]"),CONCATENATE(LEFT(Export!$M170,1),",",RIGHT(Export!$M170,1)),IF(AND(RIGHT(Export!$M170,1)&lt;&gt;"]",LEFT(Export!$M170,1)&lt;&gt;"]"),CONCATENATE(LEFT(Export!$M170,1),",",RIGHT(Export!$M170,1)),"")))),"&lt;/Bauzuschlag&gt;"),""),
IF(Export!$L170&lt;&gt;"",CONCATENATE("&lt;Zuschlag&gt;",LEFT(Export!$L170,1),",",MID(Export!$L170,3,1),"&lt;/Zuschlag&gt;"),""),
IF(Export!$E170&lt;&gt;"",CONCATENATE("&lt;Zusatzhalt&gt;",(MID(Export!$E170,4,2)*60+MID(Export!$E170,7,2)),",",MID(Export!$E170,10,1),"&lt;/Zusatzhalt&gt;"),""),
IF(Export!$J170&lt;&gt;"",CONCATENATE("&lt;Strecke&gt;",LEFT(Export!$J170,4),"&lt;/Strecke&gt;"),""),
IF(Export!$J170&lt;&gt;"",CONCATENATE("&lt;Streckengleis&gt;",MID(Export!$J170,6,1),"&lt;/Streckengleis&gt;"),""),
IF(Export!D170="","&lt;/Durchfahrt&gt;","&lt;/Verkehrshalt&gt;")))</f>
        <v/>
      </c>
    </row>
    <row r="171" spans="1:1" x14ac:dyDescent="0.25">
      <c r="A171" s="1" t="str">
        <f>IF(Export!H171="","",CONCATENATE(IF(Export!D171="","&lt;Durchfahrt&gt;","&lt;Verkehrshalt&gt;"),
"&lt;DS100&gt;",Export!A171,"&lt;/DS100&gt;",
IF(Export!D171="","",CONCATENATE("&lt;Ankunftszeit&gt;",IF(LEFT(Export!D171,4)="(-1/",CONCATENATE(MID(Export!D171,5,5),",",MID(Export!D171,11,1)),IF(LEFT(Export!D171,2)="1/",CONCATENATE(MID(Export!D171,3,5),",",MID(Export!D171,9,1)),IF(OR(LEFT(Export!D171,3)="-1/",LEFT(Export!D171,3)="(1/"),CONCATENATE(MID(Export!D171,4,5),",",MID(Export!D171,10,1)),IF(LEFT(Export!D171,1)="(",CONCATENATE(MID(Export!D171,2,5),",",MID(Export!D171,8,1)),CONCATENATE(LEFT(Export!D171,5),",",RIGHT(Export!D171,1)))))),"&lt;/Ankunftszeit&gt;")),
IF(Export!D171="",CONCATENATE("&lt;Durchfahrtzeit&gt;",IF(LEFT(Export!H171,4)="(-1/",CONCATENATE(MID(Export!H171,5,5),",",MID(Export!H171,11,1)),IF(LEFT(Export!H171,2)="1/",CONCATENATE(MID(Export!H171,3,5),",",MID(Export!H171,9,1)),IF(OR(LEFT(Export!H171,3)="-1/",LEFT(Export!H171,3)="(1/"),CONCATENATE(MID(Export!H171,4,5),",",MID(Export!H171,10,1)),IF(LEFT(Export!H171,1)="(",CONCATENATE(MID(Export!H171,2,5),",",MID(Export!H171,8,1)),CONCATENATE(LEFT(Export!H171,5),",",RIGHT(Export!H171,1)))))),"&lt;/Durchfahrtzeit&gt;"),CONCATENATE("&lt;Abfahrtszeit&gt;",IF(LEFT(Export!H171,4)="(-1/",CONCATENATE(MID(Export!H171,5,5),",",MID(Export!H171,11,1)),IF(LEFT(Export!H171,2)="1/",CONCATENATE(MID(Export!H171,3,5),",",MID(Export!H171,9,1)),IF(OR(LEFT(Export!H171,3)="-1/",LEFT(Export!H171,3)="(1/"),CONCATENATE(MID(Export!H171,4,5),",",MID(Export!H171,10,1)),IF(LEFT(Export!H171,1)="(",CONCATENATE(MID(Export!H171,2,5),",",MID(Export!H171,8,1)),CONCATENATE(LEFT(Export!H171,5),",",RIGHT(Export!H171,1)))))),"&lt;/Abfahrtszeit&gt;")),
IF(Export!C171&lt;&gt;"",CONCATENATE("&lt;Mindesthaltedauer&gt;",CONCATENATE(MID(Export!C171,4,2),",",RIGHT(Export!C171,1)),"&lt;/Mindesthaltedauer&gt;"),""),
IF(Export!F171="","",CONCATENATE("&lt;Haltart&gt;",IF(LEFT(Export!F171,1)="+","+TM","H"),"&lt;/Haltart")),
IF(AND(Export!$M171&lt;&gt;"",AND(Export!$M171&lt;&gt;"[",Export!$M171&lt;&gt;"]")),CONCATENATE("&lt;Bauzuschlag&gt;",IF(Export!$M171="","",IF(LEFT(Export!$M171,1)="[",CONCATENATE(MID(Export!$M171,2,1),",",RIGHT(Export!$M171,1)),IF(AND(RIGHT(Export!$M171,1)="]",LEFT(Export!$M171,1)&lt;&gt;"]"),CONCATENATE(LEFT(Export!$M171,1),",",RIGHT(Export!$M171,1)),IF(AND(RIGHT(Export!$M171,1)&lt;&gt;"]",LEFT(Export!$M171,1)&lt;&gt;"]"),CONCATENATE(LEFT(Export!$M171,1),",",RIGHT(Export!$M171,1)),"")))),"&lt;/Bauzuschlag&gt;"),""),
IF(Export!$L171&lt;&gt;"",CONCATENATE("&lt;Zuschlag&gt;",LEFT(Export!$L171,1),",",MID(Export!$L171,3,1),"&lt;/Zuschlag&gt;"),""),
IF(Export!$E171&lt;&gt;"",CONCATENATE("&lt;Zusatzhalt&gt;",(MID(Export!$E171,4,2)*60+MID(Export!$E171,7,2)),",",MID(Export!$E171,10,1),"&lt;/Zusatzhalt&gt;"),""),
IF(Export!$J171&lt;&gt;"",CONCATENATE("&lt;Strecke&gt;",LEFT(Export!$J171,4),"&lt;/Strecke&gt;"),""),
IF(Export!$J171&lt;&gt;"",CONCATENATE("&lt;Streckengleis&gt;",MID(Export!$J171,6,1),"&lt;/Streckengleis&gt;"),""),
IF(Export!D171="","&lt;/Durchfahrt&gt;","&lt;/Verkehrshalt&gt;")))</f>
        <v/>
      </c>
    </row>
    <row r="172" spans="1:1" x14ac:dyDescent="0.25">
      <c r="A172" s="1" t="str">
        <f>IF(Export!H172="","",CONCATENATE(IF(Export!D172="","&lt;Durchfahrt&gt;","&lt;Verkehrshalt&gt;"),
"&lt;DS100&gt;",Export!A172,"&lt;/DS100&gt;",
IF(Export!D172="","",CONCATENATE("&lt;Ankunftszeit&gt;",IF(LEFT(Export!D172,4)="(-1/",CONCATENATE(MID(Export!D172,5,5),",",MID(Export!D172,11,1)),IF(LEFT(Export!D172,2)="1/",CONCATENATE(MID(Export!D172,3,5),",",MID(Export!D172,9,1)),IF(OR(LEFT(Export!D172,3)="-1/",LEFT(Export!D172,3)="(1/"),CONCATENATE(MID(Export!D172,4,5),",",MID(Export!D172,10,1)),IF(LEFT(Export!D172,1)="(",CONCATENATE(MID(Export!D172,2,5),",",MID(Export!D172,8,1)),CONCATENATE(LEFT(Export!D172,5),",",RIGHT(Export!D172,1)))))),"&lt;/Ankunftszeit&gt;")),
IF(Export!D172="",CONCATENATE("&lt;Durchfahrtzeit&gt;",IF(LEFT(Export!H172,4)="(-1/",CONCATENATE(MID(Export!H172,5,5),",",MID(Export!H172,11,1)),IF(LEFT(Export!H172,2)="1/",CONCATENATE(MID(Export!H172,3,5),",",MID(Export!H172,9,1)),IF(OR(LEFT(Export!H172,3)="-1/",LEFT(Export!H172,3)="(1/"),CONCATENATE(MID(Export!H172,4,5),",",MID(Export!H172,10,1)),IF(LEFT(Export!H172,1)="(",CONCATENATE(MID(Export!H172,2,5),",",MID(Export!H172,8,1)),CONCATENATE(LEFT(Export!H172,5),",",RIGHT(Export!H172,1)))))),"&lt;/Durchfahrtzeit&gt;"),CONCATENATE("&lt;Abfahrtszeit&gt;",IF(LEFT(Export!H172,4)="(-1/",CONCATENATE(MID(Export!H172,5,5),",",MID(Export!H172,11,1)),IF(LEFT(Export!H172,2)="1/",CONCATENATE(MID(Export!H172,3,5),",",MID(Export!H172,9,1)),IF(OR(LEFT(Export!H172,3)="-1/",LEFT(Export!H172,3)="(1/"),CONCATENATE(MID(Export!H172,4,5),",",MID(Export!H172,10,1)),IF(LEFT(Export!H172,1)="(",CONCATENATE(MID(Export!H172,2,5),",",MID(Export!H172,8,1)),CONCATENATE(LEFT(Export!H172,5),",",RIGHT(Export!H172,1)))))),"&lt;/Abfahrtszeit&gt;")),
IF(Export!C172&lt;&gt;"",CONCATENATE("&lt;Mindesthaltedauer&gt;",CONCATENATE(MID(Export!C172,4,2),",",RIGHT(Export!C172,1)),"&lt;/Mindesthaltedauer&gt;"),""),
IF(Export!F172="","",CONCATENATE("&lt;Haltart&gt;",IF(LEFT(Export!F172,1)="+","+TM","H"),"&lt;/Haltart")),
IF(AND(Export!$M172&lt;&gt;"",AND(Export!$M172&lt;&gt;"[",Export!$M172&lt;&gt;"]")),CONCATENATE("&lt;Bauzuschlag&gt;",IF(Export!$M172="","",IF(LEFT(Export!$M172,1)="[",CONCATENATE(MID(Export!$M172,2,1),",",RIGHT(Export!$M172,1)),IF(AND(RIGHT(Export!$M172,1)="]",LEFT(Export!$M172,1)&lt;&gt;"]"),CONCATENATE(LEFT(Export!$M172,1),",",RIGHT(Export!$M172,1)),IF(AND(RIGHT(Export!$M172,1)&lt;&gt;"]",LEFT(Export!$M172,1)&lt;&gt;"]"),CONCATENATE(LEFT(Export!$M172,1),",",RIGHT(Export!$M172,1)),"")))),"&lt;/Bauzuschlag&gt;"),""),
IF(Export!$L172&lt;&gt;"",CONCATENATE("&lt;Zuschlag&gt;",LEFT(Export!$L172,1),",",MID(Export!$L172,3,1),"&lt;/Zuschlag&gt;"),""),
IF(Export!$E172&lt;&gt;"",CONCATENATE("&lt;Zusatzhalt&gt;",(MID(Export!$E172,4,2)*60+MID(Export!$E172,7,2)),",",MID(Export!$E172,10,1),"&lt;/Zusatzhalt&gt;"),""),
IF(Export!$J172&lt;&gt;"",CONCATENATE("&lt;Strecke&gt;",LEFT(Export!$J172,4),"&lt;/Strecke&gt;"),""),
IF(Export!$J172&lt;&gt;"",CONCATENATE("&lt;Streckengleis&gt;",MID(Export!$J172,6,1),"&lt;/Streckengleis&gt;"),""),
IF(Export!D172="","&lt;/Durchfahrt&gt;","&lt;/Verkehrshalt&gt;")))</f>
        <v/>
      </c>
    </row>
    <row r="173" spans="1:1" x14ac:dyDescent="0.25">
      <c r="A173" s="1" t="str">
        <f>IF(Export!H173="","",CONCATENATE(IF(Export!D173="","&lt;Durchfahrt&gt;","&lt;Verkehrshalt&gt;"),
"&lt;DS100&gt;",Export!A173,"&lt;/DS100&gt;",
IF(Export!D173="","",CONCATENATE("&lt;Ankunftszeit&gt;",IF(LEFT(Export!D173,4)="(-1/",CONCATENATE(MID(Export!D173,5,5),",",MID(Export!D173,11,1)),IF(LEFT(Export!D173,2)="1/",CONCATENATE(MID(Export!D173,3,5),",",MID(Export!D173,9,1)),IF(OR(LEFT(Export!D173,3)="-1/",LEFT(Export!D173,3)="(1/"),CONCATENATE(MID(Export!D173,4,5),",",MID(Export!D173,10,1)),IF(LEFT(Export!D173,1)="(",CONCATENATE(MID(Export!D173,2,5),",",MID(Export!D173,8,1)),CONCATENATE(LEFT(Export!D173,5),",",RIGHT(Export!D173,1)))))),"&lt;/Ankunftszeit&gt;")),
IF(Export!D173="",CONCATENATE("&lt;Durchfahrtzeit&gt;",IF(LEFT(Export!H173,4)="(-1/",CONCATENATE(MID(Export!H173,5,5),",",MID(Export!H173,11,1)),IF(LEFT(Export!H173,2)="1/",CONCATENATE(MID(Export!H173,3,5),",",MID(Export!H173,9,1)),IF(OR(LEFT(Export!H173,3)="-1/",LEFT(Export!H173,3)="(1/"),CONCATENATE(MID(Export!H173,4,5),",",MID(Export!H173,10,1)),IF(LEFT(Export!H173,1)="(",CONCATENATE(MID(Export!H173,2,5),",",MID(Export!H173,8,1)),CONCATENATE(LEFT(Export!H173,5),",",RIGHT(Export!H173,1)))))),"&lt;/Durchfahrtzeit&gt;"),CONCATENATE("&lt;Abfahrtszeit&gt;",IF(LEFT(Export!H173,4)="(-1/",CONCATENATE(MID(Export!H173,5,5),",",MID(Export!H173,11,1)),IF(LEFT(Export!H173,2)="1/",CONCATENATE(MID(Export!H173,3,5),",",MID(Export!H173,9,1)),IF(OR(LEFT(Export!H173,3)="-1/",LEFT(Export!H173,3)="(1/"),CONCATENATE(MID(Export!H173,4,5),",",MID(Export!H173,10,1)),IF(LEFT(Export!H173,1)="(",CONCATENATE(MID(Export!H173,2,5),",",MID(Export!H173,8,1)),CONCATENATE(LEFT(Export!H173,5),",",RIGHT(Export!H173,1)))))),"&lt;/Abfahrtszeit&gt;")),
IF(Export!C173&lt;&gt;"",CONCATENATE("&lt;Mindesthaltedauer&gt;",CONCATENATE(MID(Export!C173,4,2),",",RIGHT(Export!C173,1)),"&lt;/Mindesthaltedauer&gt;"),""),
IF(Export!F173="","",CONCATENATE("&lt;Haltart&gt;",IF(LEFT(Export!F173,1)="+","+TM","H"),"&lt;/Haltart")),
IF(AND(Export!$M173&lt;&gt;"",AND(Export!$M173&lt;&gt;"[",Export!$M173&lt;&gt;"]")),CONCATENATE("&lt;Bauzuschlag&gt;",IF(Export!$M173="","",IF(LEFT(Export!$M173,1)="[",CONCATENATE(MID(Export!$M173,2,1),",",RIGHT(Export!$M173,1)),IF(AND(RIGHT(Export!$M173,1)="]",LEFT(Export!$M173,1)&lt;&gt;"]"),CONCATENATE(LEFT(Export!$M173,1),",",RIGHT(Export!$M173,1)),IF(AND(RIGHT(Export!$M173,1)&lt;&gt;"]",LEFT(Export!$M173,1)&lt;&gt;"]"),CONCATENATE(LEFT(Export!$M173,1),",",RIGHT(Export!$M173,1)),"")))),"&lt;/Bauzuschlag&gt;"),""),
IF(Export!$L173&lt;&gt;"",CONCATENATE("&lt;Zuschlag&gt;",LEFT(Export!$L173,1),",",MID(Export!$L173,3,1),"&lt;/Zuschlag&gt;"),""),
IF(Export!$E173&lt;&gt;"",CONCATENATE("&lt;Zusatzhalt&gt;",(MID(Export!$E173,4,2)*60+MID(Export!$E173,7,2)),",",MID(Export!$E173,10,1),"&lt;/Zusatzhalt&gt;"),""),
IF(Export!$J173&lt;&gt;"",CONCATENATE("&lt;Strecke&gt;",LEFT(Export!$J173,4),"&lt;/Strecke&gt;"),""),
IF(Export!$J173&lt;&gt;"",CONCATENATE("&lt;Streckengleis&gt;",MID(Export!$J173,6,1),"&lt;/Streckengleis&gt;"),""),
IF(Export!D173="","&lt;/Durchfahrt&gt;","&lt;/Verkehrshalt&gt;")))</f>
        <v/>
      </c>
    </row>
    <row r="174" spans="1:1" x14ac:dyDescent="0.25">
      <c r="A174" s="1" t="str">
        <f>IF(Export!H174="","",CONCATENATE(IF(Export!D174="","&lt;Durchfahrt&gt;","&lt;Verkehrshalt&gt;"),
"&lt;DS100&gt;",Export!A174,"&lt;/DS100&gt;",
IF(Export!D174="","",CONCATENATE("&lt;Ankunftszeit&gt;",IF(LEFT(Export!D174,4)="(-1/",CONCATENATE(MID(Export!D174,5,5),",",MID(Export!D174,11,1)),IF(LEFT(Export!D174,2)="1/",CONCATENATE(MID(Export!D174,3,5),",",MID(Export!D174,9,1)),IF(OR(LEFT(Export!D174,3)="-1/",LEFT(Export!D174,3)="(1/"),CONCATENATE(MID(Export!D174,4,5),",",MID(Export!D174,10,1)),IF(LEFT(Export!D174,1)="(",CONCATENATE(MID(Export!D174,2,5),",",MID(Export!D174,8,1)),CONCATENATE(LEFT(Export!D174,5),",",RIGHT(Export!D174,1)))))),"&lt;/Ankunftszeit&gt;")),
IF(Export!D174="",CONCATENATE("&lt;Durchfahrtzeit&gt;",IF(LEFT(Export!H174,4)="(-1/",CONCATENATE(MID(Export!H174,5,5),",",MID(Export!H174,11,1)),IF(LEFT(Export!H174,2)="1/",CONCATENATE(MID(Export!H174,3,5),",",MID(Export!H174,9,1)),IF(OR(LEFT(Export!H174,3)="-1/",LEFT(Export!H174,3)="(1/"),CONCATENATE(MID(Export!H174,4,5),",",MID(Export!H174,10,1)),IF(LEFT(Export!H174,1)="(",CONCATENATE(MID(Export!H174,2,5),",",MID(Export!H174,8,1)),CONCATENATE(LEFT(Export!H174,5),",",RIGHT(Export!H174,1)))))),"&lt;/Durchfahrtzeit&gt;"),CONCATENATE("&lt;Abfahrtszeit&gt;",IF(LEFT(Export!H174,4)="(-1/",CONCATENATE(MID(Export!H174,5,5),",",MID(Export!H174,11,1)),IF(LEFT(Export!H174,2)="1/",CONCATENATE(MID(Export!H174,3,5),",",MID(Export!H174,9,1)),IF(OR(LEFT(Export!H174,3)="-1/",LEFT(Export!H174,3)="(1/"),CONCATENATE(MID(Export!H174,4,5),",",MID(Export!H174,10,1)),IF(LEFT(Export!H174,1)="(",CONCATENATE(MID(Export!H174,2,5),",",MID(Export!H174,8,1)),CONCATENATE(LEFT(Export!H174,5),",",RIGHT(Export!H174,1)))))),"&lt;/Abfahrtszeit&gt;")),
IF(Export!C174&lt;&gt;"",CONCATENATE("&lt;Mindesthaltedauer&gt;",CONCATENATE(MID(Export!C174,4,2),",",RIGHT(Export!C174,1)),"&lt;/Mindesthaltedauer&gt;"),""),
IF(Export!F174="","",CONCATENATE("&lt;Haltart&gt;",IF(LEFT(Export!F174,1)="+","+TM","H"),"&lt;/Haltart")),
IF(AND(Export!$M174&lt;&gt;"",AND(Export!$M174&lt;&gt;"[",Export!$M174&lt;&gt;"]")),CONCATENATE("&lt;Bauzuschlag&gt;",IF(Export!$M174="","",IF(LEFT(Export!$M174,1)="[",CONCATENATE(MID(Export!$M174,2,1),",",RIGHT(Export!$M174,1)),IF(AND(RIGHT(Export!$M174,1)="]",LEFT(Export!$M174,1)&lt;&gt;"]"),CONCATENATE(LEFT(Export!$M174,1),",",RIGHT(Export!$M174,1)),IF(AND(RIGHT(Export!$M174,1)&lt;&gt;"]",LEFT(Export!$M174,1)&lt;&gt;"]"),CONCATENATE(LEFT(Export!$M174,1),",",RIGHT(Export!$M174,1)),"")))),"&lt;/Bauzuschlag&gt;"),""),
IF(Export!$L174&lt;&gt;"",CONCATENATE("&lt;Zuschlag&gt;",LEFT(Export!$L174,1),",",MID(Export!$L174,3,1),"&lt;/Zuschlag&gt;"),""),
IF(Export!$E174&lt;&gt;"",CONCATENATE("&lt;Zusatzhalt&gt;",(MID(Export!$E174,4,2)*60+MID(Export!$E174,7,2)),",",MID(Export!$E174,10,1),"&lt;/Zusatzhalt&gt;"),""),
IF(Export!$J174&lt;&gt;"",CONCATENATE("&lt;Strecke&gt;",LEFT(Export!$J174,4),"&lt;/Strecke&gt;"),""),
IF(Export!$J174&lt;&gt;"",CONCATENATE("&lt;Streckengleis&gt;",MID(Export!$J174,6,1),"&lt;/Streckengleis&gt;"),""),
IF(Export!D174="","&lt;/Durchfahrt&gt;","&lt;/Verkehrshalt&gt;")))</f>
        <v/>
      </c>
    </row>
    <row r="175" spans="1:1" x14ac:dyDescent="0.25">
      <c r="A175" s="1" t="str">
        <f>IF(Export!H175="","",CONCATENATE(IF(Export!D175="","&lt;Durchfahrt&gt;","&lt;Verkehrshalt&gt;"),
"&lt;DS100&gt;",Export!A175,"&lt;/DS100&gt;",
IF(Export!D175="","",CONCATENATE("&lt;Ankunftszeit&gt;",IF(LEFT(Export!D175,4)="(-1/",CONCATENATE(MID(Export!D175,5,5),",",MID(Export!D175,11,1)),IF(LEFT(Export!D175,2)="1/",CONCATENATE(MID(Export!D175,3,5),",",MID(Export!D175,9,1)),IF(OR(LEFT(Export!D175,3)="-1/",LEFT(Export!D175,3)="(1/"),CONCATENATE(MID(Export!D175,4,5),",",MID(Export!D175,10,1)),IF(LEFT(Export!D175,1)="(",CONCATENATE(MID(Export!D175,2,5),",",MID(Export!D175,8,1)),CONCATENATE(LEFT(Export!D175,5),",",RIGHT(Export!D175,1)))))),"&lt;/Ankunftszeit&gt;")),
IF(Export!D175="",CONCATENATE("&lt;Durchfahrtzeit&gt;",IF(LEFT(Export!H175,4)="(-1/",CONCATENATE(MID(Export!H175,5,5),",",MID(Export!H175,11,1)),IF(LEFT(Export!H175,2)="1/",CONCATENATE(MID(Export!H175,3,5),",",MID(Export!H175,9,1)),IF(OR(LEFT(Export!H175,3)="-1/",LEFT(Export!H175,3)="(1/"),CONCATENATE(MID(Export!H175,4,5),",",MID(Export!H175,10,1)),IF(LEFT(Export!H175,1)="(",CONCATENATE(MID(Export!H175,2,5),",",MID(Export!H175,8,1)),CONCATENATE(LEFT(Export!H175,5),",",RIGHT(Export!H175,1)))))),"&lt;/Durchfahrtzeit&gt;"),CONCATENATE("&lt;Abfahrtszeit&gt;",IF(LEFT(Export!H175,4)="(-1/",CONCATENATE(MID(Export!H175,5,5),",",MID(Export!H175,11,1)),IF(LEFT(Export!H175,2)="1/",CONCATENATE(MID(Export!H175,3,5),",",MID(Export!H175,9,1)),IF(OR(LEFT(Export!H175,3)="-1/",LEFT(Export!H175,3)="(1/"),CONCATENATE(MID(Export!H175,4,5),",",MID(Export!H175,10,1)),IF(LEFT(Export!H175,1)="(",CONCATENATE(MID(Export!H175,2,5),",",MID(Export!H175,8,1)),CONCATENATE(LEFT(Export!H175,5),",",RIGHT(Export!H175,1)))))),"&lt;/Abfahrtszeit&gt;")),
IF(Export!C175&lt;&gt;"",CONCATENATE("&lt;Mindesthaltedauer&gt;",CONCATENATE(MID(Export!C175,4,2),",",RIGHT(Export!C175,1)),"&lt;/Mindesthaltedauer&gt;"),""),
IF(Export!F175="","",CONCATENATE("&lt;Haltart&gt;",IF(LEFT(Export!F175,1)="+","+TM","H"),"&lt;/Haltart")),
IF(AND(Export!$M175&lt;&gt;"",AND(Export!$M175&lt;&gt;"[",Export!$M175&lt;&gt;"]")),CONCATENATE("&lt;Bauzuschlag&gt;",IF(Export!$M175="","",IF(LEFT(Export!$M175,1)="[",CONCATENATE(MID(Export!$M175,2,1),",",RIGHT(Export!$M175,1)),IF(AND(RIGHT(Export!$M175,1)="]",LEFT(Export!$M175,1)&lt;&gt;"]"),CONCATENATE(LEFT(Export!$M175,1),",",RIGHT(Export!$M175,1)),IF(AND(RIGHT(Export!$M175,1)&lt;&gt;"]",LEFT(Export!$M175,1)&lt;&gt;"]"),CONCATENATE(LEFT(Export!$M175,1),",",RIGHT(Export!$M175,1)),"")))),"&lt;/Bauzuschlag&gt;"),""),
IF(Export!$L175&lt;&gt;"",CONCATENATE("&lt;Zuschlag&gt;",LEFT(Export!$L175,1),",",MID(Export!$L175,3,1),"&lt;/Zuschlag&gt;"),""),
IF(Export!$E175&lt;&gt;"",CONCATENATE("&lt;Zusatzhalt&gt;",(MID(Export!$E175,4,2)*60+MID(Export!$E175,7,2)),",",MID(Export!$E175,10,1),"&lt;/Zusatzhalt&gt;"),""),
IF(Export!$J175&lt;&gt;"",CONCATENATE("&lt;Strecke&gt;",LEFT(Export!$J175,4),"&lt;/Strecke&gt;"),""),
IF(Export!$J175&lt;&gt;"",CONCATENATE("&lt;Streckengleis&gt;",MID(Export!$J175,6,1),"&lt;/Streckengleis&gt;"),""),
IF(Export!D175="","&lt;/Durchfahrt&gt;","&lt;/Verkehrshalt&gt;")))</f>
        <v/>
      </c>
    </row>
    <row r="176" spans="1:1" x14ac:dyDescent="0.25">
      <c r="A176" s="1" t="str">
        <f>IF(Export!H176="","",CONCATENATE(IF(Export!D176="","&lt;Durchfahrt&gt;","&lt;Verkehrshalt&gt;"),
"&lt;DS100&gt;",Export!A176,"&lt;/DS100&gt;",
IF(Export!D176="","",CONCATENATE("&lt;Ankunftszeit&gt;",IF(LEFT(Export!D176,4)="(-1/",CONCATENATE(MID(Export!D176,5,5),",",MID(Export!D176,11,1)),IF(LEFT(Export!D176,2)="1/",CONCATENATE(MID(Export!D176,3,5),",",MID(Export!D176,9,1)),IF(OR(LEFT(Export!D176,3)="-1/",LEFT(Export!D176,3)="(1/"),CONCATENATE(MID(Export!D176,4,5),",",MID(Export!D176,10,1)),IF(LEFT(Export!D176,1)="(",CONCATENATE(MID(Export!D176,2,5),",",MID(Export!D176,8,1)),CONCATENATE(LEFT(Export!D176,5),",",RIGHT(Export!D176,1)))))),"&lt;/Ankunftszeit&gt;")),
IF(Export!D176="",CONCATENATE("&lt;Durchfahrtzeit&gt;",IF(LEFT(Export!H176,4)="(-1/",CONCATENATE(MID(Export!H176,5,5),",",MID(Export!H176,11,1)),IF(LEFT(Export!H176,2)="1/",CONCATENATE(MID(Export!H176,3,5),",",MID(Export!H176,9,1)),IF(OR(LEFT(Export!H176,3)="-1/",LEFT(Export!H176,3)="(1/"),CONCATENATE(MID(Export!H176,4,5),",",MID(Export!H176,10,1)),IF(LEFT(Export!H176,1)="(",CONCATENATE(MID(Export!H176,2,5),",",MID(Export!H176,8,1)),CONCATENATE(LEFT(Export!H176,5),",",RIGHT(Export!H176,1)))))),"&lt;/Durchfahrtzeit&gt;"),CONCATENATE("&lt;Abfahrtszeit&gt;",IF(LEFT(Export!H176,4)="(-1/",CONCATENATE(MID(Export!H176,5,5),",",MID(Export!H176,11,1)),IF(LEFT(Export!H176,2)="1/",CONCATENATE(MID(Export!H176,3,5),",",MID(Export!H176,9,1)),IF(OR(LEFT(Export!H176,3)="-1/",LEFT(Export!H176,3)="(1/"),CONCATENATE(MID(Export!H176,4,5),",",MID(Export!H176,10,1)),IF(LEFT(Export!H176,1)="(",CONCATENATE(MID(Export!H176,2,5),",",MID(Export!H176,8,1)),CONCATENATE(LEFT(Export!H176,5),",",RIGHT(Export!H176,1)))))),"&lt;/Abfahrtszeit&gt;")),
IF(Export!C176&lt;&gt;"",CONCATENATE("&lt;Mindesthaltedauer&gt;",CONCATENATE(MID(Export!C176,4,2),",",RIGHT(Export!C176,1)),"&lt;/Mindesthaltedauer&gt;"),""),
IF(Export!F176="","",CONCATENATE("&lt;Haltart&gt;",IF(LEFT(Export!F176,1)="+","+TM","H"),"&lt;/Haltart")),
IF(AND(Export!$M176&lt;&gt;"",AND(Export!$M176&lt;&gt;"[",Export!$M176&lt;&gt;"]")),CONCATENATE("&lt;Bauzuschlag&gt;",IF(Export!$M176="","",IF(LEFT(Export!$M176,1)="[",CONCATENATE(MID(Export!$M176,2,1),",",RIGHT(Export!$M176,1)),IF(AND(RIGHT(Export!$M176,1)="]",LEFT(Export!$M176,1)&lt;&gt;"]"),CONCATENATE(LEFT(Export!$M176,1),",",RIGHT(Export!$M176,1)),IF(AND(RIGHT(Export!$M176,1)&lt;&gt;"]",LEFT(Export!$M176,1)&lt;&gt;"]"),CONCATENATE(LEFT(Export!$M176,1),",",RIGHT(Export!$M176,1)),"")))),"&lt;/Bauzuschlag&gt;"),""),
IF(Export!$L176&lt;&gt;"",CONCATENATE("&lt;Zuschlag&gt;",LEFT(Export!$L176,1),",",MID(Export!$L176,3,1),"&lt;/Zuschlag&gt;"),""),
IF(Export!$E176&lt;&gt;"",CONCATENATE("&lt;Zusatzhalt&gt;",(MID(Export!$E176,4,2)*60+MID(Export!$E176,7,2)),",",MID(Export!$E176,10,1),"&lt;/Zusatzhalt&gt;"),""),
IF(Export!$J176&lt;&gt;"",CONCATENATE("&lt;Strecke&gt;",LEFT(Export!$J176,4),"&lt;/Strecke&gt;"),""),
IF(Export!$J176&lt;&gt;"",CONCATENATE("&lt;Streckengleis&gt;",MID(Export!$J176,6,1),"&lt;/Streckengleis&gt;"),""),
IF(Export!D176="","&lt;/Durchfahrt&gt;","&lt;/Verkehrshalt&gt;")))</f>
        <v/>
      </c>
    </row>
    <row r="177" spans="1:1" x14ac:dyDescent="0.25">
      <c r="A177" s="1" t="str">
        <f>IF(Export!H177="","",CONCATENATE(IF(Export!D177="","&lt;Durchfahrt&gt;","&lt;Verkehrshalt&gt;"),
"&lt;DS100&gt;",Export!A177,"&lt;/DS100&gt;",
IF(Export!D177="","",CONCATENATE("&lt;Ankunftszeit&gt;",IF(LEFT(Export!D177,4)="(-1/",CONCATENATE(MID(Export!D177,5,5),",",MID(Export!D177,11,1)),IF(LEFT(Export!D177,2)="1/",CONCATENATE(MID(Export!D177,3,5),",",MID(Export!D177,9,1)),IF(OR(LEFT(Export!D177,3)="-1/",LEFT(Export!D177,3)="(1/"),CONCATENATE(MID(Export!D177,4,5),",",MID(Export!D177,10,1)),IF(LEFT(Export!D177,1)="(",CONCATENATE(MID(Export!D177,2,5),",",MID(Export!D177,8,1)),CONCATENATE(LEFT(Export!D177,5),",",RIGHT(Export!D177,1)))))),"&lt;/Ankunftszeit&gt;")),
IF(Export!D177="",CONCATENATE("&lt;Durchfahrtzeit&gt;",IF(LEFT(Export!H177,4)="(-1/",CONCATENATE(MID(Export!H177,5,5),",",MID(Export!H177,11,1)),IF(LEFT(Export!H177,2)="1/",CONCATENATE(MID(Export!H177,3,5),",",MID(Export!H177,9,1)),IF(OR(LEFT(Export!H177,3)="-1/",LEFT(Export!H177,3)="(1/"),CONCATENATE(MID(Export!H177,4,5),",",MID(Export!H177,10,1)),IF(LEFT(Export!H177,1)="(",CONCATENATE(MID(Export!H177,2,5),",",MID(Export!H177,8,1)),CONCATENATE(LEFT(Export!H177,5),",",RIGHT(Export!H177,1)))))),"&lt;/Durchfahrtzeit&gt;"),CONCATENATE("&lt;Abfahrtszeit&gt;",IF(LEFT(Export!H177,4)="(-1/",CONCATENATE(MID(Export!H177,5,5),",",MID(Export!H177,11,1)),IF(LEFT(Export!H177,2)="1/",CONCATENATE(MID(Export!H177,3,5),",",MID(Export!H177,9,1)),IF(OR(LEFT(Export!H177,3)="-1/",LEFT(Export!H177,3)="(1/"),CONCATENATE(MID(Export!H177,4,5),",",MID(Export!H177,10,1)),IF(LEFT(Export!H177,1)="(",CONCATENATE(MID(Export!H177,2,5),",",MID(Export!H177,8,1)),CONCATENATE(LEFT(Export!H177,5),",",RIGHT(Export!H177,1)))))),"&lt;/Abfahrtszeit&gt;")),
IF(Export!C177&lt;&gt;"",CONCATENATE("&lt;Mindesthaltedauer&gt;",CONCATENATE(MID(Export!C177,4,2),",",RIGHT(Export!C177,1)),"&lt;/Mindesthaltedauer&gt;"),""),
IF(Export!F177="","",CONCATENATE("&lt;Haltart&gt;",IF(LEFT(Export!F177,1)="+","+TM","H"),"&lt;/Haltart")),
IF(AND(Export!$M177&lt;&gt;"",AND(Export!$M177&lt;&gt;"[",Export!$M177&lt;&gt;"]")),CONCATENATE("&lt;Bauzuschlag&gt;",IF(Export!$M177="","",IF(LEFT(Export!$M177,1)="[",CONCATENATE(MID(Export!$M177,2,1),",",RIGHT(Export!$M177,1)),IF(AND(RIGHT(Export!$M177,1)="]",LEFT(Export!$M177,1)&lt;&gt;"]"),CONCATENATE(LEFT(Export!$M177,1),",",RIGHT(Export!$M177,1)),IF(AND(RIGHT(Export!$M177,1)&lt;&gt;"]",LEFT(Export!$M177,1)&lt;&gt;"]"),CONCATENATE(LEFT(Export!$M177,1),",",RIGHT(Export!$M177,1)),"")))),"&lt;/Bauzuschlag&gt;"),""),
IF(Export!$L177&lt;&gt;"",CONCATENATE("&lt;Zuschlag&gt;",LEFT(Export!$L177,1),",",MID(Export!$L177,3,1),"&lt;/Zuschlag&gt;"),""),
IF(Export!$E177&lt;&gt;"",CONCATENATE("&lt;Zusatzhalt&gt;",(MID(Export!$E177,4,2)*60+MID(Export!$E177,7,2)),",",MID(Export!$E177,10,1),"&lt;/Zusatzhalt&gt;"),""),
IF(Export!$J177&lt;&gt;"",CONCATENATE("&lt;Strecke&gt;",LEFT(Export!$J177,4),"&lt;/Strecke&gt;"),""),
IF(Export!$J177&lt;&gt;"",CONCATENATE("&lt;Streckengleis&gt;",MID(Export!$J177,6,1),"&lt;/Streckengleis&gt;"),""),
IF(Export!D177="","&lt;/Durchfahrt&gt;","&lt;/Verkehrshalt&gt;")))</f>
        <v/>
      </c>
    </row>
    <row r="178" spans="1:1" x14ac:dyDescent="0.25">
      <c r="A178" s="1" t="str">
        <f>IF(Export!H178="","",CONCATENATE(IF(Export!D178="","&lt;Durchfahrt&gt;","&lt;Verkehrshalt&gt;"),
"&lt;DS100&gt;",Export!A178,"&lt;/DS100&gt;",
IF(Export!D178="","",CONCATENATE("&lt;Ankunftszeit&gt;",IF(LEFT(Export!D178,4)="(-1/",CONCATENATE(MID(Export!D178,5,5),",",MID(Export!D178,11,1)),IF(LEFT(Export!D178,2)="1/",CONCATENATE(MID(Export!D178,3,5),",",MID(Export!D178,9,1)),IF(OR(LEFT(Export!D178,3)="-1/",LEFT(Export!D178,3)="(1/"),CONCATENATE(MID(Export!D178,4,5),",",MID(Export!D178,10,1)),IF(LEFT(Export!D178,1)="(",CONCATENATE(MID(Export!D178,2,5),",",MID(Export!D178,8,1)),CONCATENATE(LEFT(Export!D178,5),",",RIGHT(Export!D178,1)))))),"&lt;/Ankunftszeit&gt;")),
IF(Export!D178="",CONCATENATE("&lt;Durchfahrtzeit&gt;",IF(LEFT(Export!H178,4)="(-1/",CONCATENATE(MID(Export!H178,5,5),",",MID(Export!H178,11,1)),IF(LEFT(Export!H178,2)="1/",CONCATENATE(MID(Export!H178,3,5),",",MID(Export!H178,9,1)),IF(OR(LEFT(Export!H178,3)="-1/",LEFT(Export!H178,3)="(1/"),CONCATENATE(MID(Export!H178,4,5),",",MID(Export!H178,10,1)),IF(LEFT(Export!H178,1)="(",CONCATENATE(MID(Export!H178,2,5),",",MID(Export!H178,8,1)),CONCATENATE(LEFT(Export!H178,5),",",RIGHT(Export!H178,1)))))),"&lt;/Durchfahrtzeit&gt;"),CONCATENATE("&lt;Abfahrtszeit&gt;",IF(LEFT(Export!H178,4)="(-1/",CONCATENATE(MID(Export!H178,5,5),",",MID(Export!H178,11,1)),IF(LEFT(Export!H178,2)="1/",CONCATENATE(MID(Export!H178,3,5),",",MID(Export!H178,9,1)),IF(OR(LEFT(Export!H178,3)="-1/",LEFT(Export!H178,3)="(1/"),CONCATENATE(MID(Export!H178,4,5),",",MID(Export!H178,10,1)),IF(LEFT(Export!H178,1)="(",CONCATENATE(MID(Export!H178,2,5),",",MID(Export!H178,8,1)),CONCATENATE(LEFT(Export!H178,5),",",RIGHT(Export!H178,1)))))),"&lt;/Abfahrtszeit&gt;")),
IF(Export!C178&lt;&gt;"",CONCATENATE("&lt;Mindesthaltedauer&gt;",CONCATENATE(MID(Export!C178,4,2),",",RIGHT(Export!C178,1)),"&lt;/Mindesthaltedauer&gt;"),""),
IF(Export!F178="","",CONCATENATE("&lt;Haltart&gt;",IF(LEFT(Export!F178,1)="+","+TM","H"),"&lt;/Haltart")),
IF(AND(Export!$M178&lt;&gt;"",AND(Export!$M178&lt;&gt;"[",Export!$M178&lt;&gt;"]")),CONCATENATE("&lt;Bauzuschlag&gt;",IF(Export!$M178="","",IF(LEFT(Export!$M178,1)="[",CONCATENATE(MID(Export!$M178,2,1),",",RIGHT(Export!$M178,1)),IF(AND(RIGHT(Export!$M178,1)="]",LEFT(Export!$M178,1)&lt;&gt;"]"),CONCATENATE(LEFT(Export!$M178,1),",",RIGHT(Export!$M178,1)),IF(AND(RIGHT(Export!$M178,1)&lt;&gt;"]",LEFT(Export!$M178,1)&lt;&gt;"]"),CONCATENATE(LEFT(Export!$M178,1),",",RIGHT(Export!$M178,1)),"")))),"&lt;/Bauzuschlag&gt;"),""),
IF(Export!$L178&lt;&gt;"",CONCATENATE("&lt;Zuschlag&gt;",LEFT(Export!$L178,1),",",MID(Export!$L178,3,1),"&lt;/Zuschlag&gt;"),""),
IF(Export!$E178&lt;&gt;"",CONCATENATE("&lt;Zusatzhalt&gt;",(MID(Export!$E178,4,2)*60+MID(Export!$E178,7,2)),",",MID(Export!$E178,10,1),"&lt;/Zusatzhalt&gt;"),""),
IF(Export!$J178&lt;&gt;"",CONCATENATE("&lt;Strecke&gt;",LEFT(Export!$J178,4),"&lt;/Strecke&gt;"),""),
IF(Export!$J178&lt;&gt;"",CONCATENATE("&lt;Streckengleis&gt;",MID(Export!$J178,6,1),"&lt;/Streckengleis&gt;"),""),
IF(Export!D178="","&lt;/Durchfahrt&gt;","&lt;/Verkehrshalt&gt;")))</f>
        <v/>
      </c>
    </row>
    <row r="179" spans="1:1" x14ac:dyDescent="0.25">
      <c r="A179" s="1" t="str">
        <f>IF(Export!H179="","",CONCATENATE(IF(Export!D179="","&lt;Durchfahrt&gt;","&lt;Verkehrshalt&gt;"),
"&lt;DS100&gt;",Export!A179,"&lt;/DS100&gt;",
IF(Export!D179="","",CONCATENATE("&lt;Ankunftszeit&gt;",IF(LEFT(Export!D179,4)="(-1/",CONCATENATE(MID(Export!D179,5,5),",",MID(Export!D179,11,1)),IF(LEFT(Export!D179,2)="1/",CONCATENATE(MID(Export!D179,3,5),",",MID(Export!D179,9,1)),IF(OR(LEFT(Export!D179,3)="-1/",LEFT(Export!D179,3)="(1/"),CONCATENATE(MID(Export!D179,4,5),",",MID(Export!D179,10,1)),IF(LEFT(Export!D179,1)="(",CONCATENATE(MID(Export!D179,2,5),",",MID(Export!D179,8,1)),CONCATENATE(LEFT(Export!D179,5),",",RIGHT(Export!D179,1)))))),"&lt;/Ankunftszeit&gt;")),
IF(Export!D179="",CONCATENATE("&lt;Durchfahrtzeit&gt;",IF(LEFT(Export!H179,4)="(-1/",CONCATENATE(MID(Export!H179,5,5),",",MID(Export!H179,11,1)),IF(LEFT(Export!H179,2)="1/",CONCATENATE(MID(Export!H179,3,5),",",MID(Export!H179,9,1)),IF(OR(LEFT(Export!H179,3)="-1/",LEFT(Export!H179,3)="(1/"),CONCATENATE(MID(Export!H179,4,5),",",MID(Export!H179,10,1)),IF(LEFT(Export!H179,1)="(",CONCATENATE(MID(Export!H179,2,5),",",MID(Export!H179,8,1)),CONCATENATE(LEFT(Export!H179,5),",",RIGHT(Export!H179,1)))))),"&lt;/Durchfahrtzeit&gt;"),CONCATENATE("&lt;Abfahrtszeit&gt;",IF(LEFT(Export!H179,4)="(-1/",CONCATENATE(MID(Export!H179,5,5),",",MID(Export!H179,11,1)),IF(LEFT(Export!H179,2)="1/",CONCATENATE(MID(Export!H179,3,5),",",MID(Export!H179,9,1)),IF(OR(LEFT(Export!H179,3)="-1/",LEFT(Export!H179,3)="(1/"),CONCATENATE(MID(Export!H179,4,5),",",MID(Export!H179,10,1)),IF(LEFT(Export!H179,1)="(",CONCATENATE(MID(Export!H179,2,5),",",MID(Export!H179,8,1)),CONCATENATE(LEFT(Export!H179,5),",",RIGHT(Export!H179,1)))))),"&lt;/Abfahrtszeit&gt;")),
IF(Export!C179&lt;&gt;"",CONCATENATE("&lt;Mindesthaltedauer&gt;",CONCATENATE(MID(Export!C179,4,2),",",RIGHT(Export!C179,1)),"&lt;/Mindesthaltedauer&gt;"),""),
IF(Export!F179="","",CONCATENATE("&lt;Haltart&gt;",IF(LEFT(Export!F179,1)="+","+TM","H"),"&lt;/Haltart")),
IF(AND(Export!$M179&lt;&gt;"",AND(Export!$M179&lt;&gt;"[",Export!$M179&lt;&gt;"]")),CONCATENATE("&lt;Bauzuschlag&gt;",IF(Export!$M179="","",IF(LEFT(Export!$M179,1)="[",CONCATENATE(MID(Export!$M179,2,1),",",RIGHT(Export!$M179,1)),IF(AND(RIGHT(Export!$M179,1)="]",LEFT(Export!$M179,1)&lt;&gt;"]"),CONCATENATE(LEFT(Export!$M179,1),",",RIGHT(Export!$M179,1)),IF(AND(RIGHT(Export!$M179,1)&lt;&gt;"]",LEFT(Export!$M179,1)&lt;&gt;"]"),CONCATENATE(LEFT(Export!$M179,1),",",RIGHT(Export!$M179,1)),"")))),"&lt;/Bauzuschlag&gt;"),""),
IF(Export!$L179&lt;&gt;"",CONCATENATE("&lt;Zuschlag&gt;",LEFT(Export!$L179,1),",",MID(Export!$L179,3,1),"&lt;/Zuschlag&gt;"),""),
IF(Export!$E179&lt;&gt;"",CONCATENATE("&lt;Zusatzhalt&gt;",(MID(Export!$E179,4,2)*60+MID(Export!$E179,7,2)),",",MID(Export!$E179,10,1),"&lt;/Zusatzhalt&gt;"),""),
IF(Export!$J179&lt;&gt;"",CONCATENATE("&lt;Strecke&gt;",LEFT(Export!$J179,4),"&lt;/Strecke&gt;"),""),
IF(Export!$J179&lt;&gt;"",CONCATENATE("&lt;Streckengleis&gt;",MID(Export!$J179,6,1),"&lt;/Streckengleis&gt;"),""),
IF(Export!D179="","&lt;/Durchfahrt&gt;","&lt;/Verkehrshalt&gt;")))</f>
        <v/>
      </c>
    </row>
    <row r="180" spans="1:1" x14ac:dyDescent="0.25">
      <c r="A180" s="1" t="str">
        <f>IF(Export!H180="","",CONCATENATE(IF(Export!D180="","&lt;Durchfahrt&gt;","&lt;Verkehrshalt&gt;"),
"&lt;DS100&gt;",Export!A180,"&lt;/DS100&gt;",
IF(Export!D180="","",CONCATENATE("&lt;Ankunftszeit&gt;",IF(LEFT(Export!D180,4)="(-1/",CONCATENATE(MID(Export!D180,5,5),",",MID(Export!D180,11,1)),IF(LEFT(Export!D180,2)="1/",CONCATENATE(MID(Export!D180,3,5),",",MID(Export!D180,9,1)),IF(OR(LEFT(Export!D180,3)="-1/",LEFT(Export!D180,3)="(1/"),CONCATENATE(MID(Export!D180,4,5),",",MID(Export!D180,10,1)),IF(LEFT(Export!D180,1)="(",CONCATENATE(MID(Export!D180,2,5),",",MID(Export!D180,8,1)),CONCATENATE(LEFT(Export!D180,5),",",RIGHT(Export!D180,1)))))),"&lt;/Ankunftszeit&gt;")),
IF(Export!D180="",CONCATENATE("&lt;Durchfahrtzeit&gt;",IF(LEFT(Export!H180,4)="(-1/",CONCATENATE(MID(Export!H180,5,5),",",MID(Export!H180,11,1)),IF(LEFT(Export!H180,2)="1/",CONCATENATE(MID(Export!H180,3,5),",",MID(Export!H180,9,1)),IF(OR(LEFT(Export!H180,3)="-1/",LEFT(Export!H180,3)="(1/"),CONCATENATE(MID(Export!H180,4,5),",",MID(Export!H180,10,1)),IF(LEFT(Export!H180,1)="(",CONCATENATE(MID(Export!H180,2,5),",",MID(Export!H180,8,1)),CONCATENATE(LEFT(Export!H180,5),",",RIGHT(Export!H180,1)))))),"&lt;/Durchfahrtzeit&gt;"),CONCATENATE("&lt;Abfahrtszeit&gt;",IF(LEFT(Export!H180,4)="(-1/",CONCATENATE(MID(Export!H180,5,5),",",MID(Export!H180,11,1)),IF(LEFT(Export!H180,2)="1/",CONCATENATE(MID(Export!H180,3,5),",",MID(Export!H180,9,1)),IF(OR(LEFT(Export!H180,3)="-1/",LEFT(Export!H180,3)="(1/"),CONCATENATE(MID(Export!H180,4,5),",",MID(Export!H180,10,1)),IF(LEFT(Export!H180,1)="(",CONCATENATE(MID(Export!H180,2,5),",",MID(Export!H180,8,1)),CONCATENATE(LEFT(Export!H180,5),",",RIGHT(Export!H180,1)))))),"&lt;/Abfahrtszeit&gt;")),
IF(Export!C180&lt;&gt;"",CONCATENATE("&lt;Mindesthaltedauer&gt;",CONCATENATE(MID(Export!C180,4,2),",",RIGHT(Export!C180,1)),"&lt;/Mindesthaltedauer&gt;"),""),
IF(Export!F180="","",CONCATENATE("&lt;Haltart&gt;",IF(LEFT(Export!F180,1)="+","+TM","H"),"&lt;/Haltart")),
IF(AND(Export!$M180&lt;&gt;"",AND(Export!$M180&lt;&gt;"[",Export!$M180&lt;&gt;"]")),CONCATENATE("&lt;Bauzuschlag&gt;",IF(Export!$M180="","",IF(LEFT(Export!$M180,1)="[",CONCATENATE(MID(Export!$M180,2,1),",",RIGHT(Export!$M180,1)),IF(AND(RIGHT(Export!$M180,1)="]",LEFT(Export!$M180,1)&lt;&gt;"]"),CONCATENATE(LEFT(Export!$M180,1),",",RIGHT(Export!$M180,1)),IF(AND(RIGHT(Export!$M180,1)&lt;&gt;"]",LEFT(Export!$M180,1)&lt;&gt;"]"),CONCATENATE(LEFT(Export!$M180,1),",",RIGHT(Export!$M180,1)),"")))),"&lt;/Bauzuschlag&gt;"),""),
IF(Export!$L180&lt;&gt;"",CONCATENATE("&lt;Zuschlag&gt;",LEFT(Export!$L180,1),",",MID(Export!$L180,3,1),"&lt;/Zuschlag&gt;"),""),
IF(Export!$E180&lt;&gt;"",CONCATENATE("&lt;Zusatzhalt&gt;",(MID(Export!$E180,4,2)*60+MID(Export!$E180,7,2)),",",MID(Export!$E180,10,1),"&lt;/Zusatzhalt&gt;"),""),
IF(Export!$J180&lt;&gt;"",CONCATENATE("&lt;Strecke&gt;",LEFT(Export!$J180,4),"&lt;/Strecke&gt;"),""),
IF(Export!$J180&lt;&gt;"",CONCATENATE("&lt;Streckengleis&gt;",MID(Export!$J180,6,1),"&lt;/Streckengleis&gt;"),""),
IF(Export!D180="","&lt;/Durchfahrt&gt;","&lt;/Verkehrshalt&gt;")))</f>
        <v/>
      </c>
    </row>
    <row r="181" spans="1:1" x14ac:dyDescent="0.25">
      <c r="A181" s="1" t="str">
        <f>IF(Export!H181="","",CONCATENATE(IF(Export!D181="","&lt;Durchfahrt&gt;","&lt;Verkehrshalt&gt;"),
"&lt;DS100&gt;",Export!A181,"&lt;/DS100&gt;",
IF(Export!D181="","",CONCATENATE("&lt;Ankunftszeit&gt;",IF(LEFT(Export!D181,4)="(-1/",CONCATENATE(MID(Export!D181,5,5),",",MID(Export!D181,11,1)),IF(LEFT(Export!D181,2)="1/",CONCATENATE(MID(Export!D181,3,5),",",MID(Export!D181,9,1)),IF(OR(LEFT(Export!D181,3)="-1/",LEFT(Export!D181,3)="(1/"),CONCATENATE(MID(Export!D181,4,5),",",MID(Export!D181,10,1)),IF(LEFT(Export!D181,1)="(",CONCATENATE(MID(Export!D181,2,5),",",MID(Export!D181,8,1)),CONCATENATE(LEFT(Export!D181,5),",",RIGHT(Export!D181,1)))))),"&lt;/Ankunftszeit&gt;")),
IF(Export!D181="",CONCATENATE("&lt;Durchfahrtzeit&gt;",IF(LEFT(Export!H181,4)="(-1/",CONCATENATE(MID(Export!H181,5,5),",",MID(Export!H181,11,1)),IF(LEFT(Export!H181,2)="1/",CONCATENATE(MID(Export!H181,3,5),",",MID(Export!H181,9,1)),IF(OR(LEFT(Export!H181,3)="-1/",LEFT(Export!H181,3)="(1/"),CONCATENATE(MID(Export!H181,4,5),",",MID(Export!H181,10,1)),IF(LEFT(Export!H181,1)="(",CONCATENATE(MID(Export!H181,2,5),",",MID(Export!H181,8,1)),CONCATENATE(LEFT(Export!H181,5),",",RIGHT(Export!H181,1)))))),"&lt;/Durchfahrtzeit&gt;"),CONCATENATE("&lt;Abfahrtszeit&gt;",IF(LEFT(Export!H181,4)="(-1/",CONCATENATE(MID(Export!H181,5,5),",",MID(Export!H181,11,1)),IF(LEFT(Export!H181,2)="1/",CONCATENATE(MID(Export!H181,3,5),",",MID(Export!H181,9,1)),IF(OR(LEFT(Export!H181,3)="-1/",LEFT(Export!H181,3)="(1/"),CONCATENATE(MID(Export!H181,4,5),",",MID(Export!H181,10,1)),IF(LEFT(Export!H181,1)="(",CONCATENATE(MID(Export!H181,2,5),",",MID(Export!H181,8,1)),CONCATENATE(LEFT(Export!H181,5),",",RIGHT(Export!H181,1)))))),"&lt;/Abfahrtszeit&gt;")),
IF(Export!C181&lt;&gt;"",CONCATENATE("&lt;Mindesthaltedauer&gt;",CONCATENATE(MID(Export!C181,4,2),",",RIGHT(Export!C181,1)),"&lt;/Mindesthaltedauer&gt;"),""),
IF(Export!F181="","",CONCATENATE("&lt;Haltart&gt;",IF(LEFT(Export!F181,1)="+","+TM","H"),"&lt;/Haltart")),
IF(AND(Export!$M181&lt;&gt;"",AND(Export!$M181&lt;&gt;"[",Export!$M181&lt;&gt;"]")),CONCATENATE("&lt;Bauzuschlag&gt;",IF(Export!$M181="","",IF(LEFT(Export!$M181,1)="[",CONCATENATE(MID(Export!$M181,2,1),",",RIGHT(Export!$M181,1)),IF(AND(RIGHT(Export!$M181,1)="]",LEFT(Export!$M181,1)&lt;&gt;"]"),CONCATENATE(LEFT(Export!$M181,1),",",RIGHT(Export!$M181,1)),IF(AND(RIGHT(Export!$M181,1)&lt;&gt;"]",LEFT(Export!$M181,1)&lt;&gt;"]"),CONCATENATE(LEFT(Export!$M181,1),",",RIGHT(Export!$M181,1)),"")))),"&lt;/Bauzuschlag&gt;"),""),
IF(Export!$L181&lt;&gt;"",CONCATENATE("&lt;Zuschlag&gt;",LEFT(Export!$L181,1),",",MID(Export!$L181,3,1),"&lt;/Zuschlag&gt;"),""),
IF(Export!$E181&lt;&gt;"",CONCATENATE("&lt;Zusatzhalt&gt;",(MID(Export!$E181,4,2)*60+MID(Export!$E181,7,2)),",",MID(Export!$E181,10,1),"&lt;/Zusatzhalt&gt;"),""),
IF(Export!$J181&lt;&gt;"",CONCATENATE("&lt;Strecke&gt;",LEFT(Export!$J181,4),"&lt;/Strecke&gt;"),""),
IF(Export!$J181&lt;&gt;"",CONCATENATE("&lt;Streckengleis&gt;",MID(Export!$J181,6,1),"&lt;/Streckengleis&gt;"),""),
IF(Export!D181="","&lt;/Durchfahrt&gt;","&lt;/Verkehrshalt&gt;")))</f>
        <v/>
      </c>
    </row>
    <row r="182" spans="1:1" x14ac:dyDescent="0.25">
      <c r="A182" s="1" t="str">
        <f>IF(Export!H182="","",CONCATENATE(IF(Export!D182="","&lt;Durchfahrt&gt;","&lt;Verkehrshalt&gt;"),
"&lt;DS100&gt;",Export!A182,"&lt;/DS100&gt;",
IF(Export!D182="","",CONCATENATE("&lt;Ankunftszeit&gt;",IF(LEFT(Export!D182,4)="(-1/",CONCATENATE(MID(Export!D182,5,5),",",MID(Export!D182,11,1)),IF(LEFT(Export!D182,2)="1/",CONCATENATE(MID(Export!D182,3,5),",",MID(Export!D182,9,1)),IF(OR(LEFT(Export!D182,3)="-1/",LEFT(Export!D182,3)="(1/"),CONCATENATE(MID(Export!D182,4,5),",",MID(Export!D182,10,1)),IF(LEFT(Export!D182,1)="(",CONCATENATE(MID(Export!D182,2,5),",",MID(Export!D182,8,1)),CONCATENATE(LEFT(Export!D182,5),",",RIGHT(Export!D182,1)))))),"&lt;/Ankunftszeit&gt;")),
IF(Export!D182="",CONCATENATE("&lt;Durchfahrtzeit&gt;",IF(LEFT(Export!H182,4)="(-1/",CONCATENATE(MID(Export!H182,5,5),",",MID(Export!H182,11,1)),IF(LEFT(Export!H182,2)="1/",CONCATENATE(MID(Export!H182,3,5),",",MID(Export!H182,9,1)),IF(OR(LEFT(Export!H182,3)="-1/",LEFT(Export!H182,3)="(1/"),CONCATENATE(MID(Export!H182,4,5),",",MID(Export!H182,10,1)),IF(LEFT(Export!H182,1)="(",CONCATENATE(MID(Export!H182,2,5),",",MID(Export!H182,8,1)),CONCATENATE(LEFT(Export!H182,5),",",RIGHT(Export!H182,1)))))),"&lt;/Durchfahrtzeit&gt;"),CONCATENATE("&lt;Abfahrtszeit&gt;",IF(LEFT(Export!H182,4)="(-1/",CONCATENATE(MID(Export!H182,5,5),",",MID(Export!H182,11,1)),IF(LEFT(Export!H182,2)="1/",CONCATENATE(MID(Export!H182,3,5),",",MID(Export!H182,9,1)),IF(OR(LEFT(Export!H182,3)="-1/",LEFT(Export!H182,3)="(1/"),CONCATENATE(MID(Export!H182,4,5),",",MID(Export!H182,10,1)),IF(LEFT(Export!H182,1)="(",CONCATENATE(MID(Export!H182,2,5),",",MID(Export!H182,8,1)),CONCATENATE(LEFT(Export!H182,5),",",RIGHT(Export!H182,1)))))),"&lt;/Abfahrtszeit&gt;")),
IF(Export!C182&lt;&gt;"",CONCATENATE("&lt;Mindesthaltedauer&gt;",CONCATENATE(MID(Export!C182,4,2),",",RIGHT(Export!C182,1)),"&lt;/Mindesthaltedauer&gt;"),""),
IF(Export!F182="","",CONCATENATE("&lt;Haltart&gt;",IF(LEFT(Export!F182,1)="+","+TM","H"),"&lt;/Haltart")),
IF(AND(Export!$M182&lt;&gt;"",AND(Export!$M182&lt;&gt;"[",Export!$M182&lt;&gt;"]")),CONCATENATE("&lt;Bauzuschlag&gt;",IF(Export!$M182="","",IF(LEFT(Export!$M182,1)="[",CONCATENATE(MID(Export!$M182,2,1),",",RIGHT(Export!$M182,1)),IF(AND(RIGHT(Export!$M182,1)="]",LEFT(Export!$M182,1)&lt;&gt;"]"),CONCATENATE(LEFT(Export!$M182,1),",",RIGHT(Export!$M182,1)),IF(AND(RIGHT(Export!$M182,1)&lt;&gt;"]",LEFT(Export!$M182,1)&lt;&gt;"]"),CONCATENATE(LEFT(Export!$M182,1),",",RIGHT(Export!$M182,1)),"")))),"&lt;/Bauzuschlag&gt;"),""),
IF(Export!$L182&lt;&gt;"",CONCATENATE("&lt;Zuschlag&gt;",LEFT(Export!$L182,1),",",MID(Export!$L182,3,1),"&lt;/Zuschlag&gt;"),""),
IF(Export!$E182&lt;&gt;"",CONCATENATE("&lt;Zusatzhalt&gt;",(MID(Export!$E182,4,2)*60+MID(Export!$E182,7,2)),",",MID(Export!$E182,10,1),"&lt;/Zusatzhalt&gt;"),""),
IF(Export!$J182&lt;&gt;"",CONCATENATE("&lt;Strecke&gt;",LEFT(Export!$J182,4),"&lt;/Strecke&gt;"),""),
IF(Export!$J182&lt;&gt;"",CONCATENATE("&lt;Streckengleis&gt;",MID(Export!$J182,6,1),"&lt;/Streckengleis&gt;"),""),
IF(Export!D182="","&lt;/Durchfahrt&gt;","&lt;/Verkehrshalt&gt;")))</f>
        <v/>
      </c>
    </row>
    <row r="183" spans="1:1" x14ac:dyDescent="0.25">
      <c r="A183" s="1" t="str">
        <f>IF(Export!H183="","",CONCATENATE(IF(Export!D183="","&lt;Durchfahrt&gt;","&lt;Verkehrshalt&gt;"),
"&lt;DS100&gt;",Export!A183,"&lt;/DS100&gt;",
IF(Export!D183="","",CONCATENATE("&lt;Ankunftszeit&gt;",IF(LEFT(Export!D183,4)="(-1/",CONCATENATE(MID(Export!D183,5,5),",",MID(Export!D183,11,1)),IF(LEFT(Export!D183,2)="1/",CONCATENATE(MID(Export!D183,3,5),",",MID(Export!D183,9,1)),IF(OR(LEFT(Export!D183,3)="-1/",LEFT(Export!D183,3)="(1/"),CONCATENATE(MID(Export!D183,4,5),",",MID(Export!D183,10,1)),IF(LEFT(Export!D183,1)="(",CONCATENATE(MID(Export!D183,2,5),",",MID(Export!D183,8,1)),CONCATENATE(LEFT(Export!D183,5),",",RIGHT(Export!D183,1)))))),"&lt;/Ankunftszeit&gt;")),
IF(Export!D183="",CONCATENATE("&lt;Durchfahrtzeit&gt;",IF(LEFT(Export!H183,4)="(-1/",CONCATENATE(MID(Export!H183,5,5),",",MID(Export!H183,11,1)),IF(LEFT(Export!H183,2)="1/",CONCATENATE(MID(Export!H183,3,5),",",MID(Export!H183,9,1)),IF(OR(LEFT(Export!H183,3)="-1/",LEFT(Export!H183,3)="(1/"),CONCATENATE(MID(Export!H183,4,5),",",MID(Export!H183,10,1)),IF(LEFT(Export!H183,1)="(",CONCATENATE(MID(Export!H183,2,5),",",MID(Export!H183,8,1)),CONCATENATE(LEFT(Export!H183,5),",",RIGHT(Export!H183,1)))))),"&lt;/Durchfahrtzeit&gt;"),CONCATENATE("&lt;Abfahrtszeit&gt;",IF(LEFT(Export!H183,4)="(-1/",CONCATENATE(MID(Export!H183,5,5),",",MID(Export!H183,11,1)),IF(LEFT(Export!H183,2)="1/",CONCATENATE(MID(Export!H183,3,5),",",MID(Export!H183,9,1)),IF(OR(LEFT(Export!H183,3)="-1/",LEFT(Export!H183,3)="(1/"),CONCATENATE(MID(Export!H183,4,5),",",MID(Export!H183,10,1)),IF(LEFT(Export!H183,1)="(",CONCATENATE(MID(Export!H183,2,5),",",MID(Export!H183,8,1)),CONCATENATE(LEFT(Export!H183,5),",",RIGHT(Export!H183,1)))))),"&lt;/Abfahrtszeit&gt;")),
IF(Export!C183&lt;&gt;"",CONCATENATE("&lt;Mindesthaltedauer&gt;",CONCATENATE(MID(Export!C183,4,2),",",RIGHT(Export!C183,1)),"&lt;/Mindesthaltedauer&gt;"),""),
IF(Export!F183="","",CONCATENATE("&lt;Haltart&gt;",IF(LEFT(Export!F183,1)="+","+TM","H"),"&lt;/Haltart")),
IF(AND(Export!$M183&lt;&gt;"",AND(Export!$M183&lt;&gt;"[",Export!$M183&lt;&gt;"]")),CONCATENATE("&lt;Bauzuschlag&gt;",IF(Export!$M183="","",IF(LEFT(Export!$M183,1)="[",CONCATENATE(MID(Export!$M183,2,1),",",RIGHT(Export!$M183,1)),IF(AND(RIGHT(Export!$M183,1)="]",LEFT(Export!$M183,1)&lt;&gt;"]"),CONCATENATE(LEFT(Export!$M183,1),",",RIGHT(Export!$M183,1)),IF(AND(RIGHT(Export!$M183,1)&lt;&gt;"]",LEFT(Export!$M183,1)&lt;&gt;"]"),CONCATENATE(LEFT(Export!$M183,1),",",RIGHT(Export!$M183,1)),"")))),"&lt;/Bauzuschlag&gt;"),""),
IF(Export!$L183&lt;&gt;"",CONCATENATE("&lt;Zuschlag&gt;",LEFT(Export!$L183,1),",",MID(Export!$L183,3,1),"&lt;/Zuschlag&gt;"),""),
IF(Export!$E183&lt;&gt;"",CONCATENATE("&lt;Zusatzhalt&gt;",(MID(Export!$E183,4,2)*60+MID(Export!$E183,7,2)),",",MID(Export!$E183,10,1),"&lt;/Zusatzhalt&gt;"),""),
IF(Export!$J183&lt;&gt;"",CONCATENATE("&lt;Strecke&gt;",LEFT(Export!$J183,4),"&lt;/Strecke&gt;"),""),
IF(Export!$J183&lt;&gt;"",CONCATENATE("&lt;Streckengleis&gt;",MID(Export!$J183,6,1),"&lt;/Streckengleis&gt;"),""),
IF(Export!D183="","&lt;/Durchfahrt&gt;","&lt;/Verkehrshalt&gt;")))</f>
        <v/>
      </c>
    </row>
    <row r="184" spans="1:1" x14ac:dyDescent="0.25">
      <c r="A184" s="1" t="str">
        <f>IF(Export!H184="","",CONCATENATE(IF(Export!D184="","&lt;Durchfahrt&gt;","&lt;Verkehrshalt&gt;"),
"&lt;DS100&gt;",Export!A184,"&lt;/DS100&gt;",
IF(Export!D184="","",CONCATENATE("&lt;Ankunftszeit&gt;",IF(LEFT(Export!D184,4)="(-1/",CONCATENATE(MID(Export!D184,5,5),",",MID(Export!D184,11,1)),IF(LEFT(Export!D184,2)="1/",CONCATENATE(MID(Export!D184,3,5),",",MID(Export!D184,9,1)),IF(OR(LEFT(Export!D184,3)="-1/",LEFT(Export!D184,3)="(1/"),CONCATENATE(MID(Export!D184,4,5),",",MID(Export!D184,10,1)),IF(LEFT(Export!D184,1)="(",CONCATENATE(MID(Export!D184,2,5),",",MID(Export!D184,8,1)),CONCATENATE(LEFT(Export!D184,5),",",RIGHT(Export!D184,1)))))),"&lt;/Ankunftszeit&gt;")),
IF(Export!D184="",CONCATENATE("&lt;Durchfahrtzeit&gt;",IF(LEFT(Export!H184,4)="(-1/",CONCATENATE(MID(Export!H184,5,5),",",MID(Export!H184,11,1)),IF(LEFT(Export!H184,2)="1/",CONCATENATE(MID(Export!H184,3,5),",",MID(Export!H184,9,1)),IF(OR(LEFT(Export!H184,3)="-1/",LEFT(Export!H184,3)="(1/"),CONCATENATE(MID(Export!H184,4,5),",",MID(Export!H184,10,1)),IF(LEFT(Export!H184,1)="(",CONCATENATE(MID(Export!H184,2,5),",",MID(Export!H184,8,1)),CONCATENATE(LEFT(Export!H184,5),",",RIGHT(Export!H184,1)))))),"&lt;/Durchfahrtzeit&gt;"),CONCATENATE("&lt;Abfahrtszeit&gt;",IF(LEFT(Export!H184,4)="(-1/",CONCATENATE(MID(Export!H184,5,5),",",MID(Export!H184,11,1)),IF(LEFT(Export!H184,2)="1/",CONCATENATE(MID(Export!H184,3,5),",",MID(Export!H184,9,1)),IF(OR(LEFT(Export!H184,3)="-1/",LEFT(Export!H184,3)="(1/"),CONCATENATE(MID(Export!H184,4,5),",",MID(Export!H184,10,1)),IF(LEFT(Export!H184,1)="(",CONCATENATE(MID(Export!H184,2,5),",",MID(Export!H184,8,1)),CONCATENATE(LEFT(Export!H184,5),",",RIGHT(Export!H184,1)))))),"&lt;/Abfahrtszeit&gt;")),
IF(Export!C184&lt;&gt;"",CONCATENATE("&lt;Mindesthaltedauer&gt;",CONCATENATE(MID(Export!C184,4,2),",",RIGHT(Export!C184,1)),"&lt;/Mindesthaltedauer&gt;"),""),
IF(Export!F184="","",CONCATENATE("&lt;Haltart&gt;",IF(LEFT(Export!F184,1)="+","+TM","H"),"&lt;/Haltart")),
IF(AND(Export!$M184&lt;&gt;"",AND(Export!$M184&lt;&gt;"[",Export!$M184&lt;&gt;"]")),CONCATENATE("&lt;Bauzuschlag&gt;",IF(Export!$M184="","",IF(LEFT(Export!$M184,1)="[",CONCATENATE(MID(Export!$M184,2,1),",",RIGHT(Export!$M184,1)),IF(AND(RIGHT(Export!$M184,1)="]",LEFT(Export!$M184,1)&lt;&gt;"]"),CONCATENATE(LEFT(Export!$M184,1),",",RIGHT(Export!$M184,1)),IF(AND(RIGHT(Export!$M184,1)&lt;&gt;"]",LEFT(Export!$M184,1)&lt;&gt;"]"),CONCATENATE(LEFT(Export!$M184,1),",",RIGHT(Export!$M184,1)),"")))),"&lt;/Bauzuschlag&gt;"),""),
IF(Export!$L184&lt;&gt;"",CONCATENATE("&lt;Zuschlag&gt;",LEFT(Export!$L184,1),",",MID(Export!$L184,3,1),"&lt;/Zuschlag&gt;"),""),
IF(Export!$E184&lt;&gt;"",CONCATENATE("&lt;Zusatzhalt&gt;",(MID(Export!$E184,4,2)*60+MID(Export!$E184,7,2)),",",MID(Export!$E184,10,1),"&lt;/Zusatzhalt&gt;"),""),
IF(Export!$J184&lt;&gt;"",CONCATENATE("&lt;Strecke&gt;",LEFT(Export!$J184,4),"&lt;/Strecke&gt;"),""),
IF(Export!$J184&lt;&gt;"",CONCATENATE("&lt;Streckengleis&gt;",MID(Export!$J184,6,1),"&lt;/Streckengleis&gt;"),""),
IF(Export!D184="","&lt;/Durchfahrt&gt;","&lt;/Verkehrshalt&gt;")))</f>
        <v/>
      </c>
    </row>
    <row r="185" spans="1:1" x14ac:dyDescent="0.25">
      <c r="A185" s="1" t="str">
        <f>IF(Export!H185="","",CONCATENATE(IF(Export!D185="","&lt;Durchfahrt&gt;","&lt;Verkehrshalt&gt;"),
"&lt;DS100&gt;",Export!A185,"&lt;/DS100&gt;",
IF(Export!D185="","",CONCATENATE("&lt;Ankunftszeit&gt;",IF(LEFT(Export!D185,4)="(-1/",CONCATENATE(MID(Export!D185,5,5),",",MID(Export!D185,11,1)),IF(LEFT(Export!D185,2)="1/",CONCATENATE(MID(Export!D185,3,5),",",MID(Export!D185,9,1)),IF(OR(LEFT(Export!D185,3)="-1/",LEFT(Export!D185,3)="(1/"),CONCATENATE(MID(Export!D185,4,5),",",MID(Export!D185,10,1)),IF(LEFT(Export!D185,1)="(",CONCATENATE(MID(Export!D185,2,5),",",MID(Export!D185,8,1)),CONCATENATE(LEFT(Export!D185,5),",",RIGHT(Export!D185,1)))))),"&lt;/Ankunftszeit&gt;")),
IF(Export!D185="",CONCATENATE("&lt;Durchfahrtzeit&gt;",IF(LEFT(Export!H185,4)="(-1/",CONCATENATE(MID(Export!H185,5,5),",",MID(Export!H185,11,1)),IF(LEFT(Export!H185,2)="1/",CONCATENATE(MID(Export!H185,3,5),",",MID(Export!H185,9,1)),IF(OR(LEFT(Export!H185,3)="-1/",LEFT(Export!H185,3)="(1/"),CONCATENATE(MID(Export!H185,4,5),",",MID(Export!H185,10,1)),IF(LEFT(Export!H185,1)="(",CONCATENATE(MID(Export!H185,2,5),",",MID(Export!H185,8,1)),CONCATENATE(LEFT(Export!H185,5),",",RIGHT(Export!H185,1)))))),"&lt;/Durchfahrtzeit&gt;"),CONCATENATE("&lt;Abfahrtszeit&gt;",IF(LEFT(Export!H185,4)="(-1/",CONCATENATE(MID(Export!H185,5,5),",",MID(Export!H185,11,1)),IF(LEFT(Export!H185,2)="1/",CONCATENATE(MID(Export!H185,3,5),",",MID(Export!H185,9,1)),IF(OR(LEFT(Export!H185,3)="-1/",LEFT(Export!H185,3)="(1/"),CONCATENATE(MID(Export!H185,4,5),",",MID(Export!H185,10,1)),IF(LEFT(Export!H185,1)="(",CONCATENATE(MID(Export!H185,2,5),",",MID(Export!H185,8,1)),CONCATENATE(LEFT(Export!H185,5),",",RIGHT(Export!H185,1)))))),"&lt;/Abfahrtszeit&gt;")),
IF(Export!C185&lt;&gt;"",CONCATENATE("&lt;Mindesthaltedauer&gt;",CONCATENATE(MID(Export!C185,4,2),",",RIGHT(Export!C185,1)),"&lt;/Mindesthaltedauer&gt;"),""),
IF(Export!F185="","",CONCATENATE("&lt;Haltart&gt;",IF(LEFT(Export!F185,1)="+","+TM","H"),"&lt;/Haltart")),
IF(AND(Export!$M185&lt;&gt;"",AND(Export!$M185&lt;&gt;"[",Export!$M185&lt;&gt;"]")),CONCATENATE("&lt;Bauzuschlag&gt;",IF(Export!$M185="","",IF(LEFT(Export!$M185,1)="[",CONCATENATE(MID(Export!$M185,2,1),",",RIGHT(Export!$M185,1)),IF(AND(RIGHT(Export!$M185,1)="]",LEFT(Export!$M185,1)&lt;&gt;"]"),CONCATENATE(LEFT(Export!$M185,1),",",RIGHT(Export!$M185,1)),IF(AND(RIGHT(Export!$M185,1)&lt;&gt;"]",LEFT(Export!$M185,1)&lt;&gt;"]"),CONCATENATE(LEFT(Export!$M185,1),",",RIGHT(Export!$M185,1)),"")))),"&lt;/Bauzuschlag&gt;"),""),
IF(Export!$L185&lt;&gt;"",CONCATENATE("&lt;Zuschlag&gt;",LEFT(Export!$L185,1),",",MID(Export!$L185,3,1),"&lt;/Zuschlag&gt;"),""),
IF(Export!$E185&lt;&gt;"",CONCATENATE("&lt;Zusatzhalt&gt;",(MID(Export!$E185,4,2)*60+MID(Export!$E185,7,2)),",",MID(Export!$E185,10,1),"&lt;/Zusatzhalt&gt;"),""),
IF(Export!$J185&lt;&gt;"",CONCATENATE("&lt;Strecke&gt;",LEFT(Export!$J185,4),"&lt;/Strecke&gt;"),""),
IF(Export!$J185&lt;&gt;"",CONCATENATE("&lt;Streckengleis&gt;",MID(Export!$J185,6,1),"&lt;/Streckengleis&gt;"),""),
IF(Export!D185="","&lt;/Durchfahrt&gt;","&lt;/Verkehrshalt&gt;")))</f>
        <v/>
      </c>
    </row>
    <row r="186" spans="1:1" x14ac:dyDescent="0.25">
      <c r="A186" s="1" t="str">
        <f>IF(Export!H186="","",CONCATENATE(IF(Export!D186="","&lt;Durchfahrt&gt;","&lt;Verkehrshalt&gt;"),
"&lt;DS100&gt;",Export!A186,"&lt;/DS100&gt;",
IF(Export!D186="","",CONCATENATE("&lt;Ankunftszeit&gt;",IF(LEFT(Export!D186,4)="(-1/",CONCATENATE(MID(Export!D186,5,5),",",MID(Export!D186,11,1)),IF(LEFT(Export!D186,2)="1/",CONCATENATE(MID(Export!D186,3,5),",",MID(Export!D186,9,1)),IF(OR(LEFT(Export!D186,3)="-1/",LEFT(Export!D186,3)="(1/"),CONCATENATE(MID(Export!D186,4,5),",",MID(Export!D186,10,1)),IF(LEFT(Export!D186,1)="(",CONCATENATE(MID(Export!D186,2,5),",",MID(Export!D186,8,1)),CONCATENATE(LEFT(Export!D186,5),",",RIGHT(Export!D186,1)))))),"&lt;/Ankunftszeit&gt;")),
IF(Export!D186="",CONCATENATE("&lt;Durchfahrtzeit&gt;",IF(LEFT(Export!H186,4)="(-1/",CONCATENATE(MID(Export!H186,5,5),",",MID(Export!H186,11,1)),IF(LEFT(Export!H186,2)="1/",CONCATENATE(MID(Export!H186,3,5),",",MID(Export!H186,9,1)),IF(OR(LEFT(Export!H186,3)="-1/",LEFT(Export!H186,3)="(1/"),CONCATENATE(MID(Export!H186,4,5),",",MID(Export!H186,10,1)),IF(LEFT(Export!H186,1)="(",CONCATENATE(MID(Export!H186,2,5),",",MID(Export!H186,8,1)),CONCATENATE(LEFT(Export!H186,5),",",RIGHT(Export!H186,1)))))),"&lt;/Durchfahrtzeit&gt;"),CONCATENATE("&lt;Abfahrtszeit&gt;",IF(LEFT(Export!H186,4)="(-1/",CONCATENATE(MID(Export!H186,5,5),",",MID(Export!H186,11,1)),IF(LEFT(Export!H186,2)="1/",CONCATENATE(MID(Export!H186,3,5),",",MID(Export!H186,9,1)),IF(OR(LEFT(Export!H186,3)="-1/",LEFT(Export!H186,3)="(1/"),CONCATENATE(MID(Export!H186,4,5),",",MID(Export!H186,10,1)),IF(LEFT(Export!H186,1)="(",CONCATENATE(MID(Export!H186,2,5),",",MID(Export!H186,8,1)),CONCATENATE(LEFT(Export!H186,5),",",RIGHT(Export!H186,1)))))),"&lt;/Abfahrtszeit&gt;")),
IF(Export!C186&lt;&gt;"",CONCATENATE("&lt;Mindesthaltedauer&gt;",CONCATENATE(MID(Export!C186,4,2),",",RIGHT(Export!C186,1)),"&lt;/Mindesthaltedauer&gt;"),""),
IF(Export!F186="","",CONCATENATE("&lt;Haltart&gt;",IF(LEFT(Export!F186,1)="+","+TM","H"),"&lt;/Haltart")),
IF(AND(Export!$M186&lt;&gt;"",AND(Export!$M186&lt;&gt;"[",Export!$M186&lt;&gt;"]")),CONCATENATE("&lt;Bauzuschlag&gt;",IF(Export!$M186="","",IF(LEFT(Export!$M186,1)="[",CONCATENATE(MID(Export!$M186,2,1),",",RIGHT(Export!$M186,1)),IF(AND(RIGHT(Export!$M186,1)="]",LEFT(Export!$M186,1)&lt;&gt;"]"),CONCATENATE(LEFT(Export!$M186,1),",",RIGHT(Export!$M186,1)),IF(AND(RIGHT(Export!$M186,1)&lt;&gt;"]",LEFT(Export!$M186,1)&lt;&gt;"]"),CONCATENATE(LEFT(Export!$M186,1),",",RIGHT(Export!$M186,1)),"")))),"&lt;/Bauzuschlag&gt;"),""),
IF(Export!$L186&lt;&gt;"",CONCATENATE("&lt;Zuschlag&gt;",LEFT(Export!$L186,1),",",MID(Export!$L186,3,1),"&lt;/Zuschlag&gt;"),""),
IF(Export!$E186&lt;&gt;"",CONCATENATE("&lt;Zusatzhalt&gt;",(MID(Export!$E186,4,2)*60+MID(Export!$E186,7,2)),",",MID(Export!$E186,10,1),"&lt;/Zusatzhalt&gt;"),""),
IF(Export!$J186&lt;&gt;"",CONCATENATE("&lt;Strecke&gt;",LEFT(Export!$J186,4),"&lt;/Strecke&gt;"),""),
IF(Export!$J186&lt;&gt;"",CONCATENATE("&lt;Streckengleis&gt;",MID(Export!$J186,6,1),"&lt;/Streckengleis&gt;"),""),
IF(Export!D186="","&lt;/Durchfahrt&gt;","&lt;/Verkehrshalt&gt;")))</f>
        <v/>
      </c>
    </row>
    <row r="187" spans="1:1" x14ac:dyDescent="0.25">
      <c r="A187" s="1" t="str">
        <f>IF(Export!H187="","",CONCATENATE(IF(Export!D187="","&lt;Durchfahrt&gt;","&lt;Verkehrshalt&gt;"),
"&lt;DS100&gt;",Export!A187,"&lt;/DS100&gt;",
IF(Export!D187="","",CONCATENATE("&lt;Ankunftszeit&gt;",IF(LEFT(Export!D187,4)="(-1/",CONCATENATE(MID(Export!D187,5,5),",",MID(Export!D187,11,1)),IF(LEFT(Export!D187,2)="1/",CONCATENATE(MID(Export!D187,3,5),",",MID(Export!D187,9,1)),IF(OR(LEFT(Export!D187,3)="-1/",LEFT(Export!D187,3)="(1/"),CONCATENATE(MID(Export!D187,4,5),",",MID(Export!D187,10,1)),IF(LEFT(Export!D187,1)="(",CONCATENATE(MID(Export!D187,2,5),",",MID(Export!D187,8,1)),CONCATENATE(LEFT(Export!D187,5),",",RIGHT(Export!D187,1)))))),"&lt;/Ankunftszeit&gt;")),
IF(Export!D187="",CONCATENATE("&lt;Durchfahrtzeit&gt;",IF(LEFT(Export!H187,4)="(-1/",CONCATENATE(MID(Export!H187,5,5),",",MID(Export!H187,11,1)),IF(LEFT(Export!H187,2)="1/",CONCATENATE(MID(Export!H187,3,5),",",MID(Export!H187,9,1)),IF(OR(LEFT(Export!H187,3)="-1/",LEFT(Export!H187,3)="(1/"),CONCATENATE(MID(Export!H187,4,5),",",MID(Export!H187,10,1)),IF(LEFT(Export!H187,1)="(",CONCATENATE(MID(Export!H187,2,5),",",MID(Export!H187,8,1)),CONCATENATE(LEFT(Export!H187,5),",",RIGHT(Export!H187,1)))))),"&lt;/Durchfahrtzeit&gt;"),CONCATENATE("&lt;Abfahrtszeit&gt;",IF(LEFT(Export!H187,4)="(-1/",CONCATENATE(MID(Export!H187,5,5),",",MID(Export!H187,11,1)),IF(LEFT(Export!H187,2)="1/",CONCATENATE(MID(Export!H187,3,5),",",MID(Export!H187,9,1)),IF(OR(LEFT(Export!H187,3)="-1/",LEFT(Export!H187,3)="(1/"),CONCATENATE(MID(Export!H187,4,5),",",MID(Export!H187,10,1)),IF(LEFT(Export!H187,1)="(",CONCATENATE(MID(Export!H187,2,5),",",MID(Export!H187,8,1)),CONCATENATE(LEFT(Export!H187,5),",",RIGHT(Export!H187,1)))))),"&lt;/Abfahrtszeit&gt;")),
IF(Export!C187&lt;&gt;"",CONCATENATE("&lt;Mindesthaltedauer&gt;",CONCATENATE(MID(Export!C187,4,2),",",RIGHT(Export!C187,1)),"&lt;/Mindesthaltedauer&gt;"),""),
IF(Export!F187="","",CONCATENATE("&lt;Haltart&gt;",IF(LEFT(Export!F187,1)="+","+TM","H"),"&lt;/Haltart")),
IF(AND(Export!$M187&lt;&gt;"",AND(Export!$M187&lt;&gt;"[",Export!$M187&lt;&gt;"]")),CONCATENATE("&lt;Bauzuschlag&gt;",IF(Export!$M187="","",IF(LEFT(Export!$M187,1)="[",CONCATENATE(MID(Export!$M187,2,1),",",RIGHT(Export!$M187,1)),IF(AND(RIGHT(Export!$M187,1)="]",LEFT(Export!$M187,1)&lt;&gt;"]"),CONCATENATE(LEFT(Export!$M187,1),",",RIGHT(Export!$M187,1)),IF(AND(RIGHT(Export!$M187,1)&lt;&gt;"]",LEFT(Export!$M187,1)&lt;&gt;"]"),CONCATENATE(LEFT(Export!$M187,1),",",RIGHT(Export!$M187,1)),"")))),"&lt;/Bauzuschlag&gt;"),""),
IF(Export!$L187&lt;&gt;"",CONCATENATE("&lt;Zuschlag&gt;",LEFT(Export!$L187,1),",",MID(Export!$L187,3,1),"&lt;/Zuschlag&gt;"),""),
IF(Export!$E187&lt;&gt;"",CONCATENATE("&lt;Zusatzhalt&gt;",(MID(Export!$E187,4,2)*60+MID(Export!$E187,7,2)),",",MID(Export!$E187,10,1),"&lt;/Zusatzhalt&gt;"),""),
IF(Export!$J187&lt;&gt;"",CONCATENATE("&lt;Strecke&gt;",LEFT(Export!$J187,4),"&lt;/Strecke&gt;"),""),
IF(Export!$J187&lt;&gt;"",CONCATENATE("&lt;Streckengleis&gt;",MID(Export!$J187,6,1),"&lt;/Streckengleis&gt;"),""),
IF(Export!D187="","&lt;/Durchfahrt&gt;","&lt;/Verkehrshalt&gt;")))</f>
        <v/>
      </c>
    </row>
    <row r="188" spans="1:1" x14ac:dyDescent="0.25">
      <c r="A188" s="1" t="str">
        <f>IF(Export!H188="","",CONCATENATE(IF(Export!D188="","&lt;Durchfahrt&gt;","&lt;Verkehrshalt&gt;"),
"&lt;DS100&gt;",Export!A188,"&lt;/DS100&gt;",
IF(Export!D188="","",CONCATENATE("&lt;Ankunftszeit&gt;",IF(LEFT(Export!D188,4)="(-1/",CONCATENATE(MID(Export!D188,5,5),",",MID(Export!D188,11,1)),IF(LEFT(Export!D188,2)="1/",CONCATENATE(MID(Export!D188,3,5),",",MID(Export!D188,9,1)),IF(OR(LEFT(Export!D188,3)="-1/",LEFT(Export!D188,3)="(1/"),CONCATENATE(MID(Export!D188,4,5),",",MID(Export!D188,10,1)),IF(LEFT(Export!D188,1)="(",CONCATENATE(MID(Export!D188,2,5),",",MID(Export!D188,8,1)),CONCATENATE(LEFT(Export!D188,5),",",RIGHT(Export!D188,1)))))),"&lt;/Ankunftszeit&gt;")),
IF(Export!D188="",CONCATENATE("&lt;Durchfahrtzeit&gt;",IF(LEFT(Export!H188,4)="(-1/",CONCATENATE(MID(Export!H188,5,5),",",MID(Export!H188,11,1)),IF(LEFT(Export!H188,2)="1/",CONCATENATE(MID(Export!H188,3,5),",",MID(Export!H188,9,1)),IF(OR(LEFT(Export!H188,3)="-1/",LEFT(Export!H188,3)="(1/"),CONCATENATE(MID(Export!H188,4,5),",",MID(Export!H188,10,1)),IF(LEFT(Export!H188,1)="(",CONCATENATE(MID(Export!H188,2,5),",",MID(Export!H188,8,1)),CONCATENATE(LEFT(Export!H188,5),",",RIGHT(Export!H188,1)))))),"&lt;/Durchfahrtzeit&gt;"),CONCATENATE("&lt;Abfahrtszeit&gt;",IF(LEFT(Export!H188,4)="(-1/",CONCATENATE(MID(Export!H188,5,5),",",MID(Export!H188,11,1)),IF(LEFT(Export!H188,2)="1/",CONCATENATE(MID(Export!H188,3,5),",",MID(Export!H188,9,1)),IF(OR(LEFT(Export!H188,3)="-1/",LEFT(Export!H188,3)="(1/"),CONCATENATE(MID(Export!H188,4,5),",",MID(Export!H188,10,1)),IF(LEFT(Export!H188,1)="(",CONCATENATE(MID(Export!H188,2,5),",",MID(Export!H188,8,1)),CONCATENATE(LEFT(Export!H188,5),",",RIGHT(Export!H188,1)))))),"&lt;/Abfahrtszeit&gt;")),
IF(Export!C188&lt;&gt;"",CONCATENATE("&lt;Mindesthaltedauer&gt;",CONCATENATE(MID(Export!C188,4,2),",",RIGHT(Export!C188,1)),"&lt;/Mindesthaltedauer&gt;"),""),
IF(Export!F188="","",CONCATENATE("&lt;Haltart&gt;",IF(LEFT(Export!F188,1)="+","+TM","H"),"&lt;/Haltart")),
IF(AND(Export!$M188&lt;&gt;"",AND(Export!$M188&lt;&gt;"[",Export!$M188&lt;&gt;"]")),CONCATENATE("&lt;Bauzuschlag&gt;",IF(Export!$M188="","",IF(LEFT(Export!$M188,1)="[",CONCATENATE(MID(Export!$M188,2,1),",",RIGHT(Export!$M188,1)),IF(AND(RIGHT(Export!$M188,1)="]",LEFT(Export!$M188,1)&lt;&gt;"]"),CONCATENATE(LEFT(Export!$M188,1),",",RIGHT(Export!$M188,1)),IF(AND(RIGHT(Export!$M188,1)&lt;&gt;"]",LEFT(Export!$M188,1)&lt;&gt;"]"),CONCATENATE(LEFT(Export!$M188,1),",",RIGHT(Export!$M188,1)),"")))),"&lt;/Bauzuschlag&gt;"),""),
IF(Export!$L188&lt;&gt;"",CONCATENATE("&lt;Zuschlag&gt;",LEFT(Export!$L188,1),",",MID(Export!$L188,3,1),"&lt;/Zuschlag&gt;"),""),
IF(Export!$E188&lt;&gt;"",CONCATENATE("&lt;Zusatzhalt&gt;",(MID(Export!$E188,4,2)*60+MID(Export!$E188,7,2)),",",MID(Export!$E188,10,1),"&lt;/Zusatzhalt&gt;"),""),
IF(Export!$J188&lt;&gt;"",CONCATENATE("&lt;Strecke&gt;",LEFT(Export!$J188,4),"&lt;/Strecke&gt;"),""),
IF(Export!$J188&lt;&gt;"",CONCATENATE("&lt;Streckengleis&gt;",MID(Export!$J188,6,1),"&lt;/Streckengleis&gt;"),""),
IF(Export!D188="","&lt;/Durchfahrt&gt;","&lt;/Verkehrshalt&gt;")))</f>
        <v/>
      </c>
    </row>
    <row r="189" spans="1:1" x14ac:dyDescent="0.25">
      <c r="A189" s="1" t="str">
        <f>IF(Export!H189="","",CONCATENATE(IF(Export!D189="","&lt;Durchfahrt&gt;","&lt;Verkehrshalt&gt;"),
"&lt;DS100&gt;",Export!A189,"&lt;/DS100&gt;",
IF(Export!D189="","",CONCATENATE("&lt;Ankunftszeit&gt;",IF(LEFT(Export!D189,4)="(-1/",CONCATENATE(MID(Export!D189,5,5),",",MID(Export!D189,11,1)),IF(LEFT(Export!D189,2)="1/",CONCATENATE(MID(Export!D189,3,5),",",MID(Export!D189,9,1)),IF(OR(LEFT(Export!D189,3)="-1/",LEFT(Export!D189,3)="(1/"),CONCATENATE(MID(Export!D189,4,5),",",MID(Export!D189,10,1)),IF(LEFT(Export!D189,1)="(",CONCATENATE(MID(Export!D189,2,5),",",MID(Export!D189,8,1)),CONCATENATE(LEFT(Export!D189,5),",",RIGHT(Export!D189,1)))))),"&lt;/Ankunftszeit&gt;")),
IF(Export!D189="",CONCATENATE("&lt;Durchfahrtzeit&gt;",IF(LEFT(Export!H189,4)="(-1/",CONCATENATE(MID(Export!H189,5,5),",",MID(Export!H189,11,1)),IF(LEFT(Export!H189,2)="1/",CONCATENATE(MID(Export!H189,3,5),",",MID(Export!H189,9,1)),IF(OR(LEFT(Export!H189,3)="-1/",LEFT(Export!H189,3)="(1/"),CONCATENATE(MID(Export!H189,4,5),",",MID(Export!H189,10,1)),IF(LEFT(Export!H189,1)="(",CONCATENATE(MID(Export!H189,2,5),",",MID(Export!H189,8,1)),CONCATENATE(LEFT(Export!H189,5),",",RIGHT(Export!H189,1)))))),"&lt;/Durchfahrtzeit&gt;"),CONCATENATE("&lt;Abfahrtszeit&gt;",IF(LEFT(Export!H189,4)="(-1/",CONCATENATE(MID(Export!H189,5,5),",",MID(Export!H189,11,1)),IF(LEFT(Export!H189,2)="1/",CONCATENATE(MID(Export!H189,3,5),",",MID(Export!H189,9,1)),IF(OR(LEFT(Export!H189,3)="-1/",LEFT(Export!H189,3)="(1/"),CONCATENATE(MID(Export!H189,4,5),",",MID(Export!H189,10,1)),IF(LEFT(Export!H189,1)="(",CONCATENATE(MID(Export!H189,2,5),",",MID(Export!H189,8,1)),CONCATENATE(LEFT(Export!H189,5),",",RIGHT(Export!H189,1)))))),"&lt;/Abfahrtszeit&gt;")),
IF(Export!C189&lt;&gt;"",CONCATENATE("&lt;Mindesthaltedauer&gt;",CONCATENATE(MID(Export!C189,4,2),",",RIGHT(Export!C189,1)),"&lt;/Mindesthaltedauer&gt;"),""),
IF(Export!F189="","",CONCATENATE("&lt;Haltart&gt;",IF(LEFT(Export!F189,1)="+","+TM","H"),"&lt;/Haltart")),
IF(AND(Export!$M189&lt;&gt;"",AND(Export!$M189&lt;&gt;"[",Export!$M189&lt;&gt;"]")),CONCATENATE("&lt;Bauzuschlag&gt;",IF(Export!$M189="","",IF(LEFT(Export!$M189,1)="[",CONCATENATE(MID(Export!$M189,2,1),",",RIGHT(Export!$M189,1)),IF(AND(RIGHT(Export!$M189,1)="]",LEFT(Export!$M189,1)&lt;&gt;"]"),CONCATENATE(LEFT(Export!$M189,1),",",RIGHT(Export!$M189,1)),IF(AND(RIGHT(Export!$M189,1)&lt;&gt;"]",LEFT(Export!$M189,1)&lt;&gt;"]"),CONCATENATE(LEFT(Export!$M189,1),",",RIGHT(Export!$M189,1)),"")))),"&lt;/Bauzuschlag&gt;"),""),
IF(Export!$L189&lt;&gt;"",CONCATENATE("&lt;Zuschlag&gt;",LEFT(Export!$L189,1),",",MID(Export!$L189,3,1),"&lt;/Zuschlag&gt;"),""),
IF(Export!$E189&lt;&gt;"",CONCATENATE("&lt;Zusatzhalt&gt;",(MID(Export!$E189,4,2)*60+MID(Export!$E189,7,2)),",",MID(Export!$E189,10,1),"&lt;/Zusatzhalt&gt;"),""),
IF(Export!$J189&lt;&gt;"",CONCATENATE("&lt;Strecke&gt;",LEFT(Export!$J189,4),"&lt;/Strecke&gt;"),""),
IF(Export!$J189&lt;&gt;"",CONCATENATE("&lt;Streckengleis&gt;",MID(Export!$J189,6,1),"&lt;/Streckengleis&gt;"),""),
IF(Export!D189="","&lt;/Durchfahrt&gt;","&lt;/Verkehrshalt&gt;")))</f>
        <v/>
      </c>
    </row>
    <row r="190" spans="1:1" x14ac:dyDescent="0.25">
      <c r="A190" s="1" t="str">
        <f>IF(Export!H190="","",CONCATENATE(IF(Export!D190="","&lt;Durchfahrt&gt;","&lt;Verkehrshalt&gt;"),
"&lt;DS100&gt;",Export!A190,"&lt;/DS100&gt;",
IF(Export!D190="","",CONCATENATE("&lt;Ankunftszeit&gt;",IF(LEFT(Export!D190,4)="(-1/",CONCATENATE(MID(Export!D190,5,5),",",MID(Export!D190,11,1)),IF(LEFT(Export!D190,2)="1/",CONCATENATE(MID(Export!D190,3,5),",",MID(Export!D190,9,1)),IF(OR(LEFT(Export!D190,3)="-1/",LEFT(Export!D190,3)="(1/"),CONCATENATE(MID(Export!D190,4,5),",",MID(Export!D190,10,1)),IF(LEFT(Export!D190,1)="(",CONCATENATE(MID(Export!D190,2,5),",",MID(Export!D190,8,1)),CONCATENATE(LEFT(Export!D190,5),",",RIGHT(Export!D190,1)))))),"&lt;/Ankunftszeit&gt;")),
IF(Export!D190="",CONCATENATE("&lt;Durchfahrtzeit&gt;",IF(LEFT(Export!H190,4)="(-1/",CONCATENATE(MID(Export!H190,5,5),",",MID(Export!H190,11,1)),IF(LEFT(Export!H190,2)="1/",CONCATENATE(MID(Export!H190,3,5),",",MID(Export!H190,9,1)),IF(OR(LEFT(Export!H190,3)="-1/",LEFT(Export!H190,3)="(1/"),CONCATENATE(MID(Export!H190,4,5),",",MID(Export!H190,10,1)),IF(LEFT(Export!H190,1)="(",CONCATENATE(MID(Export!H190,2,5),",",MID(Export!H190,8,1)),CONCATENATE(LEFT(Export!H190,5),",",RIGHT(Export!H190,1)))))),"&lt;/Durchfahrtzeit&gt;"),CONCATENATE("&lt;Abfahrtszeit&gt;",IF(LEFT(Export!H190,4)="(-1/",CONCATENATE(MID(Export!H190,5,5),",",MID(Export!H190,11,1)),IF(LEFT(Export!H190,2)="1/",CONCATENATE(MID(Export!H190,3,5),",",MID(Export!H190,9,1)),IF(OR(LEFT(Export!H190,3)="-1/",LEFT(Export!H190,3)="(1/"),CONCATENATE(MID(Export!H190,4,5),",",MID(Export!H190,10,1)),IF(LEFT(Export!H190,1)="(",CONCATENATE(MID(Export!H190,2,5),",",MID(Export!H190,8,1)),CONCATENATE(LEFT(Export!H190,5),",",RIGHT(Export!H190,1)))))),"&lt;/Abfahrtszeit&gt;")),
IF(Export!C190&lt;&gt;"",CONCATENATE("&lt;Mindesthaltedauer&gt;",CONCATENATE(MID(Export!C190,4,2),",",RIGHT(Export!C190,1)),"&lt;/Mindesthaltedauer&gt;"),""),
IF(Export!F190="","",CONCATENATE("&lt;Haltart&gt;",IF(LEFT(Export!F190,1)="+","+TM","H"),"&lt;/Haltart")),
IF(AND(Export!$M190&lt;&gt;"",AND(Export!$M190&lt;&gt;"[",Export!$M190&lt;&gt;"]")),CONCATENATE("&lt;Bauzuschlag&gt;",IF(Export!$M190="","",IF(LEFT(Export!$M190,1)="[",CONCATENATE(MID(Export!$M190,2,1),",",RIGHT(Export!$M190,1)),IF(AND(RIGHT(Export!$M190,1)="]",LEFT(Export!$M190,1)&lt;&gt;"]"),CONCATENATE(LEFT(Export!$M190,1),",",RIGHT(Export!$M190,1)),IF(AND(RIGHT(Export!$M190,1)&lt;&gt;"]",LEFT(Export!$M190,1)&lt;&gt;"]"),CONCATENATE(LEFT(Export!$M190,1),",",RIGHT(Export!$M190,1)),"")))),"&lt;/Bauzuschlag&gt;"),""),
IF(Export!$L190&lt;&gt;"",CONCATENATE("&lt;Zuschlag&gt;",LEFT(Export!$L190,1),",",MID(Export!$L190,3,1),"&lt;/Zuschlag&gt;"),""),
IF(Export!$E190&lt;&gt;"",CONCATENATE("&lt;Zusatzhalt&gt;",(MID(Export!$E190,4,2)*60+MID(Export!$E190,7,2)),",",MID(Export!$E190,10,1),"&lt;/Zusatzhalt&gt;"),""),
IF(Export!$J190&lt;&gt;"",CONCATENATE("&lt;Strecke&gt;",LEFT(Export!$J190,4),"&lt;/Strecke&gt;"),""),
IF(Export!$J190&lt;&gt;"",CONCATENATE("&lt;Streckengleis&gt;",MID(Export!$J190,6,1),"&lt;/Streckengleis&gt;"),""),
IF(Export!D190="","&lt;/Durchfahrt&gt;","&lt;/Verkehrshalt&gt;")))</f>
        <v/>
      </c>
    </row>
    <row r="191" spans="1:1" x14ac:dyDescent="0.25">
      <c r="A191" s="1" t="str">
        <f>IF(Export!H191="","",CONCATENATE(IF(Export!D191="","&lt;Durchfahrt&gt;","&lt;Verkehrshalt&gt;"),
"&lt;DS100&gt;",Export!A191,"&lt;/DS100&gt;",
IF(Export!D191="","",CONCATENATE("&lt;Ankunftszeit&gt;",IF(LEFT(Export!D191,4)="(-1/",CONCATENATE(MID(Export!D191,5,5),",",MID(Export!D191,11,1)),IF(LEFT(Export!D191,2)="1/",CONCATENATE(MID(Export!D191,3,5),",",MID(Export!D191,9,1)),IF(OR(LEFT(Export!D191,3)="-1/",LEFT(Export!D191,3)="(1/"),CONCATENATE(MID(Export!D191,4,5),",",MID(Export!D191,10,1)),IF(LEFT(Export!D191,1)="(",CONCATENATE(MID(Export!D191,2,5),",",MID(Export!D191,8,1)),CONCATENATE(LEFT(Export!D191,5),",",RIGHT(Export!D191,1)))))),"&lt;/Ankunftszeit&gt;")),
IF(Export!D191="",CONCATENATE("&lt;Durchfahrtzeit&gt;",IF(LEFT(Export!H191,4)="(-1/",CONCATENATE(MID(Export!H191,5,5),",",MID(Export!H191,11,1)),IF(LEFT(Export!H191,2)="1/",CONCATENATE(MID(Export!H191,3,5),",",MID(Export!H191,9,1)),IF(OR(LEFT(Export!H191,3)="-1/",LEFT(Export!H191,3)="(1/"),CONCATENATE(MID(Export!H191,4,5),",",MID(Export!H191,10,1)),IF(LEFT(Export!H191,1)="(",CONCATENATE(MID(Export!H191,2,5),",",MID(Export!H191,8,1)),CONCATENATE(LEFT(Export!H191,5),",",RIGHT(Export!H191,1)))))),"&lt;/Durchfahrtzeit&gt;"),CONCATENATE("&lt;Abfahrtszeit&gt;",IF(LEFT(Export!H191,4)="(-1/",CONCATENATE(MID(Export!H191,5,5),",",MID(Export!H191,11,1)),IF(LEFT(Export!H191,2)="1/",CONCATENATE(MID(Export!H191,3,5),",",MID(Export!H191,9,1)),IF(OR(LEFT(Export!H191,3)="-1/",LEFT(Export!H191,3)="(1/"),CONCATENATE(MID(Export!H191,4,5),",",MID(Export!H191,10,1)),IF(LEFT(Export!H191,1)="(",CONCATENATE(MID(Export!H191,2,5),",",MID(Export!H191,8,1)),CONCATENATE(LEFT(Export!H191,5),",",RIGHT(Export!H191,1)))))),"&lt;/Abfahrtszeit&gt;")),
IF(Export!C191&lt;&gt;"",CONCATENATE("&lt;Mindesthaltedauer&gt;",CONCATENATE(MID(Export!C191,4,2),",",RIGHT(Export!C191,1)),"&lt;/Mindesthaltedauer&gt;"),""),
IF(Export!F191="","",CONCATENATE("&lt;Haltart&gt;",IF(LEFT(Export!F191,1)="+","+TM","H"),"&lt;/Haltart")),
IF(AND(Export!$M191&lt;&gt;"",AND(Export!$M191&lt;&gt;"[",Export!$M191&lt;&gt;"]")),CONCATENATE("&lt;Bauzuschlag&gt;",IF(Export!$M191="","",IF(LEFT(Export!$M191,1)="[",CONCATENATE(MID(Export!$M191,2,1),",",RIGHT(Export!$M191,1)),IF(AND(RIGHT(Export!$M191,1)="]",LEFT(Export!$M191,1)&lt;&gt;"]"),CONCATENATE(LEFT(Export!$M191,1),",",RIGHT(Export!$M191,1)),IF(AND(RIGHT(Export!$M191,1)&lt;&gt;"]",LEFT(Export!$M191,1)&lt;&gt;"]"),CONCATENATE(LEFT(Export!$M191,1),",",RIGHT(Export!$M191,1)),"")))),"&lt;/Bauzuschlag&gt;"),""),
IF(Export!$L191&lt;&gt;"",CONCATENATE("&lt;Zuschlag&gt;",LEFT(Export!$L191,1),",",MID(Export!$L191,3,1),"&lt;/Zuschlag&gt;"),""),
IF(Export!$E191&lt;&gt;"",CONCATENATE("&lt;Zusatzhalt&gt;",(MID(Export!$E191,4,2)*60+MID(Export!$E191,7,2)),",",MID(Export!$E191,10,1),"&lt;/Zusatzhalt&gt;"),""),
IF(Export!$J191&lt;&gt;"",CONCATENATE("&lt;Strecke&gt;",LEFT(Export!$J191,4),"&lt;/Strecke&gt;"),""),
IF(Export!$J191&lt;&gt;"",CONCATENATE("&lt;Streckengleis&gt;",MID(Export!$J191,6,1),"&lt;/Streckengleis&gt;"),""),
IF(Export!D191="","&lt;/Durchfahrt&gt;","&lt;/Verkehrshalt&gt;")))</f>
        <v/>
      </c>
    </row>
    <row r="192" spans="1:1" x14ac:dyDescent="0.25">
      <c r="A192" s="1" t="str">
        <f>IF(Export!H192="","",CONCATENATE(IF(Export!D192="","&lt;Durchfahrt&gt;","&lt;Verkehrshalt&gt;"),
"&lt;DS100&gt;",Export!A192,"&lt;/DS100&gt;",
IF(Export!D192="","",CONCATENATE("&lt;Ankunftszeit&gt;",IF(LEFT(Export!D192,4)="(-1/",CONCATENATE(MID(Export!D192,5,5),",",MID(Export!D192,11,1)),IF(LEFT(Export!D192,2)="1/",CONCATENATE(MID(Export!D192,3,5),",",MID(Export!D192,9,1)),IF(OR(LEFT(Export!D192,3)="-1/",LEFT(Export!D192,3)="(1/"),CONCATENATE(MID(Export!D192,4,5),",",MID(Export!D192,10,1)),IF(LEFT(Export!D192,1)="(",CONCATENATE(MID(Export!D192,2,5),",",MID(Export!D192,8,1)),CONCATENATE(LEFT(Export!D192,5),",",RIGHT(Export!D192,1)))))),"&lt;/Ankunftszeit&gt;")),
IF(Export!D192="",CONCATENATE("&lt;Durchfahrtzeit&gt;",IF(LEFT(Export!H192,4)="(-1/",CONCATENATE(MID(Export!H192,5,5),",",MID(Export!H192,11,1)),IF(LEFT(Export!H192,2)="1/",CONCATENATE(MID(Export!H192,3,5),",",MID(Export!H192,9,1)),IF(OR(LEFT(Export!H192,3)="-1/",LEFT(Export!H192,3)="(1/"),CONCATENATE(MID(Export!H192,4,5),",",MID(Export!H192,10,1)),IF(LEFT(Export!H192,1)="(",CONCATENATE(MID(Export!H192,2,5),",",MID(Export!H192,8,1)),CONCATENATE(LEFT(Export!H192,5),",",RIGHT(Export!H192,1)))))),"&lt;/Durchfahrtzeit&gt;"),CONCATENATE("&lt;Abfahrtszeit&gt;",IF(LEFT(Export!H192,4)="(-1/",CONCATENATE(MID(Export!H192,5,5),",",MID(Export!H192,11,1)),IF(LEFT(Export!H192,2)="1/",CONCATENATE(MID(Export!H192,3,5),",",MID(Export!H192,9,1)),IF(OR(LEFT(Export!H192,3)="-1/",LEFT(Export!H192,3)="(1/"),CONCATENATE(MID(Export!H192,4,5),",",MID(Export!H192,10,1)),IF(LEFT(Export!H192,1)="(",CONCATENATE(MID(Export!H192,2,5),",",MID(Export!H192,8,1)),CONCATENATE(LEFT(Export!H192,5),",",RIGHT(Export!H192,1)))))),"&lt;/Abfahrtszeit&gt;")),
IF(Export!C192&lt;&gt;"",CONCATENATE("&lt;Mindesthaltedauer&gt;",CONCATENATE(MID(Export!C192,4,2),",",RIGHT(Export!C192,1)),"&lt;/Mindesthaltedauer&gt;"),""),
IF(Export!F192="","",CONCATENATE("&lt;Haltart&gt;",IF(LEFT(Export!F192,1)="+","+TM","H"),"&lt;/Haltart")),
IF(AND(Export!$M192&lt;&gt;"",AND(Export!$M192&lt;&gt;"[",Export!$M192&lt;&gt;"]")),CONCATENATE("&lt;Bauzuschlag&gt;",IF(Export!$M192="","",IF(LEFT(Export!$M192,1)="[",CONCATENATE(MID(Export!$M192,2,1),",",RIGHT(Export!$M192,1)),IF(AND(RIGHT(Export!$M192,1)="]",LEFT(Export!$M192,1)&lt;&gt;"]"),CONCATENATE(LEFT(Export!$M192,1),",",RIGHT(Export!$M192,1)),IF(AND(RIGHT(Export!$M192,1)&lt;&gt;"]",LEFT(Export!$M192,1)&lt;&gt;"]"),CONCATENATE(LEFT(Export!$M192,1),",",RIGHT(Export!$M192,1)),"")))),"&lt;/Bauzuschlag&gt;"),""),
IF(Export!$L192&lt;&gt;"",CONCATENATE("&lt;Zuschlag&gt;",LEFT(Export!$L192,1),",",MID(Export!$L192,3,1),"&lt;/Zuschlag&gt;"),""),
IF(Export!$E192&lt;&gt;"",CONCATENATE("&lt;Zusatzhalt&gt;",(MID(Export!$E192,4,2)*60+MID(Export!$E192,7,2)),",",MID(Export!$E192,10,1),"&lt;/Zusatzhalt&gt;"),""),
IF(Export!$J192&lt;&gt;"",CONCATENATE("&lt;Strecke&gt;",LEFT(Export!$J192,4),"&lt;/Strecke&gt;"),""),
IF(Export!$J192&lt;&gt;"",CONCATENATE("&lt;Streckengleis&gt;",MID(Export!$J192,6,1),"&lt;/Streckengleis&gt;"),""),
IF(Export!D192="","&lt;/Durchfahrt&gt;","&lt;/Verkehrshalt&gt;")))</f>
        <v/>
      </c>
    </row>
    <row r="193" spans="1:1" x14ac:dyDescent="0.25">
      <c r="A193" s="1" t="str">
        <f>IF(Export!H193="","",CONCATENATE(IF(Export!D193="","&lt;Durchfahrt&gt;","&lt;Verkehrshalt&gt;"),
"&lt;DS100&gt;",Export!A193,"&lt;/DS100&gt;",
IF(Export!D193="","",CONCATENATE("&lt;Ankunftszeit&gt;",IF(LEFT(Export!D193,4)="(-1/",CONCATENATE(MID(Export!D193,5,5),",",MID(Export!D193,11,1)),IF(LEFT(Export!D193,2)="1/",CONCATENATE(MID(Export!D193,3,5),",",MID(Export!D193,9,1)),IF(OR(LEFT(Export!D193,3)="-1/",LEFT(Export!D193,3)="(1/"),CONCATENATE(MID(Export!D193,4,5),",",MID(Export!D193,10,1)),IF(LEFT(Export!D193,1)="(",CONCATENATE(MID(Export!D193,2,5),",",MID(Export!D193,8,1)),CONCATENATE(LEFT(Export!D193,5),",",RIGHT(Export!D193,1)))))),"&lt;/Ankunftszeit&gt;")),
IF(Export!D193="",CONCATENATE("&lt;Durchfahrtzeit&gt;",IF(LEFT(Export!H193,4)="(-1/",CONCATENATE(MID(Export!H193,5,5),",",MID(Export!H193,11,1)),IF(LEFT(Export!H193,2)="1/",CONCATENATE(MID(Export!H193,3,5),",",MID(Export!H193,9,1)),IF(OR(LEFT(Export!H193,3)="-1/",LEFT(Export!H193,3)="(1/"),CONCATENATE(MID(Export!H193,4,5),",",MID(Export!H193,10,1)),IF(LEFT(Export!H193,1)="(",CONCATENATE(MID(Export!H193,2,5),",",MID(Export!H193,8,1)),CONCATENATE(LEFT(Export!H193,5),",",RIGHT(Export!H193,1)))))),"&lt;/Durchfahrtzeit&gt;"),CONCATENATE("&lt;Abfahrtszeit&gt;",IF(LEFT(Export!H193,4)="(-1/",CONCATENATE(MID(Export!H193,5,5),",",MID(Export!H193,11,1)),IF(LEFT(Export!H193,2)="1/",CONCATENATE(MID(Export!H193,3,5),",",MID(Export!H193,9,1)),IF(OR(LEFT(Export!H193,3)="-1/",LEFT(Export!H193,3)="(1/"),CONCATENATE(MID(Export!H193,4,5),",",MID(Export!H193,10,1)),IF(LEFT(Export!H193,1)="(",CONCATENATE(MID(Export!H193,2,5),",",MID(Export!H193,8,1)),CONCATENATE(LEFT(Export!H193,5),",",RIGHT(Export!H193,1)))))),"&lt;/Abfahrtszeit&gt;")),
IF(Export!C193&lt;&gt;"",CONCATENATE("&lt;Mindesthaltedauer&gt;",CONCATENATE(MID(Export!C193,4,2),",",RIGHT(Export!C193,1)),"&lt;/Mindesthaltedauer&gt;"),""),
IF(Export!F193="","",CONCATENATE("&lt;Haltart&gt;",IF(LEFT(Export!F193,1)="+","+TM","H"),"&lt;/Haltart")),
IF(AND(Export!$M193&lt;&gt;"",AND(Export!$M193&lt;&gt;"[",Export!$M193&lt;&gt;"]")),CONCATENATE("&lt;Bauzuschlag&gt;",IF(Export!$M193="","",IF(LEFT(Export!$M193,1)="[",CONCATENATE(MID(Export!$M193,2,1),",",RIGHT(Export!$M193,1)),IF(AND(RIGHT(Export!$M193,1)="]",LEFT(Export!$M193,1)&lt;&gt;"]"),CONCATENATE(LEFT(Export!$M193,1),",",RIGHT(Export!$M193,1)),IF(AND(RIGHT(Export!$M193,1)&lt;&gt;"]",LEFT(Export!$M193,1)&lt;&gt;"]"),CONCATENATE(LEFT(Export!$M193,1),",",RIGHT(Export!$M193,1)),"")))),"&lt;/Bauzuschlag&gt;"),""),
IF(Export!$L193&lt;&gt;"",CONCATENATE("&lt;Zuschlag&gt;",LEFT(Export!$L193,1),",",MID(Export!$L193,3,1),"&lt;/Zuschlag&gt;"),""),
IF(Export!$E193&lt;&gt;"",CONCATENATE("&lt;Zusatzhalt&gt;",(MID(Export!$E193,4,2)*60+MID(Export!$E193,7,2)),",",MID(Export!$E193,10,1),"&lt;/Zusatzhalt&gt;"),""),
IF(Export!$J193&lt;&gt;"",CONCATENATE("&lt;Strecke&gt;",LEFT(Export!$J193,4),"&lt;/Strecke&gt;"),""),
IF(Export!$J193&lt;&gt;"",CONCATENATE("&lt;Streckengleis&gt;",MID(Export!$J193,6,1),"&lt;/Streckengleis&gt;"),""),
IF(Export!D193="","&lt;/Durchfahrt&gt;","&lt;/Verkehrshalt&gt;")))</f>
        <v/>
      </c>
    </row>
    <row r="194" spans="1:1" x14ac:dyDescent="0.25">
      <c r="A194" s="1" t="str">
        <f>IF(Export!H194="","",CONCATENATE(IF(Export!D194="","&lt;Durchfahrt&gt;","&lt;Verkehrshalt&gt;"),
"&lt;DS100&gt;",Export!A194,"&lt;/DS100&gt;",
IF(Export!D194="","",CONCATENATE("&lt;Ankunftszeit&gt;",IF(LEFT(Export!D194,4)="(-1/",CONCATENATE(MID(Export!D194,5,5),",",MID(Export!D194,11,1)),IF(LEFT(Export!D194,2)="1/",CONCATENATE(MID(Export!D194,3,5),",",MID(Export!D194,9,1)),IF(OR(LEFT(Export!D194,3)="-1/",LEFT(Export!D194,3)="(1/"),CONCATENATE(MID(Export!D194,4,5),",",MID(Export!D194,10,1)),IF(LEFT(Export!D194,1)="(",CONCATENATE(MID(Export!D194,2,5),",",MID(Export!D194,8,1)),CONCATENATE(LEFT(Export!D194,5),",",RIGHT(Export!D194,1)))))),"&lt;/Ankunftszeit&gt;")),
IF(Export!D194="",CONCATENATE("&lt;Durchfahrtzeit&gt;",IF(LEFT(Export!H194,4)="(-1/",CONCATENATE(MID(Export!H194,5,5),",",MID(Export!H194,11,1)),IF(LEFT(Export!H194,2)="1/",CONCATENATE(MID(Export!H194,3,5),",",MID(Export!H194,9,1)),IF(OR(LEFT(Export!H194,3)="-1/",LEFT(Export!H194,3)="(1/"),CONCATENATE(MID(Export!H194,4,5),",",MID(Export!H194,10,1)),IF(LEFT(Export!H194,1)="(",CONCATENATE(MID(Export!H194,2,5),",",MID(Export!H194,8,1)),CONCATENATE(LEFT(Export!H194,5),",",RIGHT(Export!H194,1)))))),"&lt;/Durchfahrtzeit&gt;"),CONCATENATE("&lt;Abfahrtszeit&gt;",IF(LEFT(Export!H194,4)="(-1/",CONCATENATE(MID(Export!H194,5,5),",",MID(Export!H194,11,1)),IF(LEFT(Export!H194,2)="1/",CONCATENATE(MID(Export!H194,3,5),",",MID(Export!H194,9,1)),IF(OR(LEFT(Export!H194,3)="-1/",LEFT(Export!H194,3)="(1/"),CONCATENATE(MID(Export!H194,4,5),",",MID(Export!H194,10,1)),IF(LEFT(Export!H194,1)="(",CONCATENATE(MID(Export!H194,2,5),",",MID(Export!H194,8,1)),CONCATENATE(LEFT(Export!H194,5),",",RIGHT(Export!H194,1)))))),"&lt;/Abfahrtszeit&gt;")),
IF(Export!C194&lt;&gt;"",CONCATENATE("&lt;Mindesthaltedauer&gt;",CONCATENATE(MID(Export!C194,4,2),",",RIGHT(Export!C194,1)),"&lt;/Mindesthaltedauer&gt;"),""),
IF(Export!F194="","",CONCATENATE("&lt;Haltart&gt;",IF(LEFT(Export!F194,1)="+","+TM","H"),"&lt;/Haltart")),
IF(AND(Export!$M194&lt;&gt;"",AND(Export!$M194&lt;&gt;"[",Export!$M194&lt;&gt;"]")),CONCATENATE("&lt;Bauzuschlag&gt;",IF(Export!$M194="","",IF(LEFT(Export!$M194,1)="[",CONCATENATE(MID(Export!$M194,2,1),",",RIGHT(Export!$M194,1)),IF(AND(RIGHT(Export!$M194,1)="]",LEFT(Export!$M194,1)&lt;&gt;"]"),CONCATENATE(LEFT(Export!$M194,1),",",RIGHT(Export!$M194,1)),IF(AND(RIGHT(Export!$M194,1)&lt;&gt;"]",LEFT(Export!$M194,1)&lt;&gt;"]"),CONCATENATE(LEFT(Export!$M194,1),",",RIGHT(Export!$M194,1)),"")))),"&lt;/Bauzuschlag&gt;"),""),
IF(Export!$L194&lt;&gt;"",CONCATENATE("&lt;Zuschlag&gt;",LEFT(Export!$L194,1),",",MID(Export!$L194,3,1),"&lt;/Zuschlag&gt;"),""),
IF(Export!$E194&lt;&gt;"",CONCATENATE("&lt;Zusatzhalt&gt;",(MID(Export!$E194,4,2)*60+MID(Export!$E194,7,2)),",",MID(Export!$E194,10,1),"&lt;/Zusatzhalt&gt;"),""),
IF(Export!$J194&lt;&gt;"",CONCATENATE("&lt;Strecke&gt;",LEFT(Export!$J194,4),"&lt;/Strecke&gt;"),""),
IF(Export!$J194&lt;&gt;"",CONCATENATE("&lt;Streckengleis&gt;",MID(Export!$J194,6,1),"&lt;/Streckengleis&gt;"),""),
IF(Export!D194="","&lt;/Durchfahrt&gt;","&lt;/Verkehrshalt&gt;")))</f>
        <v/>
      </c>
    </row>
    <row r="195" spans="1:1" x14ac:dyDescent="0.25">
      <c r="A195" s="1" t="str">
        <f>IF(Export!H195="","",CONCATENATE(IF(Export!D195="","&lt;Durchfahrt&gt;","&lt;Verkehrshalt&gt;"),
"&lt;DS100&gt;",Export!A195,"&lt;/DS100&gt;",
IF(Export!D195="","",CONCATENATE("&lt;Ankunftszeit&gt;",IF(LEFT(Export!D195,4)="(-1/",CONCATENATE(MID(Export!D195,5,5),",",MID(Export!D195,11,1)),IF(LEFT(Export!D195,2)="1/",CONCATENATE(MID(Export!D195,3,5),",",MID(Export!D195,9,1)),IF(OR(LEFT(Export!D195,3)="-1/",LEFT(Export!D195,3)="(1/"),CONCATENATE(MID(Export!D195,4,5),",",MID(Export!D195,10,1)),IF(LEFT(Export!D195,1)="(",CONCATENATE(MID(Export!D195,2,5),",",MID(Export!D195,8,1)),CONCATENATE(LEFT(Export!D195,5),",",RIGHT(Export!D195,1)))))),"&lt;/Ankunftszeit&gt;")),
IF(Export!D195="",CONCATENATE("&lt;Durchfahrtzeit&gt;",IF(LEFT(Export!H195,4)="(-1/",CONCATENATE(MID(Export!H195,5,5),",",MID(Export!H195,11,1)),IF(LEFT(Export!H195,2)="1/",CONCATENATE(MID(Export!H195,3,5),",",MID(Export!H195,9,1)),IF(OR(LEFT(Export!H195,3)="-1/",LEFT(Export!H195,3)="(1/"),CONCATENATE(MID(Export!H195,4,5),",",MID(Export!H195,10,1)),IF(LEFT(Export!H195,1)="(",CONCATENATE(MID(Export!H195,2,5),",",MID(Export!H195,8,1)),CONCATENATE(LEFT(Export!H195,5),",",RIGHT(Export!H195,1)))))),"&lt;/Durchfahrtzeit&gt;"),CONCATENATE("&lt;Abfahrtszeit&gt;",IF(LEFT(Export!H195,4)="(-1/",CONCATENATE(MID(Export!H195,5,5),",",MID(Export!H195,11,1)),IF(LEFT(Export!H195,2)="1/",CONCATENATE(MID(Export!H195,3,5),",",MID(Export!H195,9,1)),IF(OR(LEFT(Export!H195,3)="-1/",LEFT(Export!H195,3)="(1/"),CONCATENATE(MID(Export!H195,4,5),",",MID(Export!H195,10,1)),IF(LEFT(Export!H195,1)="(",CONCATENATE(MID(Export!H195,2,5),",",MID(Export!H195,8,1)),CONCATENATE(LEFT(Export!H195,5),",",RIGHT(Export!H195,1)))))),"&lt;/Abfahrtszeit&gt;")),
IF(Export!C195&lt;&gt;"",CONCATENATE("&lt;Mindesthaltedauer&gt;",CONCATENATE(MID(Export!C195,4,2),",",RIGHT(Export!C195,1)),"&lt;/Mindesthaltedauer&gt;"),""),
IF(Export!F195="","",CONCATENATE("&lt;Haltart&gt;",IF(LEFT(Export!F195,1)="+","+TM","H"),"&lt;/Haltart")),
IF(AND(Export!$M195&lt;&gt;"",AND(Export!$M195&lt;&gt;"[",Export!$M195&lt;&gt;"]")),CONCATENATE("&lt;Bauzuschlag&gt;",IF(Export!$M195="","",IF(LEFT(Export!$M195,1)="[",CONCATENATE(MID(Export!$M195,2,1),",",RIGHT(Export!$M195,1)),IF(AND(RIGHT(Export!$M195,1)="]",LEFT(Export!$M195,1)&lt;&gt;"]"),CONCATENATE(LEFT(Export!$M195,1),",",RIGHT(Export!$M195,1)),IF(AND(RIGHT(Export!$M195,1)&lt;&gt;"]",LEFT(Export!$M195,1)&lt;&gt;"]"),CONCATENATE(LEFT(Export!$M195,1),",",RIGHT(Export!$M195,1)),"")))),"&lt;/Bauzuschlag&gt;"),""),
IF(Export!$L195&lt;&gt;"",CONCATENATE("&lt;Zuschlag&gt;",LEFT(Export!$L195,1),",",MID(Export!$L195,3,1),"&lt;/Zuschlag&gt;"),""),
IF(Export!$E195&lt;&gt;"",CONCATENATE("&lt;Zusatzhalt&gt;",(MID(Export!$E195,4,2)*60+MID(Export!$E195,7,2)),",",MID(Export!$E195,10,1),"&lt;/Zusatzhalt&gt;"),""),
IF(Export!$J195&lt;&gt;"",CONCATENATE("&lt;Strecke&gt;",LEFT(Export!$J195,4),"&lt;/Strecke&gt;"),""),
IF(Export!$J195&lt;&gt;"",CONCATENATE("&lt;Streckengleis&gt;",MID(Export!$J195,6,1),"&lt;/Streckengleis&gt;"),""),
IF(Export!D195="","&lt;/Durchfahrt&gt;","&lt;/Verkehrshalt&gt;")))</f>
        <v/>
      </c>
    </row>
    <row r="196" spans="1:1" x14ac:dyDescent="0.25">
      <c r="A196" s="1" t="str">
        <f>IF(Export!H196="","",CONCATENATE(IF(Export!D196="","&lt;Durchfahrt&gt;","&lt;Verkehrshalt&gt;"),
"&lt;DS100&gt;",Export!A196,"&lt;/DS100&gt;",
IF(Export!D196="","",CONCATENATE("&lt;Ankunftszeit&gt;",IF(LEFT(Export!D196,4)="(-1/",CONCATENATE(MID(Export!D196,5,5),",",MID(Export!D196,11,1)),IF(LEFT(Export!D196,2)="1/",CONCATENATE(MID(Export!D196,3,5),",",MID(Export!D196,9,1)),IF(OR(LEFT(Export!D196,3)="-1/",LEFT(Export!D196,3)="(1/"),CONCATENATE(MID(Export!D196,4,5),",",MID(Export!D196,10,1)),IF(LEFT(Export!D196,1)="(",CONCATENATE(MID(Export!D196,2,5),",",MID(Export!D196,8,1)),CONCATENATE(LEFT(Export!D196,5),",",RIGHT(Export!D196,1)))))),"&lt;/Ankunftszeit&gt;")),
IF(Export!D196="",CONCATENATE("&lt;Durchfahrtzeit&gt;",IF(LEFT(Export!H196,4)="(-1/",CONCATENATE(MID(Export!H196,5,5),",",MID(Export!H196,11,1)),IF(LEFT(Export!H196,2)="1/",CONCATENATE(MID(Export!H196,3,5),",",MID(Export!H196,9,1)),IF(OR(LEFT(Export!H196,3)="-1/",LEFT(Export!H196,3)="(1/"),CONCATENATE(MID(Export!H196,4,5),",",MID(Export!H196,10,1)),IF(LEFT(Export!H196,1)="(",CONCATENATE(MID(Export!H196,2,5),",",MID(Export!H196,8,1)),CONCATENATE(LEFT(Export!H196,5),",",RIGHT(Export!H196,1)))))),"&lt;/Durchfahrtzeit&gt;"),CONCATENATE("&lt;Abfahrtszeit&gt;",IF(LEFT(Export!H196,4)="(-1/",CONCATENATE(MID(Export!H196,5,5),",",MID(Export!H196,11,1)),IF(LEFT(Export!H196,2)="1/",CONCATENATE(MID(Export!H196,3,5),",",MID(Export!H196,9,1)),IF(OR(LEFT(Export!H196,3)="-1/",LEFT(Export!H196,3)="(1/"),CONCATENATE(MID(Export!H196,4,5),",",MID(Export!H196,10,1)),IF(LEFT(Export!H196,1)="(",CONCATENATE(MID(Export!H196,2,5),",",MID(Export!H196,8,1)),CONCATENATE(LEFT(Export!H196,5),",",RIGHT(Export!H196,1)))))),"&lt;/Abfahrtszeit&gt;")),
IF(Export!C196&lt;&gt;"",CONCATENATE("&lt;Mindesthaltedauer&gt;",CONCATENATE(MID(Export!C196,4,2),",",RIGHT(Export!C196,1)),"&lt;/Mindesthaltedauer&gt;"),""),
IF(Export!F196="","",CONCATENATE("&lt;Haltart&gt;",IF(LEFT(Export!F196,1)="+","+TM","H"),"&lt;/Haltart")),
IF(AND(Export!$M196&lt;&gt;"",AND(Export!$M196&lt;&gt;"[",Export!$M196&lt;&gt;"]")),CONCATENATE("&lt;Bauzuschlag&gt;",IF(Export!$M196="","",IF(LEFT(Export!$M196,1)="[",CONCATENATE(MID(Export!$M196,2,1),",",RIGHT(Export!$M196,1)),IF(AND(RIGHT(Export!$M196,1)="]",LEFT(Export!$M196,1)&lt;&gt;"]"),CONCATENATE(LEFT(Export!$M196,1),",",RIGHT(Export!$M196,1)),IF(AND(RIGHT(Export!$M196,1)&lt;&gt;"]",LEFT(Export!$M196,1)&lt;&gt;"]"),CONCATENATE(LEFT(Export!$M196,1),",",RIGHT(Export!$M196,1)),"")))),"&lt;/Bauzuschlag&gt;"),""),
IF(Export!$L196&lt;&gt;"",CONCATENATE("&lt;Zuschlag&gt;",LEFT(Export!$L196,1),",",MID(Export!$L196,3,1),"&lt;/Zuschlag&gt;"),""),
IF(Export!$E196&lt;&gt;"",CONCATENATE("&lt;Zusatzhalt&gt;",(MID(Export!$E196,4,2)*60+MID(Export!$E196,7,2)),",",MID(Export!$E196,10,1),"&lt;/Zusatzhalt&gt;"),""),
IF(Export!$J196&lt;&gt;"",CONCATENATE("&lt;Strecke&gt;",LEFT(Export!$J196,4),"&lt;/Strecke&gt;"),""),
IF(Export!$J196&lt;&gt;"",CONCATENATE("&lt;Streckengleis&gt;",MID(Export!$J196,6,1),"&lt;/Streckengleis&gt;"),""),
IF(Export!D196="","&lt;/Durchfahrt&gt;","&lt;/Verkehrshalt&gt;")))</f>
        <v/>
      </c>
    </row>
    <row r="197" spans="1:1" x14ac:dyDescent="0.25">
      <c r="A197" s="1" t="str">
        <f>IF(Export!H197="","",CONCATENATE(IF(Export!D197="","&lt;Durchfahrt&gt;","&lt;Verkehrshalt&gt;"),
"&lt;DS100&gt;",Export!A197,"&lt;/DS100&gt;",
IF(Export!D197="","",CONCATENATE("&lt;Ankunftszeit&gt;",IF(LEFT(Export!D197,4)="(-1/",CONCATENATE(MID(Export!D197,5,5),",",MID(Export!D197,11,1)),IF(LEFT(Export!D197,2)="1/",CONCATENATE(MID(Export!D197,3,5),",",MID(Export!D197,9,1)),IF(OR(LEFT(Export!D197,3)="-1/",LEFT(Export!D197,3)="(1/"),CONCATENATE(MID(Export!D197,4,5),",",MID(Export!D197,10,1)),IF(LEFT(Export!D197,1)="(",CONCATENATE(MID(Export!D197,2,5),",",MID(Export!D197,8,1)),CONCATENATE(LEFT(Export!D197,5),",",RIGHT(Export!D197,1)))))),"&lt;/Ankunftszeit&gt;")),
IF(Export!D197="",CONCATENATE("&lt;Durchfahrtzeit&gt;",IF(LEFT(Export!H197,4)="(-1/",CONCATENATE(MID(Export!H197,5,5),",",MID(Export!H197,11,1)),IF(LEFT(Export!H197,2)="1/",CONCATENATE(MID(Export!H197,3,5),",",MID(Export!H197,9,1)),IF(OR(LEFT(Export!H197,3)="-1/",LEFT(Export!H197,3)="(1/"),CONCATENATE(MID(Export!H197,4,5),",",MID(Export!H197,10,1)),IF(LEFT(Export!H197,1)="(",CONCATENATE(MID(Export!H197,2,5),",",MID(Export!H197,8,1)),CONCATENATE(LEFT(Export!H197,5),",",RIGHT(Export!H197,1)))))),"&lt;/Durchfahrtzeit&gt;"),CONCATENATE("&lt;Abfahrtszeit&gt;",IF(LEFT(Export!H197,4)="(-1/",CONCATENATE(MID(Export!H197,5,5),",",MID(Export!H197,11,1)),IF(LEFT(Export!H197,2)="1/",CONCATENATE(MID(Export!H197,3,5),",",MID(Export!H197,9,1)),IF(OR(LEFT(Export!H197,3)="-1/",LEFT(Export!H197,3)="(1/"),CONCATENATE(MID(Export!H197,4,5),",",MID(Export!H197,10,1)),IF(LEFT(Export!H197,1)="(",CONCATENATE(MID(Export!H197,2,5),",",MID(Export!H197,8,1)),CONCATENATE(LEFT(Export!H197,5),",",RIGHT(Export!H197,1)))))),"&lt;/Abfahrtszeit&gt;")),
IF(Export!C197&lt;&gt;"",CONCATENATE("&lt;Mindesthaltedauer&gt;",CONCATENATE(MID(Export!C197,4,2),",",RIGHT(Export!C197,1)),"&lt;/Mindesthaltedauer&gt;"),""),
IF(Export!F197="","",CONCATENATE("&lt;Haltart&gt;",IF(LEFT(Export!F197,1)="+","+TM","H"),"&lt;/Haltart")),
IF(AND(Export!$M197&lt;&gt;"",AND(Export!$M197&lt;&gt;"[",Export!$M197&lt;&gt;"]")),CONCATENATE("&lt;Bauzuschlag&gt;",IF(Export!$M197="","",IF(LEFT(Export!$M197,1)="[",CONCATENATE(MID(Export!$M197,2,1),",",RIGHT(Export!$M197,1)),IF(AND(RIGHT(Export!$M197,1)="]",LEFT(Export!$M197,1)&lt;&gt;"]"),CONCATENATE(LEFT(Export!$M197,1),",",RIGHT(Export!$M197,1)),IF(AND(RIGHT(Export!$M197,1)&lt;&gt;"]",LEFT(Export!$M197,1)&lt;&gt;"]"),CONCATENATE(LEFT(Export!$M197,1),",",RIGHT(Export!$M197,1)),"")))),"&lt;/Bauzuschlag&gt;"),""),
IF(Export!$L197&lt;&gt;"",CONCATENATE("&lt;Zuschlag&gt;",LEFT(Export!$L197,1),",",MID(Export!$L197,3,1),"&lt;/Zuschlag&gt;"),""),
IF(Export!$E197&lt;&gt;"",CONCATENATE("&lt;Zusatzhalt&gt;",(MID(Export!$E197,4,2)*60+MID(Export!$E197,7,2)),",",MID(Export!$E197,10,1),"&lt;/Zusatzhalt&gt;"),""),
IF(Export!$J197&lt;&gt;"",CONCATENATE("&lt;Strecke&gt;",LEFT(Export!$J197,4),"&lt;/Strecke&gt;"),""),
IF(Export!$J197&lt;&gt;"",CONCATENATE("&lt;Streckengleis&gt;",MID(Export!$J197,6,1),"&lt;/Streckengleis&gt;"),""),
IF(Export!D197="","&lt;/Durchfahrt&gt;","&lt;/Verkehrshalt&gt;")))</f>
        <v/>
      </c>
    </row>
    <row r="198" spans="1:1" x14ac:dyDescent="0.25">
      <c r="A198" s="1" t="str">
        <f>IF(Export!H198="","",CONCATENATE(IF(Export!D198="","&lt;Durchfahrt&gt;","&lt;Verkehrshalt&gt;"),
"&lt;DS100&gt;",Export!A198,"&lt;/DS100&gt;",
IF(Export!D198="","",CONCATENATE("&lt;Ankunftszeit&gt;",IF(LEFT(Export!D198,4)="(-1/",CONCATENATE(MID(Export!D198,5,5),",",MID(Export!D198,11,1)),IF(LEFT(Export!D198,2)="1/",CONCATENATE(MID(Export!D198,3,5),",",MID(Export!D198,9,1)),IF(OR(LEFT(Export!D198,3)="-1/",LEFT(Export!D198,3)="(1/"),CONCATENATE(MID(Export!D198,4,5),",",MID(Export!D198,10,1)),IF(LEFT(Export!D198,1)="(",CONCATENATE(MID(Export!D198,2,5),",",MID(Export!D198,8,1)),CONCATENATE(LEFT(Export!D198,5),",",RIGHT(Export!D198,1)))))),"&lt;/Ankunftszeit&gt;")),
IF(Export!D198="",CONCATENATE("&lt;Durchfahrtzeit&gt;",IF(LEFT(Export!H198,4)="(-1/",CONCATENATE(MID(Export!H198,5,5),",",MID(Export!H198,11,1)),IF(LEFT(Export!H198,2)="1/",CONCATENATE(MID(Export!H198,3,5),",",MID(Export!H198,9,1)),IF(OR(LEFT(Export!H198,3)="-1/",LEFT(Export!H198,3)="(1/"),CONCATENATE(MID(Export!H198,4,5),",",MID(Export!H198,10,1)),IF(LEFT(Export!H198,1)="(",CONCATENATE(MID(Export!H198,2,5),",",MID(Export!H198,8,1)),CONCATENATE(LEFT(Export!H198,5),",",RIGHT(Export!H198,1)))))),"&lt;/Durchfahrtzeit&gt;"),CONCATENATE("&lt;Abfahrtszeit&gt;",IF(LEFT(Export!H198,4)="(-1/",CONCATENATE(MID(Export!H198,5,5),",",MID(Export!H198,11,1)),IF(LEFT(Export!H198,2)="1/",CONCATENATE(MID(Export!H198,3,5),",",MID(Export!H198,9,1)),IF(OR(LEFT(Export!H198,3)="-1/",LEFT(Export!H198,3)="(1/"),CONCATENATE(MID(Export!H198,4,5),",",MID(Export!H198,10,1)),IF(LEFT(Export!H198,1)="(",CONCATENATE(MID(Export!H198,2,5),",",MID(Export!H198,8,1)),CONCATENATE(LEFT(Export!H198,5),",",RIGHT(Export!H198,1)))))),"&lt;/Abfahrtszeit&gt;")),
IF(Export!C198&lt;&gt;"",CONCATENATE("&lt;Mindesthaltedauer&gt;",CONCATENATE(MID(Export!C198,4,2),",",RIGHT(Export!C198,1)),"&lt;/Mindesthaltedauer&gt;"),""),
IF(Export!F198="","",CONCATENATE("&lt;Haltart&gt;",IF(LEFT(Export!F198,1)="+","+TM","H"),"&lt;/Haltart")),
IF(AND(Export!$M198&lt;&gt;"",AND(Export!$M198&lt;&gt;"[",Export!$M198&lt;&gt;"]")),CONCATENATE("&lt;Bauzuschlag&gt;",IF(Export!$M198="","",IF(LEFT(Export!$M198,1)="[",CONCATENATE(MID(Export!$M198,2,1),",",RIGHT(Export!$M198,1)),IF(AND(RIGHT(Export!$M198,1)="]",LEFT(Export!$M198,1)&lt;&gt;"]"),CONCATENATE(LEFT(Export!$M198,1),",",RIGHT(Export!$M198,1)),IF(AND(RIGHT(Export!$M198,1)&lt;&gt;"]",LEFT(Export!$M198,1)&lt;&gt;"]"),CONCATENATE(LEFT(Export!$M198,1),",",RIGHT(Export!$M198,1)),"")))),"&lt;/Bauzuschlag&gt;"),""),
IF(Export!$L198&lt;&gt;"",CONCATENATE("&lt;Zuschlag&gt;",LEFT(Export!$L198,1),",",MID(Export!$L198,3,1),"&lt;/Zuschlag&gt;"),""),
IF(Export!$E198&lt;&gt;"",CONCATENATE("&lt;Zusatzhalt&gt;",(MID(Export!$E198,4,2)*60+MID(Export!$E198,7,2)),",",MID(Export!$E198,10,1),"&lt;/Zusatzhalt&gt;"),""),
IF(Export!$J198&lt;&gt;"",CONCATENATE("&lt;Strecke&gt;",LEFT(Export!$J198,4),"&lt;/Strecke&gt;"),""),
IF(Export!$J198&lt;&gt;"",CONCATENATE("&lt;Streckengleis&gt;",MID(Export!$J198,6,1),"&lt;/Streckengleis&gt;"),""),
IF(Export!D198="","&lt;/Durchfahrt&gt;","&lt;/Verkehrshalt&gt;")))</f>
        <v/>
      </c>
    </row>
    <row r="199" spans="1:1" x14ac:dyDescent="0.25">
      <c r="A199" s="1" t="str">
        <f>IF(Export!H199="","",CONCATENATE(IF(Export!D199="","&lt;Durchfahrt&gt;","&lt;Verkehrshalt&gt;"),
"&lt;DS100&gt;",Export!A199,"&lt;/DS100&gt;",
IF(Export!D199="","",CONCATENATE("&lt;Ankunftszeit&gt;",IF(LEFT(Export!D199,4)="(-1/",CONCATENATE(MID(Export!D199,5,5),",",MID(Export!D199,11,1)),IF(LEFT(Export!D199,2)="1/",CONCATENATE(MID(Export!D199,3,5),",",MID(Export!D199,9,1)),IF(OR(LEFT(Export!D199,3)="-1/",LEFT(Export!D199,3)="(1/"),CONCATENATE(MID(Export!D199,4,5),",",MID(Export!D199,10,1)),IF(LEFT(Export!D199,1)="(",CONCATENATE(MID(Export!D199,2,5),",",MID(Export!D199,8,1)),CONCATENATE(LEFT(Export!D199,5),",",RIGHT(Export!D199,1)))))),"&lt;/Ankunftszeit&gt;")),
IF(Export!D199="",CONCATENATE("&lt;Durchfahrtzeit&gt;",IF(LEFT(Export!H199,4)="(-1/",CONCATENATE(MID(Export!H199,5,5),",",MID(Export!H199,11,1)),IF(LEFT(Export!H199,2)="1/",CONCATENATE(MID(Export!H199,3,5),",",MID(Export!H199,9,1)),IF(OR(LEFT(Export!H199,3)="-1/",LEFT(Export!H199,3)="(1/"),CONCATENATE(MID(Export!H199,4,5),",",MID(Export!H199,10,1)),IF(LEFT(Export!H199,1)="(",CONCATENATE(MID(Export!H199,2,5),",",MID(Export!H199,8,1)),CONCATENATE(LEFT(Export!H199,5),",",RIGHT(Export!H199,1)))))),"&lt;/Durchfahrtzeit&gt;"),CONCATENATE("&lt;Abfahrtszeit&gt;",IF(LEFT(Export!H199,4)="(-1/",CONCATENATE(MID(Export!H199,5,5),",",MID(Export!H199,11,1)),IF(LEFT(Export!H199,2)="1/",CONCATENATE(MID(Export!H199,3,5),",",MID(Export!H199,9,1)),IF(OR(LEFT(Export!H199,3)="-1/",LEFT(Export!H199,3)="(1/"),CONCATENATE(MID(Export!H199,4,5),",",MID(Export!H199,10,1)),IF(LEFT(Export!H199,1)="(",CONCATENATE(MID(Export!H199,2,5),",",MID(Export!H199,8,1)),CONCATENATE(LEFT(Export!H199,5),",",RIGHT(Export!H199,1)))))),"&lt;/Abfahrtszeit&gt;")),
IF(Export!C199&lt;&gt;"",CONCATENATE("&lt;Mindesthaltedauer&gt;",CONCATENATE(MID(Export!C199,4,2),",",RIGHT(Export!C199,1)),"&lt;/Mindesthaltedauer&gt;"),""),
IF(Export!F199="","",CONCATENATE("&lt;Haltart&gt;",IF(LEFT(Export!F199,1)="+","+TM","H"),"&lt;/Haltart")),
IF(AND(Export!$M199&lt;&gt;"",AND(Export!$M199&lt;&gt;"[",Export!$M199&lt;&gt;"]")),CONCATENATE("&lt;Bauzuschlag&gt;",IF(Export!$M199="","",IF(LEFT(Export!$M199,1)="[",CONCATENATE(MID(Export!$M199,2,1),",",RIGHT(Export!$M199,1)),IF(AND(RIGHT(Export!$M199,1)="]",LEFT(Export!$M199,1)&lt;&gt;"]"),CONCATENATE(LEFT(Export!$M199,1),",",RIGHT(Export!$M199,1)),IF(AND(RIGHT(Export!$M199,1)&lt;&gt;"]",LEFT(Export!$M199,1)&lt;&gt;"]"),CONCATENATE(LEFT(Export!$M199,1),",",RIGHT(Export!$M199,1)),"")))),"&lt;/Bauzuschlag&gt;"),""),
IF(Export!$L199&lt;&gt;"",CONCATENATE("&lt;Zuschlag&gt;",LEFT(Export!$L199,1),",",MID(Export!$L199,3,1),"&lt;/Zuschlag&gt;"),""),
IF(Export!$E199&lt;&gt;"",CONCATENATE("&lt;Zusatzhalt&gt;",(MID(Export!$E199,4,2)*60+MID(Export!$E199,7,2)),",",MID(Export!$E199,10,1),"&lt;/Zusatzhalt&gt;"),""),
IF(Export!$J199&lt;&gt;"",CONCATENATE("&lt;Strecke&gt;",LEFT(Export!$J199,4),"&lt;/Strecke&gt;"),""),
IF(Export!$J199&lt;&gt;"",CONCATENATE("&lt;Streckengleis&gt;",MID(Export!$J199,6,1),"&lt;/Streckengleis&gt;"),""),
IF(Export!D199="","&lt;/Durchfahrt&gt;","&lt;/Verkehrshalt&gt;")))</f>
        <v/>
      </c>
    </row>
    <row r="200" spans="1:1" x14ac:dyDescent="0.25">
      <c r="A200" s="1" t="s">
        <v>7</v>
      </c>
    </row>
    <row r="201" spans="1:1" x14ac:dyDescent="0.25">
      <c r="A201" s="1" t="s">
        <v>4</v>
      </c>
    </row>
    <row r="202" spans="1:1" x14ac:dyDescent="0.25">
      <c r="A202" s="1" t="s">
        <v>5</v>
      </c>
    </row>
    <row r="203" spans="1:1" x14ac:dyDescent="0.25">
      <c r="A203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Export</vt:lpstr>
      <vt:lpstr>CSV Import (Bzu,Fzü)</vt:lpstr>
    </vt:vector>
  </TitlesOfParts>
  <Company>Deutsche Bahn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Witte</dc:creator>
  <cp:lastModifiedBy>Sachs, Michael</cp:lastModifiedBy>
  <dcterms:created xsi:type="dcterms:W3CDTF">2018-02-22T08:42:24Z</dcterms:created>
  <dcterms:modified xsi:type="dcterms:W3CDTF">2018-06-07T16:25:36Z</dcterms:modified>
</cp:coreProperties>
</file>