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9ffc30baf637d13/Documents/GitHub/prophet_gestantes/bases/"/>
    </mc:Choice>
  </mc:AlternateContent>
  <xr:revisionPtr revIDLastSave="56" documentId="8_{04859B45-0BBA-4F17-AFA9-6FA4859B0F60}" xr6:coauthVersionLast="47" xr6:coauthVersionMax="47" xr10:uidLastSave="{29A87C53-08B9-44E9-9C0A-DE3D834BE82F}"/>
  <bookViews>
    <workbookView xWindow="-108" yWindow="-108" windowWidth="23256" windowHeight="12576" xr2:uid="{00000000-000D-0000-FFFF-FFFF00000000}"/>
  </bookViews>
  <sheets>
    <sheet name="Sheet1" sheetId="1" r:id="rId1"/>
    <sheet name="Planilha1" sheetId="2" r:id="rId2"/>
  </sheets>
  <definedNames>
    <definedName name="_xlnm._FilterDatabase" localSheetId="0" hidden="1">Sheet1!$A$1:$AJ$1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2" l="1"/>
  <c r="G5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W169" i="1" l="1"/>
  <c r="AJ169" i="1" s="1"/>
  <c r="W153" i="1"/>
  <c r="AJ153" i="1" s="1"/>
  <c r="J111" i="1"/>
  <c r="T111" i="1" s="1"/>
  <c r="AG111" i="1" s="1"/>
  <c r="W49" i="1"/>
  <c r="AJ49" i="1" s="1"/>
  <c r="W87" i="1"/>
  <c r="AJ87" i="1" s="1"/>
  <c r="I172" i="1"/>
  <c r="I98" i="1"/>
  <c r="I82" i="1"/>
  <c r="I28" i="1"/>
  <c r="I176" i="1"/>
  <c r="I160" i="1"/>
  <c r="I134" i="1"/>
  <c r="I126" i="1"/>
  <c r="I110" i="1"/>
  <c r="I72" i="1"/>
  <c r="J64" i="1"/>
  <c r="U64" i="1" s="1"/>
  <c r="AH64" i="1" s="1"/>
  <c r="I48" i="1"/>
  <c r="I40" i="1"/>
  <c r="J102" i="1"/>
  <c r="U102" i="1" s="1"/>
  <c r="AH102" i="1" s="1"/>
  <c r="J94" i="1"/>
  <c r="Q94" i="1" s="1"/>
  <c r="AD94" i="1" s="1"/>
  <c r="J86" i="1"/>
  <c r="S86" i="1" s="1"/>
  <c r="AF86" i="1" s="1"/>
  <c r="I32" i="1"/>
  <c r="I24" i="1"/>
  <c r="J8" i="1"/>
  <c r="Q8" i="1" s="1"/>
  <c r="AD8" i="1" s="1"/>
  <c r="I44" i="1"/>
  <c r="V133" i="1"/>
  <c r="AI133" i="1" s="1"/>
  <c r="V63" i="1"/>
  <c r="AI63" i="1" s="1"/>
  <c r="V109" i="1"/>
  <c r="AI109" i="1" s="1"/>
  <c r="V93" i="1"/>
  <c r="AI93" i="1" s="1"/>
  <c r="W15" i="1"/>
  <c r="AJ15" i="1" s="1"/>
  <c r="I164" i="1"/>
  <c r="I138" i="1"/>
  <c r="I68" i="1"/>
  <c r="V167" i="1"/>
  <c r="AI167" i="1" s="1"/>
  <c r="V159" i="1"/>
  <c r="AI159" i="1" s="1"/>
  <c r="V151" i="1"/>
  <c r="AI151" i="1" s="1"/>
  <c r="V117" i="1"/>
  <c r="AI117" i="1" s="1"/>
  <c r="J71" i="1"/>
  <c r="U71" i="1" s="1"/>
  <c r="AH71" i="1" s="1"/>
  <c r="V47" i="1"/>
  <c r="AI47" i="1" s="1"/>
  <c r="J40" i="1"/>
  <c r="Q40" i="1" s="1"/>
  <c r="AD40" i="1" s="1"/>
  <c r="J24" i="1"/>
  <c r="U24" i="1" s="1"/>
  <c r="AH24" i="1" s="1"/>
  <c r="W109" i="1"/>
  <c r="AJ109" i="1" s="1"/>
  <c r="V148" i="1"/>
  <c r="AI148" i="1" s="1"/>
  <c r="P148" i="1"/>
  <c r="AC148" i="1" s="1"/>
  <c r="O148" i="1"/>
  <c r="AB148" i="1" s="1"/>
  <c r="P106" i="1"/>
  <c r="AC106" i="1" s="1"/>
  <c r="O106" i="1"/>
  <c r="AB106" i="1" s="1"/>
  <c r="P36" i="1"/>
  <c r="AC36" i="1" s="1"/>
  <c r="O36" i="1"/>
  <c r="AB36" i="1" s="1"/>
  <c r="V145" i="1"/>
  <c r="AI145" i="1" s="1"/>
  <c r="O145" i="1"/>
  <c r="AB145" i="1" s="1"/>
  <c r="P145" i="1"/>
  <c r="AC145" i="1" s="1"/>
  <c r="V59" i="1"/>
  <c r="AI59" i="1" s="1"/>
  <c r="O59" i="1"/>
  <c r="AB59" i="1" s="1"/>
  <c r="P59" i="1"/>
  <c r="AC59" i="1" s="1"/>
  <c r="P168" i="1"/>
  <c r="AC168" i="1" s="1"/>
  <c r="O168" i="1"/>
  <c r="AB168" i="1" s="1"/>
  <c r="P142" i="1"/>
  <c r="AC142" i="1" s="1"/>
  <c r="O142" i="1"/>
  <c r="AB142" i="1" s="1"/>
  <c r="P118" i="1"/>
  <c r="AC118" i="1" s="1"/>
  <c r="O118" i="1"/>
  <c r="AB118" i="1" s="1"/>
  <c r="P56" i="1"/>
  <c r="AC56" i="1" s="1"/>
  <c r="O56" i="1"/>
  <c r="AB56" i="1" s="1"/>
  <c r="P78" i="1"/>
  <c r="AC78" i="1" s="1"/>
  <c r="O78" i="1"/>
  <c r="AB78" i="1" s="1"/>
  <c r="P16" i="1"/>
  <c r="AC16" i="1" s="1"/>
  <c r="O16" i="1"/>
  <c r="AB16" i="1" s="1"/>
  <c r="I175" i="1"/>
  <c r="P175" i="1"/>
  <c r="AC175" i="1" s="1"/>
  <c r="O175" i="1"/>
  <c r="AB175" i="1" s="1"/>
  <c r="I159" i="1"/>
  <c r="P159" i="1"/>
  <c r="AC159" i="1" s="1"/>
  <c r="O159" i="1"/>
  <c r="AB159" i="1" s="1"/>
  <c r="I141" i="1"/>
  <c r="P141" i="1"/>
  <c r="AC141" i="1" s="1"/>
  <c r="O141" i="1"/>
  <c r="AB141" i="1" s="1"/>
  <c r="I125" i="1"/>
  <c r="P125" i="1"/>
  <c r="AC125" i="1" s="1"/>
  <c r="O125" i="1"/>
  <c r="AB125" i="1" s="1"/>
  <c r="P181" i="1"/>
  <c r="AC181" i="1" s="1"/>
  <c r="O181" i="1"/>
  <c r="AB181" i="1" s="1"/>
  <c r="P173" i="1"/>
  <c r="AC173" i="1" s="1"/>
  <c r="O173" i="1"/>
  <c r="AB173" i="1" s="1"/>
  <c r="P165" i="1"/>
  <c r="AC165" i="1" s="1"/>
  <c r="O165" i="1"/>
  <c r="AB165" i="1" s="1"/>
  <c r="P157" i="1"/>
  <c r="AC157" i="1" s="1"/>
  <c r="O157" i="1"/>
  <c r="AB157" i="1" s="1"/>
  <c r="P149" i="1"/>
  <c r="AC149" i="1" s="1"/>
  <c r="O149" i="1"/>
  <c r="AB149" i="1" s="1"/>
  <c r="P139" i="1"/>
  <c r="AC139" i="1" s="1"/>
  <c r="O139" i="1"/>
  <c r="AB139" i="1" s="1"/>
  <c r="P131" i="1"/>
  <c r="AC131" i="1" s="1"/>
  <c r="O131" i="1"/>
  <c r="AB131" i="1" s="1"/>
  <c r="P123" i="1"/>
  <c r="AC123" i="1" s="1"/>
  <c r="O123" i="1"/>
  <c r="AB123" i="1" s="1"/>
  <c r="P115" i="1"/>
  <c r="AC115" i="1" s="1"/>
  <c r="O115" i="1"/>
  <c r="AB115" i="1" s="1"/>
  <c r="P69" i="1"/>
  <c r="AC69" i="1" s="1"/>
  <c r="O69" i="1"/>
  <c r="AB69" i="1" s="1"/>
  <c r="P61" i="1"/>
  <c r="AC61" i="1" s="1"/>
  <c r="O61" i="1"/>
  <c r="AB61" i="1" s="1"/>
  <c r="P53" i="1"/>
  <c r="AC53" i="1" s="1"/>
  <c r="O53" i="1"/>
  <c r="AB53" i="1" s="1"/>
  <c r="P45" i="1"/>
  <c r="AC45" i="1" s="1"/>
  <c r="O45" i="1"/>
  <c r="AB45" i="1" s="1"/>
  <c r="P107" i="1"/>
  <c r="AC107" i="1" s="1"/>
  <c r="O107" i="1"/>
  <c r="AB107" i="1" s="1"/>
  <c r="P99" i="1"/>
  <c r="AC99" i="1" s="1"/>
  <c r="O99" i="1"/>
  <c r="AB99" i="1" s="1"/>
  <c r="P91" i="1"/>
  <c r="AC91" i="1" s="1"/>
  <c r="O91" i="1"/>
  <c r="AB91" i="1" s="1"/>
  <c r="P83" i="1"/>
  <c r="AC83" i="1" s="1"/>
  <c r="O83" i="1"/>
  <c r="AB83" i="1" s="1"/>
  <c r="P75" i="1"/>
  <c r="AC75" i="1" s="1"/>
  <c r="O75" i="1"/>
  <c r="AB75" i="1" s="1"/>
  <c r="P37" i="1"/>
  <c r="AC37" i="1" s="1"/>
  <c r="O37" i="1"/>
  <c r="AB37" i="1" s="1"/>
  <c r="P29" i="1"/>
  <c r="AC29" i="1" s="1"/>
  <c r="O29" i="1"/>
  <c r="AB29" i="1" s="1"/>
  <c r="P21" i="1"/>
  <c r="AC21" i="1" s="1"/>
  <c r="O21" i="1"/>
  <c r="AB21" i="1" s="1"/>
  <c r="P13" i="1"/>
  <c r="AC13" i="1" s="1"/>
  <c r="O13" i="1"/>
  <c r="AB13" i="1" s="1"/>
  <c r="P5" i="1"/>
  <c r="AC5" i="1" s="1"/>
  <c r="O5" i="1"/>
  <c r="AB5" i="1" s="1"/>
  <c r="I118" i="1"/>
  <c r="I56" i="1"/>
  <c r="I102" i="1"/>
  <c r="I8" i="1"/>
  <c r="J48" i="1"/>
  <c r="J32" i="1"/>
  <c r="V175" i="1"/>
  <c r="AI175" i="1" s="1"/>
  <c r="V15" i="1"/>
  <c r="AI15" i="1" s="1"/>
  <c r="V156" i="1"/>
  <c r="AI156" i="1" s="1"/>
  <c r="P156" i="1"/>
  <c r="AC156" i="1" s="1"/>
  <c r="O156" i="1"/>
  <c r="AB156" i="1" s="1"/>
  <c r="V122" i="1"/>
  <c r="AI122" i="1" s="1"/>
  <c r="P122" i="1"/>
  <c r="AC122" i="1" s="1"/>
  <c r="O122" i="1"/>
  <c r="AB122" i="1" s="1"/>
  <c r="P52" i="1"/>
  <c r="AC52" i="1" s="1"/>
  <c r="O52" i="1"/>
  <c r="AB52" i="1" s="1"/>
  <c r="P90" i="1"/>
  <c r="AC90" i="1" s="1"/>
  <c r="O90" i="1"/>
  <c r="AB90" i="1" s="1"/>
  <c r="P20" i="1"/>
  <c r="AC20" i="1" s="1"/>
  <c r="O20" i="1"/>
  <c r="AB20" i="1" s="1"/>
  <c r="I52" i="1"/>
  <c r="V155" i="1"/>
  <c r="AI155" i="1" s="1"/>
  <c r="O155" i="1"/>
  <c r="AB155" i="1" s="1"/>
  <c r="P155" i="1"/>
  <c r="AC155" i="1" s="1"/>
  <c r="V121" i="1"/>
  <c r="AI121" i="1" s="1"/>
  <c r="O121" i="1"/>
  <c r="AB121" i="1" s="1"/>
  <c r="P121" i="1"/>
  <c r="AC121" i="1" s="1"/>
  <c r="I51" i="1"/>
  <c r="O51" i="1"/>
  <c r="AB51" i="1" s="1"/>
  <c r="P51" i="1"/>
  <c r="AC51" i="1" s="1"/>
  <c r="V105" i="1"/>
  <c r="AI105" i="1" s="1"/>
  <c r="O105" i="1"/>
  <c r="AB105" i="1" s="1"/>
  <c r="P105" i="1"/>
  <c r="AC105" i="1" s="1"/>
  <c r="V89" i="1"/>
  <c r="AI89" i="1" s="1"/>
  <c r="O89" i="1"/>
  <c r="AB89" i="1" s="1"/>
  <c r="P89" i="1"/>
  <c r="AC89" i="1" s="1"/>
  <c r="V27" i="1"/>
  <c r="AI27" i="1" s="1"/>
  <c r="O27" i="1"/>
  <c r="AB27" i="1" s="1"/>
  <c r="P27" i="1"/>
  <c r="AC27" i="1" s="1"/>
  <c r="V11" i="1"/>
  <c r="AI11" i="1" s="1"/>
  <c r="O11" i="1"/>
  <c r="AB11" i="1" s="1"/>
  <c r="P11" i="1"/>
  <c r="AC11" i="1" s="1"/>
  <c r="I168" i="1"/>
  <c r="J16" i="1"/>
  <c r="I178" i="1"/>
  <c r="O178" i="1"/>
  <c r="AB178" i="1" s="1"/>
  <c r="P178" i="1"/>
  <c r="AC178" i="1" s="1"/>
  <c r="O170" i="1"/>
  <c r="AB170" i="1" s="1"/>
  <c r="P170" i="1"/>
  <c r="AC170" i="1" s="1"/>
  <c r="O162" i="1"/>
  <c r="AB162" i="1" s="1"/>
  <c r="P162" i="1"/>
  <c r="AC162" i="1" s="1"/>
  <c r="J154" i="1"/>
  <c r="O154" i="1"/>
  <c r="AB154" i="1" s="1"/>
  <c r="P154" i="1"/>
  <c r="AC154" i="1" s="1"/>
  <c r="O146" i="1"/>
  <c r="AB146" i="1" s="1"/>
  <c r="P146" i="1"/>
  <c r="AC146" i="1" s="1"/>
  <c r="I144" i="1"/>
  <c r="O144" i="1"/>
  <c r="AB144" i="1" s="1"/>
  <c r="P144" i="1"/>
  <c r="AC144" i="1" s="1"/>
  <c r="I136" i="1"/>
  <c r="O136" i="1"/>
  <c r="AB136" i="1" s="1"/>
  <c r="P136" i="1"/>
  <c r="AC136" i="1" s="1"/>
  <c r="J128" i="1"/>
  <c r="O128" i="1"/>
  <c r="AB128" i="1" s="1"/>
  <c r="P128" i="1"/>
  <c r="AC128" i="1" s="1"/>
  <c r="I120" i="1"/>
  <c r="O120" i="1"/>
  <c r="AB120" i="1" s="1"/>
  <c r="P120" i="1"/>
  <c r="AC120" i="1" s="1"/>
  <c r="O112" i="1"/>
  <c r="AB112" i="1" s="1"/>
  <c r="P112" i="1"/>
  <c r="AC112" i="1" s="1"/>
  <c r="O66" i="1"/>
  <c r="AB66" i="1" s="1"/>
  <c r="P66" i="1"/>
  <c r="AC66" i="1" s="1"/>
  <c r="I58" i="1"/>
  <c r="O58" i="1"/>
  <c r="AB58" i="1" s="1"/>
  <c r="P58" i="1"/>
  <c r="AC58" i="1" s="1"/>
  <c r="O50" i="1"/>
  <c r="AB50" i="1" s="1"/>
  <c r="P50" i="1"/>
  <c r="AC50" i="1" s="1"/>
  <c r="I42" i="1"/>
  <c r="O42" i="1"/>
  <c r="AB42" i="1" s="1"/>
  <c r="P42" i="1"/>
  <c r="AC42" i="1" s="1"/>
  <c r="O104" i="1"/>
  <c r="AB104" i="1" s="1"/>
  <c r="P104" i="1"/>
  <c r="AC104" i="1" s="1"/>
  <c r="I96" i="1"/>
  <c r="O96" i="1"/>
  <c r="AB96" i="1" s="1"/>
  <c r="P96" i="1"/>
  <c r="AC96" i="1" s="1"/>
  <c r="O88" i="1"/>
  <c r="AB88" i="1" s="1"/>
  <c r="P88" i="1"/>
  <c r="AC88" i="1" s="1"/>
  <c r="I80" i="1"/>
  <c r="O80" i="1"/>
  <c r="AB80" i="1" s="1"/>
  <c r="P80" i="1"/>
  <c r="AC80" i="1" s="1"/>
  <c r="O34" i="1"/>
  <c r="AB34" i="1" s="1"/>
  <c r="P34" i="1"/>
  <c r="AC34" i="1" s="1"/>
  <c r="I26" i="1"/>
  <c r="O26" i="1"/>
  <c r="AB26" i="1" s="1"/>
  <c r="P26" i="1"/>
  <c r="AC26" i="1" s="1"/>
  <c r="I18" i="1"/>
  <c r="O18" i="1"/>
  <c r="AB18" i="1" s="1"/>
  <c r="P18" i="1"/>
  <c r="AC18" i="1" s="1"/>
  <c r="O10" i="1"/>
  <c r="AB10" i="1" s="1"/>
  <c r="P10" i="1"/>
  <c r="AC10" i="1" s="1"/>
  <c r="O2" i="1"/>
  <c r="AB2" i="1" s="1"/>
  <c r="P2" i="1"/>
  <c r="AC2" i="1" s="1"/>
  <c r="I90" i="1"/>
  <c r="W36" i="1"/>
  <c r="AJ36" i="1" s="1"/>
  <c r="V164" i="1"/>
  <c r="AI164" i="1" s="1"/>
  <c r="P164" i="1"/>
  <c r="AC164" i="1" s="1"/>
  <c r="O164" i="1"/>
  <c r="AB164" i="1" s="1"/>
  <c r="V130" i="1"/>
  <c r="AI130" i="1" s="1"/>
  <c r="P130" i="1"/>
  <c r="AC130" i="1" s="1"/>
  <c r="O130" i="1"/>
  <c r="AB130" i="1" s="1"/>
  <c r="P60" i="1"/>
  <c r="AC60" i="1" s="1"/>
  <c r="O60" i="1"/>
  <c r="AB60" i="1" s="1"/>
  <c r="P98" i="1"/>
  <c r="AC98" i="1" s="1"/>
  <c r="O98" i="1"/>
  <c r="AB98" i="1" s="1"/>
  <c r="P28" i="1"/>
  <c r="AC28" i="1" s="1"/>
  <c r="O28" i="1"/>
  <c r="AB28" i="1" s="1"/>
  <c r="I36" i="1"/>
  <c r="V163" i="1"/>
  <c r="AI163" i="1" s="1"/>
  <c r="O163" i="1"/>
  <c r="AB163" i="1" s="1"/>
  <c r="P163" i="1"/>
  <c r="AC163" i="1" s="1"/>
  <c r="V129" i="1"/>
  <c r="AI129" i="1" s="1"/>
  <c r="O129" i="1"/>
  <c r="AB129" i="1" s="1"/>
  <c r="P129" i="1"/>
  <c r="AC129" i="1" s="1"/>
  <c r="I67" i="1"/>
  <c r="O67" i="1"/>
  <c r="AB67" i="1" s="1"/>
  <c r="P67" i="1"/>
  <c r="AC67" i="1" s="1"/>
  <c r="V43" i="1"/>
  <c r="AI43" i="1" s="1"/>
  <c r="O43" i="1"/>
  <c r="AB43" i="1" s="1"/>
  <c r="P43" i="1"/>
  <c r="AC43" i="1" s="1"/>
  <c r="I97" i="1"/>
  <c r="O97" i="1"/>
  <c r="AB97" i="1" s="1"/>
  <c r="P97" i="1"/>
  <c r="AC97" i="1" s="1"/>
  <c r="I81" i="1"/>
  <c r="O81" i="1"/>
  <c r="AB81" i="1" s="1"/>
  <c r="P81" i="1"/>
  <c r="AC81" i="1" s="1"/>
  <c r="I35" i="1"/>
  <c r="O35" i="1"/>
  <c r="AB35" i="1" s="1"/>
  <c r="P35" i="1"/>
  <c r="AC35" i="1" s="1"/>
  <c r="I19" i="1"/>
  <c r="O19" i="1"/>
  <c r="AB19" i="1" s="1"/>
  <c r="P19" i="1"/>
  <c r="AC19" i="1" s="1"/>
  <c r="I3" i="1"/>
  <c r="O3" i="1"/>
  <c r="AB3" i="1" s="1"/>
  <c r="P3" i="1"/>
  <c r="AC3" i="1" s="1"/>
  <c r="I142" i="1"/>
  <c r="I94" i="1"/>
  <c r="O177" i="1"/>
  <c r="AB177" i="1" s="1"/>
  <c r="P177" i="1"/>
  <c r="AC177" i="1" s="1"/>
  <c r="O169" i="1"/>
  <c r="AB169" i="1" s="1"/>
  <c r="P169" i="1"/>
  <c r="AC169" i="1" s="1"/>
  <c r="O161" i="1"/>
  <c r="AB161" i="1" s="1"/>
  <c r="P161" i="1"/>
  <c r="AC161" i="1" s="1"/>
  <c r="O153" i="1"/>
  <c r="AB153" i="1" s="1"/>
  <c r="P153" i="1"/>
  <c r="AC153" i="1" s="1"/>
  <c r="O143" i="1"/>
  <c r="AB143" i="1" s="1"/>
  <c r="P143" i="1"/>
  <c r="AC143" i="1" s="1"/>
  <c r="O135" i="1"/>
  <c r="AB135" i="1" s="1"/>
  <c r="P135" i="1"/>
  <c r="AC135" i="1" s="1"/>
  <c r="O127" i="1"/>
  <c r="AB127" i="1" s="1"/>
  <c r="P127" i="1"/>
  <c r="AC127" i="1" s="1"/>
  <c r="O119" i="1"/>
  <c r="AB119" i="1" s="1"/>
  <c r="P119" i="1"/>
  <c r="AC119" i="1" s="1"/>
  <c r="O111" i="1"/>
  <c r="AB111" i="1" s="1"/>
  <c r="P111" i="1"/>
  <c r="AC111" i="1" s="1"/>
  <c r="O73" i="1"/>
  <c r="AB73" i="1" s="1"/>
  <c r="P73" i="1"/>
  <c r="AC73" i="1" s="1"/>
  <c r="O65" i="1"/>
  <c r="AB65" i="1" s="1"/>
  <c r="P65" i="1"/>
  <c r="AC65" i="1" s="1"/>
  <c r="O57" i="1"/>
  <c r="AB57" i="1" s="1"/>
  <c r="P57" i="1"/>
  <c r="AC57" i="1" s="1"/>
  <c r="O49" i="1"/>
  <c r="AB49" i="1" s="1"/>
  <c r="P49" i="1"/>
  <c r="AC49" i="1" s="1"/>
  <c r="O41" i="1"/>
  <c r="AB41" i="1" s="1"/>
  <c r="P41" i="1"/>
  <c r="AC41" i="1" s="1"/>
  <c r="O103" i="1"/>
  <c r="AB103" i="1" s="1"/>
  <c r="P103" i="1"/>
  <c r="AC103" i="1" s="1"/>
  <c r="O95" i="1"/>
  <c r="AB95" i="1" s="1"/>
  <c r="P95" i="1"/>
  <c r="AC95" i="1" s="1"/>
  <c r="O87" i="1"/>
  <c r="AB87" i="1" s="1"/>
  <c r="P87" i="1"/>
  <c r="AC87" i="1" s="1"/>
  <c r="O79" i="1"/>
  <c r="AB79" i="1" s="1"/>
  <c r="P79" i="1"/>
  <c r="AC79" i="1" s="1"/>
  <c r="O33" i="1"/>
  <c r="AB33" i="1" s="1"/>
  <c r="P33" i="1"/>
  <c r="AC33" i="1" s="1"/>
  <c r="O25" i="1"/>
  <c r="AB25" i="1" s="1"/>
  <c r="P25" i="1"/>
  <c r="AC25" i="1" s="1"/>
  <c r="O17" i="1"/>
  <c r="AB17" i="1" s="1"/>
  <c r="P17" i="1"/>
  <c r="AC17" i="1" s="1"/>
  <c r="O9" i="1"/>
  <c r="AB9" i="1" s="1"/>
  <c r="P9" i="1"/>
  <c r="AC9" i="1" s="1"/>
  <c r="I86" i="1"/>
  <c r="W143" i="1"/>
  <c r="AJ143" i="1" s="1"/>
  <c r="V180" i="1"/>
  <c r="AI180" i="1" s="1"/>
  <c r="P180" i="1"/>
  <c r="AC180" i="1" s="1"/>
  <c r="O180" i="1"/>
  <c r="AB180" i="1" s="1"/>
  <c r="V114" i="1"/>
  <c r="AI114" i="1" s="1"/>
  <c r="P114" i="1"/>
  <c r="AC114" i="1" s="1"/>
  <c r="O114" i="1"/>
  <c r="AB114" i="1" s="1"/>
  <c r="P74" i="1"/>
  <c r="AC74" i="1" s="1"/>
  <c r="O74" i="1"/>
  <c r="AB74" i="1" s="1"/>
  <c r="V171" i="1"/>
  <c r="AI171" i="1" s="1"/>
  <c r="O171" i="1"/>
  <c r="AB171" i="1" s="1"/>
  <c r="P171" i="1"/>
  <c r="AC171" i="1" s="1"/>
  <c r="P160" i="1"/>
  <c r="AC160" i="1" s="1"/>
  <c r="O160" i="1"/>
  <c r="AB160" i="1" s="1"/>
  <c r="P72" i="1"/>
  <c r="AC72" i="1" s="1"/>
  <c r="O72" i="1"/>
  <c r="AB72" i="1" s="1"/>
  <c r="P94" i="1"/>
  <c r="AC94" i="1" s="1"/>
  <c r="O94" i="1"/>
  <c r="AB94" i="1" s="1"/>
  <c r="P24" i="1"/>
  <c r="AC24" i="1" s="1"/>
  <c r="O24" i="1"/>
  <c r="AB24" i="1" s="1"/>
  <c r="I20" i="1"/>
  <c r="V141" i="1"/>
  <c r="AI141" i="1" s="1"/>
  <c r="W127" i="1"/>
  <c r="AJ127" i="1" s="1"/>
  <c r="K111" i="1"/>
  <c r="P44" i="1"/>
  <c r="AC44" i="1" s="1"/>
  <c r="O44" i="1"/>
  <c r="AB44" i="1" s="1"/>
  <c r="P12" i="1"/>
  <c r="AC12" i="1" s="1"/>
  <c r="O12" i="1"/>
  <c r="AB12" i="1" s="1"/>
  <c r="V147" i="1"/>
  <c r="AI147" i="1" s="1"/>
  <c r="O147" i="1"/>
  <c r="AB147" i="1" s="1"/>
  <c r="P147" i="1"/>
  <c r="AC147" i="1" s="1"/>
  <c r="V113" i="1"/>
  <c r="AI113" i="1" s="1"/>
  <c r="O113" i="1"/>
  <c r="AB113" i="1" s="1"/>
  <c r="P113" i="1"/>
  <c r="AC113" i="1" s="1"/>
  <c r="P152" i="1"/>
  <c r="AC152" i="1" s="1"/>
  <c r="O152" i="1"/>
  <c r="AB152" i="1" s="1"/>
  <c r="P134" i="1"/>
  <c r="AC134" i="1" s="1"/>
  <c r="O134" i="1"/>
  <c r="AB134" i="1" s="1"/>
  <c r="J110" i="1"/>
  <c r="P110" i="1"/>
  <c r="AC110" i="1" s="1"/>
  <c r="O110" i="1"/>
  <c r="AB110" i="1" s="1"/>
  <c r="P48" i="1"/>
  <c r="AC48" i="1" s="1"/>
  <c r="O48" i="1"/>
  <c r="AB48" i="1" s="1"/>
  <c r="P102" i="1"/>
  <c r="AC102" i="1" s="1"/>
  <c r="O102" i="1"/>
  <c r="AB102" i="1" s="1"/>
  <c r="I156" i="1"/>
  <c r="I117" i="1"/>
  <c r="P117" i="1"/>
  <c r="AC117" i="1" s="1"/>
  <c r="O117" i="1"/>
  <c r="AB117" i="1" s="1"/>
  <c r="V71" i="1"/>
  <c r="AI71" i="1" s="1"/>
  <c r="P71" i="1"/>
  <c r="AC71" i="1" s="1"/>
  <c r="O71" i="1"/>
  <c r="AB71" i="1" s="1"/>
  <c r="J63" i="1"/>
  <c r="P63" i="1"/>
  <c r="AC63" i="1" s="1"/>
  <c r="O63" i="1"/>
  <c r="AB63" i="1" s="1"/>
  <c r="J47" i="1"/>
  <c r="P47" i="1"/>
  <c r="AC47" i="1" s="1"/>
  <c r="O47" i="1"/>
  <c r="AB47" i="1" s="1"/>
  <c r="V39" i="1"/>
  <c r="AI39" i="1" s="1"/>
  <c r="P39" i="1"/>
  <c r="AC39" i="1" s="1"/>
  <c r="O39" i="1"/>
  <c r="AB39" i="1" s="1"/>
  <c r="J109" i="1"/>
  <c r="P109" i="1"/>
  <c r="AC109" i="1" s="1"/>
  <c r="O109" i="1"/>
  <c r="AB109" i="1" s="1"/>
  <c r="V101" i="1"/>
  <c r="AI101" i="1" s="1"/>
  <c r="P101" i="1"/>
  <c r="AC101" i="1" s="1"/>
  <c r="O101" i="1"/>
  <c r="AB101" i="1" s="1"/>
  <c r="J93" i="1"/>
  <c r="P93" i="1"/>
  <c r="AC93" i="1" s="1"/>
  <c r="O93" i="1"/>
  <c r="AB93" i="1" s="1"/>
  <c r="V85" i="1"/>
  <c r="AI85" i="1" s="1"/>
  <c r="P85" i="1"/>
  <c r="AC85" i="1" s="1"/>
  <c r="O85" i="1"/>
  <c r="AB85" i="1" s="1"/>
  <c r="W77" i="1"/>
  <c r="AJ77" i="1" s="1"/>
  <c r="P77" i="1"/>
  <c r="AC77" i="1" s="1"/>
  <c r="O77" i="1"/>
  <c r="AB77" i="1" s="1"/>
  <c r="W31" i="1"/>
  <c r="AJ31" i="1" s="1"/>
  <c r="P31" i="1"/>
  <c r="AC31" i="1" s="1"/>
  <c r="O31" i="1"/>
  <c r="AB31" i="1" s="1"/>
  <c r="V23" i="1"/>
  <c r="AI23" i="1" s="1"/>
  <c r="P23" i="1"/>
  <c r="AC23" i="1" s="1"/>
  <c r="O23" i="1"/>
  <c r="AB23" i="1" s="1"/>
  <c r="J15" i="1"/>
  <c r="P15" i="1"/>
  <c r="AC15" i="1" s="1"/>
  <c r="O15" i="1"/>
  <c r="AB15" i="1" s="1"/>
  <c r="V7" i="1"/>
  <c r="AI7" i="1" s="1"/>
  <c r="P7" i="1"/>
  <c r="AC7" i="1" s="1"/>
  <c r="O7" i="1"/>
  <c r="AB7" i="1" s="1"/>
  <c r="I152" i="1"/>
  <c r="I64" i="1"/>
  <c r="I78" i="1"/>
  <c r="I16" i="1"/>
  <c r="J78" i="1"/>
  <c r="V77" i="1"/>
  <c r="AI77" i="1" s="1"/>
  <c r="W111" i="1"/>
  <c r="AJ111" i="1" s="1"/>
  <c r="K95" i="1"/>
  <c r="V172" i="1"/>
  <c r="AI172" i="1" s="1"/>
  <c r="P172" i="1"/>
  <c r="AC172" i="1" s="1"/>
  <c r="O172" i="1"/>
  <c r="AB172" i="1" s="1"/>
  <c r="V138" i="1"/>
  <c r="AI138" i="1" s="1"/>
  <c r="P138" i="1"/>
  <c r="AC138" i="1" s="1"/>
  <c r="O138" i="1"/>
  <c r="AB138" i="1" s="1"/>
  <c r="P68" i="1"/>
  <c r="AC68" i="1" s="1"/>
  <c r="O68" i="1"/>
  <c r="AB68" i="1" s="1"/>
  <c r="W82" i="1"/>
  <c r="AJ82" i="1" s="1"/>
  <c r="P82" i="1"/>
  <c r="AC82" i="1" s="1"/>
  <c r="O82" i="1"/>
  <c r="AB82" i="1" s="1"/>
  <c r="P4" i="1"/>
  <c r="AC4" i="1" s="1"/>
  <c r="O4" i="1"/>
  <c r="AB4" i="1" s="1"/>
  <c r="I114" i="1"/>
  <c r="I4" i="1"/>
  <c r="V179" i="1"/>
  <c r="AI179" i="1" s="1"/>
  <c r="O179" i="1"/>
  <c r="AB179" i="1" s="1"/>
  <c r="P179" i="1"/>
  <c r="AC179" i="1" s="1"/>
  <c r="V137" i="1"/>
  <c r="AI137" i="1" s="1"/>
  <c r="O137" i="1"/>
  <c r="AB137" i="1" s="1"/>
  <c r="P137" i="1"/>
  <c r="AC137" i="1" s="1"/>
  <c r="P176" i="1"/>
  <c r="AC176" i="1" s="1"/>
  <c r="O176" i="1"/>
  <c r="AB176" i="1" s="1"/>
  <c r="P126" i="1"/>
  <c r="AC126" i="1" s="1"/>
  <c r="O126" i="1"/>
  <c r="AB126" i="1" s="1"/>
  <c r="P64" i="1"/>
  <c r="AC64" i="1" s="1"/>
  <c r="O64" i="1"/>
  <c r="AB64" i="1" s="1"/>
  <c r="P40" i="1"/>
  <c r="AC40" i="1" s="1"/>
  <c r="O40" i="1"/>
  <c r="AB40" i="1" s="1"/>
  <c r="P86" i="1"/>
  <c r="AC86" i="1" s="1"/>
  <c r="O86" i="1"/>
  <c r="AB86" i="1" s="1"/>
  <c r="P32" i="1"/>
  <c r="AC32" i="1" s="1"/>
  <c r="O32" i="1"/>
  <c r="AB32" i="1" s="1"/>
  <c r="P8" i="1"/>
  <c r="AC8" i="1" s="1"/>
  <c r="O8" i="1"/>
  <c r="AB8" i="1" s="1"/>
  <c r="I130" i="1"/>
  <c r="P167" i="1"/>
  <c r="AC167" i="1" s="1"/>
  <c r="O167" i="1"/>
  <c r="AB167" i="1" s="1"/>
  <c r="I151" i="1"/>
  <c r="P151" i="1"/>
  <c r="AC151" i="1" s="1"/>
  <c r="O151" i="1"/>
  <c r="AB151" i="1" s="1"/>
  <c r="I133" i="1"/>
  <c r="P133" i="1"/>
  <c r="AC133" i="1" s="1"/>
  <c r="O133" i="1"/>
  <c r="AB133" i="1" s="1"/>
  <c r="V55" i="1"/>
  <c r="AI55" i="1" s="1"/>
  <c r="P55" i="1"/>
  <c r="AC55" i="1" s="1"/>
  <c r="O55" i="1"/>
  <c r="AB55" i="1" s="1"/>
  <c r="P174" i="1"/>
  <c r="AC174" i="1" s="1"/>
  <c r="O174" i="1"/>
  <c r="AB174" i="1" s="1"/>
  <c r="I166" i="1"/>
  <c r="P166" i="1"/>
  <c r="AC166" i="1" s="1"/>
  <c r="O166" i="1"/>
  <c r="AB166" i="1" s="1"/>
  <c r="I158" i="1"/>
  <c r="P158" i="1"/>
  <c r="AC158" i="1" s="1"/>
  <c r="O158" i="1"/>
  <c r="AB158" i="1" s="1"/>
  <c r="I150" i="1"/>
  <c r="P150" i="1"/>
  <c r="AC150" i="1" s="1"/>
  <c r="O150" i="1"/>
  <c r="AB150" i="1" s="1"/>
  <c r="J140" i="1"/>
  <c r="P140" i="1"/>
  <c r="AC140" i="1" s="1"/>
  <c r="O140" i="1"/>
  <c r="AB140" i="1" s="1"/>
  <c r="P132" i="1"/>
  <c r="AC132" i="1" s="1"/>
  <c r="O132" i="1"/>
  <c r="AB132" i="1" s="1"/>
  <c r="I124" i="1"/>
  <c r="P124" i="1"/>
  <c r="AC124" i="1" s="1"/>
  <c r="O124" i="1"/>
  <c r="AB124" i="1" s="1"/>
  <c r="J116" i="1"/>
  <c r="P116" i="1"/>
  <c r="AC116" i="1" s="1"/>
  <c r="O116" i="1"/>
  <c r="AB116" i="1" s="1"/>
  <c r="I70" i="1"/>
  <c r="P70" i="1"/>
  <c r="AC70" i="1" s="1"/>
  <c r="O70" i="1"/>
  <c r="AB70" i="1" s="1"/>
  <c r="P62" i="1"/>
  <c r="AC62" i="1" s="1"/>
  <c r="O62" i="1"/>
  <c r="AB62" i="1" s="1"/>
  <c r="I54" i="1"/>
  <c r="P54" i="1"/>
  <c r="AC54" i="1" s="1"/>
  <c r="O54" i="1"/>
  <c r="AB54" i="1" s="1"/>
  <c r="P46" i="1"/>
  <c r="AC46" i="1" s="1"/>
  <c r="O46" i="1"/>
  <c r="AB46" i="1" s="1"/>
  <c r="P38" i="1"/>
  <c r="AC38" i="1" s="1"/>
  <c r="O38" i="1"/>
  <c r="AB38" i="1" s="1"/>
  <c r="I108" i="1"/>
  <c r="P108" i="1"/>
  <c r="AC108" i="1" s="1"/>
  <c r="O108" i="1"/>
  <c r="AB108" i="1" s="1"/>
  <c r="P100" i="1"/>
  <c r="AC100" i="1" s="1"/>
  <c r="O100" i="1"/>
  <c r="AB100" i="1" s="1"/>
  <c r="P92" i="1"/>
  <c r="AC92" i="1" s="1"/>
  <c r="O92" i="1"/>
  <c r="AB92" i="1" s="1"/>
  <c r="P84" i="1"/>
  <c r="AC84" i="1" s="1"/>
  <c r="O84" i="1"/>
  <c r="AB84" i="1" s="1"/>
  <c r="P76" i="1"/>
  <c r="AC76" i="1" s="1"/>
  <c r="O76" i="1"/>
  <c r="AB76" i="1" s="1"/>
  <c r="P30" i="1"/>
  <c r="AC30" i="1" s="1"/>
  <c r="O30" i="1"/>
  <c r="AB30" i="1" s="1"/>
  <c r="P22" i="1"/>
  <c r="AC22" i="1" s="1"/>
  <c r="O22" i="1"/>
  <c r="AB22" i="1" s="1"/>
  <c r="P14" i="1"/>
  <c r="AC14" i="1" s="1"/>
  <c r="O14" i="1"/>
  <c r="AB14" i="1" s="1"/>
  <c r="I6" i="1"/>
  <c r="P6" i="1"/>
  <c r="AC6" i="1" s="1"/>
  <c r="O6" i="1"/>
  <c r="AB6" i="1" s="1"/>
  <c r="I180" i="1"/>
  <c r="I148" i="1"/>
  <c r="I122" i="1"/>
  <c r="I60" i="1"/>
  <c r="I106" i="1"/>
  <c r="I74" i="1"/>
  <c r="I12" i="1"/>
  <c r="J56" i="1"/>
  <c r="V125" i="1"/>
  <c r="AI125" i="1" s="1"/>
  <c r="V31" i="1"/>
  <c r="AI31" i="1" s="1"/>
  <c r="W65" i="1"/>
  <c r="AJ65" i="1" s="1"/>
  <c r="N174" i="1"/>
  <c r="AA174" i="1" s="1"/>
  <c r="M174" i="1"/>
  <c r="L174" i="1"/>
  <c r="W174" i="1"/>
  <c r="AJ174" i="1" s="1"/>
  <c r="V174" i="1"/>
  <c r="AI174" i="1" s="1"/>
  <c r="N146" i="1"/>
  <c r="AA146" i="1" s="1"/>
  <c r="M146" i="1"/>
  <c r="L146" i="1"/>
  <c r="K146" i="1"/>
  <c r="W146" i="1"/>
  <c r="AJ146" i="1" s="1"/>
  <c r="V146" i="1"/>
  <c r="AI146" i="1" s="1"/>
  <c r="N132" i="1"/>
  <c r="AA132" i="1" s="1"/>
  <c r="M132" i="1"/>
  <c r="L132" i="1"/>
  <c r="K132" i="1"/>
  <c r="W132" i="1"/>
  <c r="AJ132" i="1" s="1"/>
  <c r="V132" i="1"/>
  <c r="AI132" i="1" s="1"/>
  <c r="N112" i="1"/>
  <c r="AA112" i="1" s="1"/>
  <c r="M112" i="1"/>
  <c r="L112" i="1"/>
  <c r="K112" i="1"/>
  <c r="W112" i="1"/>
  <c r="AJ112" i="1" s="1"/>
  <c r="V112" i="1"/>
  <c r="AI112" i="1" s="1"/>
  <c r="J112" i="1"/>
  <c r="M62" i="1"/>
  <c r="N62" i="1"/>
  <c r="AA62" i="1" s="1"/>
  <c r="L62" i="1"/>
  <c r="K62" i="1"/>
  <c r="W62" i="1"/>
  <c r="AJ62" i="1" s="1"/>
  <c r="V62" i="1"/>
  <c r="AI62" i="1" s="1"/>
  <c r="J62" i="1"/>
  <c r="M46" i="1"/>
  <c r="N46" i="1"/>
  <c r="AA46" i="1" s="1"/>
  <c r="L46" i="1"/>
  <c r="K46" i="1"/>
  <c r="W46" i="1"/>
  <c r="AJ46" i="1" s="1"/>
  <c r="V46" i="1"/>
  <c r="AI46" i="1" s="1"/>
  <c r="J46" i="1"/>
  <c r="M100" i="1"/>
  <c r="N100" i="1"/>
  <c r="AA100" i="1" s="1"/>
  <c r="L100" i="1"/>
  <c r="K100" i="1"/>
  <c r="W100" i="1"/>
  <c r="AJ100" i="1" s="1"/>
  <c r="V100" i="1"/>
  <c r="AI100" i="1" s="1"/>
  <c r="J100" i="1"/>
  <c r="M88" i="1"/>
  <c r="N88" i="1"/>
  <c r="AA88" i="1" s="1"/>
  <c r="L88" i="1"/>
  <c r="K88" i="1"/>
  <c r="W88" i="1"/>
  <c r="AJ88" i="1" s="1"/>
  <c r="V88" i="1"/>
  <c r="AI88" i="1" s="1"/>
  <c r="J88" i="1"/>
  <c r="M84" i="1"/>
  <c r="N84" i="1"/>
  <c r="AA84" i="1" s="1"/>
  <c r="L84" i="1"/>
  <c r="K84" i="1"/>
  <c r="W84" i="1"/>
  <c r="AJ84" i="1" s="1"/>
  <c r="V84" i="1"/>
  <c r="AI84" i="1" s="1"/>
  <c r="J84" i="1"/>
  <c r="M30" i="1"/>
  <c r="N30" i="1"/>
  <c r="AA30" i="1" s="1"/>
  <c r="L30" i="1"/>
  <c r="K30" i="1"/>
  <c r="W30" i="1"/>
  <c r="AJ30" i="1" s="1"/>
  <c r="V30" i="1"/>
  <c r="AI30" i="1" s="1"/>
  <c r="J30" i="1"/>
  <c r="M10" i="1"/>
  <c r="N10" i="1"/>
  <c r="AA10" i="1" s="1"/>
  <c r="L10" i="1"/>
  <c r="K10" i="1"/>
  <c r="W10" i="1"/>
  <c r="AJ10" i="1" s="1"/>
  <c r="V10" i="1"/>
  <c r="AI10" i="1" s="1"/>
  <c r="J10" i="1"/>
  <c r="J178" i="1"/>
  <c r="J166" i="1"/>
  <c r="J146" i="1"/>
  <c r="K179" i="1"/>
  <c r="K158" i="1"/>
  <c r="N181" i="1"/>
  <c r="AA181" i="1" s="1"/>
  <c r="M181" i="1"/>
  <c r="L181" i="1"/>
  <c r="K181" i="1"/>
  <c r="V181" i="1"/>
  <c r="AI181" i="1" s="1"/>
  <c r="N177" i="1"/>
  <c r="AA177" i="1" s="1"/>
  <c r="M177" i="1"/>
  <c r="L177" i="1"/>
  <c r="K177" i="1"/>
  <c r="V177" i="1"/>
  <c r="AI177" i="1" s="1"/>
  <c r="N173" i="1"/>
  <c r="AA173" i="1" s="1"/>
  <c r="M173" i="1"/>
  <c r="L173" i="1"/>
  <c r="V173" i="1"/>
  <c r="AI173" i="1" s="1"/>
  <c r="K173" i="1"/>
  <c r="N169" i="1"/>
  <c r="AA169" i="1" s="1"/>
  <c r="M169" i="1"/>
  <c r="L169" i="1"/>
  <c r="V169" i="1"/>
  <c r="AI169" i="1" s="1"/>
  <c r="N165" i="1"/>
  <c r="AA165" i="1" s="1"/>
  <c r="M165" i="1"/>
  <c r="L165" i="1"/>
  <c r="K165" i="1"/>
  <c r="V165" i="1"/>
  <c r="AI165" i="1" s="1"/>
  <c r="N161" i="1"/>
  <c r="AA161" i="1" s="1"/>
  <c r="M161" i="1"/>
  <c r="L161" i="1"/>
  <c r="K161" i="1"/>
  <c r="V161" i="1"/>
  <c r="AI161" i="1" s="1"/>
  <c r="N157" i="1"/>
  <c r="AA157" i="1" s="1"/>
  <c r="M157" i="1"/>
  <c r="L157" i="1"/>
  <c r="V157" i="1"/>
  <c r="AI157" i="1" s="1"/>
  <c r="K157" i="1"/>
  <c r="N153" i="1"/>
  <c r="AA153" i="1" s="1"/>
  <c r="M153" i="1"/>
  <c r="L153" i="1"/>
  <c r="V153" i="1"/>
  <c r="AI153" i="1" s="1"/>
  <c r="N149" i="1"/>
  <c r="AA149" i="1" s="1"/>
  <c r="M149" i="1"/>
  <c r="L149" i="1"/>
  <c r="V149" i="1"/>
  <c r="AI149" i="1" s="1"/>
  <c r="K149" i="1"/>
  <c r="N143" i="1"/>
  <c r="AA143" i="1" s="1"/>
  <c r="M143" i="1"/>
  <c r="L143" i="1"/>
  <c r="V143" i="1"/>
  <c r="AI143" i="1" s="1"/>
  <c r="N139" i="1"/>
  <c r="AA139" i="1" s="1"/>
  <c r="M139" i="1"/>
  <c r="L139" i="1"/>
  <c r="V139" i="1"/>
  <c r="AI139" i="1" s="1"/>
  <c r="K139" i="1"/>
  <c r="N135" i="1"/>
  <c r="AA135" i="1" s="1"/>
  <c r="M135" i="1"/>
  <c r="L135" i="1"/>
  <c r="K135" i="1"/>
  <c r="V135" i="1"/>
  <c r="AI135" i="1" s="1"/>
  <c r="N131" i="1"/>
  <c r="AA131" i="1" s="1"/>
  <c r="M131" i="1"/>
  <c r="L131" i="1"/>
  <c r="K131" i="1"/>
  <c r="V131" i="1"/>
  <c r="AI131" i="1" s="1"/>
  <c r="N127" i="1"/>
  <c r="AA127" i="1" s="1"/>
  <c r="M127" i="1"/>
  <c r="L127" i="1"/>
  <c r="V127" i="1"/>
  <c r="AI127" i="1" s="1"/>
  <c r="N123" i="1"/>
  <c r="AA123" i="1" s="1"/>
  <c r="M123" i="1"/>
  <c r="L123" i="1"/>
  <c r="V123" i="1"/>
  <c r="AI123" i="1" s="1"/>
  <c r="K123" i="1"/>
  <c r="N119" i="1"/>
  <c r="AA119" i="1" s="1"/>
  <c r="M119" i="1"/>
  <c r="L119" i="1"/>
  <c r="K119" i="1"/>
  <c r="V119" i="1"/>
  <c r="AI119" i="1" s="1"/>
  <c r="N115" i="1"/>
  <c r="AA115" i="1" s="1"/>
  <c r="M115" i="1"/>
  <c r="L115" i="1"/>
  <c r="K115" i="1"/>
  <c r="V115" i="1"/>
  <c r="AI115" i="1" s="1"/>
  <c r="N111" i="1"/>
  <c r="AA111" i="1" s="1"/>
  <c r="M111" i="1"/>
  <c r="L111" i="1"/>
  <c r="V111" i="1"/>
  <c r="AI111" i="1" s="1"/>
  <c r="N73" i="1"/>
  <c r="AA73" i="1" s="1"/>
  <c r="M73" i="1"/>
  <c r="L73" i="1"/>
  <c r="K73" i="1"/>
  <c r="V73" i="1"/>
  <c r="AI73" i="1" s="1"/>
  <c r="N69" i="1"/>
  <c r="AA69" i="1" s="1"/>
  <c r="M69" i="1"/>
  <c r="L69" i="1"/>
  <c r="K69" i="1"/>
  <c r="V69" i="1"/>
  <c r="AI69" i="1" s="1"/>
  <c r="N65" i="1"/>
  <c r="AA65" i="1" s="1"/>
  <c r="M65" i="1"/>
  <c r="L65" i="1"/>
  <c r="V65" i="1"/>
  <c r="AI65" i="1" s="1"/>
  <c r="J65" i="1"/>
  <c r="N61" i="1"/>
  <c r="AA61" i="1" s="1"/>
  <c r="L61" i="1"/>
  <c r="M61" i="1"/>
  <c r="V61" i="1"/>
  <c r="AI61" i="1" s="1"/>
  <c r="J61" i="1"/>
  <c r="K61" i="1"/>
  <c r="N57" i="1"/>
  <c r="AA57" i="1" s="1"/>
  <c r="M57" i="1"/>
  <c r="L57" i="1"/>
  <c r="K57" i="1"/>
  <c r="V57" i="1"/>
  <c r="AI57" i="1" s="1"/>
  <c r="J57" i="1"/>
  <c r="N53" i="1"/>
  <c r="AA53" i="1" s="1"/>
  <c r="M53" i="1"/>
  <c r="L53" i="1"/>
  <c r="K53" i="1"/>
  <c r="V53" i="1"/>
  <c r="AI53" i="1" s="1"/>
  <c r="J53" i="1"/>
  <c r="N49" i="1"/>
  <c r="AA49" i="1" s="1"/>
  <c r="M49" i="1"/>
  <c r="L49" i="1"/>
  <c r="V49" i="1"/>
  <c r="AI49" i="1" s="1"/>
  <c r="J49" i="1"/>
  <c r="N45" i="1"/>
  <c r="AA45" i="1" s="1"/>
  <c r="L45" i="1"/>
  <c r="M45" i="1"/>
  <c r="V45" i="1"/>
  <c r="AI45" i="1" s="1"/>
  <c r="J45" i="1"/>
  <c r="K45" i="1"/>
  <c r="N41" i="1"/>
  <c r="AA41" i="1" s="1"/>
  <c r="M41" i="1"/>
  <c r="L41" i="1"/>
  <c r="K41" i="1"/>
  <c r="V41" i="1"/>
  <c r="AI41" i="1" s="1"/>
  <c r="J41" i="1"/>
  <c r="N107" i="1"/>
  <c r="AA107" i="1" s="1"/>
  <c r="L107" i="1"/>
  <c r="M107" i="1"/>
  <c r="V107" i="1"/>
  <c r="AI107" i="1" s="1"/>
  <c r="J107" i="1"/>
  <c r="K107" i="1"/>
  <c r="W107" i="1"/>
  <c r="AJ107" i="1" s="1"/>
  <c r="N103" i="1"/>
  <c r="AA103" i="1" s="1"/>
  <c r="M103" i="1"/>
  <c r="L103" i="1"/>
  <c r="K103" i="1"/>
  <c r="V103" i="1"/>
  <c r="AI103" i="1" s="1"/>
  <c r="J103" i="1"/>
  <c r="N99" i="1"/>
  <c r="AA99" i="1" s="1"/>
  <c r="M99" i="1"/>
  <c r="L99" i="1"/>
  <c r="K99" i="1"/>
  <c r="W99" i="1"/>
  <c r="AJ99" i="1" s="1"/>
  <c r="V99" i="1"/>
  <c r="AI99" i="1" s="1"/>
  <c r="J99" i="1"/>
  <c r="N95" i="1"/>
  <c r="AA95" i="1" s="1"/>
  <c r="M95" i="1"/>
  <c r="L95" i="1"/>
  <c r="W95" i="1"/>
  <c r="AJ95" i="1" s="1"/>
  <c r="V95" i="1"/>
  <c r="AI95" i="1" s="1"/>
  <c r="J95" i="1"/>
  <c r="N91" i="1"/>
  <c r="AA91" i="1" s="1"/>
  <c r="L91" i="1"/>
  <c r="M91" i="1"/>
  <c r="V91" i="1"/>
  <c r="AI91" i="1" s="1"/>
  <c r="J91" i="1"/>
  <c r="K91" i="1"/>
  <c r="W91" i="1"/>
  <c r="AJ91" i="1" s="1"/>
  <c r="N87" i="1"/>
  <c r="AA87" i="1" s="1"/>
  <c r="M87" i="1"/>
  <c r="L87" i="1"/>
  <c r="K87" i="1"/>
  <c r="V87" i="1"/>
  <c r="AI87" i="1" s="1"/>
  <c r="J87" i="1"/>
  <c r="N83" i="1"/>
  <c r="AA83" i="1" s="1"/>
  <c r="M83" i="1"/>
  <c r="L83" i="1"/>
  <c r="K83" i="1"/>
  <c r="W83" i="1"/>
  <c r="AJ83" i="1" s="1"/>
  <c r="V83" i="1"/>
  <c r="AI83" i="1" s="1"/>
  <c r="J83" i="1"/>
  <c r="N79" i="1"/>
  <c r="AA79" i="1" s="1"/>
  <c r="M79" i="1"/>
  <c r="L79" i="1"/>
  <c r="W79" i="1"/>
  <c r="AJ79" i="1" s="1"/>
  <c r="V79" i="1"/>
  <c r="AI79" i="1" s="1"/>
  <c r="J79" i="1"/>
  <c r="N75" i="1"/>
  <c r="AA75" i="1" s="1"/>
  <c r="L75" i="1"/>
  <c r="M75" i="1"/>
  <c r="V75" i="1"/>
  <c r="AI75" i="1" s="1"/>
  <c r="J75" i="1"/>
  <c r="K75" i="1"/>
  <c r="W75" i="1"/>
  <c r="AJ75" i="1" s="1"/>
  <c r="N37" i="1"/>
  <c r="AA37" i="1" s="1"/>
  <c r="M37" i="1"/>
  <c r="L37" i="1"/>
  <c r="K37" i="1"/>
  <c r="W37" i="1"/>
  <c r="AJ37" i="1" s="1"/>
  <c r="V37" i="1"/>
  <c r="AI37" i="1" s="1"/>
  <c r="J37" i="1"/>
  <c r="N33" i="1"/>
  <c r="AA33" i="1" s="1"/>
  <c r="M33" i="1"/>
  <c r="L33" i="1"/>
  <c r="W33" i="1"/>
  <c r="AJ33" i="1" s="1"/>
  <c r="V33" i="1"/>
  <c r="AI33" i="1" s="1"/>
  <c r="J33" i="1"/>
  <c r="N29" i="1"/>
  <c r="AA29" i="1" s="1"/>
  <c r="L29" i="1"/>
  <c r="M29" i="1"/>
  <c r="V29" i="1"/>
  <c r="AI29" i="1" s="1"/>
  <c r="J29" i="1"/>
  <c r="K29" i="1"/>
  <c r="W29" i="1"/>
  <c r="AJ29" i="1" s="1"/>
  <c r="N25" i="1"/>
  <c r="AA25" i="1" s="1"/>
  <c r="M25" i="1"/>
  <c r="L25" i="1"/>
  <c r="K25" i="1"/>
  <c r="V25" i="1"/>
  <c r="AI25" i="1" s="1"/>
  <c r="J25" i="1"/>
  <c r="N21" i="1"/>
  <c r="AA21" i="1" s="1"/>
  <c r="M21" i="1"/>
  <c r="L21" i="1"/>
  <c r="K21" i="1"/>
  <c r="W21" i="1"/>
  <c r="AJ21" i="1" s="1"/>
  <c r="V21" i="1"/>
  <c r="AI21" i="1" s="1"/>
  <c r="J21" i="1"/>
  <c r="N17" i="1"/>
  <c r="AA17" i="1" s="1"/>
  <c r="M17" i="1"/>
  <c r="L17" i="1"/>
  <c r="W17" i="1"/>
  <c r="AJ17" i="1" s="1"/>
  <c r="V17" i="1"/>
  <c r="AI17" i="1" s="1"/>
  <c r="J17" i="1"/>
  <c r="N13" i="1"/>
  <c r="AA13" i="1" s="1"/>
  <c r="L13" i="1"/>
  <c r="M13" i="1"/>
  <c r="V13" i="1"/>
  <c r="AI13" i="1" s="1"/>
  <c r="J13" i="1"/>
  <c r="K13" i="1"/>
  <c r="W13" i="1"/>
  <c r="AJ13" i="1" s="1"/>
  <c r="N9" i="1"/>
  <c r="AA9" i="1" s="1"/>
  <c r="M9" i="1"/>
  <c r="L9" i="1"/>
  <c r="K9" i="1"/>
  <c r="V9" i="1"/>
  <c r="AI9" i="1" s="1"/>
  <c r="J9" i="1"/>
  <c r="N5" i="1"/>
  <c r="AA5" i="1" s="1"/>
  <c r="M5" i="1"/>
  <c r="L5" i="1"/>
  <c r="K5" i="1"/>
  <c r="W5" i="1"/>
  <c r="AJ5" i="1" s="1"/>
  <c r="V5" i="1"/>
  <c r="AI5" i="1" s="1"/>
  <c r="J5" i="1"/>
  <c r="I179" i="1"/>
  <c r="I171" i="1"/>
  <c r="I167" i="1"/>
  <c r="I163" i="1"/>
  <c r="I155" i="1"/>
  <c r="I147" i="1"/>
  <c r="I145" i="1"/>
  <c r="I137" i="1"/>
  <c r="I129" i="1"/>
  <c r="I121" i="1"/>
  <c r="I113" i="1"/>
  <c r="I71" i="1"/>
  <c r="I63" i="1"/>
  <c r="I59" i="1"/>
  <c r="I55" i="1"/>
  <c r="I47" i="1"/>
  <c r="I43" i="1"/>
  <c r="I39" i="1"/>
  <c r="I109" i="1"/>
  <c r="I105" i="1"/>
  <c r="I101" i="1"/>
  <c r="I93" i="1"/>
  <c r="I89" i="1"/>
  <c r="I85" i="1"/>
  <c r="I77" i="1"/>
  <c r="I31" i="1"/>
  <c r="I27" i="1"/>
  <c r="I23" i="1"/>
  <c r="I15" i="1"/>
  <c r="I11" i="1"/>
  <c r="I7" i="1"/>
  <c r="J181" i="1"/>
  <c r="J177" i="1"/>
  <c r="J173" i="1"/>
  <c r="J169" i="1"/>
  <c r="J165" i="1"/>
  <c r="J161" i="1"/>
  <c r="J157" i="1"/>
  <c r="J153" i="1"/>
  <c r="J149" i="1"/>
  <c r="J143" i="1"/>
  <c r="J139" i="1"/>
  <c r="J135" i="1"/>
  <c r="J131" i="1"/>
  <c r="J127" i="1"/>
  <c r="J123" i="1"/>
  <c r="J119" i="1"/>
  <c r="J115" i="1"/>
  <c r="J69" i="1"/>
  <c r="J55" i="1"/>
  <c r="J39" i="1"/>
  <c r="J101" i="1"/>
  <c r="J85" i="1"/>
  <c r="J77" i="1"/>
  <c r="J31" i="1"/>
  <c r="J23" i="1"/>
  <c r="J7" i="1"/>
  <c r="W181" i="1"/>
  <c r="AJ181" i="1" s="1"/>
  <c r="W165" i="1"/>
  <c r="AJ165" i="1" s="1"/>
  <c r="W149" i="1"/>
  <c r="AJ149" i="1" s="1"/>
  <c r="W139" i="1"/>
  <c r="AJ139" i="1" s="1"/>
  <c r="W123" i="1"/>
  <c r="AJ123" i="1" s="1"/>
  <c r="W61" i="1"/>
  <c r="AJ61" i="1" s="1"/>
  <c r="W45" i="1"/>
  <c r="AJ45" i="1" s="1"/>
  <c r="W103" i="1"/>
  <c r="AJ103" i="1" s="1"/>
  <c r="W9" i="1"/>
  <c r="AJ9" i="1" s="1"/>
  <c r="K174" i="1"/>
  <c r="K153" i="1"/>
  <c r="K65" i="1"/>
  <c r="K79" i="1"/>
  <c r="N170" i="1"/>
  <c r="AA170" i="1" s="1"/>
  <c r="M170" i="1"/>
  <c r="L170" i="1"/>
  <c r="K170" i="1"/>
  <c r="W170" i="1"/>
  <c r="AJ170" i="1" s="1"/>
  <c r="V170" i="1"/>
  <c r="AI170" i="1" s="1"/>
  <c r="N162" i="1"/>
  <c r="AA162" i="1" s="1"/>
  <c r="M162" i="1"/>
  <c r="L162" i="1"/>
  <c r="W162" i="1"/>
  <c r="AJ162" i="1" s="1"/>
  <c r="K162" i="1"/>
  <c r="V162" i="1"/>
  <c r="AI162" i="1" s="1"/>
  <c r="N154" i="1"/>
  <c r="AA154" i="1" s="1"/>
  <c r="M154" i="1"/>
  <c r="L154" i="1"/>
  <c r="K154" i="1"/>
  <c r="W154" i="1"/>
  <c r="AJ154" i="1" s="1"/>
  <c r="V154" i="1"/>
  <c r="AI154" i="1" s="1"/>
  <c r="N140" i="1"/>
  <c r="AA140" i="1" s="1"/>
  <c r="M140" i="1"/>
  <c r="L140" i="1"/>
  <c r="K140" i="1"/>
  <c r="W140" i="1"/>
  <c r="AJ140" i="1" s="1"/>
  <c r="V140" i="1"/>
  <c r="AI140" i="1" s="1"/>
  <c r="N128" i="1"/>
  <c r="AA128" i="1" s="1"/>
  <c r="M128" i="1"/>
  <c r="L128" i="1"/>
  <c r="K128" i="1"/>
  <c r="W128" i="1"/>
  <c r="AJ128" i="1" s="1"/>
  <c r="V128" i="1"/>
  <c r="AI128" i="1" s="1"/>
  <c r="N116" i="1"/>
  <c r="AA116" i="1" s="1"/>
  <c r="M116" i="1"/>
  <c r="L116" i="1"/>
  <c r="K116" i="1"/>
  <c r="W116" i="1"/>
  <c r="AJ116" i="1" s="1"/>
  <c r="V116" i="1"/>
  <c r="AI116" i="1" s="1"/>
  <c r="M66" i="1"/>
  <c r="N66" i="1"/>
  <c r="AA66" i="1" s="1"/>
  <c r="L66" i="1"/>
  <c r="K66" i="1"/>
  <c r="W66" i="1"/>
  <c r="AJ66" i="1" s="1"/>
  <c r="V66" i="1"/>
  <c r="AI66" i="1" s="1"/>
  <c r="J66" i="1"/>
  <c r="M50" i="1"/>
  <c r="N50" i="1"/>
  <c r="AA50" i="1" s="1"/>
  <c r="L50" i="1"/>
  <c r="K50" i="1"/>
  <c r="W50" i="1"/>
  <c r="AJ50" i="1" s="1"/>
  <c r="V50" i="1"/>
  <c r="AI50" i="1" s="1"/>
  <c r="J50" i="1"/>
  <c r="M38" i="1"/>
  <c r="N38" i="1"/>
  <c r="AA38" i="1" s="1"/>
  <c r="L38" i="1"/>
  <c r="K38" i="1"/>
  <c r="W38" i="1"/>
  <c r="AJ38" i="1" s="1"/>
  <c r="V38" i="1"/>
  <c r="AI38" i="1" s="1"/>
  <c r="J38" i="1"/>
  <c r="M104" i="1"/>
  <c r="N104" i="1"/>
  <c r="AA104" i="1" s="1"/>
  <c r="L104" i="1"/>
  <c r="K104" i="1"/>
  <c r="W104" i="1"/>
  <c r="AJ104" i="1" s="1"/>
  <c r="V104" i="1"/>
  <c r="AI104" i="1" s="1"/>
  <c r="J104" i="1"/>
  <c r="M92" i="1"/>
  <c r="N92" i="1"/>
  <c r="AA92" i="1" s="1"/>
  <c r="L92" i="1"/>
  <c r="K92" i="1"/>
  <c r="W92" i="1"/>
  <c r="AJ92" i="1" s="1"/>
  <c r="V92" i="1"/>
  <c r="AI92" i="1" s="1"/>
  <c r="J92" i="1"/>
  <c r="M76" i="1"/>
  <c r="N76" i="1"/>
  <c r="AA76" i="1" s="1"/>
  <c r="L76" i="1"/>
  <c r="K76" i="1"/>
  <c r="W76" i="1"/>
  <c r="AJ76" i="1" s="1"/>
  <c r="V76" i="1"/>
  <c r="AI76" i="1" s="1"/>
  <c r="J76" i="1"/>
  <c r="M34" i="1"/>
  <c r="N34" i="1"/>
  <c r="AA34" i="1" s="1"/>
  <c r="L34" i="1"/>
  <c r="K34" i="1"/>
  <c r="W34" i="1"/>
  <c r="AJ34" i="1" s="1"/>
  <c r="V34" i="1"/>
  <c r="AI34" i="1" s="1"/>
  <c r="J34" i="1"/>
  <c r="M22" i="1"/>
  <c r="N22" i="1"/>
  <c r="AA22" i="1" s="1"/>
  <c r="L22" i="1"/>
  <c r="K22" i="1"/>
  <c r="W22" i="1"/>
  <c r="AJ22" i="1" s="1"/>
  <c r="V22" i="1"/>
  <c r="AI22" i="1" s="1"/>
  <c r="J22" i="1"/>
  <c r="M14" i="1"/>
  <c r="N14" i="1"/>
  <c r="AA14" i="1" s="1"/>
  <c r="L14" i="1"/>
  <c r="K14" i="1"/>
  <c r="W14" i="1"/>
  <c r="AJ14" i="1" s="1"/>
  <c r="V14" i="1"/>
  <c r="AI14" i="1" s="1"/>
  <c r="J14" i="1"/>
  <c r="M2" i="1"/>
  <c r="N2" i="1"/>
  <c r="AA2" i="1" s="1"/>
  <c r="L2" i="1"/>
  <c r="K2" i="1"/>
  <c r="W2" i="1"/>
  <c r="AJ2" i="1" s="1"/>
  <c r="V2" i="1"/>
  <c r="AI2" i="1" s="1"/>
  <c r="J2" i="1"/>
  <c r="J174" i="1"/>
  <c r="J158" i="1"/>
  <c r="J144" i="1"/>
  <c r="J132" i="1"/>
  <c r="J120" i="1"/>
  <c r="N180" i="1"/>
  <c r="AA180" i="1" s="1"/>
  <c r="L180" i="1"/>
  <c r="M180" i="1"/>
  <c r="K180" i="1"/>
  <c r="W180" i="1"/>
  <c r="AJ180" i="1" s="1"/>
  <c r="N176" i="1"/>
  <c r="AA176" i="1" s="1"/>
  <c r="L176" i="1"/>
  <c r="M176" i="1"/>
  <c r="K176" i="1"/>
  <c r="W176" i="1"/>
  <c r="AJ176" i="1" s="1"/>
  <c r="N172" i="1"/>
  <c r="AA172" i="1" s="1"/>
  <c r="L172" i="1"/>
  <c r="M172" i="1"/>
  <c r="K172" i="1"/>
  <c r="W172" i="1"/>
  <c r="AJ172" i="1" s="1"/>
  <c r="N168" i="1"/>
  <c r="AA168" i="1" s="1"/>
  <c r="M168" i="1"/>
  <c r="L168" i="1"/>
  <c r="K168" i="1"/>
  <c r="W168" i="1"/>
  <c r="AJ168" i="1" s="1"/>
  <c r="N164" i="1"/>
  <c r="AA164" i="1" s="1"/>
  <c r="M164" i="1"/>
  <c r="L164" i="1"/>
  <c r="K164" i="1"/>
  <c r="W164" i="1"/>
  <c r="AJ164" i="1" s="1"/>
  <c r="N160" i="1"/>
  <c r="AA160" i="1" s="1"/>
  <c r="M160" i="1"/>
  <c r="L160" i="1"/>
  <c r="K160" i="1"/>
  <c r="W160" i="1"/>
  <c r="AJ160" i="1" s="1"/>
  <c r="N156" i="1"/>
  <c r="AA156" i="1" s="1"/>
  <c r="M156" i="1"/>
  <c r="L156" i="1"/>
  <c r="K156" i="1"/>
  <c r="W156" i="1"/>
  <c r="AJ156" i="1" s="1"/>
  <c r="N152" i="1"/>
  <c r="AA152" i="1" s="1"/>
  <c r="M152" i="1"/>
  <c r="L152" i="1"/>
  <c r="K152" i="1"/>
  <c r="W152" i="1"/>
  <c r="AJ152" i="1" s="1"/>
  <c r="N148" i="1"/>
  <c r="AA148" i="1" s="1"/>
  <c r="L148" i="1"/>
  <c r="M148" i="1"/>
  <c r="K148" i="1"/>
  <c r="W148" i="1"/>
  <c r="AJ148" i="1" s="1"/>
  <c r="N142" i="1"/>
  <c r="AA142" i="1" s="1"/>
  <c r="L142" i="1"/>
  <c r="M142" i="1"/>
  <c r="K142" i="1"/>
  <c r="W142" i="1"/>
  <c r="AJ142" i="1" s="1"/>
  <c r="N138" i="1"/>
  <c r="AA138" i="1" s="1"/>
  <c r="L138" i="1"/>
  <c r="M138" i="1"/>
  <c r="K138" i="1"/>
  <c r="W138" i="1"/>
  <c r="AJ138" i="1" s="1"/>
  <c r="N134" i="1"/>
  <c r="AA134" i="1" s="1"/>
  <c r="L134" i="1"/>
  <c r="M134" i="1"/>
  <c r="K134" i="1"/>
  <c r="W134" i="1"/>
  <c r="AJ134" i="1" s="1"/>
  <c r="N130" i="1"/>
  <c r="AA130" i="1" s="1"/>
  <c r="L130" i="1"/>
  <c r="M130" i="1"/>
  <c r="K130" i="1"/>
  <c r="W130" i="1"/>
  <c r="AJ130" i="1" s="1"/>
  <c r="N126" i="1"/>
  <c r="AA126" i="1" s="1"/>
  <c r="L126" i="1"/>
  <c r="M126" i="1"/>
  <c r="K126" i="1"/>
  <c r="W126" i="1"/>
  <c r="AJ126" i="1" s="1"/>
  <c r="N122" i="1"/>
  <c r="AA122" i="1" s="1"/>
  <c r="L122" i="1"/>
  <c r="M122" i="1"/>
  <c r="K122" i="1"/>
  <c r="W122" i="1"/>
  <c r="AJ122" i="1" s="1"/>
  <c r="N118" i="1"/>
  <c r="AA118" i="1" s="1"/>
  <c r="L118" i="1"/>
  <c r="M118" i="1"/>
  <c r="K118" i="1"/>
  <c r="W118" i="1"/>
  <c r="AJ118" i="1" s="1"/>
  <c r="N114" i="1"/>
  <c r="AA114" i="1" s="1"/>
  <c r="L114" i="1"/>
  <c r="M114" i="1"/>
  <c r="K114" i="1"/>
  <c r="W114" i="1"/>
  <c r="AJ114" i="1" s="1"/>
  <c r="N110" i="1"/>
  <c r="AA110" i="1" s="1"/>
  <c r="M110" i="1"/>
  <c r="L110" i="1"/>
  <c r="K110" i="1"/>
  <c r="W110" i="1"/>
  <c r="AJ110" i="1" s="1"/>
  <c r="N72" i="1"/>
  <c r="AA72" i="1" s="1"/>
  <c r="M72" i="1"/>
  <c r="L72" i="1"/>
  <c r="K72" i="1"/>
  <c r="V72" i="1"/>
  <c r="AI72" i="1" s="1"/>
  <c r="W72" i="1"/>
  <c r="AJ72" i="1" s="1"/>
  <c r="N68" i="1"/>
  <c r="AA68" i="1" s="1"/>
  <c r="M68" i="1"/>
  <c r="L68" i="1"/>
  <c r="K68" i="1"/>
  <c r="V68" i="1"/>
  <c r="AI68" i="1" s="1"/>
  <c r="W68" i="1"/>
  <c r="AJ68" i="1" s="1"/>
  <c r="N64" i="1"/>
  <c r="AA64" i="1" s="1"/>
  <c r="M64" i="1"/>
  <c r="L64" i="1"/>
  <c r="K64" i="1"/>
  <c r="V64" i="1"/>
  <c r="AI64" i="1" s="1"/>
  <c r="W64" i="1"/>
  <c r="AJ64" i="1" s="1"/>
  <c r="N60" i="1"/>
  <c r="AA60" i="1" s="1"/>
  <c r="M60" i="1"/>
  <c r="L60" i="1"/>
  <c r="K60" i="1"/>
  <c r="V60" i="1"/>
  <c r="AI60" i="1" s="1"/>
  <c r="W60" i="1"/>
  <c r="AJ60" i="1" s="1"/>
  <c r="N56" i="1"/>
  <c r="AA56" i="1" s="1"/>
  <c r="M56" i="1"/>
  <c r="L56" i="1"/>
  <c r="K56" i="1"/>
  <c r="V56" i="1"/>
  <c r="AI56" i="1" s="1"/>
  <c r="W56" i="1"/>
  <c r="AJ56" i="1" s="1"/>
  <c r="N52" i="1"/>
  <c r="AA52" i="1" s="1"/>
  <c r="M52" i="1"/>
  <c r="L52" i="1"/>
  <c r="K52" i="1"/>
  <c r="V52" i="1"/>
  <c r="AI52" i="1" s="1"/>
  <c r="W52" i="1"/>
  <c r="AJ52" i="1" s="1"/>
  <c r="N48" i="1"/>
  <c r="AA48" i="1" s="1"/>
  <c r="M48" i="1"/>
  <c r="L48" i="1"/>
  <c r="K48" i="1"/>
  <c r="V48" i="1"/>
  <c r="AI48" i="1" s="1"/>
  <c r="W48" i="1"/>
  <c r="AJ48" i="1" s="1"/>
  <c r="N44" i="1"/>
  <c r="AA44" i="1" s="1"/>
  <c r="M44" i="1"/>
  <c r="L44" i="1"/>
  <c r="K44" i="1"/>
  <c r="V44" i="1"/>
  <c r="AI44" i="1" s="1"/>
  <c r="W44" i="1"/>
  <c r="AJ44" i="1" s="1"/>
  <c r="N40" i="1"/>
  <c r="AA40" i="1" s="1"/>
  <c r="M40" i="1"/>
  <c r="L40" i="1"/>
  <c r="K40" i="1"/>
  <c r="V40" i="1"/>
  <c r="AI40" i="1" s="1"/>
  <c r="W40" i="1"/>
  <c r="AJ40" i="1" s="1"/>
  <c r="N106" i="1"/>
  <c r="AA106" i="1" s="1"/>
  <c r="M106" i="1"/>
  <c r="L106" i="1"/>
  <c r="K106" i="1"/>
  <c r="V106" i="1"/>
  <c r="AI106" i="1" s="1"/>
  <c r="W106" i="1"/>
  <c r="AJ106" i="1" s="1"/>
  <c r="N102" i="1"/>
  <c r="AA102" i="1" s="1"/>
  <c r="M102" i="1"/>
  <c r="L102" i="1"/>
  <c r="K102" i="1"/>
  <c r="V102" i="1"/>
  <c r="AI102" i="1" s="1"/>
  <c r="W102" i="1"/>
  <c r="AJ102" i="1" s="1"/>
  <c r="N98" i="1"/>
  <c r="AA98" i="1" s="1"/>
  <c r="M98" i="1"/>
  <c r="L98" i="1"/>
  <c r="K98" i="1"/>
  <c r="V98" i="1"/>
  <c r="AI98" i="1" s="1"/>
  <c r="N94" i="1"/>
  <c r="AA94" i="1" s="1"/>
  <c r="M94" i="1"/>
  <c r="L94" i="1"/>
  <c r="K94" i="1"/>
  <c r="W94" i="1"/>
  <c r="AJ94" i="1" s="1"/>
  <c r="V94" i="1"/>
  <c r="AI94" i="1" s="1"/>
  <c r="N90" i="1"/>
  <c r="AA90" i="1" s="1"/>
  <c r="M90" i="1"/>
  <c r="L90" i="1"/>
  <c r="K90" i="1"/>
  <c r="V90" i="1"/>
  <c r="AI90" i="1" s="1"/>
  <c r="W90" i="1"/>
  <c r="AJ90" i="1" s="1"/>
  <c r="N86" i="1"/>
  <c r="AA86" i="1" s="1"/>
  <c r="M86" i="1"/>
  <c r="L86" i="1"/>
  <c r="K86" i="1"/>
  <c r="V86" i="1"/>
  <c r="AI86" i="1" s="1"/>
  <c r="W86" i="1"/>
  <c r="AJ86" i="1" s="1"/>
  <c r="N82" i="1"/>
  <c r="AA82" i="1" s="1"/>
  <c r="M82" i="1"/>
  <c r="L82" i="1"/>
  <c r="K82" i="1"/>
  <c r="V82" i="1"/>
  <c r="AI82" i="1" s="1"/>
  <c r="N78" i="1"/>
  <c r="AA78" i="1" s="1"/>
  <c r="M78" i="1"/>
  <c r="L78" i="1"/>
  <c r="K78" i="1"/>
  <c r="W78" i="1"/>
  <c r="AJ78" i="1" s="1"/>
  <c r="V78" i="1"/>
  <c r="AI78" i="1" s="1"/>
  <c r="N74" i="1"/>
  <c r="AA74" i="1" s="1"/>
  <c r="M74" i="1"/>
  <c r="L74" i="1"/>
  <c r="K74" i="1"/>
  <c r="V74" i="1"/>
  <c r="AI74" i="1" s="1"/>
  <c r="W74" i="1"/>
  <c r="AJ74" i="1" s="1"/>
  <c r="N36" i="1"/>
  <c r="AA36" i="1" s="1"/>
  <c r="M36" i="1"/>
  <c r="L36" i="1"/>
  <c r="K36" i="1"/>
  <c r="V36" i="1"/>
  <c r="AI36" i="1" s="1"/>
  <c r="N32" i="1"/>
  <c r="AA32" i="1" s="1"/>
  <c r="M32" i="1"/>
  <c r="L32" i="1"/>
  <c r="K32" i="1"/>
  <c r="W32" i="1"/>
  <c r="AJ32" i="1" s="1"/>
  <c r="V32" i="1"/>
  <c r="AI32" i="1" s="1"/>
  <c r="N28" i="1"/>
  <c r="AA28" i="1" s="1"/>
  <c r="M28" i="1"/>
  <c r="L28" i="1"/>
  <c r="K28" i="1"/>
  <c r="V28" i="1"/>
  <c r="AI28" i="1" s="1"/>
  <c r="W28" i="1"/>
  <c r="AJ28" i="1" s="1"/>
  <c r="N24" i="1"/>
  <c r="AA24" i="1" s="1"/>
  <c r="M24" i="1"/>
  <c r="L24" i="1"/>
  <c r="K24" i="1"/>
  <c r="V24" i="1"/>
  <c r="AI24" i="1" s="1"/>
  <c r="W24" i="1"/>
  <c r="AJ24" i="1" s="1"/>
  <c r="N20" i="1"/>
  <c r="AA20" i="1" s="1"/>
  <c r="M20" i="1"/>
  <c r="L20" i="1"/>
  <c r="K20" i="1"/>
  <c r="V20" i="1"/>
  <c r="AI20" i="1" s="1"/>
  <c r="N16" i="1"/>
  <c r="AA16" i="1" s="1"/>
  <c r="M16" i="1"/>
  <c r="L16" i="1"/>
  <c r="K16" i="1"/>
  <c r="W16" i="1"/>
  <c r="AJ16" i="1" s="1"/>
  <c r="V16" i="1"/>
  <c r="AI16" i="1" s="1"/>
  <c r="N12" i="1"/>
  <c r="AA12" i="1" s="1"/>
  <c r="M12" i="1"/>
  <c r="L12" i="1"/>
  <c r="K12" i="1"/>
  <c r="V12" i="1"/>
  <c r="AI12" i="1" s="1"/>
  <c r="W12" i="1"/>
  <c r="AJ12" i="1" s="1"/>
  <c r="N8" i="1"/>
  <c r="AA8" i="1" s="1"/>
  <c r="M8" i="1"/>
  <c r="L8" i="1"/>
  <c r="K8" i="1"/>
  <c r="V8" i="1"/>
  <c r="AI8" i="1" s="1"/>
  <c r="W8" i="1"/>
  <c r="AJ8" i="1" s="1"/>
  <c r="N4" i="1"/>
  <c r="AA4" i="1" s="1"/>
  <c r="M4" i="1"/>
  <c r="L4" i="1"/>
  <c r="K4" i="1"/>
  <c r="V4" i="1"/>
  <c r="AI4" i="1" s="1"/>
  <c r="I174" i="1"/>
  <c r="I170" i="1"/>
  <c r="I162" i="1"/>
  <c r="I154" i="1"/>
  <c r="I146" i="1"/>
  <c r="I140" i="1"/>
  <c r="I132" i="1"/>
  <c r="I128" i="1"/>
  <c r="I116" i="1"/>
  <c r="I112" i="1"/>
  <c r="I66" i="1"/>
  <c r="I62" i="1"/>
  <c r="I50" i="1"/>
  <c r="I46" i="1"/>
  <c r="I38" i="1"/>
  <c r="I104" i="1"/>
  <c r="I100" i="1"/>
  <c r="I92" i="1"/>
  <c r="I88" i="1"/>
  <c r="I84" i="1"/>
  <c r="I76" i="1"/>
  <c r="I34" i="1"/>
  <c r="I30" i="1"/>
  <c r="I22" i="1"/>
  <c r="I14" i="1"/>
  <c r="I10" i="1"/>
  <c r="I2" i="1"/>
  <c r="J180" i="1"/>
  <c r="J176" i="1"/>
  <c r="J172" i="1"/>
  <c r="J168" i="1"/>
  <c r="J164" i="1"/>
  <c r="J160" i="1"/>
  <c r="J156" i="1"/>
  <c r="J152" i="1"/>
  <c r="J148" i="1"/>
  <c r="J142" i="1"/>
  <c r="J138" i="1"/>
  <c r="J134" i="1"/>
  <c r="J130" i="1"/>
  <c r="J126" i="1"/>
  <c r="J122" i="1"/>
  <c r="J118" i="1"/>
  <c r="J114" i="1"/>
  <c r="J73" i="1"/>
  <c r="J68" i="1"/>
  <c r="J60" i="1"/>
  <c r="J52" i="1"/>
  <c r="J44" i="1"/>
  <c r="J106" i="1"/>
  <c r="J98" i="1"/>
  <c r="J90" i="1"/>
  <c r="J82" i="1"/>
  <c r="J74" i="1"/>
  <c r="J36" i="1"/>
  <c r="J28" i="1"/>
  <c r="J20" i="1"/>
  <c r="J12" i="1"/>
  <c r="J4" i="1"/>
  <c r="W177" i="1"/>
  <c r="AJ177" i="1" s="1"/>
  <c r="W161" i="1"/>
  <c r="AJ161" i="1" s="1"/>
  <c r="W135" i="1"/>
  <c r="AJ135" i="1" s="1"/>
  <c r="W119" i="1"/>
  <c r="AJ119" i="1" s="1"/>
  <c r="W73" i="1"/>
  <c r="AJ73" i="1" s="1"/>
  <c r="W57" i="1"/>
  <c r="AJ57" i="1" s="1"/>
  <c r="W41" i="1"/>
  <c r="AJ41" i="1" s="1"/>
  <c r="W98" i="1"/>
  <c r="AJ98" i="1" s="1"/>
  <c r="W25" i="1"/>
  <c r="AJ25" i="1" s="1"/>
  <c r="W4" i="1"/>
  <c r="AJ4" i="1" s="1"/>
  <c r="K169" i="1"/>
  <c r="K143" i="1"/>
  <c r="K49" i="1"/>
  <c r="K33" i="1"/>
  <c r="N178" i="1"/>
  <c r="AA178" i="1" s="1"/>
  <c r="M178" i="1"/>
  <c r="L178" i="1"/>
  <c r="W178" i="1"/>
  <c r="AJ178" i="1" s="1"/>
  <c r="K178" i="1"/>
  <c r="V178" i="1"/>
  <c r="AI178" i="1" s="1"/>
  <c r="N166" i="1"/>
  <c r="AA166" i="1" s="1"/>
  <c r="M166" i="1"/>
  <c r="L166" i="1"/>
  <c r="W166" i="1"/>
  <c r="AJ166" i="1" s="1"/>
  <c r="K166" i="1"/>
  <c r="V166" i="1"/>
  <c r="AI166" i="1" s="1"/>
  <c r="N158" i="1"/>
  <c r="AA158" i="1" s="1"/>
  <c r="M158" i="1"/>
  <c r="L158" i="1"/>
  <c r="W158" i="1"/>
  <c r="AJ158" i="1" s="1"/>
  <c r="V158" i="1"/>
  <c r="AI158" i="1" s="1"/>
  <c r="N150" i="1"/>
  <c r="AA150" i="1" s="1"/>
  <c r="M150" i="1"/>
  <c r="L150" i="1"/>
  <c r="K150" i="1"/>
  <c r="W150" i="1"/>
  <c r="AJ150" i="1" s="1"/>
  <c r="V150" i="1"/>
  <c r="AI150" i="1" s="1"/>
  <c r="N144" i="1"/>
  <c r="AA144" i="1" s="1"/>
  <c r="M144" i="1"/>
  <c r="L144" i="1"/>
  <c r="K144" i="1"/>
  <c r="W144" i="1"/>
  <c r="AJ144" i="1" s="1"/>
  <c r="V144" i="1"/>
  <c r="AI144" i="1" s="1"/>
  <c r="N136" i="1"/>
  <c r="AA136" i="1" s="1"/>
  <c r="M136" i="1"/>
  <c r="L136" i="1"/>
  <c r="K136" i="1"/>
  <c r="W136" i="1"/>
  <c r="AJ136" i="1" s="1"/>
  <c r="V136" i="1"/>
  <c r="AI136" i="1" s="1"/>
  <c r="N124" i="1"/>
  <c r="AA124" i="1" s="1"/>
  <c r="M124" i="1"/>
  <c r="L124" i="1"/>
  <c r="K124" i="1"/>
  <c r="W124" i="1"/>
  <c r="AJ124" i="1" s="1"/>
  <c r="V124" i="1"/>
  <c r="AI124" i="1" s="1"/>
  <c r="N120" i="1"/>
  <c r="AA120" i="1" s="1"/>
  <c r="M120" i="1"/>
  <c r="L120" i="1"/>
  <c r="K120" i="1"/>
  <c r="W120" i="1"/>
  <c r="AJ120" i="1" s="1"/>
  <c r="V120" i="1"/>
  <c r="AI120" i="1" s="1"/>
  <c r="M70" i="1"/>
  <c r="N70" i="1"/>
  <c r="AA70" i="1" s="1"/>
  <c r="L70" i="1"/>
  <c r="K70" i="1"/>
  <c r="W70" i="1"/>
  <c r="AJ70" i="1" s="1"/>
  <c r="V70" i="1"/>
  <c r="AI70" i="1" s="1"/>
  <c r="J70" i="1"/>
  <c r="M58" i="1"/>
  <c r="N58" i="1"/>
  <c r="AA58" i="1" s="1"/>
  <c r="L58" i="1"/>
  <c r="K58" i="1"/>
  <c r="W58" i="1"/>
  <c r="AJ58" i="1" s="1"/>
  <c r="V58" i="1"/>
  <c r="AI58" i="1" s="1"/>
  <c r="J58" i="1"/>
  <c r="M54" i="1"/>
  <c r="N54" i="1"/>
  <c r="AA54" i="1" s="1"/>
  <c r="L54" i="1"/>
  <c r="K54" i="1"/>
  <c r="W54" i="1"/>
  <c r="AJ54" i="1" s="1"/>
  <c r="V54" i="1"/>
  <c r="AI54" i="1" s="1"/>
  <c r="J54" i="1"/>
  <c r="M42" i="1"/>
  <c r="N42" i="1"/>
  <c r="AA42" i="1" s="1"/>
  <c r="L42" i="1"/>
  <c r="K42" i="1"/>
  <c r="W42" i="1"/>
  <c r="AJ42" i="1" s="1"/>
  <c r="V42" i="1"/>
  <c r="AI42" i="1" s="1"/>
  <c r="J42" i="1"/>
  <c r="M108" i="1"/>
  <c r="N108" i="1"/>
  <c r="AA108" i="1" s="1"/>
  <c r="L108" i="1"/>
  <c r="K108" i="1"/>
  <c r="W108" i="1"/>
  <c r="AJ108" i="1" s="1"/>
  <c r="V108" i="1"/>
  <c r="AI108" i="1" s="1"/>
  <c r="J108" i="1"/>
  <c r="M96" i="1"/>
  <c r="N96" i="1"/>
  <c r="AA96" i="1" s="1"/>
  <c r="L96" i="1"/>
  <c r="K96" i="1"/>
  <c r="W96" i="1"/>
  <c r="AJ96" i="1" s="1"/>
  <c r="V96" i="1"/>
  <c r="AI96" i="1" s="1"/>
  <c r="J96" i="1"/>
  <c r="M80" i="1"/>
  <c r="N80" i="1"/>
  <c r="AA80" i="1" s="1"/>
  <c r="L80" i="1"/>
  <c r="K80" i="1"/>
  <c r="W80" i="1"/>
  <c r="AJ80" i="1" s="1"/>
  <c r="V80" i="1"/>
  <c r="AI80" i="1" s="1"/>
  <c r="J80" i="1"/>
  <c r="M26" i="1"/>
  <c r="N26" i="1"/>
  <c r="AA26" i="1" s="1"/>
  <c r="L26" i="1"/>
  <c r="K26" i="1"/>
  <c r="W26" i="1"/>
  <c r="AJ26" i="1" s="1"/>
  <c r="V26" i="1"/>
  <c r="AI26" i="1" s="1"/>
  <c r="J26" i="1"/>
  <c r="M18" i="1"/>
  <c r="N18" i="1"/>
  <c r="AA18" i="1" s="1"/>
  <c r="L18" i="1"/>
  <c r="K18" i="1"/>
  <c r="W18" i="1"/>
  <c r="AJ18" i="1" s="1"/>
  <c r="V18" i="1"/>
  <c r="AI18" i="1" s="1"/>
  <c r="J18" i="1"/>
  <c r="M6" i="1"/>
  <c r="N6" i="1"/>
  <c r="AA6" i="1" s="1"/>
  <c r="L6" i="1"/>
  <c r="K6" i="1"/>
  <c r="W6" i="1"/>
  <c r="AJ6" i="1" s="1"/>
  <c r="V6" i="1"/>
  <c r="AI6" i="1" s="1"/>
  <c r="J6" i="1"/>
  <c r="J170" i="1"/>
  <c r="J162" i="1"/>
  <c r="J150" i="1"/>
  <c r="J136" i="1"/>
  <c r="J124" i="1"/>
  <c r="N179" i="1"/>
  <c r="AA179" i="1" s="1"/>
  <c r="M179" i="1"/>
  <c r="L179" i="1"/>
  <c r="W179" i="1"/>
  <c r="AJ179" i="1" s="1"/>
  <c r="N175" i="1"/>
  <c r="AA175" i="1" s="1"/>
  <c r="M175" i="1"/>
  <c r="L175" i="1"/>
  <c r="K175" i="1"/>
  <c r="W175" i="1"/>
  <c r="AJ175" i="1" s="1"/>
  <c r="N171" i="1"/>
  <c r="AA171" i="1" s="1"/>
  <c r="M171" i="1"/>
  <c r="L171" i="1"/>
  <c r="K171" i="1"/>
  <c r="W171" i="1"/>
  <c r="AJ171" i="1" s="1"/>
  <c r="M167" i="1"/>
  <c r="L167" i="1"/>
  <c r="N167" i="1"/>
  <c r="AA167" i="1" s="1"/>
  <c r="W167" i="1"/>
  <c r="AJ167" i="1" s="1"/>
  <c r="K167" i="1"/>
  <c r="N163" i="1"/>
  <c r="AA163" i="1" s="1"/>
  <c r="M163" i="1"/>
  <c r="L163" i="1"/>
  <c r="W163" i="1"/>
  <c r="AJ163" i="1" s="1"/>
  <c r="N159" i="1"/>
  <c r="AA159" i="1" s="1"/>
  <c r="M159" i="1"/>
  <c r="L159" i="1"/>
  <c r="K159" i="1"/>
  <c r="W159" i="1"/>
  <c r="AJ159" i="1" s="1"/>
  <c r="N155" i="1"/>
  <c r="AA155" i="1" s="1"/>
  <c r="M155" i="1"/>
  <c r="L155" i="1"/>
  <c r="K155" i="1"/>
  <c r="W155" i="1"/>
  <c r="AJ155" i="1" s="1"/>
  <c r="M151" i="1"/>
  <c r="L151" i="1"/>
  <c r="N151" i="1"/>
  <c r="AA151" i="1" s="1"/>
  <c r="K151" i="1"/>
  <c r="W151" i="1"/>
  <c r="AJ151" i="1" s="1"/>
  <c r="N147" i="1"/>
  <c r="AA147" i="1" s="1"/>
  <c r="M147" i="1"/>
  <c r="L147" i="1"/>
  <c r="K147" i="1"/>
  <c r="W147" i="1"/>
  <c r="AJ147" i="1" s="1"/>
  <c r="N145" i="1"/>
  <c r="AA145" i="1" s="1"/>
  <c r="M145" i="1"/>
  <c r="L145" i="1"/>
  <c r="K145" i="1"/>
  <c r="W145" i="1"/>
  <c r="AJ145" i="1" s="1"/>
  <c r="M141" i="1"/>
  <c r="N141" i="1"/>
  <c r="AA141" i="1" s="1"/>
  <c r="L141" i="1"/>
  <c r="K141" i="1"/>
  <c r="W141" i="1"/>
  <c r="AJ141" i="1" s="1"/>
  <c r="N137" i="1"/>
  <c r="AA137" i="1" s="1"/>
  <c r="M137" i="1"/>
  <c r="L137" i="1"/>
  <c r="K137" i="1"/>
  <c r="W137" i="1"/>
  <c r="AJ137" i="1" s="1"/>
  <c r="N133" i="1"/>
  <c r="AA133" i="1" s="1"/>
  <c r="M133" i="1"/>
  <c r="L133" i="1"/>
  <c r="K133" i="1"/>
  <c r="W133" i="1"/>
  <c r="AJ133" i="1" s="1"/>
  <c r="N129" i="1"/>
  <c r="AA129" i="1" s="1"/>
  <c r="M129" i="1"/>
  <c r="L129" i="1"/>
  <c r="K129" i="1"/>
  <c r="W129" i="1"/>
  <c r="AJ129" i="1" s="1"/>
  <c r="M125" i="1"/>
  <c r="N125" i="1"/>
  <c r="AA125" i="1" s="1"/>
  <c r="L125" i="1"/>
  <c r="K125" i="1"/>
  <c r="W125" i="1"/>
  <c r="AJ125" i="1" s="1"/>
  <c r="N121" i="1"/>
  <c r="AA121" i="1" s="1"/>
  <c r="M121" i="1"/>
  <c r="L121" i="1"/>
  <c r="K121" i="1"/>
  <c r="W121" i="1"/>
  <c r="AJ121" i="1" s="1"/>
  <c r="N117" i="1"/>
  <c r="AA117" i="1" s="1"/>
  <c r="M117" i="1"/>
  <c r="L117" i="1"/>
  <c r="K117" i="1"/>
  <c r="W117" i="1"/>
  <c r="AJ117" i="1" s="1"/>
  <c r="N113" i="1"/>
  <c r="AA113" i="1" s="1"/>
  <c r="M113" i="1"/>
  <c r="L113" i="1"/>
  <c r="K113" i="1"/>
  <c r="W113" i="1"/>
  <c r="AJ113" i="1" s="1"/>
  <c r="M71" i="1"/>
  <c r="N71" i="1"/>
  <c r="AA71" i="1" s="1"/>
  <c r="L71" i="1"/>
  <c r="K71" i="1"/>
  <c r="W71" i="1"/>
  <c r="AJ71" i="1" s="1"/>
  <c r="M67" i="1"/>
  <c r="N67" i="1"/>
  <c r="AA67" i="1" s="1"/>
  <c r="L67" i="1"/>
  <c r="K67" i="1"/>
  <c r="W67" i="1"/>
  <c r="AJ67" i="1" s="1"/>
  <c r="M63" i="1"/>
  <c r="L63" i="1"/>
  <c r="N63" i="1"/>
  <c r="AA63" i="1" s="1"/>
  <c r="K63" i="1"/>
  <c r="W63" i="1"/>
  <c r="AJ63" i="1" s="1"/>
  <c r="M59" i="1"/>
  <c r="L59" i="1"/>
  <c r="N59" i="1"/>
  <c r="AA59" i="1" s="1"/>
  <c r="K59" i="1"/>
  <c r="W59" i="1"/>
  <c r="AJ59" i="1" s="1"/>
  <c r="M55" i="1"/>
  <c r="L55" i="1"/>
  <c r="N55" i="1"/>
  <c r="AA55" i="1" s="1"/>
  <c r="K55" i="1"/>
  <c r="W55" i="1"/>
  <c r="AJ55" i="1" s="1"/>
  <c r="M51" i="1"/>
  <c r="N51" i="1"/>
  <c r="AA51" i="1" s="1"/>
  <c r="L51" i="1"/>
  <c r="K51" i="1"/>
  <c r="W51" i="1"/>
  <c r="AJ51" i="1" s="1"/>
  <c r="M47" i="1"/>
  <c r="L47" i="1"/>
  <c r="N47" i="1"/>
  <c r="AA47" i="1" s="1"/>
  <c r="K47" i="1"/>
  <c r="W47" i="1"/>
  <c r="AJ47" i="1" s="1"/>
  <c r="M43" i="1"/>
  <c r="L43" i="1"/>
  <c r="N43" i="1"/>
  <c r="AA43" i="1" s="1"/>
  <c r="K43" i="1"/>
  <c r="W43" i="1"/>
  <c r="AJ43" i="1" s="1"/>
  <c r="M39" i="1"/>
  <c r="L39" i="1"/>
  <c r="N39" i="1"/>
  <c r="AA39" i="1" s="1"/>
  <c r="K39" i="1"/>
  <c r="W39" i="1"/>
  <c r="AJ39" i="1" s="1"/>
  <c r="M109" i="1"/>
  <c r="L109" i="1"/>
  <c r="N109" i="1"/>
  <c r="AA109" i="1" s="1"/>
  <c r="K109" i="1"/>
  <c r="M105" i="1"/>
  <c r="L105" i="1"/>
  <c r="N105" i="1"/>
  <c r="AA105" i="1" s="1"/>
  <c r="K105" i="1"/>
  <c r="W105" i="1"/>
  <c r="AJ105" i="1" s="1"/>
  <c r="M101" i="1"/>
  <c r="L101" i="1"/>
  <c r="N101" i="1"/>
  <c r="AA101" i="1" s="1"/>
  <c r="K101" i="1"/>
  <c r="W101" i="1"/>
  <c r="AJ101" i="1" s="1"/>
  <c r="M97" i="1"/>
  <c r="N97" i="1"/>
  <c r="AA97" i="1" s="1"/>
  <c r="L97" i="1"/>
  <c r="K97" i="1"/>
  <c r="W97" i="1"/>
  <c r="AJ97" i="1" s="1"/>
  <c r="M93" i="1"/>
  <c r="L93" i="1"/>
  <c r="N93" i="1"/>
  <c r="AA93" i="1" s="1"/>
  <c r="K93" i="1"/>
  <c r="M89" i="1"/>
  <c r="L89" i="1"/>
  <c r="N89" i="1"/>
  <c r="AA89" i="1" s="1"/>
  <c r="K89" i="1"/>
  <c r="W89" i="1"/>
  <c r="AJ89" i="1" s="1"/>
  <c r="M85" i="1"/>
  <c r="L85" i="1"/>
  <c r="N85" i="1"/>
  <c r="AA85" i="1" s="1"/>
  <c r="K85" i="1"/>
  <c r="W85" i="1"/>
  <c r="AJ85" i="1" s="1"/>
  <c r="M81" i="1"/>
  <c r="N81" i="1"/>
  <c r="AA81" i="1" s="1"/>
  <c r="L81" i="1"/>
  <c r="K81" i="1"/>
  <c r="W81" i="1"/>
  <c r="AJ81" i="1" s="1"/>
  <c r="M77" i="1"/>
  <c r="L77" i="1"/>
  <c r="N77" i="1"/>
  <c r="AA77" i="1" s="1"/>
  <c r="K77" i="1"/>
  <c r="M35" i="1"/>
  <c r="N35" i="1"/>
  <c r="AA35" i="1" s="1"/>
  <c r="L35" i="1"/>
  <c r="K35" i="1"/>
  <c r="W35" i="1"/>
  <c r="AJ35" i="1" s="1"/>
  <c r="M31" i="1"/>
  <c r="L31" i="1"/>
  <c r="N31" i="1"/>
  <c r="AA31" i="1" s="1"/>
  <c r="K31" i="1"/>
  <c r="M27" i="1"/>
  <c r="L27" i="1"/>
  <c r="N27" i="1"/>
  <c r="AA27" i="1" s="1"/>
  <c r="K27" i="1"/>
  <c r="W27" i="1"/>
  <c r="AJ27" i="1" s="1"/>
  <c r="M23" i="1"/>
  <c r="L23" i="1"/>
  <c r="N23" i="1"/>
  <c r="AA23" i="1" s="1"/>
  <c r="K23" i="1"/>
  <c r="W23" i="1"/>
  <c r="AJ23" i="1" s="1"/>
  <c r="M19" i="1"/>
  <c r="N19" i="1"/>
  <c r="AA19" i="1" s="1"/>
  <c r="L19" i="1"/>
  <c r="K19" i="1"/>
  <c r="W19" i="1"/>
  <c r="AJ19" i="1" s="1"/>
  <c r="M15" i="1"/>
  <c r="L15" i="1"/>
  <c r="N15" i="1"/>
  <c r="AA15" i="1" s="1"/>
  <c r="K15" i="1"/>
  <c r="M11" i="1"/>
  <c r="L11" i="1"/>
  <c r="N11" i="1"/>
  <c r="AA11" i="1" s="1"/>
  <c r="K11" i="1"/>
  <c r="W11" i="1"/>
  <c r="AJ11" i="1" s="1"/>
  <c r="M7" i="1"/>
  <c r="L7" i="1"/>
  <c r="N7" i="1"/>
  <c r="AA7" i="1" s="1"/>
  <c r="K7" i="1"/>
  <c r="W7" i="1"/>
  <c r="AJ7" i="1" s="1"/>
  <c r="M3" i="1"/>
  <c r="N3" i="1"/>
  <c r="AA3" i="1" s="1"/>
  <c r="L3" i="1"/>
  <c r="K3" i="1"/>
  <c r="W3" i="1"/>
  <c r="AJ3" i="1" s="1"/>
  <c r="I181" i="1"/>
  <c r="I177" i="1"/>
  <c r="I173" i="1"/>
  <c r="I169" i="1"/>
  <c r="I165" i="1"/>
  <c r="I161" i="1"/>
  <c r="I157" i="1"/>
  <c r="I153" i="1"/>
  <c r="I149" i="1"/>
  <c r="I143" i="1"/>
  <c r="I139" i="1"/>
  <c r="I135" i="1"/>
  <c r="I131" i="1"/>
  <c r="I127" i="1"/>
  <c r="I123" i="1"/>
  <c r="I119" i="1"/>
  <c r="I115" i="1"/>
  <c r="I111" i="1"/>
  <c r="I73" i="1"/>
  <c r="I69" i="1"/>
  <c r="I65" i="1"/>
  <c r="I61" i="1"/>
  <c r="I57" i="1"/>
  <c r="I53" i="1"/>
  <c r="I49" i="1"/>
  <c r="I45" i="1"/>
  <c r="I41" i="1"/>
  <c r="I107" i="1"/>
  <c r="I103" i="1"/>
  <c r="I99" i="1"/>
  <c r="I95" i="1"/>
  <c r="I91" i="1"/>
  <c r="I87" i="1"/>
  <c r="I83" i="1"/>
  <c r="I79" i="1"/>
  <c r="I75" i="1"/>
  <c r="I37" i="1"/>
  <c r="I33" i="1"/>
  <c r="I29" i="1"/>
  <c r="I25" i="1"/>
  <c r="I21" i="1"/>
  <c r="I17" i="1"/>
  <c r="I13" i="1"/>
  <c r="I9" i="1"/>
  <c r="I5" i="1"/>
  <c r="J179" i="1"/>
  <c r="J175" i="1"/>
  <c r="J171" i="1"/>
  <c r="J167" i="1"/>
  <c r="J163" i="1"/>
  <c r="J159" i="1"/>
  <c r="J155" i="1"/>
  <c r="J151" i="1"/>
  <c r="J147" i="1"/>
  <c r="J145" i="1"/>
  <c r="J141" i="1"/>
  <c r="J137" i="1"/>
  <c r="J133" i="1"/>
  <c r="J129" i="1"/>
  <c r="J125" i="1"/>
  <c r="J121" i="1"/>
  <c r="J117" i="1"/>
  <c r="J113" i="1"/>
  <c r="J72" i="1"/>
  <c r="J67" i="1"/>
  <c r="J59" i="1"/>
  <c r="J51" i="1"/>
  <c r="J43" i="1"/>
  <c r="J105" i="1"/>
  <c r="J97" i="1"/>
  <c r="J89" i="1"/>
  <c r="J81" i="1"/>
  <c r="J35" i="1"/>
  <c r="J27" i="1"/>
  <c r="J19" i="1"/>
  <c r="J11" i="1"/>
  <c r="J3" i="1"/>
  <c r="V176" i="1"/>
  <c r="AI176" i="1" s="1"/>
  <c r="V168" i="1"/>
  <c r="AI168" i="1" s="1"/>
  <c r="V160" i="1"/>
  <c r="AI160" i="1" s="1"/>
  <c r="V152" i="1"/>
  <c r="AI152" i="1" s="1"/>
  <c r="V142" i="1"/>
  <c r="AI142" i="1" s="1"/>
  <c r="V134" i="1"/>
  <c r="AI134" i="1" s="1"/>
  <c r="V126" i="1"/>
  <c r="AI126" i="1" s="1"/>
  <c r="V118" i="1"/>
  <c r="AI118" i="1" s="1"/>
  <c r="V110" i="1"/>
  <c r="AI110" i="1" s="1"/>
  <c r="V67" i="1"/>
  <c r="AI67" i="1" s="1"/>
  <c r="V51" i="1"/>
  <c r="AI51" i="1" s="1"/>
  <c r="V97" i="1"/>
  <c r="AI97" i="1" s="1"/>
  <c r="V81" i="1"/>
  <c r="AI81" i="1" s="1"/>
  <c r="V35" i="1"/>
  <c r="AI35" i="1" s="1"/>
  <c r="V19" i="1"/>
  <c r="AI19" i="1" s="1"/>
  <c r="V3" i="1"/>
  <c r="AI3" i="1" s="1"/>
  <c r="W173" i="1"/>
  <c r="AJ173" i="1" s="1"/>
  <c r="W157" i="1"/>
  <c r="AJ157" i="1" s="1"/>
  <c r="W131" i="1"/>
  <c r="AJ131" i="1" s="1"/>
  <c r="W115" i="1"/>
  <c r="AJ115" i="1" s="1"/>
  <c r="W69" i="1"/>
  <c r="AJ69" i="1" s="1"/>
  <c r="W53" i="1"/>
  <c r="AJ53" i="1" s="1"/>
  <c r="W93" i="1"/>
  <c r="AJ93" i="1" s="1"/>
  <c r="W20" i="1"/>
  <c r="AJ20" i="1" s="1"/>
  <c r="K163" i="1"/>
  <c r="K127" i="1"/>
  <c r="K17" i="1"/>
  <c r="S71" i="1" l="1"/>
  <c r="AF71" i="1" s="1"/>
  <c r="T71" i="1"/>
  <c r="AG71" i="1" s="1"/>
  <c r="R64" i="1"/>
  <c r="AE64" i="1" s="1"/>
  <c r="R71" i="1"/>
  <c r="AE71" i="1" s="1"/>
  <c r="Q64" i="1"/>
  <c r="AD64" i="1" s="1"/>
  <c r="S64" i="1"/>
  <c r="AF64" i="1" s="1"/>
  <c r="T64" i="1"/>
  <c r="AG64" i="1" s="1"/>
  <c r="Q24" i="1"/>
  <c r="AD24" i="1" s="1"/>
  <c r="R40" i="1"/>
  <c r="AE40" i="1" s="1"/>
  <c r="S24" i="1"/>
  <c r="AF24" i="1" s="1"/>
  <c r="S111" i="1"/>
  <c r="AF111" i="1" s="1"/>
  <c r="T40" i="1"/>
  <c r="AG40" i="1" s="1"/>
  <c r="U111" i="1"/>
  <c r="AH111" i="1" s="1"/>
  <c r="U40" i="1"/>
  <c r="AH40" i="1" s="1"/>
  <c r="Q71" i="1"/>
  <c r="AD71" i="1" s="1"/>
  <c r="T24" i="1"/>
  <c r="AG24" i="1" s="1"/>
  <c r="R111" i="1"/>
  <c r="AE111" i="1" s="1"/>
  <c r="S40" i="1"/>
  <c r="AF40" i="1" s="1"/>
  <c r="R24" i="1"/>
  <c r="AE24" i="1" s="1"/>
  <c r="S102" i="1"/>
  <c r="AF102" i="1" s="1"/>
  <c r="Q111" i="1"/>
  <c r="AD111" i="1" s="1"/>
  <c r="Q102" i="1"/>
  <c r="AD102" i="1" s="1"/>
  <c r="S94" i="1"/>
  <c r="AF94" i="1" s="1"/>
  <c r="R94" i="1"/>
  <c r="AE94" i="1" s="1"/>
  <c r="T94" i="1"/>
  <c r="AG94" i="1" s="1"/>
  <c r="U94" i="1"/>
  <c r="AH94" i="1" s="1"/>
  <c r="R102" i="1"/>
  <c r="AE102" i="1" s="1"/>
  <c r="T102" i="1"/>
  <c r="AG102" i="1" s="1"/>
  <c r="S8" i="1"/>
  <c r="AF8" i="1" s="1"/>
  <c r="R86" i="1"/>
  <c r="AE86" i="1" s="1"/>
  <c r="R8" i="1"/>
  <c r="AE8" i="1" s="1"/>
  <c r="T8" i="1"/>
  <c r="AG8" i="1" s="1"/>
  <c r="U86" i="1"/>
  <c r="AH86" i="1" s="1"/>
  <c r="U8" i="1"/>
  <c r="AH8" i="1" s="1"/>
  <c r="Q86" i="1"/>
  <c r="AD86" i="1" s="1"/>
  <c r="T86" i="1"/>
  <c r="AG86" i="1" s="1"/>
  <c r="Z77" i="1"/>
  <c r="X67" i="1"/>
  <c r="X155" i="1"/>
  <c r="X74" i="1"/>
  <c r="Y40" i="1"/>
  <c r="Y56" i="1"/>
  <c r="Z114" i="1"/>
  <c r="X160" i="1"/>
  <c r="Z2" i="1"/>
  <c r="X92" i="1"/>
  <c r="X5" i="1"/>
  <c r="X25" i="1"/>
  <c r="Y79" i="1"/>
  <c r="X99" i="1"/>
  <c r="Y57" i="1"/>
  <c r="Y119" i="1"/>
  <c r="Z153" i="1"/>
  <c r="X3" i="1"/>
  <c r="Y105" i="1"/>
  <c r="Y67" i="1"/>
  <c r="Z167" i="1"/>
  <c r="Z120" i="1"/>
  <c r="Y178" i="1"/>
  <c r="X68" i="1"/>
  <c r="Y160" i="1"/>
  <c r="Y172" i="1"/>
  <c r="Z38" i="1"/>
  <c r="Z128" i="1"/>
  <c r="X91" i="1"/>
  <c r="Z139" i="1"/>
  <c r="Y10" i="1"/>
  <c r="Y19" i="1"/>
  <c r="X77" i="1"/>
  <c r="X97" i="1"/>
  <c r="Z101" i="1"/>
  <c r="Z43" i="1"/>
  <c r="X71" i="1"/>
  <c r="Y113" i="1"/>
  <c r="X133" i="1"/>
  <c r="Y151" i="1"/>
  <c r="X163" i="1"/>
  <c r="X15" i="1"/>
  <c r="Z19" i="1"/>
  <c r="X35" i="1"/>
  <c r="Y77" i="1"/>
  <c r="X85" i="1"/>
  <c r="Z89" i="1"/>
  <c r="X105" i="1"/>
  <c r="Y39" i="1"/>
  <c r="X47" i="1"/>
  <c r="Z51" i="1"/>
  <c r="Y121" i="1"/>
  <c r="Z133" i="1"/>
  <c r="X141" i="1"/>
  <c r="Y147" i="1"/>
  <c r="Z159" i="1"/>
  <c r="Z6" i="1"/>
  <c r="X96" i="1"/>
  <c r="Y108" i="1"/>
  <c r="Z54" i="1"/>
  <c r="X120" i="1"/>
  <c r="Z124" i="1"/>
  <c r="X150" i="1"/>
  <c r="X178" i="1"/>
  <c r="X169" i="1"/>
  <c r="Y4" i="1"/>
  <c r="Z20" i="1"/>
  <c r="X32" i="1"/>
  <c r="Y78" i="1"/>
  <c r="X90" i="1"/>
  <c r="Z94" i="1"/>
  <c r="Y106" i="1"/>
  <c r="X40" i="1"/>
  <c r="Z44" i="1"/>
  <c r="X56" i="1"/>
  <c r="Z60" i="1"/>
  <c r="X72" i="1"/>
  <c r="X114" i="1"/>
  <c r="Z126" i="1"/>
  <c r="Y138" i="1"/>
  <c r="Y152" i="1"/>
  <c r="Z164" i="1"/>
  <c r="X172" i="1"/>
  <c r="Z14" i="1"/>
  <c r="X104" i="1"/>
  <c r="Y38" i="1"/>
  <c r="Z66" i="1"/>
  <c r="X128" i="1"/>
  <c r="Z140" i="1"/>
  <c r="Z170" i="1"/>
  <c r="X79" i="1"/>
  <c r="Y9" i="1"/>
  <c r="Y13" i="1"/>
  <c r="Z33" i="1"/>
  <c r="X75" i="1"/>
  <c r="Y83" i="1"/>
  <c r="Y103" i="1"/>
  <c r="Y107" i="1"/>
  <c r="Z45" i="1"/>
  <c r="X57" i="1"/>
  <c r="Y61" i="1"/>
  <c r="X69" i="1"/>
  <c r="Z111" i="1"/>
  <c r="X119" i="1"/>
  <c r="Z131" i="1"/>
  <c r="Y153" i="1"/>
  <c r="Z165" i="1"/>
  <c r="Y173" i="1"/>
  <c r="X30" i="1"/>
  <c r="Z88" i="1"/>
  <c r="X112" i="1"/>
  <c r="Z132" i="1"/>
  <c r="Y7" i="1"/>
  <c r="Y35" i="1"/>
  <c r="X93" i="1"/>
  <c r="Y167" i="1"/>
  <c r="X16" i="1"/>
  <c r="Z78" i="1"/>
  <c r="X134" i="1"/>
  <c r="Z152" i="1"/>
  <c r="Z9" i="1"/>
  <c r="Z29" i="1"/>
  <c r="Z83" i="1"/>
  <c r="X10" i="1"/>
  <c r="X23" i="1"/>
  <c r="Y47" i="1"/>
  <c r="Y129" i="1"/>
  <c r="Z32" i="1"/>
  <c r="Z90" i="1"/>
  <c r="Z72" i="1"/>
  <c r="X76" i="1"/>
  <c r="Z162" i="1"/>
  <c r="Y29" i="1"/>
  <c r="X53" i="1"/>
  <c r="X149" i="1"/>
  <c r="Y181" i="1"/>
  <c r="X46" i="1"/>
  <c r="Y3" i="1"/>
  <c r="Z15" i="1"/>
  <c r="X31" i="1"/>
  <c r="Z35" i="1"/>
  <c r="X81" i="1"/>
  <c r="Z85" i="1"/>
  <c r="Y93" i="1"/>
  <c r="X101" i="1"/>
  <c r="Z105" i="1"/>
  <c r="X43" i="1"/>
  <c r="Z47" i="1"/>
  <c r="Y117" i="1"/>
  <c r="Z129" i="1"/>
  <c r="X137" i="1"/>
  <c r="Z141" i="1"/>
  <c r="Z155" i="1"/>
  <c r="Y163" i="1"/>
  <c r="Z175" i="1"/>
  <c r="X26" i="1"/>
  <c r="Z96" i="1"/>
  <c r="X70" i="1"/>
  <c r="Y144" i="1"/>
  <c r="Z178" i="1"/>
  <c r="X12" i="1"/>
  <c r="Z16" i="1"/>
  <c r="Y28" i="1"/>
  <c r="Z74" i="1"/>
  <c r="Y86" i="1"/>
  <c r="X98" i="1"/>
  <c r="Z102" i="1"/>
  <c r="Y52" i="1"/>
  <c r="Y68" i="1"/>
  <c r="X110" i="1"/>
  <c r="Z122" i="1"/>
  <c r="Y134" i="1"/>
  <c r="X142" i="1"/>
  <c r="Z148" i="1"/>
  <c r="Z160" i="1"/>
  <c r="X168" i="1"/>
  <c r="Z180" i="1"/>
  <c r="X34" i="1"/>
  <c r="Y76" i="1"/>
  <c r="Z104" i="1"/>
  <c r="Y116" i="1"/>
  <c r="Y154" i="1"/>
  <c r="X174" i="1"/>
  <c r="Z5" i="1"/>
  <c r="X21" i="1"/>
  <c r="Z25" i="1"/>
  <c r="Z75" i="1"/>
  <c r="Y95" i="1"/>
  <c r="Z99" i="1"/>
  <c r="Z41" i="1"/>
  <c r="Y53" i="1"/>
  <c r="X115" i="1"/>
  <c r="Z127" i="1"/>
  <c r="X135" i="1"/>
  <c r="X157" i="1"/>
  <c r="Z161" i="1"/>
  <c r="Y169" i="1"/>
  <c r="Z181" i="1"/>
  <c r="Z30" i="1"/>
  <c r="Y46" i="1"/>
  <c r="Z174" i="1"/>
  <c r="Y27" i="1"/>
  <c r="Z97" i="1"/>
  <c r="Y59" i="1"/>
  <c r="Z121" i="1"/>
  <c r="X80" i="1"/>
  <c r="Y32" i="1"/>
  <c r="Y90" i="1"/>
  <c r="Z106" i="1"/>
  <c r="Y72" i="1"/>
  <c r="Z172" i="1"/>
  <c r="Y104" i="1"/>
  <c r="X41" i="1"/>
  <c r="X181" i="1"/>
  <c r="Z84" i="1"/>
  <c r="X62" i="1"/>
  <c r="Y15" i="1"/>
  <c r="X117" i="1"/>
  <c r="Y80" i="1"/>
  <c r="X144" i="1"/>
  <c r="X28" i="1"/>
  <c r="X86" i="1"/>
  <c r="Y102" i="1"/>
  <c r="Z40" i="1"/>
  <c r="Y114" i="1"/>
  <c r="Z134" i="1"/>
  <c r="X148" i="1"/>
  <c r="Y92" i="1"/>
  <c r="X116" i="1"/>
  <c r="X154" i="1"/>
  <c r="X153" i="1"/>
  <c r="Y25" i="1"/>
  <c r="Z57" i="1"/>
  <c r="Y127" i="1"/>
  <c r="X179" i="1"/>
  <c r="Z112" i="1"/>
  <c r="X11" i="1"/>
  <c r="Y23" i="1"/>
  <c r="Y81" i="1"/>
  <c r="Z93" i="1"/>
  <c r="X109" i="1"/>
  <c r="Y55" i="1"/>
  <c r="X63" i="1"/>
  <c r="Z67" i="1"/>
  <c r="Z117" i="1"/>
  <c r="X125" i="1"/>
  <c r="Y137" i="1"/>
  <c r="X151" i="1"/>
  <c r="Z163" i="1"/>
  <c r="X171" i="1"/>
  <c r="X18" i="1"/>
  <c r="Y26" i="1"/>
  <c r="Z80" i="1"/>
  <c r="X58" i="1"/>
  <c r="Y70" i="1"/>
  <c r="X136" i="1"/>
  <c r="Z144" i="1"/>
  <c r="Y166" i="1"/>
  <c r="Y12" i="1"/>
  <c r="X24" i="1"/>
  <c r="Z28" i="1"/>
  <c r="X82" i="1"/>
  <c r="Z86" i="1"/>
  <c r="Y98" i="1"/>
  <c r="X48" i="1"/>
  <c r="Z52" i="1"/>
  <c r="X64" i="1"/>
  <c r="Z68" i="1"/>
  <c r="Y110" i="1"/>
  <c r="Y122" i="1"/>
  <c r="X130" i="1"/>
  <c r="Z142" i="1"/>
  <c r="Y148" i="1"/>
  <c r="X156" i="1"/>
  <c r="Y168" i="1"/>
  <c r="Y180" i="1"/>
  <c r="X22" i="1"/>
  <c r="Y34" i="1"/>
  <c r="Z92" i="1"/>
  <c r="Z116" i="1"/>
  <c r="Z154" i="1"/>
  <c r="X13" i="1"/>
  <c r="Y21" i="1"/>
  <c r="Y75" i="1"/>
  <c r="Z95" i="1"/>
  <c r="X107" i="1"/>
  <c r="Z53" i="1"/>
  <c r="X61" i="1"/>
  <c r="Y65" i="1"/>
  <c r="Y115" i="1"/>
  <c r="X123" i="1"/>
  <c r="Y135" i="1"/>
  <c r="Y149" i="1"/>
  <c r="Z169" i="1"/>
  <c r="X177" i="1"/>
  <c r="Z10" i="1"/>
  <c r="X100" i="1"/>
  <c r="Z62" i="1"/>
  <c r="X146" i="1"/>
  <c r="X95" i="1"/>
  <c r="Y150" i="1"/>
  <c r="Z4" i="1"/>
  <c r="Z50" i="1"/>
  <c r="Z173" i="1"/>
  <c r="Z7" i="1"/>
  <c r="Z59" i="1"/>
  <c r="Z150" i="1"/>
  <c r="Y16" i="1"/>
  <c r="Z56" i="1"/>
  <c r="Y99" i="1"/>
  <c r="X17" i="1"/>
  <c r="Z3" i="1"/>
  <c r="X19" i="1"/>
  <c r="Z23" i="1"/>
  <c r="Y31" i="1"/>
  <c r="X89" i="1"/>
  <c r="Y101" i="1"/>
  <c r="Y43" i="1"/>
  <c r="X51" i="1"/>
  <c r="Z55" i="1"/>
  <c r="X113" i="1"/>
  <c r="Y125" i="1"/>
  <c r="Z137" i="1"/>
  <c r="X145" i="1"/>
  <c r="Y171" i="1"/>
  <c r="X6" i="1"/>
  <c r="Y18" i="1"/>
  <c r="X54" i="1"/>
  <c r="Y58" i="1"/>
  <c r="Y136" i="1"/>
  <c r="Z166" i="1"/>
  <c r="X33" i="1"/>
  <c r="X8" i="1"/>
  <c r="Z12" i="1"/>
  <c r="Y24" i="1"/>
  <c r="X36" i="1"/>
  <c r="Y82" i="1"/>
  <c r="Z98" i="1"/>
  <c r="Y48" i="1"/>
  <c r="Y64" i="1"/>
  <c r="Z110" i="1"/>
  <c r="X118" i="1"/>
  <c r="Z130" i="1"/>
  <c r="Y142" i="1"/>
  <c r="Y156" i="1"/>
  <c r="Z168" i="1"/>
  <c r="X176" i="1"/>
  <c r="X14" i="1"/>
  <c r="Y22" i="1"/>
  <c r="Z76" i="1"/>
  <c r="X66" i="1"/>
  <c r="Y17" i="1"/>
  <c r="Z21" i="1"/>
  <c r="X37" i="1"/>
  <c r="X87" i="1"/>
  <c r="Z91" i="1"/>
  <c r="X45" i="1"/>
  <c r="Y49" i="1"/>
  <c r="Z65" i="1"/>
  <c r="X73" i="1"/>
  <c r="Z115" i="1"/>
  <c r="Z135" i="1"/>
  <c r="Y143" i="1"/>
  <c r="Z149" i="1"/>
  <c r="Y157" i="1"/>
  <c r="Y177" i="1"/>
  <c r="X88" i="1"/>
  <c r="Y100" i="1"/>
  <c r="Z46" i="1"/>
  <c r="Y146" i="1"/>
  <c r="Z39" i="1"/>
  <c r="Y141" i="1"/>
  <c r="Y96" i="1"/>
  <c r="Y162" i="1"/>
  <c r="Y112" i="1"/>
  <c r="Z27" i="1"/>
  <c r="Y74" i="1"/>
  <c r="X122" i="1"/>
  <c r="Y5" i="1"/>
  <c r="Z69" i="1"/>
  <c r="Y62" i="1"/>
  <c r="Z81" i="1"/>
  <c r="X39" i="1"/>
  <c r="Y63" i="1"/>
  <c r="Y145" i="1"/>
  <c r="X167" i="1"/>
  <c r="X42" i="1"/>
  <c r="Z70" i="1"/>
  <c r="X124" i="1"/>
  <c r="Z136" i="1"/>
  <c r="Y158" i="1"/>
  <c r="X49" i="1"/>
  <c r="X20" i="1"/>
  <c r="Z24" i="1"/>
  <c r="Y36" i="1"/>
  <c r="Z82" i="1"/>
  <c r="X94" i="1"/>
  <c r="X44" i="1"/>
  <c r="Z48" i="1"/>
  <c r="X60" i="1"/>
  <c r="Z64" i="1"/>
  <c r="Z118" i="1"/>
  <c r="Y130" i="1"/>
  <c r="X138" i="1"/>
  <c r="Z156" i="1"/>
  <c r="X164" i="1"/>
  <c r="Z176" i="1"/>
  <c r="X2" i="1"/>
  <c r="Y14" i="1"/>
  <c r="Z34" i="1"/>
  <c r="X50" i="1"/>
  <c r="Y66" i="1"/>
  <c r="X140" i="1"/>
  <c r="X170" i="1"/>
  <c r="Z17" i="1"/>
  <c r="X29" i="1"/>
  <c r="Y37" i="1"/>
  <c r="Y87" i="1"/>
  <c r="Y91" i="1"/>
  <c r="Z49" i="1"/>
  <c r="Y73" i="1"/>
  <c r="Y123" i="1"/>
  <c r="X131" i="1"/>
  <c r="Z143" i="1"/>
  <c r="Z157" i="1"/>
  <c r="X165" i="1"/>
  <c r="X173" i="1"/>
  <c r="Z177" i="1"/>
  <c r="X84" i="1"/>
  <c r="Y88" i="1"/>
  <c r="X132" i="1"/>
  <c r="Z146" i="1"/>
  <c r="Z71" i="1"/>
  <c r="X129" i="1"/>
  <c r="Z147" i="1"/>
  <c r="X175" i="1"/>
  <c r="Z42" i="1"/>
  <c r="Y120" i="1"/>
  <c r="X102" i="1"/>
  <c r="Y126" i="1"/>
  <c r="Y128" i="1"/>
  <c r="X65" i="1"/>
  <c r="Z103" i="1"/>
  <c r="Y45" i="1"/>
  <c r="Y69" i="1"/>
  <c r="Y139" i="1"/>
  <c r="X161" i="1"/>
  <c r="X158" i="1"/>
  <c r="Y30" i="1"/>
  <c r="X111" i="1"/>
  <c r="Y85" i="1"/>
  <c r="X55" i="1"/>
  <c r="Y155" i="1"/>
  <c r="Y175" i="1"/>
  <c r="Z108" i="1"/>
  <c r="X166" i="1"/>
  <c r="X52" i="1"/>
  <c r="X180" i="1"/>
  <c r="Z79" i="1"/>
  <c r="Y41" i="1"/>
  <c r="Z119" i="1"/>
  <c r="Y161" i="1"/>
  <c r="Y174" i="1"/>
  <c r="Y11" i="1"/>
  <c r="Z31" i="1"/>
  <c r="Y109" i="1"/>
  <c r="Y51" i="1"/>
  <c r="X159" i="1"/>
  <c r="Z171" i="1"/>
  <c r="Y179" i="1"/>
  <c r="Y6" i="1"/>
  <c r="Z26" i="1"/>
  <c r="Y54" i="1"/>
  <c r="Y8" i="1"/>
  <c r="X127" i="1"/>
  <c r="X7" i="1"/>
  <c r="Z11" i="1"/>
  <c r="X27" i="1"/>
  <c r="Y89" i="1"/>
  <c r="Y97" i="1"/>
  <c r="Z109" i="1"/>
  <c r="X59" i="1"/>
  <c r="Z63" i="1"/>
  <c r="Y71" i="1"/>
  <c r="Z113" i="1"/>
  <c r="X121" i="1"/>
  <c r="Z125" i="1"/>
  <c r="Y133" i="1"/>
  <c r="Z145" i="1"/>
  <c r="X147" i="1"/>
  <c r="Z151" i="1"/>
  <c r="Y159" i="1"/>
  <c r="Z179" i="1"/>
  <c r="Z18" i="1"/>
  <c r="X108" i="1"/>
  <c r="Y42" i="1"/>
  <c r="Z58" i="1"/>
  <c r="Y124" i="1"/>
  <c r="Z158" i="1"/>
  <c r="X143" i="1"/>
  <c r="X4" i="1"/>
  <c r="Z8" i="1"/>
  <c r="Y20" i="1"/>
  <c r="Z36" i="1"/>
  <c r="X78" i="1"/>
  <c r="Y94" i="1"/>
  <c r="X106" i="1"/>
  <c r="Y44" i="1"/>
  <c r="Y60" i="1"/>
  <c r="Y118" i="1"/>
  <c r="X126" i="1"/>
  <c r="Z138" i="1"/>
  <c r="X152" i="1"/>
  <c r="Y164" i="1"/>
  <c r="Y176" i="1"/>
  <c r="Y2" i="1"/>
  <c r="Z22" i="1"/>
  <c r="X38" i="1"/>
  <c r="Y50" i="1"/>
  <c r="Y140" i="1"/>
  <c r="X162" i="1"/>
  <c r="Y170" i="1"/>
  <c r="X9" i="1"/>
  <c r="Z13" i="1"/>
  <c r="Y33" i="1"/>
  <c r="Z37" i="1"/>
  <c r="X83" i="1"/>
  <c r="Z87" i="1"/>
  <c r="X103" i="1"/>
  <c r="Z107" i="1"/>
  <c r="Z61" i="1"/>
  <c r="Z73" i="1"/>
  <c r="Y111" i="1"/>
  <c r="Z123" i="1"/>
  <c r="Y131" i="1"/>
  <c r="X139" i="1"/>
  <c r="Y165" i="1"/>
  <c r="Y84" i="1"/>
  <c r="Z100" i="1"/>
  <c r="Y132" i="1"/>
  <c r="Q148" i="1"/>
  <c r="AD148" i="1" s="1"/>
  <c r="S148" i="1"/>
  <c r="AF148" i="1" s="1"/>
  <c r="R148" i="1"/>
  <c r="AE148" i="1" s="1"/>
  <c r="T148" i="1"/>
  <c r="AG148" i="1" s="1"/>
  <c r="U148" i="1"/>
  <c r="AH148" i="1" s="1"/>
  <c r="Q23" i="1"/>
  <c r="AD23" i="1" s="1"/>
  <c r="U23" i="1"/>
  <c r="AH23" i="1" s="1"/>
  <c r="T23" i="1"/>
  <c r="AG23" i="1" s="1"/>
  <c r="S23" i="1"/>
  <c r="AF23" i="1" s="1"/>
  <c r="R23" i="1"/>
  <c r="AE23" i="1" s="1"/>
  <c r="Q29" i="1"/>
  <c r="AD29" i="1" s="1"/>
  <c r="U29" i="1"/>
  <c r="AH29" i="1" s="1"/>
  <c r="T29" i="1"/>
  <c r="AG29" i="1" s="1"/>
  <c r="S29" i="1"/>
  <c r="AF29" i="1" s="1"/>
  <c r="R29" i="1"/>
  <c r="AE29" i="1" s="1"/>
  <c r="Q125" i="1"/>
  <c r="AD125" i="1" s="1"/>
  <c r="U125" i="1"/>
  <c r="AH125" i="1" s="1"/>
  <c r="T125" i="1"/>
  <c r="AG125" i="1" s="1"/>
  <c r="S125" i="1"/>
  <c r="AF125" i="1" s="1"/>
  <c r="R125" i="1"/>
  <c r="AE125" i="1" s="1"/>
  <c r="Q59" i="1"/>
  <c r="AD59" i="1" s="1"/>
  <c r="S59" i="1"/>
  <c r="AF59" i="1" s="1"/>
  <c r="R59" i="1"/>
  <c r="AE59" i="1" s="1"/>
  <c r="U59" i="1"/>
  <c r="AH59" i="1" s="1"/>
  <c r="T59" i="1"/>
  <c r="AG59" i="1" s="1"/>
  <c r="Q89" i="1"/>
  <c r="AD89" i="1" s="1"/>
  <c r="U89" i="1"/>
  <c r="AH89" i="1" s="1"/>
  <c r="S89" i="1"/>
  <c r="AF89" i="1" s="1"/>
  <c r="R89" i="1"/>
  <c r="AE89" i="1" s="1"/>
  <c r="T89" i="1"/>
  <c r="AG89" i="1" s="1"/>
  <c r="Q72" i="1"/>
  <c r="AD72" i="1" s="1"/>
  <c r="U72" i="1"/>
  <c r="AH72" i="1" s="1"/>
  <c r="T72" i="1"/>
  <c r="AG72" i="1" s="1"/>
  <c r="R72" i="1"/>
  <c r="AE72" i="1" s="1"/>
  <c r="S72" i="1"/>
  <c r="AF72" i="1" s="1"/>
  <c r="Q137" i="1"/>
  <c r="AD137" i="1" s="1"/>
  <c r="S137" i="1"/>
  <c r="AF137" i="1" s="1"/>
  <c r="R137" i="1"/>
  <c r="AE137" i="1" s="1"/>
  <c r="U137" i="1"/>
  <c r="AH137" i="1" s="1"/>
  <c r="T137" i="1"/>
  <c r="AG137" i="1" s="1"/>
  <c r="Q163" i="1"/>
  <c r="AD163" i="1" s="1"/>
  <c r="S163" i="1"/>
  <c r="AF163" i="1" s="1"/>
  <c r="R163" i="1"/>
  <c r="AE163" i="1" s="1"/>
  <c r="U163" i="1"/>
  <c r="AH163" i="1" s="1"/>
  <c r="T163" i="1"/>
  <c r="AG163" i="1" s="1"/>
  <c r="Q150" i="1"/>
  <c r="AD150" i="1" s="1"/>
  <c r="T150" i="1"/>
  <c r="AG150" i="1" s="1"/>
  <c r="S150" i="1"/>
  <c r="AF150" i="1" s="1"/>
  <c r="U150" i="1"/>
  <c r="AH150" i="1" s="1"/>
  <c r="R150" i="1"/>
  <c r="AE150" i="1" s="1"/>
  <c r="Q80" i="1"/>
  <c r="AD80" i="1" s="1"/>
  <c r="U80" i="1"/>
  <c r="AH80" i="1" s="1"/>
  <c r="R80" i="1"/>
  <c r="AE80" i="1" s="1"/>
  <c r="S80" i="1"/>
  <c r="AF80" i="1" s="1"/>
  <c r="T80" i="1"/>
  <c r="AG80" i="1" s="1"/>
  <c r="Q20" i="1"/>
  <c r="AD20" i="1" s="1"/>
  <c r="S20" i="1"/>
  <c r="AF20" i="1" s="1"/>
  <c r="U20" i="1"/>
  <c r="AH20" i="1" s="1"/>
  <c r="R20" i="1"/>
  <c r="AE20" i="1" s="1"/>
  <c r="T20" i="1"/>
  <c r="AG20" i="1" s="1"/>
  <c r="Q118" i="1"/>
  <c r="AD118" i="1" s="1"/>
  <c r="U118" i="1"/>
  <c r="AH118" i="1" s="1"/>
  <c r="T118" i="1"/>
  <c r="AG118" i="1" s="1"/>
  <c r="R118" i="1"/>
  <c r="AE118" i="1" s="1"/>
  <c r="S118" i="1"/>
  <c r="AF118" i="1" s="1"/>
  <c r="Q176" i="1"/>
  <c r="AD176" i="1" s="1"/>
  <c r="U176" i="1"/>
  <c r="AH176" i="1" s="1"/>
  <c r="T176" i="1"/>
  <c r="AG176" i="1" s="1"/>
  <c r="R176" i="1"/>
  <c r="AE176" i="1" s="1"/>
  <c r="S176" i="1"/>
  <c r="AF176" i="1" s="1"/>
  <c r="Q120" i="1"/>
  <c r="AD120" i="1" s="1"/>
  <c r="R120" i="1"/>
  <c r="AE120" i="1" s="1"/>
  <c r="U120" i="1"/>
  <c r="AH120" i="1" s="1"/>
  <c r="S120" i="1"/>
  <c r="AF120" i="1" s="1"/>
  <c r="T120" i="1"/>
  <c r="AG120" i="1" s="1"/>
  <c r="Q92" i="1"/>
  <c r="AD92" i="1" s="1"/>
  <c r="T92" i="1"/>
  <c r="AG92" i="1" s="1"/>
  <c r="S92" i="1"/>
  <c r="AF92" i="1" s="1"/>
  <c r="U92" i="1"/>
  <c r="AH92" i="1" s="1"/>
  <c r="R92" i="1"/>
  <c r="AE92" i="1" s="1"/>
  <c r="Q7" i="1"/>
  <c r="AD7" i="1" s="1"/>
  <c r="U7" i="1"/>
  <c r="AH7" i="1" s="1"/>
  <c r="T7" i="1"/>
  <c r="AG7" i="1" s="1"/>
  <c r="S7" i="1"/>
  <c r="AF7" i="1" s="1"/>
  <c r="R7" i="1"/>
  <c r="AE7" i="1" s="1"/>
  <c r="Q55" i="1"/>
  <c r="AD55" i="1" s="1"/>
  <c r="U55" i="1"/>
  <c r="AH55" i="1" s="1"/>
  <c r="T55" i="1"/>
  <c r="AG55" i="1" s="1"/>
  <c r="S55" i="1"/>
  <c r="AF55" i="1" s="1"/>
  <c r="R55" i="1"/>
  <c r="AE55" i="1" s="1"/>
  <c r="Q135" i="1"/>
  <c r="AD135" i="1" s="1"/>
  <c r="R135" i="1"/>
  <c r="AE135" i="1" s="1"/>
  <c r="U135" i="1"/>
  <c r="AH135" i="1" s="1"/>
  <c r="T135" i="1"/>
  <c r="AG135" i="1" s="1"/>
  <c r="S135" i="1"/>
  <c r="AF135" i="1" s="1"/>
  <c r="Q161" i="1"/>
  <c r="AD161" i="1" s="1"/>
  <c r="R161" i="1"/>
  <c r="AE161" i="1" s="1"/>
  <c r="U161" i="1"/>
  <c r="AH161" i="1" s="1"/>
  <c r="T161" i="1"/>
  <c r="AG161" i="1" s="1"/>
  <c r="S161" i="1"/>
  <c r="AF161" i="1" s="1"/>
  <c r="Q5" i="1"/>
  <c r="AD5" i="1" s="1"/>
  <c r="U5" i="1"/>
  <c r="AH5" i="1" s="1"/>
  <c r="T5" i="1"/>
  <c r="AG5" i="1" s="1"/>
  <c r="S5" i="1"/>
  <c r="AF5" i="1" s="1"/>
  <c r="R5" i="1"/>
  <c r="AE5" i="1" s="1"/>
  <c r="Q79" i="1"/>
  <c r="AD79" i="1" s="1"/>
  <c r="U79" i="1"/>
  <c r="AH79" i="1" s="1"/>
  <c r="R79" i="1"/>
  <c r="AE79" i="1" s="1"/>
  <c r="T79" i="1"/>
  <c r="AG79" i="1" s="1"/>
  <c r="S79" i="1"/>
  <c r="AF79" i="1" s="1"/>
  <c r="Q99" i="1"/>
  <c r="AD99" i="1" s="1"/>
  <c r="U99" i="1"/>
  <c r="AH99" i="1" s="1"/>
  <c r="T99" i="1"/>
  <c r="AG99" i="1" s="1"/>
  <c r="S99" i="1"/>
  <c r="AF99" i="1" s="1"/>
  <c r="R99" i="1"/>
  <c r="AE99" i="1" s="1"/>
  <c r="Q45" i="1"/>
  <c r="AD45" i="1" s="1"/>
  <c r="T45" i="1"/>
  <c r="AG45" i="1" s="1"/>
  <c r="S45" i="1"/>
  <c r="AF45" i="1" s="1"/>
  <c r="R45" i="1"/>
  <c r="AE45" i="1" s="1"/>
  <c r="U45" i="1"/>
  <c r="AH45" i="1" s="1"/>
  <c r="Q57" i="1"/>
  <c r="AD57" i="1" s="1"/>
  <c r="R57" i="1"/>
  <c r="AE57" i="1" s="1"/>
  <c r="U57" i="1"/>
  <c r="AH57" i="1" s="1"/>
  <c r="T57" i="1"/>
  <c r="AG57" i="1" s="1"/>
  <c r="S57" i="1"/>
  <c r="AF57" i="1" s="1"/>
  <c r="Q10" i="1"/>
  <c r="AD10" i="1" s="1"/>
  <c r="U10" i="1"/>
  <c r="AH10" i="1" s="1"/>
  <c r="R10" i="1"/>
  <c r="AE10" i="1" s="1"/>
  <c r="S10" i="1"/>
  <c r="AF10" i="1" s="1"/>
  <c r="T10" i="1"/>
  <c r="AG10" i="1" s="1"/>
  <c r="Q62" i="1"/>
  <c r="AD62" i="1" s="1"/>
  <c r="T62" i="1"/>
  <c r="AG62" i="1" s="1"/>
  <c r="S62" i="1"/>
  <c r="AF62" i="1" s="1"/>
  <c r="U62" i="1"/>
  <c r="AH62" i="1" s="1"/>
  <c r="R62" i="1"/>
  <c r="AE62" i="1" s="1"/>
  <c r="Q116" i="1"/>
  <c r="AD116" i="1" s="1"/>
  <c r="T116" i="1"/>
  <c r="AG116" i="1" s="1"/>
  <c r="S116" i="1"/>
  <c r="AF116" i="1" s="1"/>
  <c r="U116" i="1"/>
  <c r="AH116" i="1" s="1"/>
  <c r="R116" i="1"/>
  <c r="AE116" i="1" s="1"/>
  <c r="Q78" i="1"/>
  <c r="AD78" i="1" s="1"/>
  <c r="U78" i="1"/>
  <c r="AH78" i="1" s="1"/>
  <c r="T78" i="1"/>
  <c r="AG78" i="1" s="1"/>
  <c r="R78" i="1"/>
  <c r="AE78" i="1" s="1"/>
  <c r="S78" i="1"/>
  <c r="AF78" i="1" s="1"/>
  <c r="Q162" i="1"/>
  <c r="AD162" i="1" s="1"/>
  <c r="R162" i="1"/>
  <c r="AE162" i="1" s="1"/>
  <c r="U162" i="1"/>
  <c r="AH162" i="1" s="1"/>
  <c r="S162" i="1"/>
  <c r="AF162" i="1" s="1"/>
  <c r="T162" i="1"/>
  <c r="AG162" i="1" s="1"/>
  <c r="Q76" i="1"/>
  <c r="AD76" i="1" s="1"/>
  <c r="U76" i="1"/>
  <c r="AH76" i="1" s="1"/>
  <c r="T76" i="1"/>
  <c r="AG76" i="1" s="1"/>
  <c r="S76" i="1"/>
  <c r="AF76" i="1" s="1"/>
  <c r="R76" i="1"/>
  <c r="AE76" i="1" s="1"/>
  <c r="Q41" i="1"/>
  <c r="AD41" i="1" s="1"/>
  <c r="R41" i="1"/>
  <c r="AE41" i="1" s="1"/>
  <c r="U41" i="1"/>
  <c r="AH41" i="1" s="1"/>
  <c r="T41" i="1"/>
  <c r="AG41" i="1" s="1"/>
  <c r="S41" i="1"/>
  <c r="AF41" i="1" s="1"/>
  <c r="Q105" i="1"/>
  <c r="AD105" i="1" s="1"/>
  <c r="U105" i="1"/>
  <c r="AH105" i="1" s="1"/>
  <c r="S105" i="1"/>
  <c r="AF105" i="1" s="1"/>
  <c r="R105" i="1"/>
  <c r="AE105" i="1" s="1"/>
  <c r="T105" i="1"/>
  <c r="AG105" i="1" s="1"/>
  <c r="Q171" i="1"/>
  <c r="AD171" i="1" s="1"/>
  <c r="S171" i="1"/>
  <c r="AF171" i="1" s="1"/>
  <c r="R171" i="1"/>
  <c r="AE171" i="1" s="1"/>
  <c r="U171" i="1"/>
  <c r="AH171" i="1" s="1"/>
  <c r="T171" i="1"/>
  <c r="AG171" i="1" s="1"/>
  <c r="Q170" i="1"/>
  <c r="AD170" i="1" s="1"/>
  <c r="R170" i="1"/>
  <c r="AE170" i="1" s="1"/>
  <c r="U170" i="1"/>
  <c r="AH170" i="1" s="1"/>
  <c r="S170" i="1"/>
  <c r="AF170" i="1" s="1"/>
  <c r="T170" i="1"/>
  <c r="AG170" i="1" s="1"/>
  <c r="Q26" i="1"/>
  <c r="AD26" i="1" s="1"/>
  <c r="U26" i="1"/>
  <c r="AH26" i="1" s="1"/>
  <c r="R26" i="1"/>
  <c r="AE26" i="1" s="1"/>
  <c r="S26" i="1"/>
  <c r="AF26" i="1" s="1"/>
  <c r="T26" i="1"/>
  <c r="AG26" i="1" s="1"/>
  <c r="Q70" i="1"/>
  <c r="AD70" i="1" s="1"/>
  <c r="T70" i="1"/>
  <c r="AG70" i="1" s="1"/>
  <c r="S70" i="1"/>
  <c r="AF70" i="1" s="1"/>
  <c r="U70" i="1"/>
  <c r="AH70" i="1" s="1"/>
  <c r="R70" i="1"/>
  <c r="AE70" i="1" s="1"/>
  <c r="Q36" i="1"/>
  <c r="AD36" i="1" s="1"/>
  <c r="S36" i="1"/>
  <c r="AF36" i="1" s="1"/>
  <c r="R36" i="1"/>
  <c r="AE36" i="1" s="1"/>
  <c r="T36" i="1"/>
  <c r="AG36" i="1" s="1"/>
  <c r="U36" i="1"/>
  <c r="AH36" i="1" s="1"/>
  <c r="Q52" i="1"/>
  <c r="AD52" i="1" s="1"/>
  <c r="S52" i="1"/>
  <c r="AF52" i="1" s="1"/>
  <c r="R52" i="1"/>
  <c r="AE52" i="1" s="1"/>
  <c r="T52" i="1"/>
  <c r="AG52" i="1" s="1"/>
  <c r="U52" i="1"/>
  <c r="AH52" i="1" s="1"/>
  <c r="Q126" i="1"/>
  <c r="AD126" i="1" s="1"/>
  <c r="U126" i="1"/>
  <c r="AH126" i="1" s="1"/>
  <c r="T126" i="1"/>
  <c r="AG126" i="1" s="1"/>
  <c r="R126" i="1"/>
  <c r="AE126" i="1" s="1"/>
  <c r="S126" i="1"/>
  <c r="AF126" i="1" s="1"/>
  <c r="Q152" i="1"/>
  <c r="AD152" i="1" s="1"/>
  <c r="U152" i="1"/>
  <c r="AH152" i="1" s="1"/>
  <c r="T152" i="1"/>
  <c r="AG152" i="1" s="1"/>
  <c r="R152" i="1"/>
  <c r="AE152" i="1" s="1"/>
  <c r="S152" i="1"/>
  <c r="AF152" i="1" s="1"/>
  <c r="Q144" i="1"/>
  <c r="AD144" i="1" s="1"/>
  <c r="R144" i="1"/>
  <c r="AE144" i="1" s="1"/>
  <c r="U144" i="1"/>
  <c r="AH144" i="1" s="1"/>
  <c r="S144" i="1"/>
  <c r="AF144" i="1" s="1"/>
  <c r="T144" i="1"/>
  <c r="AG144" i="1" s="1"/>
  <c r="Q34" i="1"/>
  <c r="AD34" i="1" s="1"/>
  <c r="U34" i="1"/>
  <c r="AH34" i="1" s="1"/>
  <c r="R34" i="1"/>
  <c r="AE34" i="1" s="1"/>
  <c r="S34" i="1"/>
  <c r="AF34" i="1" s="1"/>
  <c r="T34" i="1"/>
  <c r="AG34" i="1" s="1"/>
  <c r="Q31" i="1"/>
  <c r="AD31" i="1" s="1"/>
  <c r="U31" i="1"/>
  <c r="AH31" i="1" s="1"/>
  <c r="T31" i="1"/>
  <c r="AG31" i="1" s="1"/>
  <c r="S31" i="1"/>
  <c r="AF31" i="1" s="1"/>
  <c r="R31" i="1"/>
  <c r="AE31" i="1" s="1"/>
  <c r="Q143" i="1"/>
  <c r="AD143" i="1" s="1"/>
  <c r="R143" i="1"/>
  <c r="AE143" i="1" s="1"/>
  <c r="U143" i="1"/>
  <c r="AH143" i="1" s="1"/>
  <c r="T143" i="1"/>
  <c r="AG143" i="1" s="1"/>
  <c r="S143" i="1"/>
  <c r="AF143" i="1" s="1"/>
  <c r="Q169" i="1"/>
  <c r="AD169" i="1" s="1"/>
  <c r="R169" i="1"/>
  <c r="AE169" i="1" s="1"/>
  <c r="U169" i="1"/>
  <c r="AH169" i="1" s="1"/>
  <c r="T169" i="1"/>
  <c r="AG169" i="1" s="1"/>
  <c r="S169" i="1"/>
  <c r="AF169" i="1" s="1"/>
  <c r="Q21" i="1"/>
  <c r="AD21" i="1" s="1"/>
  <c r="U21" i="1"/>
  <c r="AH21" i="1" s="1"/>
  <c r="T21" i="1"/>
  <c r="AG21" i="1" s="1"/>
  <c r="S21" i="1"/>
  <c r="AF21" i="1" s="1"/>
  <c r="R21" i="1"/>
  <c r="AE21" i="1" s="1"/>
  <c r="Q95" i="1"/>
  <c r="AD95" i="1" s="1"/>
  <c r="U95" i="1"/>
  <c r="AH95" i="1" s="1"/>
  <c r="R95" i="1"/>
  <c r="AE95" i="1" s="1"/>
  <c r="T95" i="1"/>
  <c r="AG95" i="1" s="1"/>
  <c r="S95" i="1"/>
  <c r="AF95" i="1" s="1"/>
  <c r="Q53" i="1"/>
  <c r="AD53" i="1" s="1"/>
  <c r="T53" i="1"/>
  <c r="AG53" i="1" s="1"/>
  <c r="S53" i="1"/>
  <c r="AF53" i="1" s="1"/>
  <c r="R53" i="1"/>
  <c r="AE53" i="1" s="1"/>
  <c r="U53" i="1"/>
  <c r="AH53" i="1" s="1"/>
  <c r="U15" i="1"/>
  <c r="AH15" i="1" s="1"/>
  <c r="T15" i="1"/>
  <c r="AG15" i="1" s="1"/>
  <c r="Q15" i="1"/>
  <c r="AD15" i="1" s="1"/>
  <c r="S15" i="1"/>
  <c r="AF15" i="1" s="1"/>
  <c r="R15" i="1"/>
  <c r="AE15" i="1" s="1"/>
  <c r="Q109" i="1"/>
  <c r="AD109" i="1" s="1"/>
  <c r="U109" i="1"/>
  <c r="AH109" i="1" s="1"/>
  <c r="T109" i="1"/>
  <c r="AG109" i="1" s="1"/>
  <c r="S109" i="1"/>
  <c r="AF109" i="1" s="1"/>
  <c r="R109" i="1"/>
  <c r="AE109" i="1" s="1"/>
  <c r="Q110" i="1"/>
  <c r="AD110" i="1" s="1"/>
  <c r="U110" i="1"/>
  <c r="AH110" i="1" s="1"/>
  <c r="T110" i="1"/>
  <c r="AG110" i="1" s="1"/>
  <c r="R110" i="1"/>
  <c r="AE110" i="1" s="1"/>
  <c r="S110" i="1"/>
  <c r="AF110" i="1" s="1"/>
  <c r="Q167" i="1"/>
  <c r="AD167" i="1" s="1"/>
  <c r="U167" i="1"/>
  <c r="AH167" i="1" s="1"/>
  <c r="T167" i="1"/>
  <c r="AG167" i="1" s="1"/>
  <c r="S167" i="1"/>
  <c r="AF167" i="1" s="1"/>
  <c r="R167" i="1"/>
  <c r="AE167" i="1" s="1"/>
  <c r="Q180" i="1"/>
  <c r="AD180" i="1" s="1"/>
  <c r="S180" i="1"/>
  <c r="AF180" i="1" s="1"/>
  <c r="R180" i="1"/>
  <c r="AE180" i="1" s="1"/>
  <c r="T180" i="1"/>
  <c r="AG180" i="1" s="1"/>
  <c r="U180" i="1"/>
  <c r="AH180" i="1" s="1"/>
  <c r="Q132" i="1"/>
  <c r="AD132" i="1" s="1"/>
  <c r="T132" i="1"/>
  <c r="AG132" i="1" s="1"/>
  <c r="S132" i="1"/>
  <c r="AF132" i="1" s="1"/>
  <c r="U132" i="1"/>
  <c r="AH132" i="1" s="1"/>
  <c r="R132" i="1"/>
  <c r="AE132" i="1" s="1"/>
  <c r="Q46" i="1"/>
  <c r="AD46" i="1" s="1"/>
  <c r="T46" i="1"/>
  <c r="AG46" i="1" s="1"/>
  <c r="S46" i="1"/>
  <c r="AF46" i="1" s="1"/>
  <c r="U46" i="1"/>
  <c r="AH46" i="1" s="1"/>
  <c r="R46" i="1"/>
  <c r="AE46" i="1" s="1"/>
  <c r="Q11" i="1"/>
  <c r="AD11" i="1" s="1"/>
  <c r="U11" i="1"/>
  <c r="AH11" i="1" s="1"/>
  <c r="S11" i="1"/>
  <c r="AF11" i="1" s="1"/>
  <c r="R11" i="1"/>
  <c r="AE11" i="1" s="1"/>
  <c r="T11" i="1"/>
  <c r="AG11" i="1" s="1"/>
  <c r="Q145" i="1"/>
  <c r="AD145" i="1" s="1"/>
  <c r="S145" i="1"/>
  <c r="AF145" i="1" s="1"/>
  <c r="R145" i="1"/>
  <c r="AE145" i="1" s="1"/>
  <c r="U145" i="1"/>
  <c r="AH145" i="1" s="1"/>
  <c r="T145" i="1"/>
  <c r="AG145" i="1" s="1"/>
  <c r="Q175" i="1"/>
  <c r="AD175" i="1" s="1"/>
  <c r="U175" i="1"/>
  <c r="AH175" i="1" s="1"/>
  <c r="T175" i="1"/>
  <c r="AG175" i="1" s="1"/>
  <c r="S175" i="1"/>
  <c r="AF175" i="1" s="1"/>
  <c r="R175" i="1"/>
  <c r="AE175" i="1" s="1"/>
  <c r="Q18" i="1"/>
  <c r="AD18" i="1" s="1"/>
  <c r="U18" i="1"/>
  <c r="AH18" i="1" s="1"/>
  <c r="R18" i="1"/>
  <c r="AE18" i="1" s="1"/>
  <c r="S18" i="1"/>
  <c r="AF18" i="1" s="1"/>
  <c r="T18" i="1"/>
  <c r="AG18" i="1" s="1"/>
  <c r="Q58" i="1"/>
  <c r="AD58" i="1" s="1"/>
  <c r="R58" i="1"/>
  <c r="AE58" i="1" s="1"/>
  <c r="U58" i="1"/>
  <c r="AH58" i="1" s="1"/>
  <c r="S58" i="1"/>
  <c r="AF58" i="1" s="1"/>
  <c r="T58" i="1"/>
  <c r="AG58" i="1" s="1"/>
  <c r="Q74" i="1"/>
  <c r="AD74" i="1" s="1"/>
  <c r="U74" i="1"/>
  <c r="AH74" i="1" s="1"/>
  <c r="S74" i="1"/>
  <c r="AF74" i="1" s="1"/>
  <c r="R74" i="1"/>
  <c r="AE74" i="1" s="1"/>
  <c r="T74" i="1"/>
  <c r="AG74" i="1" s="1"/>
  <c r="Q60" i="1"/>
  <c r="AD60" i="1" s="1"/>
  <c r="S60" i="1"/>
  <c r="AF60" i="1" s="1"/>
  <c r="R60" i="1"/>
  <c r="AE60" i="1" s="1"/>
  <c r="T60" i="1"/>
  <c r="AG60" i="1" s="1"/>
  <c r="U60" i="1"/>
  <c r="AH60" i="1" s="1"/>
  <c r="Q130" i="1"/>
  <c r="AD130" i="1" s="1"/>
  <c r="S130" i="1"/>
  <c r="AF130" i="1" s="1"/>
  <c r="R130" i="1"/>
  <c r="AE130" i="1" s="1"/>
  <c r="T130" i="1"/>
  <c r="AG130" i="1" s="1"/>
  <c r="U130" i="1"/>
  <c r="AH130" i="1" s="1"/>
  <c r="Q156" i="1"/>
  <c r="AD156" i="1" s="1"/>
  <c r="S156" i="1"/>
  <c r="AF156" i="1" s="1"/>
  <c r="R156" i="1"/>
  <c r="AE156" i="1" s="1"/>
  <c r="T156" i="1"/>
  <c r="AG156" i="1" s="1"/>
  <c r="U156" i="1"/>
  <c r="AH156" i="1" s="1"/>
  <c r="Q158" i="1"/>
  <c r="AD158" i="1" s="1"/>
  <c r="T158" i="1"/>
  <c r="AG158" i="1" s="1"/>
  <c r="S158" i="1"/>
  <c r="AF158" i="1" s="1"/>
  <c r="U158" i="1"/>
  <c r="AH158" i="1" s="1"/>
  <c r="R158" i="1"/>
  <c r="AE158" i="1" s="1"/>
  <c r="Q22" i="1"/>
  <c r="AD22" i="1" s="1"/>
  <c r="T22" i="1"/>
  <c r="AG22" i="1" s="1"/>
  <c r="U22" i="1"/>
  <c r="AH22" i="1" s="1"/>
  <c r="S22" i="1"/>
  <c r="AF22" i="1" s="1"/>
  <c r="R22" i="1"/>
  <c r="AE22" i="1" s="1"/>
  <c r="Q115" i="1"/>
  <c r="AD115" i="1" s="1"/>
  <c r="T115" i="1"/>
  <c r="AG115" i="1" s="1"/>
  <c r="S115" i="1"/>
  <c r="AF115" i="1" s="1"/>
  <c r="R115" i="1"/>
  <c r="AE115" i="1" s="1"/>
  <c r="U115" i="1"/>
  <c r="AH115" i="1" s="1"/>
  <c r="Q173" i="1"/>
  <c r="AD173" i="1" s="1"/>
  <c r="T173" i="1"/>
  <c r="AG173" i="1" s="1"/>
  <c r="S173" i="1"/>
  <c r="AF173" i="1" s="1"/>
  <c r="R173" i="1"/>
  <c r="AE173" i="1" s="1"/>
  <c r="U173" i="1"/>
  <c r="AH173" i="1" s="1"/>
  <c r="Q75" i="1"/>
  <c r="AD75" i="1" s="1"/>
  <c r="U75" i="1"/>
  <c r="AH75" i="1" s="1"/>
  <c r="T75" i="1"/>
  <c r="AG75" i="1" s="1"/>
  <c r="S75" i="1"/>
  <c r="AF75" i="1" s="1"/>
  <c r="R75" i="1"/>
  <c r="AE75" i="1" s="1"/>
  <c r="Q100" i="1"/>
  <c r="AD100" i="1" s="1"/>
  <c r="U100" i="1"/>
  <c r="AH100" i="1" s="1"/>
  <c r="T100" i="1"/>
  <c r="AG100" i="1" s="1"/>
  <c r="S100" i="1"/>
  <c r="AF100" i="1" s="1"/>
  <c r="R100" i="1"/>
  <c r="AE100" i="1" s="1"/>
  <c r="Q154" i="1"/>
  <c r="AD154" i="1" s="1"/>
  <c r="R154" i="1"/>
  <c r="AE154" i="1" s="1"/>
  <c r="U154" i="1"/>
  <c r="AH154" i="1" s="1"/>
  <c r="S154" i="1"/>
  <c r="AF154" i="1" s="1"/>
  <c r="T154" i="1"/>
  <c r="AG154" i="1" s="1"/>
  <c r="Q141" i="1"/>
  <c r="AD141" i="1" s="1"/>
  <c r="U141" i="1"/>
  <c r="AH141" i="1" s="1"/>
  <c r="T141" i="1"/>
  <c r="AG141" i="1" s="1"/>
  <c r="S141" i="1"/>
  <c r="AF141" i="1" s="1"/>
  <c r="R141" i="1"/>
  <c r="AE141" i="1" s="1"/>
  <c r="Q44" i="1"/>
  <c r="AD44" i="1" s="1"/>
  <c r="S44" i="1"/>
  <c r="AF44" i="1" s="1"/>
  <c r="R44" i="1"/>
  <c r="AE44" i="1" s="1"/>
  <c r="T44" i="1"/>
  <c r="AG44" i="1" s="1"/>
  <c r="U44" i="1"/>
  <c r="AH44" i="1" s="1"/>
  <c r="Q139" i="1"/>
  <c r="AD139" i="1" s="1"/>
  <c r="T139" i="1"/>
  <c r="AG139" i="1" s="1"/>
  <c r="S139" i="1"/>
  <c r="AF139" i="1" s="1"/>
  <c r="R139" i="1"/>
  <c r="AE139" i="1" s="1"/>
  <c r="U139" i="1"/>
  <c r="AH139" i="1" s="1"/>
  <c r="Q113" i="1"/>
  <c r="AD113" i="1" s="1"/>
  <c r="S113" i="1"/>
  <c r="AF113" i="1" s="1"/>
  <c r="R113" i="1"/>
  <c r="AE113" i="1" s="1"/>
  <c r="U113" i="1"/>
  <c r="AH113" i="1" s="1"/>
  <c r="T113" i="1"/>
  <c r="AG113" i="1" s="1"/>
  <c r="Q19" i="1"/>
  <c r="AD19" i="1" s="1"/>
  <c r="U19" i="1"/>
  <c r="AH19" i="1" s="1"/>
  <c r="S19" i="1"/>
  <c r="AF19" i="1" s="1"/>
  <c r="R19" i="1"/>
  <c r="AE19" i="1" s="1"/>
  <c r="T19" i="1"/>
  <c r="AG19" i="1" s="1"/>
  <c r="Q117" i="1"/>
  <c r="AD117" i="1" s="1"/>
  <c r="U117" i="1"/>
  <c r="AH117" i="1" s="1"/>
  <c r="T117" i="1"/>
  <c r="AG117" i="1" s="1"/>
  <c r="S117" i="1"/>
  <c r="AF117" i="1" s="1"/>
  <c r="R117" i="1"/>
  <c r="AE117" i="1" s="1"/>
  <c r="Q27" i="1"/>
  <c r="AD27" i="1" s="1"/>
  <c r="U27" i="1"/>
  <c r="AH27" i="1" s="1"/>
  <c r="S27" i="1"/>
  <c r="AF27" i="1" s="1"/>
  <c r="R27" i="1"/>
  <c r="AE27" i="1" s="1"/>
  <c r="T27" i="1"/>
  <c r="AG27" i="1" s="1"/>
  <c r="Q43" i="1"/>
  <c r="AD43" i="1" s="1"/>
  <c r="S43" i="1"/>
  <c r="AF43" i="1" s="1"/>
  <c r="R43" i="1"/>
  <c r="AE43" i="1" s="1"/>
  <c r="U43" i="1"/>
  <c r="AH43" i="1" s="1"/>
  <c r="T43" i="1"/>
  <c r="AG43" i="1" s="1"/>
  <c r="Q121" i="1"/>
  <c r="AD121" i="1" s="1"/>
  <c r="S121" i="1"/>
  <c r="AF121" i="1" s="1"/>
  <c r="R121" i="1"/>
  <c r="AE121" i="1" s="1"/>
  <c r="U121" i="1"/>
  <c r="AH121" i="1" s="1"/>
  <c r="T121" i="1"/>
  <c r="AG121" i="1" s="1"/>
  <c r="Q147" i="1"/>
  <c r="AD147" i="1" s="1"/>
  <c r="S147" i="1"/>
  <c r="AF147" i="1" s="1"/>
  <c r="R147" i="1"/>
  <c r="AE147" i="1" s="1"/>
  <c r="U147" i="1"/>
  <c r="AH147" i="1" s="1"/>
  <c r="T147" i="1"/>
  <c r="AG147" i="1" s="1"/>
  <c r="Q179" i="1"/>
  <c r="AD179" i="1" s="1"/>
  <c r="S179" i="1"/>
  <c r="AF179" i="1" s="1"/>
  <c r="R179" i="1"/>
  <c r="AE179" i="1" s="1"/>
  <c r="U179" i="1"/>
  <c r="AH179" i="1" s="1"/>
  <c r="T179" i="1"/>
  <c r="AG179" i="1" s="1"/>
  <c r="Q6" i="1"/>
  <c r="AD6" i="1" s="1"/>
  <c r="T6" i="1"/>
  <c r="AG6" i="1" s="1"/>
  <c r="S6" i="1"/>
  <c r="AF6" i="1" s="1"/>
  <c r="U6" i="1"/>
  <c r="AH6" i="1" s="1"/>
  <c r="R6" i="1"/>
  <c r="AE6" i="1" s="1"/>
  <c r="Q54" i="1"/>
  <c r="AD54" i="1" s="1"/>
  <c r="T54" i="1"/>
  <c r="AG54" i="1" s="1"/>
  <c r="S54" i="1"/>
  <c r="AF54" i="1" s="1"/>
  <c r="U54" i="1"/>
  <c r="AH54" i="1" s="1"/>
  <c r="R54" i="1"/>
  <c r="AE54" i="1" s="1"/>
  <c r="Q82" i="1"/>
  <c r="AD82" i="1" s="1"/>
  <c r="S82" i="1"/>
  <c r="AF82" i="1" s="1"/>
  <c r="U82" i="1"/>
  <c r="AH82" i="1" s="1"/>
  <c r="R82" i="1"/>
  <c r="AE82" i="1" s="1"/>
  <c r="T82" i="1"/>
  <c r="AG82" i="1" s="1"/>
  <c r="Q68" i="1"/>
  <c r="AD68" i="1" s="1"/>
  <c r="S68" i="1"/>
  <c r="AF68" i="1" s="1"/>
  <c r="R68" i="1"/>
  <c r="AE68" i="1" s="1"/>
  <c r="T68" i="1"/>
  <c r="AG68" i="1" s="1"/>
  <c r="U68" i="1"/>
  <c r="AH68" i="1" s="1"/>
  <c r="Q134" i="1"/>
  <c r="AD134" i="1" s="1"/>
  <c r="U134" i="1"/>
  <c r="AH134" i="1" s="1"/>
  <c r="T134" i="1"/>
  <c r="AG134" i="1" s="1"/>
  <c r="R134" i="1"/>
  <c r="AE134" i="1" s="1"/>
  <c r="S134" i="1"/>
  <c r="AF134" i="1" s="1"/>
  <c r="Q160" i="1"/>
  <c r="AD160" i="1" s="1"/>
  <c r="U160" i="1"/>
  <c r="AH160" i="1" s="1"/>
  <c r="T160" i="1"/>
  <c r="AG160" i="1" s="1"/>
  <c r="R160" i="1"/>
  <c r="AE160" i="1" s="1"/>
  <c r="S160" i="1"/>
  <c r="AF160" i="1" s="1"/>
  <c r="Q174" i="1"/>
  <c r="AD174" i="1" s="1"/>
  <c r="T174" i="1"/>
  <c r="AG174" i="1" s="1"/>
  <c r="S174" i="1"/>
  <c r="AF174" i="1" s="1"/>
  <c r="U174" i="1"/>
  <c r="AH174" i="1" s="1"/>
  <c r="R174" i="1"/>
  <c r="AE174" i="1" s="1"/>
  <c r="U14" i="1"/>
  <c r="AH14" i="1" s="1"/>
  <c r="T14" i="1"/>
  <c r="AG14" i="1" s="1"/>
  <c r="S14" i="1"/>
  <c r="AF14" i="1" s="1"/>
  <c r="Q14" i="1"/>
  <c r="AD14" i="1" s="1"/>
  <c r="R14" i="1"/>
  <c r="AE14" i="1" s="1"/>
  <c r="Q66" i="1"/>
  <c r="AD66" i="1" s="1"/>
  <c r="R66" i="1"/>
  <c r="AE66" i="1" s="1"/>
  <c r="U66" i="1"/>
  <c r="AH66" i="1" s="1"/>
  <c r="S66" i="1"/>
  <c r="AF66" i="1" s="1"/>
  <c r="T66" i="1"/>
  <c r="AG66" i="1" s="1"/>
  <c r="Q77" i="1"/>
  <c r="AD77" i="1" s="1"/>
  <c r="U77" i="1"/>
  <c r="AH77" i="1" s="1"/>
  <c r="T77" i="1"/>
  <c r="AG77" i="1" s="1"/>
  <c r="S77" i="1"/>
  <c r="AF77" i="1" s="1"/>
  <c r="R77" i="1"/>
  <c r="AE77" i="1" s="1"/>
  <c r="Q119" i="1"/>
  <c r="AD119" i="1" s="1"/>
  <c r="R119" i="1"/>
  <c r="AE119" i="1" s="1"/>
  <c r="U119" i="1"/>
  <c r="AH119" i="1" s="1"/>
  <c r="T119" i="1"/>
  <c r="AG119" i="1" s="1"/>
  <c r="S119" i="1"/>
  <c r="AF119" i="1" s="1"/>
  <c r="Q177" i="1"/>
  <c r="AD177" i="1" s="1"/>
  <c r="R177" i="1"/>
  <c r="AE177" i="1" s="1"/>
  <c r="U177" i="1"/>
  <c r="AH177" i="1" s="1"/>
  <c r="T177" i="1"/>
  <c r="AG177" i="1" s="1"/>
  <c r="S177" i="1"/>
  <c r="AF177" i="1" s="1"/>
  <c r="Q17" i="1"/>
  <c r="AD17" i="1" s="1"/>
  <c r="U17" i="1"/>
  <c r="AH17" i="1" s="1"/>
  <c r="R17" i="1"/>
  <c r="AE17" i="1" s="1"/>
  <c r="T17" i="1"/>
  <c r="AG17" i="1" s="1"/>
  <c r="S17" i="1"/>
  <c r="AF17" i="1" s="1"/>
  <c r="Q37" i="1"/>
  <c r="AD37" i="1" s="1"/>
  <c r="U37" i="1"/>
  <c r="AH37" i="1" s="1"/>
  <c r="T37" i="1"/>
  <c r="AG37" i="1" s="1"/>
  <c r="S37" i="1"/>
  <c r="AF37" i="1" s="1"/>
  <c r="R37" i="1"/>
  <c r="AE37" i="1" s="1"/>
  <c r="Q65" i="1"/>
  <c r="AD65" i="1" s="1"/>
  <c r="R65" i="1"/>
  <c r="AE65" i="1" s="1"/>
  <c r="U65" i="1"/>
  <c r="AH65" i="1" s="1"/>
  <c r="T65" i="1"/>
  <c r="AG65" i="1" s="1"/>
  <c r="S65" i="1"/>
  <c r="AF65" i="1" s="1"/>
  <c r="Q88" i="1"/>
  <c r="AD88" i="1" s="1"/>
  <c r="U88" i="1"/>
  <c r="AH88" i="1" s="1"/>
  <c r="R88" i="1"/>
  <c r="AE88" i="1" s="1"/>
  <c r="S88" i="1"/>
  <c r="AF88" i="1" s="1"/>
  <c r="T88" i="1"/>
  <c r="AG88" i="1" s="1"/>
  <c r="Q63" i="1"/>
  <c r="AD63" i="1" s="1"/>
  <c r="U63" i="1"/>
  <c r="AH63" i="1" s="1"/>
  <c r="T63" i="1"/>
  <c r="AG63" i="1" s="1"/>
  <c r="S63" i="1"/>
  <c r="AF63" i="1" s="1"/>
  <c r="R63" i="1"/>
  <c r="AE63" i="1" s="1"/>
  <c r="Q128" i="1"/>
  <c r="AD128" i="1" s="1"/>
  <c r="R128" i="1"/>
  <c r="AE128" i="1" s="1"/>
  <c r="U128" i="1"/>
  <c r="AH128" i="1" s="1"/>
  <c r="S128" i="1"/>
  <c r="AF128" i="1" s="1"/>
  <c r="T128" i="1"/>
  <c r="AG128" i="1" s="1"/>
  <c r="Q16" i="1"/>
  <c r="AD16" i="1" s="1"/>
  <c r="U16" i="1"/>
  <c r="AH16" i="1" s="1"/>
  <c r="T16" i="1"/>
  <c r="AG16" i="1" s="1"/>
  <c r="R16" i="1"/>
  <c r="AE16" i="1" s="1"/>
  <c r="S16" i="1"/>
  <c r="AF16" i="1" s="1"/>
  <c r="Q32" i="1"/>
  <c r="AD32" i="1" s="1"/>
  <c r="U32" i="1"/>
  <c r="AH32" i="1" s="1"/>
  <c r="T32" i="1"/>
  <c r="AG32" i="1" s="1"/>
  <c r="R32" i="1"/>
  <c r="AE32" i="1" s="1"/>
  <c r="S32" i="1"/>
  <c r="AF32" i="1" s="1"/>
  <c r="Q28" i="1"/>
  <c r="AD28" i="1" s="1"/>
  <c r="S28" i="1"/>
  <c r="AF28" i="1" s="1"/>
  <c r="R28" i="1"/>
  <c r="AE28" i="1" s="1"/>
  <c r="U28" i="1"/>
  <c r="AH28" i="1" s="1"/>
  <c r="T28" i="1"/>
  <c r="AG28" i="1" s="1"/>
  <c r="Q42" i="1"/>
  <c r="AD42" i="1" s="1"/>
  <c r="R42" i="1"/>
  <c r="AE42" i="1" s="1"/>
  <c r="U42" i="1"/>
  <c r="AH42" i="1" s="1"/>
  <c r="S42" i="1"/>
  <c r="AF42" i="1" s="1"/>
  <c r="T42" i="1"/>
  <c r="AG42" i="1" s="1"/>
  <c r="Q90" i="1"/>
  <c r="AD90" i="1" s="1"/>
  <c r="S90" i="1"/>
  <c r="AF90" i="1" s="1"/>
  <c r="R90" i="1"/>
  <c r="AE90" i="1" s="1"/>
  <c r="U90" i="1"/>
  <c r="AH90" i="1" s="1"/>
  <c r="T90" i="1"/>
  <c r="AG90" i="1" s="1"/>
  <c r="Q73" i="1"/>
  <c r="AD73" i="1" s="1"/>
  <c r="R73" i="1"/>
  <c r="AE73" i="1" s="1"/>
  <c r="U73" i="1"/>
  <c r="AH73" i="1" s="1"/>
  <c r="T73" i="1"/>
  <c r="AG73" i="1" s="1"/>
  <c r="S73" i="1"/>
  <c r="AF73" i="1" s="1"/>
  <c r="Q138" i="1"/>
  <c r="AD138" i="1" s="1"/>
  <c r="S138" i="1"/>
  <c r="AF138" i="1" s="1"/>
  <c r="R138" i="1"/>
  <c r="AE138" i="1" s="1"/>
  <c r="T138" i="1"/>
  <c r="AG138" i="1" s="1"/>
  <c r="U138" i="1"/>
  <c r="AH138" i="1" s="1"/>
  <c r="Q164" i="1"/>
  <c r="AD164" i="1" s="1"/>
  <c r="S164" i="1"/>
  <c r="AF164" i="1" s="1"/>
  <c r="R164" i="1"/>
  <c r="AE164" i="1" s="1"/>
  <c r="T164" i="1"/>
  <c r="AG164" i="1" s="1"/>
  <c r="U164" i="1"/>
  <c r="AH164" i="1" s="1"/>
  <c r="Q2" i="1"/>
  <c r="AD2" i="1" s="1"/>
  <c r="U2" i="1"/>
  <c r="AH2" i="1" s="1"/>
  <c r="R2" i="1"/>
  <c r="AE2" i="1" s="1"/>
  <c r="S2" i="1"/>
  <c r="AF2" i="1" s="1"/>
  <c r="T2" i="1"/>
  <c r="AG2" i="1" s="1"/>
  <c r="Q50" i="1"/>
  <c r="AD50" i="1" s="1"/>
  <c r="R50" i="1"/>
  <c r="AE50" i="1" s="1"/>
  <c r="U50" i="1"/>
  <c r="AH50" i="1" s="1"/>
  <c r="S50" i="1"/>
  <c r="AF50" i="1" s="1"/>
  <c r="T50" i="1"/>
  <c r="AG50" i="1" s="1"/>
  <c r="Q85" i="1"/>
  <c r="AD85" i="1" s="1"/>
  <c r="U85" i="1"/>
  <c r="AH85" i="1" s="1"/>
  <c r="T85" i="1"/>
  <c r="AG85" i="1" s="1"/>
  <c r="S85" i="1"/>
  <c r="AF85" i="1" s="1"/>
  <c r="R85" i="1"/>
  <c r="AE85" i="1" s="1"/>
  <c r="Q123" i="1"/>
  <c r="AD123" i="1" s="1"/>
  <c r="T123" i="1"/>
  <c r="AG123" i="1" s="1"/>
  <c r="S123" i="1"/>
  <c r="AF123" i="1" s="1"/>
  <c r="R123" i="1"/>
  <c r="AE123" i="1" s="1"/>
  <c r="U123" i="1"/>
  <c r="AH123" i="1" s="1"/>
  <c r="Q149" i="1"/>
  <c r="AD149" i="1" s="1"/>
  <c r="T149" i="1"/>
  <c r="AG149" i="1" s="1"/>
  <c r="S149" i="1"/>
  <c r="AF149" i="1" s="1"/>
  <c r="R149" i="1"/>
  <c r="AE149" i="1" s="1"/>
  <c r="U149" i="1"/>
  <c r="AH149" i="1" s="1"/>
  <c r="Q181" i="1"/>
  <c r="AD181" i="1" s="1"/>
  <c r="T181" i="1"/>
  <c r="AG181" i="1" s="1"/>
  <c r="S181" i="1"/>
  <c r="AF181" i="1" s="1"/>
  <c r="R181" i="1"/>
  <c r="AE181" i="1" s="1"/>
  <c r="U181" i="1"/>
  <c r="AH181" i="1" s="1"/>
  <c r="Q87" i="1"/>
  <c r="AD87" i="1" s="1"/>
  <c r="U87" i="1"/>
  <c r="AH87" i="1" s="1"/>
  <c r="R87" i="1"/>
  <c r="AE87" i="1" s="1"/>
  <c r="T87" i="1"/>
  <c r="AG87" i="1" s="1"/>
  <c r="S87" i="1"/>
  <c r="AF87" i="1" s="1"/>
  <c r="Q91" i="1"/>
  <c r="AD91" i="1" s="1"/>
  <c r="T91" i="1"/>
  <c r="AG91" i="1" s="1"/>
  <c r="S91" i="1"/>
  <c r="AF91" i="1" s="1"/>
  <c r="R91" i="1"/>
  <c r="AE91" i="1" s="1"/>
  <c r="U91" i="1"/>
  <c r="AH91" i="1" s="1"/>
  <c r="Q49" i="1"/>
  <c r="AD49" i="1" s="1"/>
  <c r="R49" i="1"/>
  <c r="AE49" i="1" s="1"/>
  <c r="U49" i="1"/>
  <c r="AH49" i="1" s="1"/>
  <c r="T49" i="1"/>
  <c r="AG49" i="1" s="1"/>
  <c r="S49" i="1"/>
  <c r="AF49" i="1" s="1"/>
  <c r="Q146" i="1"/>
  <c r="AD146" i="1" s="1"/>
  <c r="R146" i="1"/>
  <c r="AE146" i="1" s="1"/>
  <c r="U146" i="1"/>
  <c r="AH146" i="1" s="1"/>
  <c r="S146" i="1"/>
  <c r="AF146" i="1" s="1"/>
  <c r="T146" i="1"/>
  <c r="AG146" i="1" s="1"/>
  <c r="Q84" i="1"/>
  <c r="AD84" i="1" s="1"/>
  <c r="T84" i="1"/>
  <c r="AG84" i="1" s="1"/>
  <c r="U84" i="1"/>
  <c r="AH84" i="1" s="1"/>
  <c r="S84" i="1"/>
  <c r="AF84" i="1" s="1"/>
  <c r="R84" i="1"/>
  <c r="AE84" i="1" s="1"/>
  <c r="Q56" i="1"/>
  <c r="AD56" i="1" s="1"/>
  <c r="U56" i="1"/>
  <c r="AH56" i="1" s="1"/>
  <c r="T56" i="1"/>
  <c r="AG56" i="1" s="1"/>
  <c r="R56" i="1"/>
  <c r="AE56" i="1" s="1"/>
  <c r="S56" i="1"/>
  <c r="AF56" i="1" s="1"/>
  <c r="Q48" i="1"/>
  <c r="AD48" i="1" s="1"/>
  <c r="U48" i="1"/>
  <c r="AH48" i="1" s="1"/>
  <c r="T48" i="1"/>
  <c r="AG48" i="1" s="1"/>
  <c r="R48" i="1"/>
  <c r="AE48" i="1" s="1"/>
  <c r="S48" i="1"/>
  <c r="AF48" i="1" s="1"/>
  <c r="Q97" i="1"/>
  <c r="AD97" i="1" s="1"/>
  <c r="U97" i="1"/>
  <c r="AH97" i="1" s="1"/>
  <c r="S97" i="1"/>
  <c r="AF97" i="1" s="1"/>
  <c r="R97" i="1"/>
  <c r="AE97" i="1" s="1"/>
  <c r="T97" i="1"/>
  <c r="AG97" i="1" s="1"/>
  <c r="Q165" i="1"/>
  <c r="AD165" i="1" s="1"/>
  <c r="T165" i="1"/>
  <c r="AG165" i="1" s="1"/>
  <c r="S165" i="1"/>
  <c r="AF165" i="1" s="1"/>
  <c r="R165" i="1"/>
  <c r="AE165" i="1" s="1"/>
  <c r="U165" i="1"/>
  <c r="AH165" i="1" s="1"/>
  <c r="Q25" i="1"/>
  <c r="AD25" i="1" s="1"/>
  <c r="U25" i="1"/>
  <c r="AH25" i="1" s="1"/>
  <c r="R25" i="1"/>
  <c r="AE25" i="1" s="1"/>
  <c r="T25" i="1"/>
  <c r="AG25" i="1" s="1"/>
  <c r="S25" i="1"/>
  <c r="AF25" i="1" s="1"/>
  <c r="Q140" i="1"/>
  <c r="AD140" i="1" s="1"/>
  <c r="T140" i="1"/>
  <c r="AG140" i="1" s="1"/>
  <c r="S140" i="1"/>
  <c r="AF140" i="1" s="1"/>
  <c r="U140" i="1"/>
  <c r="AH140" i="1" s="1"/>
  <c r="R140" i="1"/>
  <c r="AE140" i="1" s="1"/>
  <c r="Q51" i="1"/>
  <c r="AD51" i="1" s="1"/>
  <c r="S51" i="1"/>
  <c r="AF51" i="1" s="1"/>
  <c r="R51" i="1"/>
  <c r="AE51" i="1" s="1"/>
  <c r="U51" i="1"/>
  <c r="AH51" i="1" s="1"/>
  <c r="T51" i="1"/>
  <c r="AG51" i="1" s="1"/>
  <c r="Q129" i="1"/>
  <c r="AD129" i="1" s="1"/>
  <c r="S129" i="1"/>
  <c r="AF129" i="1" s="1"/>
  <c r="R129" i="1"/>
  <c r="AE129" i="1" s="1"/>
  <c r="U129" i="1"/>
  <c r="AH129" i="1" s="1"/>
  <c r="T129" i="1"/>
  <c r="AG129" i="1" s="1"/>
  <c r="Q136" i="1"/>
  <c r="AD136" i="1" s="1"/>
  <c r="R136" i="1"/>
  <c r="AE136" i="1" s="1"/>
  <c r="U136" i="1"/>
  <c r="AH136" i="1" s="1"/>
  <c r="S136" i="1"/>
  <c r="AF136" i="1" s="1"/>
  <c r="T136" i="1"/>
  <c r="AG136" i="1" s="1"/>
  <c r="Q108" i="1"/>
  <c r="AD108" i="1" s="1"/>
  <c r="T108" i="1"/>
  <c r="AG108" i="1" s="1"/>
  <c r="S108" i="1"/>
  <c r="AF108" i="1" s="1"/>
  <c r="U108" i="1"/>
  <c r="AH108" i="1" s="1"/>
  <c r="R108" i="1"/>
  <c r="AE108" i="1" s="1"/>
  <c r="Q4" i="1"/>
  <c r="AD4" i="1" s="1"/>
  <c r="S4" i="1"/>
  <c r="AF4" i="1" s="1"/>
  <c r="R4" i="1"/>
  <c r="AE4" i="1" s="1"/>
  <c r="T4" i="1"/>
  <c r="AG4" i="1" s="1"/>
  <c r="U4" i="1"/>
  <c r="AH4" i="1" s="1"/>
  <c r="Q98" i="1"/>
  <c r="AD98" i="1" s="1"/>
  <c r="S98" i="1"/>
  <c r="AF98" i="1" s="1"/>
  <c r="R98" i="1"/>
  <c r="AE98" i="1" s="1"/>
  <c r="U98" i="1"/>
  <c r="AH98" i="1" s="1"/>
  <c r="T98" i="1"/>
  <c r="AG98" i="1" s="1"/>
  <c r="Q142" i="1"/>
  <c r="AD142" i="1" s="1"/>
  <c r="U142" i="1"/>
  <c r="AH142" i="1" s="1"/>
  <c r="T142" i="1"/>
  <c r="AG142" i="1" s="1"/>
  <c r="R142" i="1"/>
  <c r="AE142" i="1" s="1"/>
  <c r="S142" i="1"/>
  <c r="AF142" i="1" s="1"/>
  <c r="Q168" i="1"/>
  <c r="AD168" i="1" s="1"/>
  <c r="U168" i="1"/>
  <c r="AH168" i="1" s="1"/>
  <c r="T168" i="1"/>
  <c r="AG168" i="1" s="1"/>
  <c r="R168" i="1"/>
  <c r="AE168" i="1" s="1"/>
  <c r="S168" i="1"/>
  <c r="AF168" i="1" s="1"/>
  <c r="Q38" i="1"/>
  <c r="AD38" i="1" s="1"/>
  <c r="T38" i="1"/>
  <c r="AG38" i="1" s="1"/>
  <c r="S38" i="1"/>
  <c r="AF38" i="1" s="1"/>
  <c r="U38" i="1"/>
  <c r="AH38" i="1" s="1"/>
  <c r="R38" i="1"/>
  <c r="AE38" i="1" s="1"/>
  <c r="Q101" i="1"/>
  <c r="AD101" i="1" s="1"/>
  <c r="U101" i="1"/>
  <c r="AH101" i="1" s="1"/>
  <c r="T101" i="1"/>
  <c r="AG101" i="1" s="1"/>
  <c r="S101" i="1"/>
  <c r="AF101" i="1" s="1"/>
  <c r="R101" i="1"/>
  <c r="AE101" i="1" s="1"/>
  <c r="Q127" i="1"/>
  <c r="AD127" i="1" s="1"/>
  <c r="R127" i="1"/>
  <c r="AE127" i="1" s="1"/>
  <c r="U127" i="1"/>
  <c r="AH127" i="1" s="1"/>
  <c r="T127" i="1"/>
  <c r="AG127" i="1" s="1"/>
  <c r="S127" i="1"/>
  <c r="AF127" i="1" s="1"/>
  <c r="Q153" i="1"/>
  <c r="AD153" i="1" s="1"/>
  <c r="R153" i="1"/>
  <c r="AE153" i="1" s="1"/>
  <c r="U153" i="1"/>
  <c r="AH153" i="1" s="1"/>
  <c r="T153" i="1"/>
  <c r="AG153" i="1" s="1"/>
  <c r="S153" i="1"/>
  <c r="AF153" i="1" s="1"/>
  <c r="Q33" i="1"/>
  <c r="AD33" i="1" s="1"/>
  <c r="U33" i="1"/>
  <c r="AH33" i="1" s="1"/>
  <c r="R33" i="1"/>
  <c r="AE33" i="1" s="1"/>
  <c r="T33" i="1"/>
  <c r="AG33" i="1" s="1"/>
  <c r="S33" i="1"/>
  <c r="AF33" i="1" s="1"/>
  <c r="Q83" i="1"/>
  <c r="AD83" i="1" s="1"/>
  <c r="U83" i="1"/>
  <c r="AH83" i="1" s="1"/>
  <c r="T83" i="1"/>
  <c r="AG83" i="1" s="1"/>
  <c r="S83" i="1"/>
  <c r="AF83" i="1" s="1"/>
  <c r="R83" i="1"/>
  <c r="AE83" i="1" s="1"/>
  <c r="Q166" i="1"/>
  <c r="AD166" i="1" s="1"/>
  <c r="T166" i="1"/>
  <c r="AG166" i="1" s="1"/>
  <c r="S166" i="1"/>
  <c r="AF166" i="1" s="1"/>
  <c r="U166" i="1"/>
  <c r="AH166" i="1" s="1"/>
  <c r="R166" i="1"/>
  <c r="AE166" i="1" s="1"/>
  <c r="Q93" i="1"/>
  <c r="AD93" i="1" s="1"/>
  <c r="U93" i="1"/>
  <c r="AH93" i="1" s="1"/>
  <c r="T93" i="1"/>
  <c r="AG93" i="1" s="1"/>
  <c r="S93" i="1"/>
  <c r="AF93" i="1" s="1"/>
  <c r="R93" i="1"/>
  <c r="AE93" i="1" s="1"/>
  <c r="Q47" i="1"/>
  <c r="AD47" i="1" s="1"/>
  <c r="U47" i="1"/>
  <c r="AH47" i="1" s="1"/>
  <c r="T47" i="1"/>
  <c r="AG47" i="1" s="1"/>
  <c r="S47" i="1"/>
  <c r="AF47" i="1" s="1"/>
  <c r="R47" i="1"/>
  <c r="AE47" i="1" s="1"/>
  <c r="Q3" i="1"/>
  <c r="AD3" i="1" s="1"/>
  <c r="U3" i="1"/>
  <c r="AH3" i="1" s="1"/>
  <c r="S3" i="1"/>
  <c r="AF3" i="1" s="1"/>
  <c r="R3" i="1"/>
  <c r="AE3" i="1" s="1"/>
  <c r="T3" i="1"/>
  <c r="AG3" i="1" s="1"/>
  <c r="Q122" i="1"/>
  <c r="AD122" i="1" s="1"/>
  <c r="S122" i="1"/>
  <c r="AF122" i="1" s="1"/>
  <c r="R122" i="1"/>
  <c r="AE122" i="1" s="1"/>
  <c r="T122" i="1"/>
  <c r="AG122" i="1" s="1"/>
  <c r="U122" i="1"/>
  <c r="AH122" i="1" s="1"/>
  <c r="Q69" i="1"/>
  <c r="AD69" i="1" s="1"/>
  <c r="T69" i="1"/>
  <c r="AG69" i="1" s="1"/>
  <c r="S69" i="1"/>
  <c r="AF69" i="1" s="1"/>
  <c r="R69" i="1"/>
  <c r="AE69" i="1" s="1"/>
  <c r="U69" i="1"/>
  <c r="AH69" i="1" s="1"/>
  <c r="Q35" i="1"/>
  <c r="AD35" i="1" s="1"/>
  <c r="U35" i="1"/>
  <c r="AH35" i="1" s="1"/>
  <c r="S35" i="1"/>
  <c r="AF35" i="1" s="1"/>
  <c r="R35" i="1"/>
  <c r="AE35" i="1" s="1"/>
  <c r="T35" i="1"/>
  <c r="AG35" i="1" s="1"/>
  <c r="Q151" i="1"/>
  <c r="AD151" i="1" s="1"/>
  <c r="U151" i="1"/>
  <c r="AH151" i="1" s="1"/>
  <c r="T151" i="1"/>
  <c r="AG151" i="1" s="1"/>
  <c r="S151" i="1"/>
  <c r="AF151" i="1" s="1"/>
  <c r="R151" i="1"/>
  <c r="AE151" i="1" s="1"/>
  <c r="Q124" i="1"/>
  <c r="AD124" i="1" s="1"/>
  <c r="T124" i="1"/>
  <c r="AG124" i="1" s="1"/>
  <c r="S124" i="1"/>
  <c r="AF124" i="1" s="1"/>
  <c r="U124" i="1"/>
  <c r="AH124" i="1" s="1"/>
  <c r="R124" i="1"/>
  <c r="AE124" i="1" s="1"/>
  <c r="Q155" i="1"/>
  <c r="AD155" i="1" s="1"/>
  <c r="S155" i="1"/>
  <c r="AF155" i="1" s="1"/>
  <c r="R155" i="1"/>
  <c r="AE155" i="1" s="1"/>
  <c r="U155" i="1"/>
  <c r="AH155" i="1" s="1"/>
  <c r="T155" i="1"/>
  <c r="AG155" i="1" s="1"/>
  <c r="Q81" i="1"/>
  <c r="AD81" i="1" s="1"/>
  <c r="U81" i="1"/>
  <c r="AH81" i="1" s="1"/>
  <c r="S81" i="1"/>
  <c r="AF81" i="1" s="1"/>
  <c r="R81" i="1"/>
  <c r="AE81" i="1" s="1"/>
  <c r="T81" i="1"/>
  <c r="AG81" i="1" s="1"/>
  <c r="Q67" i="1"/>
  <c r="AD67" i="1" s="1"/>
  <c r="S67" i="1"/>
  <c r="AF67" i="1" s="1"/>
  <c r="R67" i="1"/>
  <c r="AE67" i="1" s="1"/>
  <c r="U67" i="1"/>
  <c r="AH67" i="1" s="1"/>
  <c r="T67" i="1"/>
  <c r="AG67" i="1" s="1"/>
  <c r="Q133" i="1"/>
  <c r="AD133" i="1" s="1"/>
  <c r="U133" i="1"/>
  <c r="AH133" i="1" s="1"/>
  <c r="T133" i="1"/>
  <c r="AG133" i="1" s="1"/>
  <c r="S133" i="1"/>
  <c r="AF133" i="1" s="1"/>
  <c r="R133" i="1"/>
  <c r="AE133" i="1" s="1"/>
  <c r="Q159" i="1"/>
  <c r="AD159" i="1" s="1"/>
  <c r="U159" i="1"/>
  <c r="AH159" i="1" s="1"/>
  <c r="T159" i="1"/>
  <c r="AG159" i="1" s="1"/>
  <c r="S159" i="1"/>
  <c r="AF159" i="1" s="1"/>
  <c r="R159" i="1"/>
  <c r="AE159" i="1" s="1"/>
  <c r="Q96" i="1"/>
  <c r="AD96" i="1" s="1"/>
  <c r="U96" i="1"/>
  <c r="AH96" i="1" s="1"/>
  <c r="R96" i="1"/>
  <c r="AE96" i="1" s="1"/>
  <c r="S96" i="1"/>
  <c r="AF96" i="1" s="1"/>
  <c r="T96" i="1"/>
  <c r="AG96" i="1" s="1"/>
  <c r="Q12" i="1"/>
  <c r="AD12" i="1" s="1"/>
  <c r="U12" i="1"/>
  <c r="AH12" i="1" s="1"/>
  <c r="S12" i="1"/>
  <c r="AF12" i="1" s="1"/>
  <c r="R12" i="1"/>
  <c r="AE12" i="1" s="1"/>
  <c r="T12" i="1"/>
  <c r="AG12" i="1" s="1"/>
  <c r="Q106" i="1"/>
  <c r="AD106" i="1" s="1"/>
  <c r="S106" i="1"/>
  <c r="AF106" i="1" s="1"/>
  <c r="U106" i="1"/>
  <c r="AH106" i="1" s="1"/>
  <c r="R106" i="1"/>
  <c r="AE106" i="1" s="1"/>
  <c r="T106" i="1"/>
  <c r="AG106" i="1" s="1"/>
  <c r="Q114" i="1"/>
  <c r="AD114" i="1" s="1"/>
  <c r="S114" i="1"/>
  <c r="AF114" i="1" s="1"/>
  <c r="R114" i="1"/>
  <c r="AE114" i="1" s="1"/>
  <c r="T114" i="1"/>
  <c r="AG114" i="1" s="1"/>
  <c r="U114" i="1"/>
  <c r="AH114" i="1" s="1"/>
  <c r="Q172" i="1"/>
  <c r="AD172" i="1" s="1"/>
  <c r="S172" i="1"/>
  <c r="AF172" i="1" s="1"/>
  <c r="R172" i="1"/>
  <c r="AE172" i="1" s="1"/>
  <c r="T172" i="1"/>
  <c r="AG172" i="1" s="1"/>
  <c r="U172" i="1"/>
  <c r="AH172" i="1" s="1"/>
  <c r="Q104" i="1"/>
  <c r="AD104" i="1" s="1"/>
  <c r="U104" i="1"/>
  <c r="AH104" i="1" s="1"/>
  <c r="R104" i="1"/>
  <c r="AE104" i="1" s="1"/>
  <c r="S104" i="1"/>
  <c r="AF104" i="1" s="1"/>
  <c r="T104" i="1"/>
  <c r="AG104" i="1" s="1"/>
  <c r="Q39" i="1"/>
  <c r="AD39" i="1" s="1"/>
  <c r="U39" i="1"/>
  <c r="AH39" i="1" s="1"/>
  <c r="T39" i="1"/>
  <c r="AG39" i="1" s="1"/>
  <c r="S39" i="1"/>
  <c r="AF39" i="1" s="1"/>
  <c r="R39" i="1"/>
  <c r="AE39" i="1" s="1"/>
  <c r="Q131" i="1"/>
  <c r="AD131" i="1" s="1"/>
  <c r="T131" i="1"/>
  <c r="AG131" i="1" s="1"/>
  <c r="S131" i="1"/>
  <c r="AF131" i="1" s="1"/>
  <c r="R131" i="1"/>
  <c r="AE131" i="1" s="1"/>
  <c r="U131" i="1"/>
  <c r="AH131" i="1" s="1"/>
  <c r="Q157" i="1"/>
  <c r="AD157" i="1" s="1"/>
  <c r="T157" i="1"/>
  <c r="AG157" i="1" s="1"/>
  <c r="S157" i="1"/>
  <c r="AF157" i="1" s="1"/>
  <c r="R157" i="1"/>
  <c r="AE157" i="1" s="1"/>
  <c r="U157" i="1"/>
  <c r="AH157" i="1" s="1"/>
  <c r="Q9" i="1"/>
  <c r="AD9" i="1" s="1"/>
  <c r="U9" i="1"/>
  <c r="AH9" i="1" s="1"/>
  <c r="R9" i="1"/>
  <c r="AE9" i="1" s="1"/>
  <c r="T9" i="1"/>
  <c r="AG9" i="1" s="1"/>
  <c r="S9" i="1"/>
  <c r="AF9" i="1" s="1"/>
  <c r="Q13" i="1"/>
  <c r="AD13" i="1" s="1"/>
  <c r="U13" i="1"/>
  <c r="AH13" i="1" s="1"/>
  <c r="T13" i="1"/>
  <c r="AG13" i="1" s="1"/>
  <c r="S13" i="1"/>
  <c r="AF13" i="1" s="1"/>
  <c r="R13" i="1"/>
  <c r="AE13" i="1" s="1"/>
  <c r="Q103" i="1"/>
  <c r="AD103" i="1" s="1"/>
  <c r="U103" i="1"/>
  <c r="AH103" i="1" s="1"/>
  <c r="R103" i="1"/>
  <c r="AE103" i="1" s="1"/>
  <c r="T103" i="1"/>
  <c r="AG103" i="1" s="1"/>
  <c r="S103" i="1"/>
  <c r="AF103" i="1" s="1"/>
  <c r="Q107" i="1"/>
  <c r="AD107" i="1" s="1"/>
  <c r="T107" i="1"/>
  <c r="AG107" i="1" s="1"/>
  <c r="S107" i="1"/>
  <c r="AF107" i="1" s="1"/>
  <c r="U107" i="1"/>
  <c r="AH107" i="1" s="1"/>
  <c r="R107" i="1"/>
  <c r="AE107" i="1" s="1"/>
  <c r="Q61" i="1"/>
  <c r="AD61" i="1" s="1"/>
  <c r="T61" i="1"/>
  <c r="AG61" i="1" s="1"/>
  <c r="S61" i="1"/>
  <c r="AF61" i="1" s="1"/>
  <c r="R61" i="1"/>
  <c r="AE61" i="1" s="1"/>
  <c r="U61" i="1"/>
  <c r="AH61" i="1" s="1"/>
  <c r="Q178" i="1"/>
  <c r="AD178" i="1" s="1"/>
  <c r="R178" i="1"/>
  <c r="AE178" i="1" s="1"/>
  <c r="U178" i="1"/>
  <c r="AH178" i="1" s="1"/>
  <c r="S178" i="1"/>
  <c r="AF178" i="1" s="1"/>
  <c r="T178" i="1"/>
  <c r="AG178" i="1" s="1"/>
  <c r="Q30" i="1"/>
  <c r="AD30" i="1" s="1"/>
  <c r="T30" i="1"/>
  <c r="AG30" i="1" s="1"/>
  <c r="S30" i="1"/>
  <c r="AF30" i="1" s="1"/>
  <c r="R30" i="1"/>
  <c r="AE30" i="1" s="1"/>
  <c r="U30" i="1"/>
  <c r="AH30" i="1" s="1"/>
  <c r="Q112" i="1"/>
  <c r="AD112" i="1" s="1"/>
  <c r="R112" i="1"/>
  <c r="AE112" i="1" s="1"/>
  <c r="U112" i="1"/>
  <c r="AH112" i="1" s="1"/>
  <c r="S112" i="1"/>
  <c r="AF112" i="1" s="1"/>
  <c r="T112" i="1"/>
  <c r="AG112" i="1" s="1"/>
</calcChain>
</file>

<file path=xl/sharedStrings.xml><?xml version="1.0" encoding="utf-8"?>
<sst xmlns="http://schemas.openxmlformats.org/spreadsheetml/2006/main" count="757" uniqueCount="86">
  <si>
    <t>mes_ano</t>
  </si>
  <si>
    <t>ano</t>
  </si>
  <si>
    <t>total</t>
  </si>
  <si>
    <t>tipo</t>
  </si>
  <si>
    <t>regiao</t>
  </si>
  <si>
    <t>mes_ano_data</t>
  </si>
  <si>
    <t>previsto</t>
  </si>
  <si>
    <t>Centro Norte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</si>
  <si>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</si>
  <si>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</si>
  <si>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</si>
  <si>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</si>
  <si>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</si>
  <si>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</si>
  <si>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</si>
  <si>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</si>
  <si>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</si>
  <si>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</si>
  <si>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</si>
  <si>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</si>
  <si>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</si>
  <si>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</si>
  <si>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</si>
  <si>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</si>
  <si>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</si>
  <si>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</si>
  <si>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</si>
  <si>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</si>
  <si>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</si>
  <si>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</si>
  <si>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</si>
  <si>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</si>
  <si>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</si>
  <si>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</si>
  <si>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</si>
  <si>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</si>
  <si>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</si>
  <si>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</si>
  <si>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</si>
  <si>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</si>
  <si>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</si>
  <si>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</si>
  <si>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</si>
  <si>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</si>
  <si>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previs?o</t>
  </si>
  <si>
    <t>Centro Sudeste</t>
  </si>
  <si>
    <t>risco_habitual</t>
  </si>
  <si>
    <t>alto_risco</t>
  </si>
  <si>
    <t>pop_sus_dependente</t>
  </si>
  <si>
    <t>consulta_prenatal</t>
  </si>
  <si>
    <t>consulta_puerperal</t>
  </si>
  <si>
    <t>consulta_enfermagem</t>
  </si>
  <si>
    <t>acoes_educativas</t>
  </si>
  <si>
    <t>ultrassonografia_obstetrica</t>
  </si>
  <si>
    <t>exame_citopatologico</t>
  </si>
  <si>
    <t>consulta_especializada</t>
  </si>
  <si>
    <t>ecg</t>
  </si>
  <si>
    <t>ultrassom_obstetrico_dopler</t>
  </si>
  <si>
    <t>ultrassom_obstetrico</t>
  </si>
  <si>
    <t>tococardiografia</t>
  </si>
  <si>
    <t>parto_normal_sem_instrumentação</t>
  </si>
  <si>
    <t>horas</t>
  </si>
  <si>
    <t>parto_cesarea</t>
  </si>
  <si>
    <t>tempo_ultrassonografia_obstetrica</t>
  </si>
  <si>
    <t>tempo_consulta_prenatal</t>
  </si>
  <si>
    <t>tempo_consulta_puerperal</t>
  </si>
  <si>
    <t>tempo_consulta_enfermagem</t>
  </si>
  <si>
    <t>tempo_acoes_educativas</t>
  </si>
  <si>
    <t>tempo_exame_citopatologico</t>
  </si>
  <si>
    <t>tempo_consulta_especializada</t>
  </si>
  <si>
    <t>tempo_ecg</t>
  </si>
  <si>
    <t>tempo_ultrassom_obstetrico_dopler</t>
  </si>
  <si>
    <t>tempo_ultrassom_obstetrico</t>
  </si>
  <si>
    <t>batch</t>
  </si>
  <si>
    <t>1/22</t>
  </si>
  <si>
    <t>1/23</t>
  </si>
  <si>
    <t>1/24</t>
  </si>
  <si>
    <t>2/22</t>
  </si>
  <si>
    <t>2/23</t>
  </si>
  <si>
    <t>2/24</t>
  </si>
  <si>
    <t>tempo_tococardiografia</t>
  </si>
  <si>
    <t>tempo_parto_cesarea</t>
  </si>
  <si>
    <t>tempo_parto_normal_sem_instrumentação</t>
  </si>
  <si>
    <t>Centro Oeste</t>
  </si>
  <si>
    <t>Nordeste</t>
  </si>
  <si>
    <t>Sudoeste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</si>
</sst>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 applyAlignment="1"/>
    <xf numFmtId="0" fontId="1" fillId="3" borderId="0" xfId="0" applyFont="1" applyFill="1" applyAlignment="1"/>
    <xf numFmtId="0" fontId="1" fillId="2" borderId="0" xfId="0" applyFont="1" applyFill="1" applyAlignment="1"/>
    <xf numFmtId="2" fontId="0" fillId="0" borderId="0" xfId="0" applyNumberFormat="1"/>
    <xf numFmtId="0" fontId="1" fillId="0" borderId="0" xfId="0" applyFont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81"/>
  <sheetViews>
    <sheetView tabSelected="1" zoomScale="70" zoomScaleNormal="70" workbookViewId="0">
      <selection activeCell="F146" sqref="F146:F181"/>
    </sheetView>
  </sheetViews>
  <sheetFormatPr defaultRowHeight="14.4" x14ac:dyDescent="0.3"/>
  <cols>
    <col min="2" max="2" width="8.88671875" style="8"/>
    <col min="6" max="6" width="13.44140625" bestFit="1" customWidth="1"/>
    <col min="7" max="8" width="20.6640625" style="1" customWidth="1"/>
    <col min="9" max="9" width="12.77734375" bestFit="1" customWidth="1"/>
    <col min="10" max="10" width="12.109375" bestFit="1" customWidth="1"/>
    <col min="11" max="11" width="16.44140625" bestFit="1" customWidth="1"/>
    <col min="12" max="12" width="17.5546875" bestFit="1" customWidth="1"/>
    <col min="13" max="17" width="11.5546875" bestFit="1" customWidth="1"/>
    <col min="18" max="21" width="10.44140625" bestFit="1" customWidth="1"/>
    <col min="22" max="22" width="11.5546875" bestFit="1" customWidth="1"/>
    <col min="23" max="23" width="10.5546875" customWidth="1"/>
    <col min="24" max="24" width="23.88671875" bestFit="1" customWidth="1"/>
    <col min="25" max="25" width="18" bestFit="1" customWidth="1"/>
    <col min="26" max="26" width="20.88671875" bestFit="1" customWidth="1"/>
    <col min="28" max="29" width="9.33203125" bestFit="1" customWidth="1"/>
    <col min="30" max="30" width="10.44140625" bestFit="1" customWidth="1"/>
    <col min="31" max="32" width="9" bestFit="1" customWidth="1"/>
    <col min="33" max="33" width="9.33203125" bestFit="1" customWidth="1"/>
    <col min="34" max="34" width="15.109375" bestFit="1" customWidth="1"/>
    <col min="35" max="35" width="13.33203125" bestFit="1" customWidth="1"/>
    <col min="36" max="36" width="33" bestFit="1" customWidth="1"/>
  </cols>
  <sheetData>
    <row r="1" spans="1:36" s="2" customFormat="1" x14ac:dyDescent="0.3">
      <c r="A1" s="2" t="s">
        <v>0</v>
      </c>
      <c r="B1" s="6" t="s">
        <v>73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48</v>
      </c>
      <c r="I1" s="2" t="s">
        <v>46</v>
      </c>
      <c r="J1" s="2" t="s">
        <v>47</v>
      </c>
      <c r="K1" s="3" t="s">
        <v>49</v>
      </c>
      <c r="L1" s="3" t="s">
        <v>50</v>
      </c>
      <c r="M1" s="3" t="s">
        <v>51</v>
      </c>
      <c r="N1" s="3" t="s">
        <v>52</v>
      </c>
      <c r="O1" s="3" t="s">
        <v>53</v>
      </c>
      <c r="P1" s="3" t="s">
        <v>54</v>
      </c>
      <c r="Q1" s="3" t="s">
        <v>55</v>
      </c>
      <c r="R1" s="3" t="s">
        <v>56</v>
      </c>
      <c r="S1" s="3" t="s">
        <v>57</v>
      </c>
      <c r="T1" s="3" t="s">
        <v>58</v>
      </c>
      <c r="U1" s="4" t="s">
        <v>59</v>
      </c>
      <c r="V1" s="4" t="s">
        <v>62</v>
      </c>
      <c r="W1" s="4" t="s">
        <v>60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63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4" t="s">
        <v>80</v>
      </c>
      <c r="AI1" s="4" t="s">
        <v>81</v>
      </c>
      <c r="AJ1" s="4" t="s">
        <v>82</v>
      </c>
    </row>
    <row r="2" spans="1:36" x14ac:dyDescent="0.3">
      <c r="A2" t="s">
        <v>8</v>
      </c>
      <c r="B2" s="7" t="s">
        <v>74</v>
      </c>
      <c r="C2">
        <v>2022</v>
      </c>
      <c r="D2">
        <v>1192.046188583394</v>
      </c>
      <c r="E2" t="s">
        <v>6</v>
      </c>
      <c r="F2" t="s">
        <v>7</v>
      </c>
      <c r="G2" s="1">
        <v>44562</v>
      </c>
      <c r="H2" s="5">
        <f>D2*0.89</f>
        <v>1060.9211078392207</v>
      </c>
      <c r="I2" s="5">
        <f>H2*0.85</f>
        <v>901.78294166333751</v>
      </c>
      <c r="J2" s="5">
        <f>H2*0.15</f>
        <v>159.1381661758831</v>
      </c>
      <c r="K2" s="5">
        <f>H2*3</f>
        <v>3182.7633235176618</v>
      </c>
      <c r="L2" s="5">
        <f>H2</f>
        <v>1060.9211078392207</v>
      </c>
      <c r="M2" s="5">
        <f>H2*3</f>
        <v>3182.7633235176618</v>
      </c>
      <c r="N2" s="5">
        <f>H2*4</f>
        <v>4243.6844313568827</v>
      </c>
      <c r="O2" s="5">
        <f>H2</f>
        <v>1060.9211078392207</v>
      </c>
      <c r="P2" s="5">
        <f>H2</f>
        <v>1060.9211078392207</v>
      </c>
      <c r="Q2" s="5">
        <f>5 * J2</f>
        <v>795.69083087941544</v>
      </c>
      <c r="R2" s="5">
        <f>0.3*J2</f>
        <v>47.74144985276493</v>
      </c>
      <c r="S2" s="5">
        <f>J2</f>
        <v>159.1381661758831</v>
      </c>
      <c r="T2" s="5">
        <f>2*J2</f>
        <v>318.2763323517662</v>
      </c>
      <c r="U2" s="5">
        <f>J2</f>
        <v>159.1381661758831</v>
      </c>
      <c r="V2" s="5">
        <f>0.56*H2</f>
        <v>594.11582038996357</v>
      </c>
      <c r="W2" s="5">
        <f>0.44*H2</f>
        <v>466.80528744925709</v>
      </c>
      <c r="X2" s="5">
        <f>(K2*40)/60</f>
        <v>2121.8422156784413</v>
      </c>
      <c r="Y2" s="5">
        <f>(L2*20)/60</f>
        <v>353.64036927974024</v>
      </c>
      <c r="Z2" s="5">
        <f>(M2*40)/60</f>
        <v>2121.8422156784413</v>
      </c>
      <c r="AA2" s="5">
        <f>((N2/10) * 20)/60</f>
        <v>141.45614771189608</v>
      </c>
      <c r="AB2" s="5">
        <f>(15 * O2)/60</f>
        <v>265.23027695980517</v>
      </c>
      <c r="AC2" s="5">
        <f>(20 * P2)/60</f>
        <v>353.64036927974024</v>
      </c>
      <c r="AD2" s="5">
        <f>(Q2*40)/60</f>
        <v>530.46055391961033</v>
      </c>
      <c r="AE2" s="5">
        <f>(R2*20)/60</f>
        <v>15.91381661758831</v>
      </c>
      <c r="AF2" s="5">
        <f>(S2*15)/60</f>
        <v>39.784541543970775</v>
      </c>
      <c r="AG2" s="5">
        <f>(T2*15)/60</f>
        <v>79.56908308794155</v>
      </c>
      <c r="AH2" s="5">
        <f>(20 * U2)/40</f>
        <v>79.56908308794155</v>
      </c>
      <c r="AI2" s="5">
        <f>(190 * V2)/60</f>
        <v>1881.3667645682181</v>
      </c>
      <c r="AJ2" s="5">
        <f>(152 * W2)/60</f>
        <v>1182.5733948714512</v>
      </c>
    </row>
    <row r="3" spans="1:36" x14ac:dyDescent="0.3">
      <c r="A3" t="s">
        <v>9</v>
      </c>
      <c r="B3" s="7" t="s">
        <v>74</v>
      </c>
      <c r="C3">
        <v>2022</v>
      </c>
      <c r="D3">
        <v>1155.1551983729721</v>
      </c>
      <c r="E3" t="s">
        <v>6</v>
      </c>
      <c r="F3" t="s">
        <v>7</v>
      </c>
      <c r="G3" s="1">
        <v>44593</v>
      </c>
      <c r="H3" s="5">
        <f>D3*0.89</f>
        <v>1028.0881265519452</v>
      </c>
      <c r="I3" s="5">
        <f>H3*0.85</f>
        <v>873.87490756915338</v>
      </c>
      <c r="J3" s="5">
        <f>H3*0.15</f>
        <v>154.21321898279177</v>
      </c>
      <c r="K3" s="5">
        <f>H3*3</f>
        <v>3084.2643796558355</v>
      </c>
      <c r="L3" s="5">
        <f>H3</f>
        <v>1028.0881265519452</v>
      </c>
      <c r="M3" s="5">
        <f>H3*3</f>
        <v>3084.2643796558355</v>
      </c>
      <c r="N3" s="5">
        <f>H3*4</f>
        <v>4112.3525062077806</v>
      </c>
      <c r="O3" s="5">
        <f>H3</f>
        <v>1028.0881265519452</v>
      </c>
      <c r="P3" s="5">
        <f>H3</f>
        <v>1028.0881265519452</v>
      </c>
      <c r="Q3" s="5">
        <f>5 * J3</f>
        <v>771.06609491395886</v>
      </c>
      <c r="R3" s="5">
        <f>0.3*J3</f>
        <v>46.26396569483753</v>
      </c>
      <c r="S3" s="5">
        <f>J3</f>
        <v>154.21321898279177</v>
      </c>
      <c r="T3" s="5">
        <f>2*J3</f>
        <v>308.42643796558355</v>
      </c>
      <c r="U3" s="5">
        <f>J3</f>
        <v>154.21321898279177</v>
      </c>
      <c r="V3" s="5">
        <f>0.56*H3</f>
        <v>575.72935086908933</v>
      </c>
      <c r="W3" s="5">
        <f>0.44*H3</f>
        <v>452.35877568285588</v>
      </c>
      <c r="X3" s="5">
        <f>(K3*40)/60</f>
        <v>2056.1762531038903</v>
      </c>
      <c r="Y3" s="5">
        <f>(L3*20)/60</f>
        <v>342.69604218398177</v>
      </c>
      <c r="Z3" s="5">
        <f>(M3*40)/60</f>
        <v>2056.1762531038903</v>
      </c>
      <c r="AA3" s="5">
        <f>((N3/10) * 20)/60</f>
        <v>137.07841687359269</v>
      </c>
      <c r="AB3" s="5">
        <f>(15 * O3)/60</f>
        <v>257.02203163798629</v>
      </c>
      <c r="AC3" s="5">
        <f>(20 * P3)/60</f>
        <v>342.69604218398177</v>
      </c>
      <c r="AD3" s="5">
        <f>(Q3*40)/60</f>
        <v>514.04406327597258</v>
      </c>
      <c r="AE3" s="5">
        <f>(R3*20)/60</f>
        <v>15.421321898279178</v>
      </c>
      <c r="AF3" s="5">
        <f>(S3*15)/60</f>
        <v>38.553304745697943</v>
      </c>
      <c r="AG3" s="5">
        <f>(T3*15)/60</f>
        <v>77.106609491395886</v>
      </c>
      <c r="AH3" s="5">
        <f>(20 * U3)/40</f>
        <v>77.106609491395886</v>
      </c>
      <c r="AI3" s="5">
        <f>(190 * V3)/60</f>
        <v>1823.1429444187827</v>
      </c>
      <c r="AJ3" s="5">
        <f>(152 * W3)/60</f>
        <v>1145.9755650632349</v>
      </c>
    </row>
    <row r="4" spans="1:36" x14ac:dyDescent="0.3">
      <c r="A4" t="s">
        <v>10</v>
      </c>
      <c r="B4" s="7" t="s">
        <v>74</v>
      </c>
      <c r="C4">
        <v>2022</v>
      </c>
      <c r="D4">
        <v>1336.6471846849661</v>
      </c>
      <c r="E4" t="s">
        <v>6</v>
      </c>
      <c r="F4" t="s">
        <v>7</v>
      </c>
      <c r="G4" s="1">
        <v>44621</v>
      </c>
      <c r="H4" s="5">
        <f>D4*0.89</f>
        <v>1189.6159943696198</v>
      </c>
      <c r="I4" s="5">
        <f>H4*0.85</f>
        <v>1011.1735952141768</v>
      </c>
      <c r="J4" s="5">
        <f>H4*0.15</f>
        <v>178.44239915544296</v>
      </c>
      <c r="K4" s="5">
        <f>H4*3</f>
        <v>3568.8479831088594</v>
      </c>
      <c r="L4" s="5">
        <f>H4</f>
        <v>1189.6159943696198</v>
      </c>
      <c r="M4" s="5">
        <f>H4*3</f>
        <v>3568.8479831088594</v>
      </c>
      <c r="N4" s="5">
        <f>H4*4</f>
        <v>4758.4639774784791</v>
      </c>
      <c r="O4" s="5">
        <f>H4</f>
        <v>1189.6159943696198</v>
      </c>
      <c r="P4" s="5">
        <f>H4</f>
        <v>1189.6159943696198</v>
      </c>
      <c r="Q4" s="5">
        <f>5 * J4</f>
        <v>892.21199577721472</v>
      </c>
      <c r="R4" s="5">
        <f>0.3*J4</f>
        <v>53.532719746632885</v>
      </c>
      <c r="S4" s="5">
        <f>J4</f>
        <v>178.44239915544296</v>
      </c>
      <c r="T4" s="5">
        <f>2*J4</f>
        <v>356.88479831088591</v>
      </c>
      <c r="U4" s="5">
        <f>J4</f>
        <v>178.44239915544296</v>
      </c>
      <c r="V4" s="5">
        <f>0.56*H4</f>
        <v>666.18495684698712</v>
      </c>
      <c r="W4" s="5">
        <f>0.44*H4</f>
        <v>523.43103752263266</v>
      </c>
      <c r="X4" s="5">
        <f>(K4*40)/60</f>
        <v>2379.2319887392396</v>
      </c>
      <c r="Y4" s="5">
        <f>(L4*20)/60</f>
        <v>396.53866478987328</v>
      </c>
      <c r="Z4" s="5">
        <f>(M4*40)/60</f>
        <v>2379.2319887392396</v>
      </c>
      <c r="AA4" s="5">
        <f>((N4/10) * 20)/60</f>
        <v>158.6154659159493</v>
      </c>
      <c r="AB4" s="5">
        <f>(15 * O4)/60</f>
        <v>297.40399859240495</v>
      </c>
      <c r="AC4" s="5">
        <f>(20 * P4)/60</f>
        <v>396.53866478987328</v>
      </c>
      <c r="AD4" s="5">
        <f>(Q4*40)/60</f>
        <v>594.80799718480978</v>
      </c>
      <c r="AE4" s="5">
        <f>(R4*20)/60</f>
        <v>17.844239915544293</v>
      </c>
      <c r="AF4" s="5">
        <f>(S4*15)/60</f>
        <v>44.610599788860739</v>
      </c>
      <c r="AG4" s="5">
        <f>(T4*15)/60</f>
        <v>89.221199577721478</v>
      </c>
      <c r="AH4" s="5">
        <f>(20 * U4)/40</f>
        <v>89.221199577721478</v>
      </c>
      <c r="AI4" s="5">
        <f>(190 * V4)/60</f>
        <v>2109.5856966821257</v>
      </c>
      <c r="AJ4" s="5">
        <f>(152 * W4)/60</f>
        <v>1326.0252950573363</v>
      </c>
    </row>
    <row r="5" spans="1:36" x14ac:dyDescent="0.3">
      <c r="A5" t="s">
        <v>11</v>
      </c>
      <c r="B5" s="7" t="s">
        <v>74</v>
      </c>
      <c r="C5">
        <v>2022</v>
      </c>
      <c r="D5">
        <v>1274.1386815298019</v>
      </c>
      <c r="E5" t="s">
        <v>6</v>
      </c>
      <c r="F5" t="s">
        <v>7</v>
      </c>
      <c r="G5" s="1">
        <v>44652</v>
      </c>
      <c r="H5" s="5">
        <f>D5*0.89</f>
        <v>1133.9834265615239</v>
      </c>
      <c r="I5" s="5">
        <f>H5*0.85</f>
        <v>963.88591257729524</v>
      </c>
      <c r="J5" s="5">
        <f>H5*0.15</f>
        <v>170.09751398422858</v>
      </c>
      <c r="K5" s="5">
        <f>H5*3</f>
        <v>3401.9502796845718</v>
      </c>
      <c r="L5" s="5">
        <f>H5</f>
        <v>1133.9834265615239</v>
      </c>
      <c r="M5" s="5">
        <f>H5*3</f>
        <v>3401.9502796845718</v>
      </c>
      <c r="N5" s="5">
        <f>H5*4</f>
        <v>4535.9337062460954</v>
      </c>
      <c r="O5" s="5">
        <f>H5</f>
        <v>1133.9834265615239</v>
      </c>
      <c r="P5" s="5">
        <f>H5</f>
        <v>1133.9834265615239</v>
      </c>
      <c r="Q5" s="5">
        <f>5 * J5</f>
        <v>850.48756992114295</v>
      </c>
      <c r="R5" s="5">
        <f>0.3*J5</f>
        <v>51.029254195268571</v>
      </c>
      <c r="S5" s="5">
        <f>J5</f>
        <v>170.09751398422858</v>
      </c>
      <c r="T5" s="5">
        <f>2*J5</f>
        <v>340.19502796845717</v>
      </c>
      <c r="U5" s="5">
        <f>J5</f>
        <v>170.09751398422858</v>
      </c>
      <c r="V5" s="5">
        <f>0.56*H5</f>
        <v>635.03071887445344</v>
      </c>
      <c r="W5" s="5">
        <f>0.44*H5</f>
        <v>498.95270768707047</v>
      </c>
      <c r="X5" s="5">
        <f>(K5*40)/60</f>
        <v>2267.9668531230477</v>
      </c>
      <c r="Y5" s="5">
        <f>(L5*20)/60</f>
        <v>377.99447552050793</v>
      </c>
      <c r="Z5" s="5">
        <f>(M5*40)/60</f>
        <v>2267.9668531230477</v>
      </c>
      <c r="AA5" s="5">
        <f>((N5/10) * 20)/60</f>
        <v>151.19779020820317</v>
      </c>
      <c r="AB5" s="5">
        <f>(15 * O5)/60</f>
        <v>283.49585664038096</v>
      </c>
      <c r="AC5" s="5">
        <f>(20 * P5)/60</f>
        <v>377.99447552050793</v>
      </c>
      <c r="AD5" s="5">
        <f>(Q5*40)/60</f>
        <v>566.99171328076193</v>
      </c>
      <c r="AE5" s="5">
        <f>(R5*20)/60</f>
        <v>17.009751398422857</v>
      </c>
      <c r="AF5" s="5">
        <f>(S5*15)/60</f>
        <v>42.524378496057146</v>
      </c>
      <c r="AG5" s="5">
        <f>(T5*15)/60</f>
        <v>85.048756992114292</v>
      </c>
      <c r="AH5" s="5">
        <f>(20 * U5)/40</f>
        <v>85.048756992114292</v>
      </c>
      <c r="AI5" s="5">
        <f>(190 * V5)/60</f>
        <v>2010.9306097691026</v>
      </c>
      <c r="AJ5" s="5">
        <f>(152 * W5)/60</f>
        <v>1264.0135261405785</v>
      </c>
    </row>
    <row r="6" spans="1:36" x14ac:dyDescent="0.3">
      <c r="A6" t="s">
        <v>12</v>
      </c>
      <c r="B6" s="7" t="s">
        <v>74</v>
      </c>
      <c r="C6">
        <v>2022</v>
      </c>
      <c r="D6">
        <v>1303.205678595727</v>
      </c>
      <c r="E6" t="s">
        <v>6</v>
      </c>
      <c r="F6" t="s">
        <v>7</v>
      </c>
      <c r="G6" s="1">
        <v>44682</v>
      </c>
      <c r="H6" s="5">
        <f>D6*0.89</f>
        <v>1159.8530539501971</v>
      </c>
      <c r="I6" s="5">
        <f>H6*0.85</f>
        <v>985.87509585766759</v>
      </c>
      <c r="J6" s="5">
        <f>H6*0.15</f>
        <v>173.97795809252958</v>
      </c>
      <c r="K6" s="5">
        <f>H6*3</f>
        <v>3479.5591618505914</v>
      </c>
      <c r="L6" s="5">
        <f>H6</f>
        <v>1159.8530539501971</v>
      </c>
      <c r="M6" s="5">
        <f>H6*3</f>
        <v>3479.5591618505914</v>
      </c>
      <c r="N6" s="5">
        <f>H6*4</f>
        <v>4639.4122158007885</v>
      </c>
      <c r="O6" s="5">
        <f>H6</f>
        <v>1159.8530539501971</v>
      </c>
      <c r="P6" s="5">
        <f>H6</f>
        <v>1159.8530539501971</v>
      </c>
      <c r="Q6" s="5">
        <f>5 * J6</f>
        <v>869.88979046264785</v>
      </c>
      <c r="R6" s="5">
        <f>0.3*J6</f>
        <v>52.193387427758871</v>
      </c>
      <c r="S6" s="5">
        <f>J6</f>
        <v>173.97795809252958</v>
      </c>
      <c r="T6" s="5">
        <f>2*J6</f>
        <v>347.95591618505915</v>
      </c>
      <c r="U6" s="5">
        <f>J6</f>
        <v>173.97795809252958</v>
      </c>
      <c r="V6" s="5">
        <f>0.56*H6</f>
        <v>649.5177102121105</v>
      </c>
      <c r="W6" s="5">
        <f>0.44*H6</f>
        <v>510.33534373808675</v>
      </c>
      <c r="X6" s="5">
        <f>(K6*40)/60</f>
        <v>2319.7061079003947</v>
      </c>
      <c r="Y6" s="5">
        <f>(L6*20)/60</f>
        <v>386.61768465006571</v>
      </c>
      <c r="Z6" s="5">
        <f>(M6*40)/60</f>
        <v>2319.7061079003947</v>
      </c>
      <c r="AA6" s="5">
        <f>((N6/10) * 20)/60</f>
        <v>154.6470738600263</v>
      </c>
      <c r="AB6" s="5">
        <f>(15 * O6)/60</f>
        <v>289.96326348754934</v>
      </c>
      <c r="AC6" s="5">
        <f>(20 * P6)/60</f>
        <v>386.61768465006571</v>
      </c>
      <c r="AD6" s="5">
        <f>(Q6*40)/60</f>
        <v>579.92652697509868</v>
      </c>
      <c r="AE6" s="5">
        <f>(R6*20)/60</f>
        <v>17.397795809252958</v>
      </c>
      <c r="AF6" s="5">
        <f>(S6*15)/60</f>
        <v>43.494489523132394</v>
      </c>
      <c r="AG6" s="5">
        <f>(T6*15)/60</f>
        <v>86.988979046264788</v>
      </c>
      <c r="AH6" s="5">
        <f>(20 * U6)/40</f>
        <v>86.988979046264788</v>
      </c>
      <c r="AI6" s="5">
        <f>(190 * V6)/60</f>
        <v>2056.8060823383498</v>
      </c>
      <c r="AJ6" s="5">
        <f>(152 * W6)/60</f>
        <v>1292.8495374698198</v>
      </c>
    </row>
    <row r="7" spans="1:36" x14ac:dyDescent="0.3">
      <c r="A7" t="s">
        <v>13</v>
      </c>
      <c r="B7" s="7" t="s">
        <v>74</v>
      </c>
      <c r="C7">
        <v>2022</v>
      </c>
      <c r="D7">
        <v>1205.9414189273029</v>
      </c>
      <c r="E7" t="s">
        <v>6</v>
      </c>
      <c r="F7" t="s">
        <v>7</v>
      </c>
      <c r="G7" s="1">
        <v>44713</v>
      </c>
      <c r="H7" s="5">
        <f>D7*0.89</f>
        <v>1073.2878628452997</v>
      </c>
      <c r="I7" s="5">
        <f>H7*0.85</f>
        <v>912.29468341850475</v>
      </c>
      <c r="J7" s="5">
        <f>H7*0.15</f>
        <v>160.99317942679497</v>
      </c>
      <c r="K7" s="5">
        <f>H7*3</f>
        <v>3219.863588535899</v>
      </c>
      <c r="L7" s="5">
        <f>H7</f>
        <v>1073.2878628452997</v>
      </c>
      <c r="M7" s="5">
        <f>H7*3</f>
        <v>3219.863588535899</v>
      </c>
      <c r="N7" s="5">
        <f>H7*4</f>
        <v>4293.151451381199</v>
      </c>
      <c r="O7" s="5">
        <f>H7</f>
        <v>1073.2878628452997</v>
      </c>
      <c r="P7" s="5">
        <f>H7</f>
        <v>1073.2878628452997</v>
      </c>
      <c r="Q7" s="5">
        <f>5 * J7</f>
        <v>804.96589713397486</v>
      </c>
      <c r="R7" s="5">
        <f>0.3*J7</f>
        <v>48.297953828038487</v>
      </c>
      <c r="S7" s="5">
        <f>J7</f>
        <v>160.99317942679497</v>
      </c>
      <c r="T7" s="5">
        <f>2*J7</f>
        <v>321.98635885358993</v>
      </c>
      <c r="U7" s="5">
        <f>J7</f>
        <v>160.99317942679497</v>
      </c>
      <c r="V7" s="5">
        <f>0.56*H7</f>
        <v>601.04120319336789</v>
      </c>
      <c r="W7" s="5">
        <f>0.44*H7</f>
        <v>472.24665965193191</v>
      </c>
      <c r="X7" s="5">
        <f>(K7*40)/60</f>
        <v>2146.5757256905995</v>
      </c>
      <c r="Y7" s="5">
        <f>(L7*20)/60</f>
        <v>357.76262094843327</v>
      </c>
      <c r="Z7" s="5">
        <f>(M7*40)/60</f>
        <v>2146.5757256905995</v>
      </c>
      <c r="AA7" s="5">
        <f>((N7/10) * 20)/60</f>
        <v>143.1050483793733</v>
      </c>
      <c r="AB7" s="5">
        <f>(15 * O7)/60</f>
        <v>268.32196571132494</v>
      </c>
      <c r="AC7" s="5">
        <f>(20 * P7)/60</f>
        <v>357.76262094843327</v>
      </c>
      <c r="AD7" s="5">
        <f>(Q7*40)/60</f>
        <v>536.64393142264987</v>
      </c>
      <c r="AE7" s="5">
        <f>(R7*20)/60</f>
        <v>16.099317942679495</v>
      </c>
      <c r="AF7" s="5">
        <f>(S7*15)/60</f>
        <v>40.248294856698742</v>
      </c>
      <c r="AG7" s="5">
        <f>(T7*15)/60</f>
        <v>80.496589713397483</v>
      </c>
      <c r="AH7" s="5">
        <f>(20 * U7)/40</f>
        <v>80.496589713397483</v>
      </c>
      <c r="AI7" s="5">
        <f>(190 * V7)/60</f>
        <v>1903.2971434456651</v>
      </c>
      <c r="AJ7" s="5">
        <f>(152 * W7)/60</f>
        <v>1196.3582044515608</v>
      </c>
    </row>
    <row r="8" spans="1:36" x14ac:dyDescent="0.3">
      <c r="A8" t="s">
        <v>14</v>
      </c>
      <c r="B8" s="7" t="s">
        <v>77</v>
      </c>
      <c r="C8">
        <v>2022</v>
      </c>
      <c r="D8">
        <v>1216.570179838998</v>
      </c>
      <c r="E8" t="s">
        <v>6</v>
      </c>
      <c r="F8" t="s">
        <v>7</v>
      </c>
      <c r="G8" s="1">
        <v>44743</v>
      </c>
      <c r="H8" s="5">
        <f>D8*0.89</f>
        <v>1082.7474600567082</v>
      </c>
      <c r="I8" s="5">
        <f>H8*0.85</f>
        <v>920.33534104820194</v>
      </c>
      <c r="J8" s="5">
        <f>H8*0.15</f>
        <v>162.41211900850621</v>
      </c>
      <c r="K8" s="5">
        <f>H8*3</f>
        <v>3248.2423801701243</v>
      </c>
      <c r="L8" s="5">
        <f>H8</f>
        <v>1082.7474600567082</v>
      </c>
      <c r="M8" s="5">
        <f>H8*3</f>
        <v>3248.2423801701243</v>
      </c>
      <c r="N8" s="5">
        <f>H8*4</f>
        <v>4330.9898402268327</v>
      </c>
      <c r="O8" s="5">
        <f>H8</f>
        <v>1082.7474600567082</v>
      </c>
      <c r="P8" s="5">
        <f>H8</f>
        <v>1082.7474600567082</v>
      </c>
      <c r="Q8" s="5">
        <f>5 * J8</f>
        <v>812.06059504253108</v>
      </c>
      <c r="R8" s="5">
        <f>0.3*J8</f>
        <v>48.72363570255186</v>
      </c>
      <c r="S8" s="5">
        <f>J8</f>
        <v>162.41211900850621</v>
      </c>
      <c r="T8" s="5">
        <f>2*J8</f>
        <v>324.82423801701242</v>
      </c>
      <c r="U8" s="5">
        <f>J8</f>
        <v>162.41211900850621</v>
      </c>
      <c r="V8" s="5">
        <f>0.56*H8</f>
        <v>606.33857763175661</v>
      </c>
      <c r="W8" s="5">
        <f>0.44*H8</f>
        <v>476.40888242495163</v>
      </c>
      <c r="X8" s="5">
        <f>(K8*40)/60</f>
        <v>2165.4949201134164</v>
      </c>
      <c r="Y8" s="5">
        <f>(L8*20)/60</f>
        <v>360.91582001890276</v>
      </c>
      <c r="Z8" s="5">
        <f>(M8*40)/60</f>
        <v>2165.4949201134164</v>
      </c>
      <c r="AA8" s="5">
        <f>((N8/10) * 20)/60</f>
        <v>144.36632800756109</v>
      </c>
      <c r="AB8" s="5">
        <f>(15 * O8)/60</f>
        <v>270.68686501417704</v>
      </c>
      <c r="AC8" s="5">
        <f>(20 * P8)/60</f>
        <v>360.91582001890276</v>
      </c>
      <c r="AD8" s="5">
        <f>(Q8*40)/60</f>
        <v>541.37373002835409</v>
      </c>
      <c r="AE8" s="5">
        <f>(R8*20)/60</f>
        <v>16.241211900850619</v>
      </c>
      <c r="AF8" s="5">
        <f>(S8*15)/60</f>
        <v>40.603029752126552</v>
      </c>
      <c r="AG8" s="5">
        <f>(T8*15)/60</f>
        <v>81.206059504253105</v>
      </c>
      <c r="AH8" s="5">
        <f>(20 * U8)/40</f>
        <v>81.206059504253105</v>
      </c>
      <c r="AI8" s="5">
        <f>(190 * V8)/60</f>
        <v>1920.0721625005624</v>
      </c>
      <c r="AJ8" s="5">
        <f>(152 * W8)/60</f>
        <v>1206.9025021432108</v>
      </c>
    </row>
    <row r="9" spans="1:36" x14ac:dyDescent="0.3">
      <c r="A9" t="s">
        <v>15</v>
      </c>
      <c r="B9" s="7" t="s">
        <v>77</v>
      </c>
      <c r="C9">
        <v>2022</v>
      </c>
      <c r="D9">
        <v>1211.851720733714</v>
      </c>
      <c r="E9" t="s">
        <v>6</v>
      </c>
      <c r="F9" t="s">
        <v>7</v>
      </c>
      <c r="G9" s="1">
        <v>44774</v>
      </c>
      <c r="H9" s="5">
        <f>D9*0.89</f>
        <v>1078.5480314530055</v>
      </c>
      <c r="I9" s="5">
        <f>H9*0.85</f>
        <v>916.76582673505459</v>
      </c>
      <c r="J9" s="5">
        <f>H9*0.15</f>
        <v>161.7822047179508</v>
      </c>
      <c r="K9" s="5">
        <f>H9*3</f>
        <v>3235.6440943590164</v>
      </c>
      <c r="L9" s="5">
        <f>H9</f>
        <v>1078.5480314530055</v>
      </c>
      <c r="M9" s="5">
        <f>H9*3</f>
        <v>3235.6440943590164</v>
      </c>
      <c r="N9" s="5">
        <f>H9*4</f>
        <v>4314.1921258120219</v>
      </c>
      <c r="O9" s="5">
        <f>H9</f>
        <v>1078.5480314530055</v>
      </c>
      <c r="P9" s="5">
        <f>H9</f>
        <v>1078.5480314530055</v>
      </c>
      <c r="Q9" s="5">
        <f>5 * J9</f>
        <v>808.911023589754</v>
      </c>
      <c r="R9" s="5">
        <f>0.3*J9</f>
        <v>48.534661415385237</v>
      </c>
      <c r="S9" s="5">
        <f>J9</f>
        <v>161.7822047179508</v>
      </c>
      <c r="T9" s="5">
        <f>2*J9</f>
        <v>323.56440943590161</v>
      </c>
      <c r="U9" s="5">
        <f>J9</f>
        <v>161.7822047179508</v>
      </c>
      <c r="V9" s="5">
        <f>0.56*H9</f>
        <v>603.98689761368314</v>
      </c>
      <c r="W9" s="5">
        <f>0.44*H9</f>
        <v>474.56113383932239</v>
      </c>
      <c r="X9" s="5">
        <f>(K9*40)/60</f>
        <v>2157.096062906011</v>
      </c>
      <c r="Y9" s="5">
        <f>(L9*20)/60</f>
        <v>359.51601048433514</v>
      </c>
      <c r="Z9" s="5">
        <f>(M9*40)/60</f>
        <v>2157.096062906011</v>
      </c>
      <c r="AA9" s="5">
        <f>((N9/10) * 20)/60</f>
        <v>143.80640419373407</v>
      </c>
      <c r="AB9" s="5">
        <f>(15 * O9)/60</f>
        <v>269.63700786325137</v>
      </c>
      <c r="AC9" s="5">
        <f>(20 * P9)/60</f>
        <v>359.51601048433514</v>
      </c>
      <c r="AD9" s="5">
        <f>(Q9*40)/60</f>
        <v>539.27401572650274</v>
      </c>
      <c r="AE9" s="5">
        <f>(R9*20)/60</f>
        <v>16.178220471795079</v>
      </c>
      <c r="AF9" s="5">
        <f>(S9*15)/60</f>
        <v>40.445551179487701</v>
      </c>
      <c r="AG9" s="5">
        <f>(T9*15)/60</f>
        <v>80.891102358975402</v>
      </c>
      <c r="AH9" s="5">
        <f>(20 * U9)/40</f>
        <v>80.891102358975402</v>
      </c>
      <c r="AI9" s="5">
        <f>(190 * V9)/60</f>
        <v>1912.6251757766631</v>
      </c>
      <c r="AJ9" s="5">
        <f>(152 * W9)/60</f>
        <v>1202.2215390596168</v>
      </c>
    </row>
    <row r="10" spans="1:36" x14ac:dyDescent="0.3">
      <c r="A10" t="s">
        <v>16</v>
      </c>
      <c r="B10" s="7" t="s">
        <v>77</v>
      </c>
      <c r="C10">
        <v>2022</v>
      </c>
      <c r="D10">
        <v>1208.2155789313369</v>
      </c>
      <c r="E10" t="s">
        <v>6</v>
      </c>
      <c r="F10" t="s">
        <v>7</v>
      </c>
      <c r="G10" s="1">
        <v>44805</v>
      </c>
      <c r="H10" s="5">
        <f>D10*0.89</f>
        <v>1075.3118652488899</v>
      </c>
      <c r="I10" s="5">
        <f>H10*0.85</f>
        <v>914.0150854615564</v>
      </c>
      <c r="J10" s="5">
        <f>H10*0.15</f>
        <v>161.29677978733349</v>
      </c>
      <c r="K10" s="5">
        <f>H10*3</f>
        <v>3225.9355957466696</v>
      </c>
      <c r="L10" s="5">
        <f>H10</f>
        <v>1075.3118652488899</v>
      </c>
      <c r="M10" s="5">
        <f>H10*3</f>
        <v>3225.9355957466696</v>
      </c>
      <c r="N10" s="5">
        <f>H10*4</f>
        <v>4301.2474609955598</v>
      </c>
      <c r="O10" s="5">
        <f>H10</f>
        <v>1075.3118652488899</v>
      </c>
      <c r="P10" s="5">
        <f>H10</f>
        <v>1075.3118652488899</v>
      </c>
      <c r="Q10" s="5">
        <f>5 * J10</f>
        <v>806.4838989366674</v>
      </c>
      <c r="R10" s="5">
        <f>0.3*J10</f>
        <v>48.389033936200043</v>
      </c>
      <c r="S10" s="5">
        <f>J10</f>
        <v>161.29677978733349</v>
      </c>
      <c r="T10" s="5">
        <f>2*J10</f>
        <v>322.59355957466698</v>
      </c>
      <c r="U10" s="5">
        <f>J10</f>
        <v>161.29677978733349</v>
      </c>
      <c r="V10" s="5">
        <f>0.56*H10</f>
        <v>602.17464453937839</v>
      </c>
      <c r="W10" s="5">
        <f>0.44*H10</f>
        <v>473.13722070951155</v>
      </c>
      <c r="X10" s="5">
        <f>(K10*40)/60</f>
        <v>2150.6237304977794</v>
      </c>
      <c r="Y10" s="5">
        <f>(L10*20)/60</f>
        <v>358.43728841629667</v>
      </c>
      <c r="Z10" s="5">
        <f>(M10*40)/60</f>
        <v>2150.6237304977794</v>
      </c>
      <c r="AA10" s="5">
        <f>((N10/10) * 20)/60</f>
        <v>143.37491536651865</v>
      </c>
      <c r="AB10" s="5">
        <f>(15 * O10)/60</f>
        <v>268.82796631222249</v>
      </c>
      <c r="AC10" s="5">
        <f>(20 * P10)/60</f>
        <v>358.43728841629667</v>
      </c>
      <c r="AD10" s="5">
        <f>(Q10*40)/60</f>
        <v>537.65593262444486</v>
      </c>
      <c r="AE10" s="5">
        <f>(R10*20)/60</f>
        <v>16.129677978733348</v>
      </c>
      <c r="AF10" s="5">
        <f>(S10*15)/60</f>
        <v>40.324194946833373</v>
      </c>
      <c r="AG10" s="5">
        <f>(T10*15)/60</f>
        <v>80.648389893666746</v>
      </c>
      <c r="AH10" s="5">
        <f>(20 * U10)/40</f>
        <v>80.648389893666746</v>
      </c>
      <c r="AI10" s="5">
        <f>(190 * V10)/60</f>
        <v>1906.8863743746983</v>
      </c>
      <c r="AJ10" s="5">
        <f>(152 * W10)/60</f>
        <v>1198.6142924640958</v>
      </c>
    </row>
    <row r="11" spans="1:36" x14ac:dyDescent="0.3">
      <c r="A11" t="s">
        <v>17</v>
      </c>
      <c r="B11" s="7" t="s">
        <v>77</v>
      </c>
      <c r="C11">
        <v>2022</v>
      </c>
      <c r="D11">
        <v>1176.3702497778279</v>
      </c>
      <c r="E11" t="s">
        <v>6</v>
      </c>
      <c r="F11" t="s">
        <v>7</v>
      </c>
      <c r="G11" s="1">
        <v>44835</v>
      </c>
      <c r="H11" s="5">
        <f>D11*0.89</f>
        <v>1046.9695223022668</v>
      </c>
      <c r="I11" s="5">
        <f>H11*0.85</f>
        <v>889.92409395692675</v>
      </c>
      <c r="J11" s="5">
        <f>H11*0.15</f>
        <v>157.04542834534001</v>
      </c>
      <c r="K11" s="5">
        <f>H11*3</f>
        <v>3140.9085669068004</v>
      </c>
      <c r="L11" s="5">
        <f>H11</f>
        <v>1046.9695223022668</v>
      </c>
      <c r="M11" s="5">
        <f>H11*3</f>
        <v>3140.9085669068004</v>
      </c>
      <c r="N11" s="5">
        <f>H11*4</f>
        <v>4187.8780892090672</v>
      </c>
      <c r="O11" s="5">
        <f>H11</f>
        <v>1046.9695223022668</v>
      </c>
      <c r="P11" s="5">
        <f>H11</f>
        <v>1046.9695223022668</v>
      </c>
      <c r="Q11" s="5">
        <f>5 * J11</f>
        <v>785.2271417267001</v>
      </c>
      <c r="R11" s="5">
        <f>0.3*J11</f>
        <v>47.113628503602001</v>
      </c>
      <c r="S11" s="5">
        <f>J11</f>
        <v>157.04542834534001</v>
      </c>
      <c r="T11" s="5">
        <f>2*J11</f>
        <v>314.09085669068003</v>
      </c>
      <c r="U11" s="5">
        <f>J11</f>
        <v>157.04542834534001</v>
      </c>
      <c r="V11" s="5">
        <f>0.56*H11</f>
        <v>586.30293248926944</v>
      </c>
      <c r="W11" s="5">
        <f>0.44*H11</f>
        <v>460.66658981299742</v>
      </c>
      <c r="X11" s="5">
        <f>(K11*40)/60</f>
        <v>2093.9390446045336</v>
      </c>
      <c r="Y11" s="5">
        <f>(L11*20)/60</f>
        <v>348.98984076742221</v>
      </c>
      <c r="Z11" s="5">
        <f>(M11*40)/60</f>
        <v>2093.9390446045336</v>
      </c>
      <c r="AA11" s="5">
        <f>((N11/10) * 20)/60</f>
        <v>139.59593630696889</v>
      </c>
      <c r="AB11" s="5">
        <f>(15 * O11)/60</f>
        <v>261.7423805755667</v>
      </c>
      <c r="AC11" s="5">
        <f>(20 * P11)/60</f>
        <v>348.98984076742221</v>
      </c>
      <c r="AD11" s="5">
        <f>(Q11*40)/60</f>
        <v>523.4847611511334</v>
      </c>
      <c r="AE11" s="5">
        <f>(R11*20)/60</f>
        <v>15.704542834534001</v>
      </c>
      <c r="AF11" s="5">
        <f>(S11*15)/60</f>
        <v>39.261357086335003</v>
      </c>
      <c r="AG11" s="5">
        <f>(T11*15)/60</f>
        <v>78.522714172670007</v>
      </c>
      <c r="AH11" s="5">
        <f>(20 * U11)/40</f>
        <v>78.522714172670007</v>
      </c>
      <c r="AI11" s="5">
        <f>(190 * V11)/60</f>
        <v>1856.6259528826865</v>
      </c>
      <c r="AJ11" s="5">
        <f>(152 * W11)/60</f>
        <v>1167.0220275262602</v>
      </c>
    </row>
    <row r="12" spans="1:36" x14ac:dyDescent="0.3">
      <c r="A12" t="s">
        <v>18</v>
      </c>
      <c r="B12" s="7" t="s">
        <v>77</v>
      </c>
      <c r="C12">
        <v>2022</v>
      </c>
      <c r="D12">
        <v>1120.33588170178</v>
      </c>
      <c r="E12" t="s">
        <v>6</v>
      </c>
      <c r="F12" t="s">
        <v>7</v>
      </c>
      <c r="G12" s="1">
        <v>44866</v>
      </c>
      <c r="H12" s="5">
        <f>D12*0.89</f>
        <v>997.09893471458417</v>
      </c>
      <c r="I12" s="5">
        <f>H12*0.85</f>
        <v>847.5340945073965</v>
      </c>
      <c r="J12" s="5">
        <f>H12*0.15</f>
        <v>149.56484020718761</v>
      </c>
      <c r="K12" s="5">
        <f>H12*3</f>
        <v>2991.2968041437525</v>
      </c>
      <c r="L12" s="5">
        <f>H12</f>
        <v>997.09893471458417</v>
      </c>
      <c r="M12" s="5">
        <f>H12*3</f>
        <v>2991.2968041437525</v>
      </c>
      <c r="N12" s="5">
        <f>H12*4</f>
        <v>3988.3957388583367</v>
      </c>
      <c r="O12" s="5">
        <f>H12</f>
        <v>997.09893471458417</v>
      </c>
      <c r="P12" s="5">
        <f>H12</f>
        <v>997.09893471458417</v>
      </c>
      <c r="Q12" s="5">
        <f>5 * J12</f>
        <v>747.82420103593813</v>
      </c>
      <c r="R12" s="5">
        <f>0.3*J12</f>
        <v>44.869452062156284</v>
      </c>
      <c r="S12" s="5">
        <f>J12</f>
        <v>149.56484020718761</v>
      </c>
      <c r="T12" s="5">
        <f>2*J12</f>
        <v>299.12968041437523</v>
      </c>
      <c r="U12" s="5">
        <f>J12</f>
        <v>149.56484020718761</v>
      </c>
      <c r="V12" s="5">
        <f>0.56*H12</f>
        <v>558.37540344016725</v>
      </c>
      <c r="W12" s="5">
        <f>0.44*H12</f>
        <v>438.72353127441704</v>
      </c>
      <c r="X12" s="5">
        <f>(K12*40)/60</f>
        <v>1994.1978694291683</v>
      </c>
      <c r="Y12" s="5">
        <f>(L12*20)/60</f>
        <v>332.36631157152806</v>
      </c>
      <c r="Z12" s="5">
        <f>(M12*40)/60</f>
        <v>1994.1978694291683</v>
      </c>
      <c r="AA12" s="5">
        <f>((N12/10) * 20)/60</f>
        <v>132.94652462861123</v>
      </c>
      <c r="AB12" s="5">
        <f>(15 * O12)/60</f>
        <v>249.27473367864604</v>
      </c>
      <c r="AC12" s="5">
        <f>(20 * P12)/60</f>
        <v>332.36631157152806</v>
      </c>
      <c r="AD12" s="5">
        <f>(Q12*40)/60</f>
        <v>498.54946735729209</v>
      </c>
      <c r="AE12" s="5">
        <f>(R12*20)/60</f>
        <v>14.956484020718761</v>
      </c>
      <c r="AF12" s="5">
        <f>(S12*15)/60</f>
        <v>37.391210051796904</v>
      </c>
      <c r="AG12" s="5">
        <f>(T12*15)/60</f>
        <v>74.782420103593807</v>
      </c>
      <c r="AH12" s="5">
        <f>(20 * U12)/40</f>
        <v>74.782420103593807</v>
      </c>
      <c r="AI12" s="5">
        <f>(190 * V12)/60</f>
        <v>1768.1887775605296</v>
      </c>
      <c r="AJ12" s="5">
        <f>(152 * W12)/60</f>
        <v>1111.43294589519</v>
      </c>
    </row>
    <row r="13" spans="1:36" x14ac:dyDescent="0.3">
      <c r="A13" t="s">
        <v>19</v>
      </c>
      <c r="B13" s="7" t="s">
        <v>77</v>
      </c>
      <c r="C13">
        <v>2022</v>
      </c>
      <c r="D13">
        <v>1157.6684830667871</v>
      </c>
      <c r="E13" t="s">
        <v>6</v>
      </c>
      <c r="F13" t="s">
        <v>7</v>
      </c>
      <c r="G13" s="1">
        <v>44896</v>
      </c>
      <c r="H13" s="5">
        <f>D13*0.89</f>
        <v>1030.3249499294404</v>
      </c>
      <c r="I13" s="5">
        <f>H13*0.85</f>
        <v>875.77620744002434</v>
      </c>
      <c r="J13" s="5">
        <f>H13*0.15</f>
        <v>154.54874248941607</v>
      </c>
      <c r="K13" s="5">
        <f>H13*3</f>
        <v>3090.9748497883211</v>
      </c>
      <c r="L13" s="5">
        <f>H13</f>
        <v>1030.3249499294404</v>
      </c>
      <c r="M13" s="5">
        <f>H13*3</f>
        <v>3090.9748497883211</v>
      </c>
      <c r="N13" s="5">
        <f>H13*4</f>
        <v>4121.2997997177617</v>
      </c>
      <c r="O13" s="5">
        <f>H13</f>
        <v>1030.3249499294404</v>
      </c>
      <c r="P13" s="5">
        <f>H13</f>
        <v>1030.3249499294404</v>
      </c>
      <c r="Q13" s="5">
        <f>5 * J13</f>
        <v>772.74371244708038</v>
      </c>
      <c r="R13" s="5">
        <f>0.3*J13</f>
        <v>46.364622746824821</v>
      </c>
      <c r="S13" s="5">
        <f>J13</f>
        <v>154.54874248941607</v>
      </c>
      <c r="T13" s="5">
        <f>2*J13</f>
        <v>309.09748497883214</v>
      </c>
      <c r="U13" s="5">
        <f>J13</f>
        <v>154.54874248941607</v>
      </c>
      <c r="V13" s="5">
        <f>0.56*H13</f>
        <v>576.9819719604867</v>
      </c>
      <c r="W13" s="5">
        <f>0.44*H13</f>
        <v>453.34297796895379</v>
      </c>
      <c r="X13" s="5">
        <f>(K13*40)/60</f>
        <v>2060.6498998588809</v>
      </c>
      <c r="Y13" s="5">
        <f>(L13*20)/60</f>
        <v>343.44164997648016</v>
      </c>
      <c r="Z13" s="5">
        <f>(M13*40)/60</f>
        <v>2060.6498998588809</v>
      </c>
      <c r="AA13" s="5">
        <f>((N13/10) * 20)/60</f>
        <v>137.37665999059206</v>
      </c>
      <c r="AB13" s="5">
        <f>(15 * O13)/60</f>
        <v>257.58123748236011</v>
      </c>
      <c r="AC13" s="5">
        <f>(20 * P13)/60</f>
        <v>343.44164997648016</v>
      </c>
      <c r="AD13" s="5">
        <f>(Q13*40)/60</f>
        <v>515.16247496472022</v>
      </c>
      <c r="AE13" s="5">
        <f>(R13*20)/60</f>
        <v>15.454874248941605</v>
      </c>
      <c r="AF13" s="5">
        <f>(S13*15)/60</f>
        <v>38.637185622354018</v>
      </c>
      <c r="AG13" s="5">
        <f>(T13*15)/60</f>
        <v>77.274371244708036</v>
      </c>
      <c r="AH13" s="5">
        <f>(20 * U13)/40</f>
        <v>77.274371244708036</v>
      </c>
      <c r="AI13" s="5">
        <f>(190 * V13)/60</f>
        <v>1827.1095778748745</v>
      </c>
      <c r="AJ13" s="5">
        <f>(152 * W13)/60</f>
        <v>1148.4688775213497</v>
      </c>
    </row>
    <row r="14" spans="1:36" x14ac:dyDescent="0.3">
      <c r="A14" t="s">
        <v>20</v>
      </c>
      <c r="B14" s="7" t="s">
        <v>75</v>
      </c>
      <c r="C14">
        <v>2023</v>
      </c>
      <c r="D14">
        <v>1183.1040813144541</v>
      </c>
      <c r="E14" t="s">
        <v>6</v>
      </c>
      <c r="F14" t="s">
        <v>7</v>
      </c>
      <c r="G14" s="1">
        <v>44927</v>
      </c>
      <c r="H14" s="5">
        <f>D14*0.89</f>
        <v>1052.9626323698642</v>
      </c>
      <c r="I14" s="5">
        <f>H14*0.85</f>
        <v>895.01823751438451</v>
      </c>
      <c r="J14" s="5">
        <f>H14*0.15</f>
        <v>157.94439485547963</v>
      </c>
      <c r="K14" s="5">
        <f>H14*3</f>
        <v>3158.8878971095928</v>
      </c>
      <c r="L14" s="5">
        <f>H14</f>
        <v>1052.9626323698642</v>
      </c>
      <c r="M14" s="5">
        <f>H14*3</f>
        <v>3158.8878971095928</v>
      </c>
      <c r="N14" s="5">
        <f>H14*4</f>
        <v>4211.8505294794568</v>
      </c>
      <c r="O14" s="5">
        <f>H14</f>
        <v>1052.9626323698642</v>
      </c>
      <c r="P14" s="5">
        <f>H14</f>
        <v>1052.9626323698642</v>
      </c>
      <c r="Q14" s="5">
        <f>5 * J14</f>
        <v>789.7219742773982</v>
      </c>
      <c r="R14" s="5">
        <f>0.3*J14</f>
        <v>47.383318456643885</v>
      </c>
      <c r="S14" s="5">
        <f>J14</f>
        <v>157.94439485547963</v>
      </c>
      <c r="T14" s="5">
        <f>2*J14</f>
        <v>315.88878971095926</v>
      </c>
      <c r="U14" s="5">
        <f>J14</f>
        <v>157.94439485547963</v>
      </c>
      <c r="V14" s="5">
        <f>0.56*H14</f>
        <v>589.65907412712397</v>
      </c>
      <c r="W14" s="5">
        <f>0.44*H14</f>
        <v>463.30355824274022</v>
      </c>
      <c r="X14" s="5">
        <f>(K14*40)/60</f>
        <v>2105.9252647397284</v>
      </c>
      <c r="Y14" s="5">
        <f>(L14*20)/60</f>
        <v>350.98754412328805</v>
      </c>
      <c r="Z14" s="5">
        <f>(M14*40)/60</f>
        <v>2105.9252647397284</v>
      </c>
      <c r="AA14" s="5">
        <f>((N14/10) * 20)/60</f>
        <v>140.39501764931524</v>
      </c>
      <c r="AB14" s="5">
        <f>(15 * O14)/60</f>
        <v>263.24065809246605</v>
      </c>
      <c r="AC14" s="5">
        <f>(20 * P14)/60</f>
        <v>350.98754412328805</v>
      </c>
      <c r="AD14" s="5">
        <f>(Q14*40)/60</f>
        <v>526.4813161849321</v>
      </c>
      <c r="AE14" s="5">
        <f>(R14*20)/60</f>
        <v>15.794439485547962</v>
      </c>
      <c r="AF14" s="5">
        <f>(S14*15)/60</f>
        <v>39.486098713869907</v>
      </c>
      <c r="AG14" s="5">
        <f>(T14*15)/60</f>
        <v>78.972197427739815</v>
      </c>
      <c r="AH14" s="5">
        <f>(20 * U14)/40</f>
        <v>78.972197427739815</v>
      </c>
      <c r="AI14" s="5">
        <f>(190 * V14)/60</f>
        <v>1867.2537347358925</v>
      </c>
      <c r="AJ14" s="5">
        <f>(152 * W14)/60</f>
        <v>1173.7023475482752</v>
      </c>
    </row>
    <row r="15" spans="1:36" x14ac:dyDescent="0.3">
      <c r="A15" t="s">
        <v>21</v>
      </c>
      <c r="B15" s="7" t="s">
        <v>75</v>
      </c>
      <c r="C15">
        <v>2023</v>
      </c>
      <c r="D15">
        <v>1139.873799299829</v>
      </c>
      <c r="E15" t="s">
        <v>6</v>
      </c>
      <c r="F15" t="s">
        <v>7</v>
      </c>
      <c r="G15" s="1">
        <v>44958</v>
      </c>
      <c r="H15" s="5">
        <f>D15*0.89</f>
        <v>1014.4876813768478</v>
      </c>
      <c r="I15" s="5">
        <f>H15*0.85</f>
        <v>862.31452917032061</v>
      </c>
      <c r="J15" s="5">
        <f>H15*0.15</f>
        <v>152.17315220652716</v>
      </c>
      <c r="K15" s="5">
        <f>H15*3</f>
        <v>3043.4630441305435</v>
      </c>
      <c r="L15" s="5">
        <f>H15</f>
        <v>1014.4876813768478</v>
      </c>
      <c r="M15" s="5">
        <f>H15*3</f>
        <v>3043.4630441305435</v>
      </c>
      <c r="N15" s="5">
        <f>H15*4</f>
        <v>4057.9507255073913</v>
      </c>
      <c r="O15" s="5">
        <f>H15</f>
        <v>1014.4876813768478</v>
      </c>
      <c r="P15" s="5">
        <f>H15</f>
        <v>1014.4876813768478</v>
      </c>
      <c r="Q15" s="5">
        <f>5 * J15</f>
        <v>760.86576103263587</v>
      </c>
      <c r="R15" s="5">
        <f>0.3*J15</f>
        <v>45.651945661958145</v>
      </c>
      <c r="S15" s="5">
        <f>J15</f>
        <v>152.17315220652716</v>
      </c>
      <c r="T15" s="5">
        <f>2*J15</f>
        <v>304.34630441305433</v>
      </c>
      <c r="U15" s="5">
        <f>J15</f>
        <v>152.17315220652716</v>
      </c>
      <c r="V15" s="5">
        <f>0.56*H15</f>
        <v>568.1131015710348</v>
      </c>
      <c r="W15" s="5">
        <f>0.44*H15</f>
        <v>446.37457980581303</v>
      </c>
      <c r="X15" s="5">
        <f>(K15*40)/60</f>
        <v>2028.9753627536957</v>
      </c>
      <c r="Y15" s="5">
        <f>(L15*20)/60</f>
        <v>338.16256045894926</v>
      </c>
      <c r="Z15" s="5">
        <f>(M15*40)/60</f>
        <v>2028.9753627536957</v>
      </c>
      <c r="AA15" s="5">
        <f>((N15/10) * 20)/60</f>
        <v>135.2650241835797</v>
      </c>
      <c r="AB15" s="5">
        <f>(15 * O15)/60</f>
        <v>253.62192034421196</v>
      </c>
      <c r="AC15" s="5">
        <f>(20 * P15)/60</f>
        <v>338.16256045894926</v>
      </c>
      <c r="AD15" s="5">
        <f>(Q15*40)/60</f>
        <v>507.24384068842392</v>
      </c>
      <c r="AE15" s="5">
        <f>(R15*20)/60</f>
        <v>15.217315220652715</v>
      </c>
      <c r="AF15" s="5">
        <f>(S15*15)/60</f>
        <v>38.043288051631791</v>
      </c>
      <c r="AG15" s="5">
        <f>(T15*15)/60</f>
        <v>76.086576103263582</v>
      </c>
      <c r="AH15" s="5">
        <f>(20 * U15)/40</f>
        <v>76.086576103263582</v>
      </c>
      <c r="AI15" s="5">
        <f>(190 * V15)/60</f>
        <v>1799.0248216416103</v>
      </c>
      <c r="AJ15" s="5">
        <f>(152 * W15)/60</f>
        <v>1130.8156021747263</v>
      </c>
    </row>
    <row r="16" spans="1:36" x14ac:dyDescent="0.3">
      <c r="A16" t="s">
        <v>22</v>
      </c>
      <c r="B16" s="7" t="s">
        <v>75</v>
      </c>
      <c r="C16">
        <v>2023</v>
      </c>
      <c r="D16">
        <v>1321.16893915686</v>
      </c>
      <c r="E16" t="s">
        <v>6</v>
      </c>
      <c r="F16" t="s">
        <v>7</v>
      </c>
      <c r="G16" s="1">
        <v>44986</v>
      </c>
      <c r="H16" s="5">
        <f>D16*0.89</f>
        <v>1175.8403558496054</v>
      </c>
      <c r="I16" s="5">
        <f>H16*0.85</f>
        <v>999.4643024721646</v>
      </c>
      <c r="J16" s="5">
        <f>H16*0.15</f>
        <v>176.3760533774408</v>
      </c>
      <c r="K16" s="5">
        <f>H16*3</f>
        <v>3527.5210675488161</v>
      </c>
      <c r="L16" s="5">
        <f>H16</f>
        <v>1175.8403558496054</v>
      </c>
      <c r="M16" s="5">
        <f>H16*3</f>
        <v>3527.5210675488161</v>
      </c>
      <c r="N16" s="5">
        <f>H16*4</f>
        <v>4703.3614233984217</v>
      </c>
      <c r="O16" s="5">
        <f>H16</f>
        <v>1175.8403558496054</v>
      </c>
      <c r="P16" s="5">
        <f>H16</f>
        <v>1175.8403558496054</v>
      </c>
      <c r="Q16" s="5">
        <f>5 * J16</f>
        <v>881.88026688720402</v>
      </c>
      <c r="R16" s="5">
        <f>0.3*J16</f>
        <v>52.912816013232238</v>
      </c>
      <c r="S16" s="5">
        <f>J16</f>
        <v>176.3760533774408</v>
      </c>
      <c r="T16" s="5">
        <f>2*J16</f>
        <v>352.75210675488159</v>
      </c>
      <c r="U16" s="5">
        <f>J16</f>
        <v>176.3760533774408</v>
      </c>
      <c r="V16" s="5">
        <f>0.56*H16</f>
        <v>658.47059927577914</v>
      </c>
      <c r="W16" s="5">
        <f>0.44*H16</f>
        <v>517.36975657382641</v>
      </c>
      <c r="X16" s="5">
        <f>(K16*40)/60</f>
        <v>2351.6807116992109</v>
      </c>
      <c r="Y16" s="5">
        <f>(L16*20)/60</f>
        <v>391.94678528320185</v>
      </c>
      <c r="Z16" s="5">
        <f>(M16*40)/60</f>
        <v>2351.6807116992109</v>
      </c>
      <c r="AA16" s="5">
        <f>((N16/10) * 20)/60</f>
        <v>156.77871411328073</v>
      </c>
      <c r="AB16" s="5">
        <f>(15 * O16)/60</f>
        <v>293.96008896240136</v>
      </c>
      <c r="AC16" s="5">
        <f>(20 * P16)/60</f>
        <v>391.94678528320185</v>
      </c>
      <c r="AD16" s="5">
        <f>(Q16*40)/60</f>
        <v>587.92017792480272</v>
      </c>
      <c r="AE16" s="5">
        <f>(R16*20)/60</f>
        <v>17.63760533774408</v>
      </c>
      <c r="AF16" s="5">
        <f>(S16*15)/60</f>
        <v>44.094013344360199</v>
      </c>
      <c r="AG16" s="5">
        <f>(T16*15)/60</f>
        <v>88.188026688720399</v>
      </c>
      <c r="AH16" s="5">
        <f>(20 * U16)/40</f>
        <v>88.188026688720399</v>
      </c>
      <c r="AI16" s="5">
        <f>(190 * V16)/60</f>
        <v>2085.156897706634</v>
      </c>
      <c r="AJ16" s="5">
        <f>(152 * W16)/60</f>
        <v>1310.6700499870269</v>
      </c>
    </row>
    <row r="17" spans="1:36" x14ac:dyDescent="0.3">
      <c r="A17" t="s">
        <v>23</v>
      </c>
      <c r="B17" s="7" t="s">
        <v>75</v>
      </c>
      <c r="C17">
        <v>2023</v>
      </c>
      <c r="D17">
        <v>1245.561414471498</v>
      </c>
      <c r="E17" t="s">
        <v>6</v>
      </c>
      <c r="F17" t="s">
        <v>7</v>
      </c>
      <c r="G17" s="1">
        <v>45017</v>
      </c>
      <c r="H17" s="5">
        <f>D17*0.89</f>
        <v>1108.5496588796332</v>
      </c>
      <c r="I17" s="5">
        <f>H17*0.85</f>
        <v>942.2672100476882</v>
      </c>
      <c r="J17" s="5">
        <f>H17*0.15</f>
        <v>166.28244883194498</v>
      </c>
      <c r="K17" s="5">
        <f>H17*3</f>
        <v>3325.6489766388995</v>
      </c>
      <c r="L17" s="5">
        <f>H17</f>
        <v>1108.5496588796332</v>
      </c>
      <c r="M17" s="5">
        <f>H17*3</f>
        <v>3325.6489766388995</v>
      </c>
      <c r="N17" s="5">
        <f>H17*4</f>
        <v>4434.1986355185327</v>
      </c>
      <c r="O17" s="5">
        <f>H17</f>
        <v>1108.5496588796332</v>
      </c>
      <c r="P17" s="5">
        <f>H17</f>
        <v>1108.5496588796332</v>
      </c>
      <c r="Q17" s="5">
        <f>5 * J17</f>
        <v>831.41224415972488</v>
      </c>
      <c r="R17" s="5">
        <f>0.3*J17</f>
        <v>49.884734649583493</v>
      </c>
      <c r="S17" s="5">
        <f>J17</f>
        <v>166.28244883194498</v>
      </c>
      <c r="T17" s="5">
        <f>2*J17</f>
        <v>332.56489766388995</v>
      </c>
      <c r="U17" s="5">
        <f>J17</f>
        <v>166.28244883194498</v>
      </c>
      <c r="V17" s="5">
        <f>0.56*H17</f>
        <v>620.78780897259469</v>
      </c>
      <c r="W17" s="5">
        <f>0.44*H17</f>
        <v>487.7618499070386</v>
      </c>
      <c r="X17" s="5">
        <f>(K17*40)/60</f>
        <v>2217.0993177592663</v>
      </c>
      <c r="Y17" s="5">
        <f>(L17*20)/60</f>
        <v>369.51655295987774</v>
      </c>
      <c r="Z17" s="5">
        <f>(M17*40)/60</f>
        <v>2217.0993177592663</v>
      </c>
      <c r="AA17" s="5">
        <f>((N17/10) * 20)/60</f>
        <v>147.80662118395108</v>
      </c>
      <c r="AB17" s="5">
        <f>(15 * O17)/60</f>
        <v>277.13741471990829</v>
      </c>
      <c r="AC17" s="5">
        <f>(20 * P17)/60</f>
        <v>369.51655295987774</v>
      </c>
      <c r="AD17" s="5">
        <f>(Q17*40)/60</f>
        <v>554.27482943981659</v>
      </c>
      <c r="AE17" s="5">
        <f>(R17*20)/60</f>
        <v>16.628244883194498</v>
      </c>
      <c r="AF17" s="5">
        <f>(S17*15)/60</f>
        <v>41.570612207986251</v>
      </c>
      <c r="AG17" s="5">
        <f>(T17*15)/60</f>
        <v>83.141224415972502</v>
      </c>
      <c r="AH17" s="5">
        <f>(20 * U17)/40</f>
        <v>83.141224415972488</v>
      </c>
      <c r="AI17" s="5">
        <f>(190 * V17)/60</f>
        <v>1965.8280617465498</v>
      </c>
      <c r="AJ17" s="5">
        <f>(152 * W17)/60</f>
        <v>1235.6633530978313</v>
      </c>
    </row>
    <row r="18" spans="1:36" x14ac:dyDescent="0.3">
      <c r="A18" t="s">
        <v>24</v>
      </c>
      <c r="B18" s="7" t="s">
        <v>75</v>
      </c>
      <c r="C18">
        <v>2023</v>
      </c>
      <c r="D18">
        <v>1276.56631392804</v>
      </c>
      <c r="E18" t="s">
        <v>6</v>
      </c>
      <c r="F18" t="s">
        <v>7</v>
      </c>
      <c r="G18" s="1">
        <v>45047</v>
      </c>
      <c r="H18" s="5">
        <f>D18*0.89</f>
        <v>1136.1440193959556</v>
      </c>
      <c r="I18" s="5">
        <f>H18*0.85</f>
        <v>965.72241648656222</v>
      </c>
      <c r="J18" s="5">
        <f>H18*0.15</f>
        <v>170.42160290939333</v>
      </c>
      <c r="K18" s="5">
        <f>H18*3</f>
        <v>3408.4320581878669</v>
      </c>
      <c r="L18" s="5">
        <f>H18</f>
        <v>1136.1440193959556</v>
      </c>
      <c r="M18" s="5">
        <f>H18*3</f>
        <v>3408.4320581878669</v>
      </c>
      <c r="N18" s="5">
        <f>H18*4</f>
        <v>4544.5760775838226</v>
      </c>
      <c r="O18" s="5">
        <f>H18</f>
        <v>1136.1440193959556</v>
      </c>
      <c r="P18" s="5">
        <f>H18</f>
        <v>1136.1440193959556</v>
      </c>
      <c r="Q18" s="5">
        <f>5 * J18</f>
        <v>852.10801454696661</v>
      </c>
      <c r="R18" s="5">
        <f>0.3*J18</f>
        <v>51.126480872818</v>
      </c>
      <c r="S18" s="5">
        <f>J18</f>
        <v>170.42160290939333</v>
      </c>
      <c r="T18" s="5">
        <f>2*J18</f>
        <v>340.84320581878666</v>
      </c>
      <c r="U18" s="5">
        <f>J18</f>
        <v>170.42160290939333</v>
      </c>
      <c r="V18" s="5">
        <f>0.56*H18</f>
        <v>636.24065086173516</v>
      </c>
      <c r="W18" s="5">
        <f>0.44*H18</f>
        <v>499.90336853422048</v>
      </c>
      <c r="X18" s="5">
        <f>(K18*40)/60</f>
        <v>2272.2880387919113</v>
      </c>
      <c r="Y18" s="5">
        <f>(L18*20)/60</f>
        <v>378.71467313198519</v>
      </c>
      <c r="Z18" s="5">
        <f>(M18*40)/60</f>
        <v>2272.2880387919113</v>
      </c>
      <c r="AA18" s="5">
        <f>((N18/10) * 20)/60</f>
        <v>151.48586925279409</v>
      </c>
      <c r="AB18" s="5">
        <f>(15 * O18)/60</f>
        <v>284.03600484898891</v>
      </c>
      <c r="AC18" s="5">
        <f>(20 * P18)/60</f>
        <v>378.71467313198519</v>
      </c>
      <c r="AD18" s="5">
        <f>(Q18*40)/60</f>
        <v>568.07200969797782</v>
      </c>
      <c r="AE18" s="5">
        <f>(R18*20)/60</f>
        <v>17.042160290939332</v>
      </c>
      <c r="AF18" s="5">
        <f>(S18*15)/60</f>
        <v>42.605400727348332</v>
      </c>
      <c r="AG18" s="5">
        <f>(T18*15)/60</f>
        <v>85.210801454696664</v>
      </c>
      <c r="AH18" s="5">
        <f>(20 * U18)/40</f>
        <v>85.210801454696664</v>
      </c>
      <c r="AI18" s="5">
        <f>(190 * V18)/60</f>
        <v>2014.7620610621611</v>
      </c>
      <c r="AJ18" s="5">
        <f>(152 * W18)/60</f>
        <v>1266.4218669533586</v>
      </c>
    </row>
    <row r="19" spans="1:36" x14ac:dyDescent="0.3">
      <c r="A19" t="s">
        <v>25</v>
      </c>
      <c r="B19" s="7" t="s">
        <v>75</v>
      </c>
      <c r="C19">
        <v>2023</v>
      </c>
      <c r="D19">
        <v>1193.786504322095</v>
      </c>
      <c r="E19" t="s">
        <v>6</v>
      </c>
      <c r="F19" t="s">
        <v>7</v>
      </c>
      <c r="G19" s="1">
        <v>45078</v>
      </c>
      <c r="H19" s="5">
        <f>D19*0.89</f>
        <v>1062.4699888466646</v>
      </c>
      <c r="I19" s="5">
        <f>H19*0.85</f>
        <v>903.09949051966487</v>
      </c>
      <c r="J19" s="5">
        <f>H19*0.15</f>
        <v>159.37049832699969</v>
      </c>
      <c r="K19" s="5">
        <f>H19*3</f>
        <v>3187.4099665399935</v>
      </c>
      <c r="L19" s="5">
        <f>H19</f>
        <v>1062.4699888466646</v>
      </c>
      <c r="M19" s="5">
        <f>H19*3</f>
        <v>3187.4099665399935</v>
      </c>
      <c r="N19" s="5">
        <f>H19*4</f>
        <v>4249.8799553866584</v>
      </c>
      <c r="O19" s="5">
        <f>H19</f>
        <v>1062.4699888466646</v>
      </c>
      <c r="P19" s="5">
        <f>H19</f>
        <v>1062.4699888466646</v>
      </c>
      <c r="Q19" s="5">
        <f>5 * J19</f>
        <v>796.8524916349985</v>
      </c>
      <c r="R19" s="5">
        <f>0.3*J19</f>
        <v>47.811149498099908</v>
      </c>
      <c r="S19" s="5">
        <f>J19</f>
        <v>159.37049832699969</v>
      </c>
      <c r="T19" s="5">
        <f>2*J19</f>
        <v>318.74099665399939</v>
      </c>
      <c r="U19" s="5">
        <f>J19</f>
        <v>159.37049832699969</v>
      </c>
      <c r="V19" s="5">
        <f>0.56*H19</f>
        <v>594.98319375413223</v>
      </c>
      <c r="W19" s="5">
        <f>0.44*H19</f>
        <v>467.48679509253242</v>
      </c>
      <c r="X19" s="5">
        <f>(K19*40)/60</f>
        <v>2124.9399776933292</v>
      </c>
      <c r="Y19" s="5">
        <f>(L19*20)/60</f>
        <v>354.1566629488882</v>
      </c>
      <c r="Z19" s="5">
        <f>(M19*40)/60</f>
        <v>2124.9399776933292</v>
      </c>
      <c r="AA19" s="5">
        <f>((N19/10) * 20)/60</f>
        <v>141.66266517955529</v>
      </c>
      <c r="AB19" s="5">
        <f>(15 * O19)/60</f>
        <v>265.61749721166615</v>
      </c>
      <c r="AC19" s="5">
        <f>(20 * P19)/60</f>
        <v>354.1566629488882</v>
      </c>
      <c r="AD19" s="5">
        <f>(Q19*40)/60</f>
        <v>531.2349944233323</v>
      </c>
      <c r="AE19" s="5">
        <f>(R19*20)/60</f>
        <v>15.937049832699968</v>
      </c>
      <c r="AF19" s="5">
        <f>(S19*15)/60</f>
        <v>39.842624581749924</v>
      </c>
      <c r="AG19" s="5">
        <f>(T19*15)/60</f>
        <v>79.685249163499847</v>
      </c>
      <c r="AH19" s="5">
        <f>(20 * U19)/40</f>
        <v>79.685249163499847</v>
      </c>
      <c r="AI19" s="5">
        <f>(190 * V19)/60</f>
        <v>1884.1134468880853</v>
      </c>
      <c r="AJ19" s="5">
        <f>(152 * W19)/60</f>
        <v>1184.2998809010821</v>
      </c>
    </row>
    <row r="20" spans="1:36" x14ac:dyDescent="0.3">
      <c r="A20" t="s">
        <v>26</v>
      </c>
      <c r="B20" s="7" t="s">
        <v>78</v>
      </c>
      <c r="C20">
        <v>2023</v>
      </c>
      <c r="D20">
        <v>1206.2317938307669</v>
      </c>
      <c r="E20" t="s">
        <v>6</v>
      </c>
      <c r="F20" t="s">
        <v>7</v>
      </c>
      <c r="G20" s="1">
        <v>45108</v>
      </c>
      <c r="H20" s="5">
        <f>D20*0.89</f>
        <v>1073.5462965093825</v>
      </c>
      <c r="I20" s="5">
        <f>H20*0.85</f>
        <v>912.51435203297513</v>
      </c>
      <c r="J20" s="5">
        <f>H20*0.15</f>
        <v>161.03194447640738</v>
      </c>
      <c r="K20" s="5">
        <f>H20*3</f>
        <v>3220.6388895281475</v>
      </c>
      <c r="L20" s="5">
        <f>H20</f>
        <v>1073.5462965093825</v>
      </c>
      <c r="M20" s="5">
        <f>H20*3</f>
        <v>3220.6388895281475</v>
      </c>
      <c r="N20" s="5">
        <f>H20*4</f>
        <v>4294.18518603753</v>
      </c>
      <c r="O20" s="5">
        <f>H20</f>
        <v>1073.5462965093825</v>
      </c>
      <c r="P20" s="5">
        <f>H20</f>
        <v>1073.5462965093825</v>
      </c>
      <c r="Q20" s="5">
        <f>5 * J20</f>
        <v>805.15972238203688</v>
      </c>
      <c r="R20" s="5">
        <f>0.3*J20</f>
        <v>48.30958334292221</v>
      </c>
      <c r="S20" s="5">
        <f>J20</f>
        <v>161.03194447640738</v>
      </c>
      <c r="T20" s="5">
        <f>2*J20</f>
        <v>322.06388895281475</v>
      </c>
      <c r="U20" s="5">
        <f>J20</f>
        <v>161.03194447640738</v>
      </c>
      <c r="V20" s="5">
        <f>0.56*H20</f>
        <v>601.18592604525429</v>
      </c>
      <c r="W20" s="5">
        <f>0.44*H20</f>
        <v>472.36037046412832</v>
      </c>
      <c r="X20" s="5">
        <f>(K20*40)/60</f>
        <v>2147.092593018765</v>
      </c>
      <c r="Y20" s="5">
        <f>(L20*20)/60</f>
        <v>357.84876550312754</v>
      </c>
      <c r="Z20" s="5">
        <f>(M20*40)/60</f>
        <v>2147.092593018765</v>
      </c>
      <c r="AA20" s="5">
        <f>((N20/10) * 20)/60</f>
        <v>143.13950620125101</v>
      </c>
      <c r="AB20" s="5">
        <f>(15 * O20)/60</f>
        <v>268.38657412734563</v>
      </c>
      <c r="AC20" s="5">
        <f>(20 * P20)/60</f>
        <v>357.84876550312754</v>
      </c>
      <c r="AD20" s="5">
        <f>(Q20*40)/60</f>
        <v>536.77314825469125</v>
      </c>
      <c r="AE20" s="5">
        <f>(R20*20)/60</f>
        <v>16.103194447640739</v>
      </c>
      <c r="AF20" s="5">
        <f>(S20*15)/60</f>
        <v>40.257986119101844</v>
      </c>
      <c r="AG20" s="5">
        <f>(T20*15)/60</f>
        <v>80.515972238203688</v>
      </c>
      <c r="AH20" s="5">
        <f>(20 * U20)/40</f>
        <v>80.515972238203688</v>
      </c>
      <c r="AI20" s="5">
        <f>(190 * V20)/60</f>
        <v>1903.7554324766386</v>
      </c>
      <c r="AJ20" s="5">
        <f>(152 * W20)/60</f>
        <v>1196.6462718424584</v>
      </c>
    </row>
    <row r="21" spans="1:36" x14ac:dyDescent="0.3">
      <c r="A21" t="s">
        <v>27</v>
      </c>
      <c r="B21" s="7" t="s">
        <v>78</v>
      </c>
      <c r="C21">
        <v>2023</v>
      </c>
      <c r="D21">
        <v>1203.0748840516339</v>
      </c>
      <c r="E21" t="s">
        <v>6</v>
      </c>
      <c r="F21" t="s">
        <v>7</v>
      </c>
      <c r="G21" s="1">
        <v>45139</v>
      </c>
      <c r="H21" s="5">
        <f>D21*0.89</f>
        <v>1070.7366468059543</v>
      </c>
      <c r="I21" s="5">
        <f>H21*0.85</f>
        <v>910.1261497850611</v>
      </c>
      <c r="J21" s="5">
        <f>H21*0.15</f>
        <v>160.61049702089312</v>
      </c>
      <c r="K21" s="5">
        <f>H21*3</f>
        <v>3212.2099404178625</v>
      </c>
      <c r="L21" s="5">
        <f>H21</f>
        <v>1070.7366468059543</v>
      </c>
      <c r="M21" s="5">
        <f>H21*3</f>
        <v>3212.2099404178625</v>
      </c>
      <c r="N21" s="5">
        <f>H21*4</f>
        <v>4282.946587223817</v>
      </c>
      <c r="O21" s="5">
        <f>H21</f>
        <v>1070.7366468059543</v>
      </c>
      <c r="P21" s="5">
        <f>H21</f>
        <v>1070.7366468059543</v>
      </c>
      <c r="Q21" s="5">
        <f>5 * J21</f>
        <v>803.05248510446563</v>
      </c>
      <c r="R21" s="5">
        <f>0.3*J21</f>
        <v>48.183149106267933</v>
      </c>
      <c r="S21" s="5">
        <f>J21</f>
        <v>160.61049702089312</v>
      </c>
      <c r="T21" s="5">
        <f>2*J21</f>
        <v>321.22099404178624</v>
      </c>
      <c r="U21" s="5">
        <f>J21</f>
        <v>160.61049702089312</v>
      </c>
      <c r="V21" s="5">
        <f>0.56*H21</f>
        <v>599.61252221133441</v>
      </c>
      <c r="W21" s="5">
        <f>0.44*H21</f>
        <v>471.1241245946199</v>
      </c>
      <c r="X21" s="5">
        <f>(K21*40)/60</f>
        <v>2141.4732936119085</v>
      </c>
      <c r="Y21" s="5">
        <f>(L21*20)/60</f>
        <v>356.91221560198477</v>
      </c>
      <c r="Z21" s="5">
        <f>(M21*40)/60</f>
        <v>2141.4732936119085</v>
      </c>
      <c r="AA21" s="5">
        <f>((N21/10) * 20)/60</f>
        <v>142.76488624079391</v>
      </c>
      <c r="AB21" s="5">
        <f>(15 * O21)/60</f>
        <v>267.68416170148856</v>
      </c>
      <c r="AC21" s="5">
        <f>(20 * P21)/60</f>
        <v>356.91221560198477</v>
      </c>
      <c r="AD21" s="5">
        <f>(Q21*40)/60</f>
        <v>535.36832340297713</v>
      </c>
      <c r="AE21" s="5">
        <f>(R21*20)/60</f>
        <v>16.06104970208931</v>
      </c>
      <c r="AF21" s="5">
        <f>(S21*15)/60</f>
        <v>40.15262425522328</v>
      </c>
      <c r="AG21" s="5">
        <f>(T21*15)/60</f>
        <v>80.30524851044656</v>
      </c>
      <c r="AH21" s="5">
        <f>(20 * U21)/40</f>
        <v>80.30524851044656</v>
      </c>
      <c r="AI21" s="5">
        <f>(190 * V21)/60</f>
        <v>1898.7729870025589</v>
      </c>
      <c r="AJ21" s="5">
        <f>(152 * W21)/60</f>
        <v>1193.5144489730371</v>
      </c>
    </row>
    <row r="22" spans="1:36" x14ac:dyDescent="0.3">
      <c r="A22" t="s">
        <v>28</v>
      </c>
      <c r="B22" s="7" t="s">
        <v>78</v>
      </c>
      <c r="C22">
        <v>2023</v>
      </c>
      <c r="D22">
        <v>1190.3337768194549</v>
      </c>
      <c r="E22" t="s">
        <v>6</v>
      </c>
      <c r="F22" t="s">
        <v>7</v>
      </c>
      <c r="G22" s="1">
        <v>45170</v>
      </c>
      <c r="H22" s="5">
        <f>D22*0.89</f>
        <v>1059.3970613693148</v>
      </c>
      <c r="I22" s="5">
        <f>H22*0.85</f>
        <v>900.4875021639175</v>
      </c>
      <c r="J22" s="5">
        <f>H22*0.15</f>
        <v>158.90955920539722</v>
      </c>
      <c r="K22" s="5">
        <f>H22*3</f>
        <v>3178.1911841079445</v>
      </c>
      <c r="L22" s="5">
        <f>H22</f>
        <v>1059.3970613693148</v>
      </c>
      <c r="M22" s="5">
        <f>H22*3</f>
        <v>3178.1911841079445</v>
      </c>
      <c r="N22" s="5">
        <f>H22*4</f>
        <v>4237.5882454772591</v>
      </c>
      <c r="O22" s="5">
        <f>H22</f>
        <v>1059.3970613693148</v>
      </c>
      <c r="P22" s="5">
        <f>H22</f>
        <v>1059.3970613693148</v>
      </c>
      <c r="Q22" s="5">
        <f>5 * J22</f>
        <v>794.54779602698613</v>
      </c>
      <c r="R22" s="5">
        <f>0.3*J22</f>
        <v>47.672867761619166</v>
      </c>
      <c r="S22" s="5">
        <f>J22</f>
        <v>158.90955920539722</v>
      </c>
      <c r="T22" s="5">
        <f>2*J22</f>
        <v>317.81911841079443</v>
      </c>
      <c r="U22" s="5">
        <f>J22</f>
        <v>158.90955920539722</v>
      </c>
      <c r="V22" s="5">
        <f>0.56*H22</f>
        <v>593.26235436681634</v>
      </c>
      <c r="W22" s="5">
        <f>0.44*H22</f>
        <v>466.13470700249849</v>
      </c>
      <c r="X22" s="5">
        <f>(K22*40)/60</f>
        <v>2118.79412273863</v>
      </c>
      <c r="Y22" s="5">
        <f>(L22*20)/60</f>
        <v>353.13235378977157</v>
      </c>
      <c r="Z22" s="5">
        <f>(M22*40)/60</f>
        <v>2118.79412273863</v>
      </c>
      <c r="AA22" s="5">
        <f>((N22/10) * 20)/60</f>
        <v>141.25294151590865</v>
      </c>
      <c r="AB22" s="5">
        <f>(15 * O22)/60</f>
        <v>264.84926534232869</v>
      </c>
      <c r="AC22" s="5">
        <f>(20 * P22)/60</f>
        <v>353.13235378977157</v>
      </c>
      <c r="AD22" s="5">
        <f>(Q22*40)/60</f>
        <v>529.6985306846575</v>
      </c>
      <c r="AE22" s="5">
        <f>(R22*20)/60</f>
        <v>15.890955920539721</v>
      </c>
      <c r="AF22" s="5">
        <f>(S22*15)/60</f>
        <v>39.727389801349304</v>
      </c>
      <c r="AG22" s="5">
        <f>(T22*15)/60</f>
        <v>79.454779602698608</v>
      </c>
      <c r="AH22" s="5">
        <f>(20 * U22)/40</f>
        <v>79.454779602698608</v>
      </c>
      <c r="AI22" s="5">
        <f>(190 * V22)/60</f>
        <v>1878.6641221615851</v>
      </c>
      <c r="AJ22" s="5">
        <f>(152 * W22)/60</f>
        <v>1180.8745910729961</v>
      </c>
    </row>
    <row r="23" spans="1:36" x14ac:dyDescent="0.3">
      <c r="A23" t="s">
        <v>29</v>
      </c>
      <c r="B23" s="7" t="s">
        <v>78</v>
      </c>
      <c r="C23">
        <v>2023</v>
      </c>
      <c r="D23">
        <v>1143.0918068195581</v>
      </c>
      <c r="E23" t="s">
        <v>6</v>
      </c>
      <c r="F23" t="s">
        <v>7</v>
      </c>
      <c r="G23" s="1">
        <v>45200</v>
      </c>
      <c r="H23" s="5">
        <f>D23*0.89</f>
        <v>1017.3517080694068</v>
      </c>
      <c r="I23" s="5">
        <f>H23*0.85</f>
        <v>864.74895185899572</v>
      </c>
      <c r="J23" s="5">
        <f>H23*0.15</f>
        <v>152.602756210411</v>
      </c>
      <c r="K23" s="5">
        <f>H23*3</f>
        <v>3052.0551242082201</v>
      </c>
      <c r="L23" s="5">
        <f>H23</f>
        <v>1017.3517080694068</v>
      </c>
      <c r="M23" s="5">
        <f>H23*3</f>
        <v>3052.0551242082201</v>
      </c>
      <c r="N23" s="5">
        <f>H23*4</f>
        <v>4069.406832277627</v>
      </c>
      <c r="O23" s="5">
        <f>H23</f>
        <v>1017.3517080694068</v>
      </c>
      <c r="P23" s="5">
        <f>H23</f>
        <v>1017.3517080694068</v>
      </c>
      <c r="Q23" s="5">
        <f>5 * J23</f>
        <v>763.01378105205504</v>
      </c>
      <c r="R23" s="5">
        <f>0.3*J23</f>
        <v>45.780826863123302</v>
      </c>
      <c r="S23" s="5">
        <f>J23</f>
        <v>152.602756210411</v>
      </c>
      <c r="T23" s="5">
        <f>2*J23</f>
        <v>305.205512420822</v>
      </c>
      <c r="U23" s="5">
        <f>J23</f>
        <v>152.602756210411</v>
      </c>
      <c r="V23" s="5">
        <f>0.56*H23</f>
        <v>569.71695651886785</v>
      </c>
      <c r="W23" s="5">
        <f>0.44*H23</f>
        <v>447.63475155053897</v>
      </c>
      <c r="X23" s="5">
        <f>(K23*40)/60</f>
        <v>2034.7034161388135</v>
      </c>
      <c r="Y23" s="5">
        <f>(L23*20)/60</f>
        <v>339.1172360231356</v>
      </c>
      <c r="Z23" s="5">
        <f>(M23*40)/60</f>
        <v>2034.7034161388135</v>
      </c>
      <c r="AA23" s="5">
        <f>((N23/10) * 20)/60</f>
        <v>135.64689440925423</v>
      </c>
      <c r="AB23" s="5">
        <f>(15 * O23)/60</f>
        <v>254.33792701735169</v>
      </c>
      <c r="AC23" s="5">
        <f>(20 * P23)/60</f>
        <v>339.1172360231356</v>
      </c>
      <c r="AD23" s="5">
        <f>(Q23*40)/60</f>
        <v>508.67585403470338</v>
      </c>
      <c r="AE23" s="5">
        <f>(R23*20)/60</f>
        <v>15.260275621041101</v>
      </c>
      <c r="AF23" s="5">
        <f>(S23*15)/60</f>
        <v>38.15068905260275</v>
      </c>
      <c r="AG23" s="5">
        <f>(T23*15)/60</f>
        <v>76.301378105205501</v>
      </c>
      <c r="AH23" s="5">
        <f>(20 * U23)/40</f>
        <v>76.301378105205501</v>
      </c>
      <c r="AI23" s="5">
        <f>(190 * V23)/60</f>
        <v>1804.1036956430814</v>
      </c>
      <c r="AJ23" s="5">
        <f>(152 * W23)/60</f>
        <v>1134.0080372613654</v>
      </c>
    </row>
    <row r="24" spans="1:36" x14ac:dyDescent="0.3">
      <c r="A24" t="s">
        <v>30</v>
      </c>
      <c r="B24" s="7" t="s">
        <v>78</v>
      </c>
      <c r="C24">
        <v>2023</v>
      </c>
      <c r="D24">
        <v>1101.2435634474921</v>
      </c>
      <c r="E24" t="s">
        <v>6</v>
      </c>
      <c r="F24" t="s">
        <v>7</v>
      </c>
      <c r="G24" s="1">
        <v>45231</v>
      </c>
      <c r="H24" s="5">
        <f>D24*0.89</f>
        <v>980.10677146826799</v>
      </c>
      <c r="I24" s="5">
        <f>H24*0.85</f>
        <v>833.09075574802773</v>
      </c>
      <c r="J24" s="5">
        <f>H24*0.15</f>
        <v>147.0160157202402</v>
      </c>
      <c r="K24" s="5">
        <f>H24*3</f>
        <v>2940.3203144048039</v>
      </c>
      <c r="L24" s="5">
        <f>H24</f>
        <v>980.10677146826799</v>
      </c>
      <c r="M24" s="5">
        <f>H24*3</f>
        <v>2940.3203144048039</v>
      </c>
      <c r="N24" s="5">
        <f>H24*4</f>
        <v>3920.427085873072</v>
      </c>
      <c r="O24" s="5">
        <f>H24</f>
        <v>980.10677146826799</v>
      </c>
      <c r="P24" s="5">
        <f>H24</f>
        <v>980.10677146826799</v>
      </c>
      <c r="Q24" s="5">
        <f>5 * J24</f>
        <v>735.08007860120097</v>
      </c>
      <c r="R24" s="5">
        <f>0.3*J24</f>
        <v>44.10480471607206</v>
      </c>
      <c r="S24" s="5">
        <f>J24</f>
        <v>147.0160157202402</v>
      </c>
      <c r="T24" s="5">
        <f>2*J24</f>
        <v>294.03203144048041</v>
      </c>
      <c r="U24" s="5">
        <f>J24</f>
        <v>147.0160157202402</v>
      </c>
      <c r="V24" s="5">
        <f>0.56*H24</f>
        <v>548.85979202223018</v>
      </c>
      <c r="W24" s="5">
        <f>0.44*H24</f>
        <v>431.24697944603793</v>
      </c>
      <c r="X24" s="5">
        <f>(K24*40)/60</f>
        <v>1960.213542936536</v>
      </c>
      <c r="Y24" s="5">
        <f>(L24*20)/60</f>
        <v>326.70225715608933</v>
      </c>
      <c r="Z24" s="5">
        <f>(M24*40)/60</f>
        <v>1960.213542936536</v>
      </c>
      <c r="AA24" s="5">
        <f>((N24/10) * 20)/60</f>
        <v>130.68090286243572</v>
      </c>
      <c r="AB24" s="5">
        <f>(15 * O24)/60</f>
        <v>245.026692867067</v>
      </c>
      <c r="AC24" s="5">
        <f>(20 * P24)/60</f>
        <v>326.70225715608933</v>
      </c>
      <c r="AD24" s="5">
        <f>(Q24*40)/60</f>
        <v>490.053385734134</v>
      </c>
      <c r="AE24" s="5">
        <f>(R24*20)/60</f>
        <v>14.701601572024021</v>
      </c>
      <c r="AF24" s="5">
        <f>(S24*15)/60</f>
        <v>36.754003930060051</v>
      </c>
      <c r="AG24" s="5">
        <f>(T24*15)/60</f>
        <v>73.508007860120102</v>
      </c>
      <c r="AH24" s="5">
        <f>(20 * U24)/40</f>
        <v>73.508007860120102</v>
      </c>
      <c r="AI24" s="5">
        <f>(190 * V24)/60</f>
        <v>1738.0560080703956</v>
      </c>
      <c r="AJ24" s="5">
        <f>(152 * W24)/60</f>
        <v>1092.4923479299628</v>
      </c>
    </row>
    <row r="25" spans="1:36" x14ac:dyDescent="0.3">
      <c r="A25" t="s">
        <v>31</v>
      </c>
      <c r="B25" s="7" t="s">
        <v>78</v>
      </c>
      <c r="C25">
        <v>2023</v>
      </c>
      <c r="D25">
        <v>1140.50555047278</v>
      </c>
      <c r="E25" t="s">
        <v>6</v>
      </c>
      <c r="F25" t="s">
        <v>7</v>
      </c>
      <c r="G25" s="1">
        <v>45261</v>
      </c>
      <c r="H25" s="5">
        <f>D25*0.89</f>
        <v>1015.0499399207742</v>
      </c>
      <c r="I25" s="5">
        <f>H25*0.85</f>
        <v>862.79244893265809</v>
      </c>
      <c r="J25" s="5">
        <f>H25*0.15</f>
        <v>152.25749098811613</v>
      </c>
      <c r="K25" s="5">
        <f>H25*3</f>
        <v>3045.1498197623227</v>
      </c>
      <c r="L25" s="5">
        <f>H25</f>
        <v>1015.0499399207742</v>
      </c>
      <c r="M25" s="5">
        <f>H25*3</f>
        <v>3045.1498197623227</v>
      </c>
      <c r="N25" s="5">
        <f>H25*4</f>
        <v>4060.199759683097</v>
      </c>
      <c r="O25" s="5">
        <f>H25</f>
        <v>1015.0499399207742</v>
      </c>
      <c r="P25" s="5">
        <f>H25</f>
        <v>1015.0499399207742</v>
      </c>
      <c r="Q25" s="5">
        <f>5 * J25</f>
        <v>761.28745494058069</v>
      </c>
      <c r="R25" s="5">
        <f>0.3*J25</f>
        <v>45.677247296434835</v>
      </c>
      <c r="S25" s="5">
        <f>J25</f>
        <v>152.25749098811613</v>
      </c>
      <c r="T25" s="5">
        <f>2*J25</f>
        <v>304.51498197623226</v>
      </c>
      <c r="U25" s="5">
        <f>J25</f>
        <v>152.25749098811613</v>
      </c>
      <c r="V25" s="5">
        <f>0.56*H25</f>
        <v>568.42796635563366</v>
      </c>
      <c r="W25" s="5">
        <f>0.44*H25</f>
        <v>446.62197356514065</v>
      </c>
      <c r="X25" s="5">
        <f>(K25*40)/60</f>
        <v>2030.0998798415485</v>
      </c>
      <c r="Y25" s="5">
        <f>(L25*20)/60</f>
        <v>338.34997997359147</v>
      </c>
      <c r="Z25" s="5">
        <f>(M25*40)/60</f>
        <v>2030.0998798415485</v>
      </c>
      <c r="AA25" s="5">
        <f>((N25/10) * 20)/60</f>
        <v>135.33999198943656</v>
      </c>
      <c r="AB25" s="5">
        <f>(15 * O25)/60</f>
        <v>253.76248498019356</v>
      </c>
      <c r="AC25" s="5">
        <f>(20 * P25)/60</f>
        <v>338.34997997359147</v>
      </c>
      <c r="AD25" s="5">
        <f>(Q25*40)/60</f>
        <v>507.52496996038712</v>
      </c>
      <c r="AE25" s="5">
        <f>(R25*20)/60</f>
        <v>15.225749098811612</v>
      </c>
      <c r="AF25" s="5">
        <f>(S25*15)/60</f>
        <v>38.064372747029033</v>
      </c>
      <c r="AG25" s="5">
        <f>(T25*15)/60</f>
        <v>76.128745494058066</v>
      </c>
      <c r="AH25" s="5">
        <f>(20 * U25)/40</f>
        <v>76.128745494058066</v>
      </c>
      <c r="AI25" s="5">
        <f>(190 * V25)/60</f>
        <v>1800.0218934595066</v>
      </c>
      <c r="AJ25" s="5">
        <f>(152 * W25)/60</f>
        <v>1131.4423330316897</v>
      </c>
    </row>
    <row r="26" spans="1:36" x14ac:dyDescent="0.3">
      <c r="A26" t="s">
        <v>32</v>
      </c>
      <c r="B26" s="7" t="s">
        <v>76</v>
      </c>
      <c r="C26">
        <v>2024</v>
      </c>
      <c r="D26">
        <v>1174.2328821778051</v>
      </c>
      <c r="E26" t="s">
        <v>6</v>
      </c>
      <c r="F26" t="s">
        <v>7</v>
      </c>
      <c r="G26" s="1">
        <v>45292</v>
      </c>
      <c r="H26" s="5">
        <f>D26*0.89</f>
        <v>1045.0672651382465</v>
      </c>
      <c r="I26" s="5">
        <f>H26*0.85</f>
        <v>888.30717536750956</v>
      </c>
      <c r="J26" s="5">
        <f>H26*0.15</f>
        <v>156.76008977073698</v>
      </c>
      <c r="K26" s="5">
        <f>H26*3</f>
        <v>3135.2017954147395</v>
      </c>
      <c r="L26" s="5">
        <f>H26</f>
        <v>1045.0672651382465</v>
      </c>
      <c r="M26" s="5">
        <f>H26*3</f>
        <v>3135.2017954147395</v>
      </c>
      <c r="N26" s="5">
        <f>H26*4</f>
        <v>4180.269060552986</v>
      </c>
      <c r="O26" s="5">
        <f>H26</f>
        <v>1045.0672651382465</v>
      </c>
      <c r="P26" s="5">
        <f>H26</f>
        <v>1045.0672651382465</v>
      </c>
      <c r="Q26" s="5">
        <f>5 * J26</f>
        <v>783.80044885368488</v>
      </c>
      <c r="R26" s="5">
        <f>0.3*J26</f>
        <v>47.028026931221092</v>
      </c>
      <c r="S26" s="5">
        <f>J26</f>
        <v>156.76008977073698</v>
      </c>
      <c r="T26" s="5">
        <f>2*J26</f>
        <v>313.52017954147396</v>
      </c>
      <c r="U26" s="5">
        <f>J26</f>
        <v>156.76008977073698</v>
      </c>
      <c r="V26" s="5">
        <f>0.56*H26</f>
        <v>585.23766847741808</v>
      </c>
      <c r="W26" s="5">
        <f>0.44*H26</f>
        <v>459.82959666082849</v>
      </c>
      <c r="X26" s="5">
        <f>(K26*40)/60</f>
        <v>2090.134530276493</v>
      </c>
      <c r="Y26" s="5">
        <f>(L26*20)/60</f>
        <v>348.35575504608215</v>
      </c>
      <c r="Z26" s="5">
        <f>(M26*40)/60</f>
        <v>2090.134530276493</v>
      </c>
      <c r="AA26" s="5">
        <f>((N26/10) * 20)/60</f>
        <v>139.34230201843286</v>
      </c>
      <c r="AB26" s="5">
        <f>(15 * O26)/60</f>
        <v>261.26681628456163</v>
      </c>
      <c r="AC26" s="5">
        <f>(20 * P26)/60</f>
        <v>348.35575504608215</v>
      </c>
      <c r="AD26" s="5">
        <f>(Q26*40)/60</f>
        <v>522.53363256912326</v>
      </c>
      <c r="AE26" s="5">
        <f>(R26*20)/60</f>
        <v>15.676008977073698</v>
      </c>
      <c r="AF26" s="5">
        <f>(S26*15)/60</f>
        <v>39.190022442684246</v>
      </c>
      <c r="AG26" s="5">
        <f>(T26*15)/60</f>
        <v>78.380044885368491</v>
      </c>
      <c r="AH26" s="5">
        <f>(20 * U26)/40</f>
        <v>78.380044885368491</v>
      </c>
      <c r="AI26" s="5">
        <f>(190 * V26)/60</f>
        <v>1853.2526168451573</v>
      </c>
      <c r="AJ26" s="5">
        <f>(152 * W26)/60</f>
        <v>1164.9016448740988</v>
      </c>
    </row>
    <row r="27" spans="1:36" x14ac:dyDescent="0.3">
      <c r="A27" t="s">
        <v>33</v>
      </c>
      <c r="B27" s="7" t="s">
        <v>76</v>
      </c>
      <c r="C27">
        <v>2024</v>
      </c>
      <c r="D27">
        <v>1124.522862866603</v>
      </c>
      <c r="E27" t="s">
        <v>6</v>
      </c>
      <c r="F27" t="s">
        <v>7</v>
      </c>
      <c r="G27" s="1">
        <v>45323</v>
      </c>
      <c r="H27" s="5">
        <f>D27*0.89</f>
        <v>1000.8253479512766</v>
      </c>
      <c r="I27" s="5">
        <f>H27*0.85</f>
        <v>850.7015457585851</v>
      </c>
      <c r="J27" s="5">
        <f>H27*0.15</f>
        <v>150.1238021926915</v>
      </c>
      <c r="K27" s="5">
        <f>H27*3</f>
        <v>3002.4760438538297</v>
      </c>
      <c r="L27" s="5">
        <f>H27</f>
        <v>1000.8253479512766</v>
      </c>
      <c r="M27" s="5">
        <f>H27*3</f>
        <v>3002.4760438538297</v>
      </c>
      <c r="N27" s="5">
        <f>H27*4</f>
        <v>4003.3013918051065</v>
      </c>
      <c r="O27" s="5">
        <f>H27</f>
        <v>1000.8253479512766</v>
      </c>
      <c r="P27" s="5">
        <f>H27</f>
        <v>1000.8253479512766</v>
      </c>
      <c r="Q27" s="5">
        <f>5 * J27</f>
        <v>750.61901096345753</v>
      </c>
      <c r="R27" s="5">
        <f>0.3*J27</f>
        <v>45.037140657807448</v>
      </c>
      <c r="S27" s="5">
        <f>J27</f>
        <v>150.1238021926915</v>
      </c>
      <c r="T27" s="5">
        <f>2*J27</f>
        <v>300.247604385383</v>
      </c>
      <c r="U27" s="5">
        <f>J27</f>
        <v>150.1238021926915</v>
      </c>
      <c r="V27" s="5">
        <f>0.56*H27</f>
        <v>560.46219485271502</v>
      </c>
      <c r="W27" s="5">
        <f>0.44*H27</f>
        <v>440.36315309856172</v>
      </c>
      <c r="X27" s="5">
        <f>(K27*40)/60</f>
        <v>2001.650695902553</v>
      </c>
      <c r="Y27" s="5">
        <f>(L27*20)/60</f>
        <v>333.60844931709221</v>
      </c>
      <c r="Z27" s="5">
        <f>(M27*40)/60</f>
        <v>2001.650695902553</v>
      </c>
      <c r="AA27" s="5">
        <f>((N27/10) * 20)/60</f>
        <v>133.44337972683689</v>
      </c>
      <c r="AB27" s="5">
        <f>(15 * O27)/60</f>
        <v>250.20633698781916</v>
      </c>
      <c r="AC27" s="5">
        <f>(20 * P27)/60</f>
        <v>333.60844931709221</v>
      </c>
      <c r="AD27" s="5">
        <f>(Q27*40)/60</f>
        <v>500.41267397563837</v>
      </c>
      <c r="AE27" s="5">
        <f>(R27*20)/60</f>
        <v>15.012380219269149</v>
      </c>
      <c r="AF27" s="5">
        <f>(S27*15)/60</f>
        <v>37.530950548172875</v>
      </c>
      <c r="AG27" s="5">
        <f>(T27*15)/60</f>
        <v>75.06190109634575</v>
      </c>
      <c r="AH27" s="5">
        <f>(20 * U27)/40</f>
        <v>75.06190109634575</v>
      </c>
      <c r="AI27" s="5">
        <f>(190 * V27)/60</f>
        <v>1774.7969503669308</v>
      </c>
      <c r="AJ27" s="5">
        <f>(152 * W27)/60</f>
        <v>1115.5866545163562</v>
      </c>
    </row>
    <row r="28" spans="1:36" x14ac:dyDescent="0.3">
      <c r="A28" t="s">
        <v>34</v>
      </c>
      <c r="B28" s="7" t="s">
        <v>76</v>
      </c>
      <c r="C28">
        <v>2024</v>
      </c>
      <c r="D28">
        <v>1295.3493235332501</v>
      </c>
      <c r="E28" t="s">
        <v>6</v>
      </c>
      <c r="F28" t="s">
        <v>7</v>
      </c>
      <c r="G28" s="1">
        <v>45352</v>
      </c>
      <c r="H28" s="5">
        <f>D28*0.89</f>
        <v>1152.8608979445926</v>
      </c>
      <c r="I28" s="5">
        <f>H28*0.85</f>
        <v>979.93176325290369</v>
      </c>
      <c r="J28" s="5">
        <f>H28*0.15</f>
        <v>172.92913469168889</v>
      </c>
      <c r="K28" s="5">
        <f>H28*3</f>
        <v>3458.5826938337777</v>
      </c>
      <c r="L28" s="5">
        <f>H28</f>
        <v>1152.8608979445926</v>
      </c>
      <c r="M28" s="5">
        <f>H28*3</f>
        <v>3458.5826938337777</v>
      </c>
      <c r="N28" s="5">
        <f>H28*4</f>
        <v>4611.4435917783703</v>
      </c>
      <c r="O28" s="5">
        <f>H28</f>
        <v>1152.8608979445926</v>
      </c>
      <c r="P28" s="5">
        <f>H28</f>
        <v>1152.8608979445926</v>
      </c>
      <c r="Q28" s="5">
        <f>5 * J28</f>
        <v>864.64567345844443</v>
      </c>
      <c r="R28" s="5">
        <f>0.3*J28</f>
        <v>51.878740407506662</v>
      </c>
      <c r="S28" s="5">
        <f>J28</f>
        <v>172.92913469168889</v>
      </c>
      <c r="T28" s="5">
        <f>2*J28</f>
        <v>345.85826938337777</v>
      </c>
      <c r="U28" s="5">
        <f>J28</f>
        <v>172.92913469168889</v>
      </c>
      <c r="V28" s="5">
        <f>0.56*H28</f>
        <v>645.60210284897187</v>
      </c>
      <c r="W28" s="5">
        <f>0.44*H28</f>
        <v>507.25879509562071</v>
      </c>
      <c r="X28" s="5">
        <f>(K28*40)/60</f>
        <v>2305.7217958891852</v>
      </c>
      <c r="Y28" s="5">
        <f>(L28*20)/60</f>
        <v>384.28696598153084</v>
      </c>
      <c r="Z28" s="5">
        <f>(M28*40)/60</f>
        <v>2305.7217958891852</v>
      </c>
      <c r="AA28" s="5">
        <f>((N28/10) * 20)/60</f>
        <v>153.71478639261235</v>
      </c>
      <c r="AB28" s="5">
        <f>(15 * O28)/60</f>
        <v>288.21522448614814</v>
      </c>
      <c r="AC28" s="5">
        <f>(20 * P28)/60</f>
        <v>384.28696598153084</v>
      </c>
      <c r="AD28" s="5">
        <f>(Q28*40)/60</f>
        <v>576.43044897229629</v>
      </c>
      <c r="AE28" s="5">
        <f>(R28*20)/60</f>
        <v>17.292913469168887</v>
      </c>
      <c r="AF28" s="5">
        <f>(S28*15)/60</f>
        <v>43.232283672922222</v>
      </c>
      <c r="AG28" s="5">
        <f>(T28*15)/60</f>
        <v>86.464567345844443</v>
      </c>
      <c r="AH28" s="5">
        <f>(20 * U28)/40</f>
        <v>86.464567345844443</v>
      </c>
      <c r="AI28" s="5">
        <f>(190 * V28)/60</f>
        <v>2044.4066590217442</v>
      </c>
      <c r="AJ28" s="5">
        <f>(152 * W28)/60</f>
        <v>1285.0556142422392</v>
      </c>
    </row>
    <row r="29" spans="1:36" x14ac:dyDescent="0.3">
      <c r="A29" t="s">
        <v>35</v>
      </c>
      <c r="B29" s="7" t="s">
        <v>76</v>
      </c>
      <c r="C29">
        <v>2024</v>
      </c>
      <c r="D29">
        <v>1259.498813100181</v>
      </c>
      <c r="E29" t="s">
        <v>6</v>
      </c>
      <c r="F29" t="s">
        <v>7</v>
      </c>
      <c r="G29" s="1">
        <v>45383</v>
      </c>
      <c r="H29" s="5">
        <f>D29*0.89</f>
        <v>1120.953943659161</v>
      </c>
      <c r="I29" s="5">
        <f>H29*0.85</f>
        <v>952.81085211028687</v>
      </c>
      <c r="J29" s="5">
        <f>H29*0.15</f>
        <v>168.14309154887414</v>
      </c>
      <c r="K29" s="5">
        <f>H29*3</f>
        <v>3362.8618309774829</v>
      </c>
      <c r="L29" s="5">
        <f>H29</f>
        <v>1120.953943659161</v>
      </c>
      <c r="M29" s="5">
        <f>H29*3</f>
        <v>3362.8618309774829</v>
      </c>
      <c r="N29" s="5">
        <f>H29*4</f>
        <v>4483.8157746366442</v>
      </c>
      <c r="O29" s="5">
        <f>H29</f>
        <v>1120.953943659161</v>
      </c>
      <c r="P29" s="5">
        <f>H29</f>
        <v>1120.953943659161</v>
      </c>
      <c r="Q29" s="5">
        <f>5 * J29</f>
        <v>840.71545774437072</v>
      </c>
      <c r="R29" s="5">
        <f>0.3*J29</f>
        <v>50.44292746466224</v>
      </c>
      <c r="S29" s="5">
        <f>J29</f>
        <v>168.14309154887414</v>
      </c>
      <c r="T29" s="5">
        <f>2*J29</f>
        <v>336.28618309774828</v>
      </c>
      <c r="U29" s="5">
        <f>J29</f>
        <v>168.14309154887414</v>
      </c>
      <c r="V29" s="5">
        <f>0.56*H29</f>
        <v>627.73420844913028</v>
      </c>
      <c r="W29" s="5">
        <f>0.44*H29</f>
        <v>493.21973521003088</v>
      </c>
      <c r="X29" s="5">
        <f>(K29*40)/60</f>
        <v>2241.9078873183221</v>
      </c>
      <c r="Y29" s="5">
        <f>(L29*20)/60</f>
        <v>373.65131455305368</v>
      </c>
      <c r="Z29" s="5">
        <f>(M29*40)/60</f>
        <v>2241.9078873183221</v>
      </c>
      <c r="AA29" s="5">
        <f>((N29/10) * 20)/60</f>
        <v>149.46052582122147</v>
      </c>
      <c r="AB29" s="5">
        <f>(15 * O29)/60</f>
        <v>280.23848591479026</v>
      </c>
      <c r="AC29" s="5">
        <f>(20 * P29)/60</f>
        <v>373.65131455305368</v>
      </c>
      <c r="AD29" s="5">
        <f>(Q29*40)/60</f>
        <v>560.47697182958052</v>
      </c>
      <c r="AE29" s="5">
        <f>(R29*20)/60</f>
        <v>16.814309154887415</v>
      </c>
      <c r="AF29" s="5">
        <f>(S29*15)/60</f>
        <v>42.035772887218535</v>
      </c>
      <c r="AG29" s="5">
        <f>(T29*15)/60</f>
        <v>84.07154577443707</v>
      </c>
      <c r="AH29" s="5">
        <f>(20 * U29)/40</f>
        <v>84.07154577443707</v>
      </c>
      <c r="AI29" s="5">
        <f>(190 * V29)/60</f>
        <v>1987.8249934222461</v>
      </c>
      <c r="AJ29" s="5">
        <f>(152 * W29)/60</f>
        <v>1249.4899958654116</v>
      </c>
    </row>
    <row r="30" spans="1:36" x14ac:dyDescent="0.3">
      <c r="A30" t="s">
        <v>36</v>
      </c>
      <c r="B30" s="7" t="s">
        <v>76</v>
      </c>
      <c r="C30">
        <v>2024</v>
      </c>
      <c r="D30">
        <v>1285.9733878599391</v>
      </c>
      <c r="E30" t="s">
        <v>6</v>
      </c>
      <c r="F30" t="s">
        <v>7</v>
      </c>
      <c r="G30" s="1">
        <v>45413</v>
      </c>
      <c r="H30" s="5">
        <f>D30*0.89</f>
        <v>1144.5163151953459</v>
      </c>
      <c r="I30" s="5">
        <f>H30*0.85</f>
        <v>972.83886791604402</v>
      </c>
      <c r="J30" s="5">
        <f>H30*0.15</f>
        <v>171.67744727930187</v>
      </c>
      <c r="K30" s="5">
        <f>H30*3</f>
        <v>3433.5489455860379</v>
      </c>
      <c r="L30" s="5">
        <f>H30</f>
        <v>1144.5163151953459</v>
      </c>
      <c r="M30" s="5">
        <f>H30*3</f>
        <v>3433.5489455860379</v>
      </c>
      <c r="N30" s="5">
        <f>H30*4</f>
        <v>4578.0652607813836</v>
      </c>
      <c r="O30" s="5">
        <f>H30</f>
        <v>1144.5163151953459</v>
      </c>
      <c r="P30" s="5">
        <f>H30</f>
        <v>1144.5163151953459</v>
      </c>
      <c r="Q30" s="5">
        <f>5 * J30</f>
        <v>858.38723639650937</v>
      </c>
      <c r="R30" s="5">
        <f>0.3*J30</f>
        <v>51.503234183790561</v>
      </c>
      <c r="S30" s="5">
        <f>J30</f>
        <v>171.67744727930187</v>
      </c>
      <c r="T30" s="5">
        <f>2*J30</f>
        <v>343.35489455860375</v>
      </c>
      <c r="U30" s="5">
        <f>J30</f>
        <v>171.67744727930187</v>
      </c>
      <c r="V30" s="5">
        <f>0.56*H30</f>
        <v>640.92913650939374</v>
      </c>
      <c r="W30" s="5">
        <f>0.44*H30</f>
        <v>503.58717868595221</v>
      </c>
      <c r="X30" s="5">
        <f>(K30*40)/60</f>
        <v>2289.0326303906918</v>
      </c>
      <c r="Y30" s="5">
        <f>(L30*20)/60</f>
        <v>381.50543839844863</v>
      </c>
      <c r="Z30" s="5">
        <f>(M30*40)/60</f>
        <v>2289.0326303906918</v>
      </c>
      <c r="AA30" s="5">
        <f>((N30/10) * 20)/60</f>
        <v>152.60217535937946</v>
      </c>
      <c r="AB30" s="5">
        <f>(15 * O30)/60</f>
        <v>286.12907879883647</v>
      </c>
      <c r="AC30" s="5">
        <f>(20 * P30)/60</f>
        <v>381.50543839844863</v>
      </c>
      <c r="AD30" s="5">
        <f>(Q30*40)/60</f>
        <v>572.25815759767295</v>
      </c>
      <c r="AE30" s="5">
        <f>(R30*20)/60</f>
        <v>17.167744727930188</v>
      </c>
      <c r="AF30" s="5">
        <f>(S30*15)/60</f>
        <v>42.919361819825468</v>
      </c>
      <c r="AG30" s="5">
        <f>(T30*15)/60</f>
        <v>85.838723639650937</v>
      </c>
      <c r="AH30" s="5">
        <f>(20 * U30)/40</f>
        <v>85.838723639650937</v>
      </c>
      <c r="AI30" s="5">
        <f>(190 * V30)/60</f>
        <v>2029.6089322797468</v>
      </c>
      <c r="AJ30" s="5">
        <f>(152 * W30)/60</f>
        <v>1275.7541860044123</v>
      </c>
    </row>
    <row r="31" spans="1:36" x14ac:dyDescent="0.3">
      <c r="A31" t="s">
        <v>37</v>
      </c>
      <c r="B31" s="7" t="s">
        <v>76</v>
      </c>
      <c r="C31">
        <v>2024</v>
      </c>
      <c r="D31">
        <v>1160.051519778945</v>
      </c>
      <c r="E31" t="s">
        <v>6</v>
      </c>
      <c r="F31" t="s">
        <v>7</v>
      </c>
      <c r="G31" s="1">
        <v>45444</v>
      </c>
      <c r="H31" s="5">
        <f>D31*0.89</f>
        <v>1032.4458526032611</v>
      </c>
      <c r="I31" s="5">
        <f>H31*0.85</f>
        <v>877.57897471277192</v>
      </c>
      <c r="J31" s="5">
        <f>H31*0.15</f>
        <v>154.86687789048915</v>
      </c>
      <c r="K31" s="5">
        <f>H31*3</f>
        <v>3097.337557809783</v>
      </c>
      <c r="L31" s="5">
        <f>H31</f>
        <v>1032.4458526032611</v>
      </c>
      <c r="M31" s="5">
        <f>H31*3</f>
        <v>3097.337557809783</v>
      </c>
      <c r="N31" s="5">
        <f>H31*4</f>
        <v>4129.7834104130443</v>
      </c>
      <c r="O31" s="5">
        <f>H31</f>
        <v>1032.4458526032611</v>
      </c>
      <c r="P31" s="5">
        <f>H31</f>
        <v>1032.4458526032611</v>
      </c>
      <c r="Q31" s="5">
        <f>5 * J31</f>
        <v>774.33438945244575</v>
      </c>
      <c r="R31" s="5">
        <f>0.3*J31</f>
        <v>46.460063367146745</v>
      </c>
      <c r="S31" s="5">
        <f>J31</f>
        <v>154.86687789048915</v>
      </c>
      <c r="T31" s="5">
        <f>2*J31</f>
        <v>309.7337557809783</v>
      </c>
      <c r="U31" s="5">
        <f>J31</f>
        <v>154.86687789048915</v>
      </c>
      <c r="V31" s="5">
        <f>0.56*H31</f>
        <v>578.16967745782631</v>
      </c>
      <c r="W31" s="5">
        <f>0.44*H31</f>
        <v>454.27617514543488</v>
      </c>
      <c r="X31" s="5">
        <f>(K31*40)/60</f>
        <v>2064.8917052065221</v>
      </c>
      <c r="Y31" s="5">
        <f>(L31*20)/60</f>
        <v>344.1486175344204</v>
      </c>
      <c r="Z31" s="5">
        <f>(M31*40)/60</f>
        <v>2064.8917052065221</v>
      </c>
      <c r="AA31" s="5">
        <f>((N31/10) * 20)/60</f>
        <v>137.65944701376813</v>
      </c>
      <c r="AB31" s="5">
        <f>(15 * O31)/60</f>
        <v>258.11146315081527</v>
      </c>
      <c r="AC31" s="5">
        <f>(20 * P31)/60</f>
        <v>344.1486175344204</v>
      </c>
      <c r="AD31" s="5">
        <f>(Q31*40)/60</f>
        <v>516.22292630163054</v>
      </c>
      <c r="AE31" s="5">
        <f>(R31*20)/60</f>
        <v>15.486687789048915</v>
      </c>
      <c r="AF31" s="5">
        <f>(S31*15)/60</f>
        <v>38.71671947262228</v>
      </c>
      <c r="AG31" s="5">
        <f>(T31*15)/60</f>
        <v>77.433438945244561</v>
      </c>
      <c r="AH31" s="5">
        <f>(20 * U31)/40</f>
        <v>77.433438945244575</v>
      </c>
      <c r="AI31" s="5">
        <f>(190 * V31)/60</f>
        <v>1830.8706452831168</v>
      </c>
      <c r="AJ31" s="5">
        <f>(152 * W31)/60</f>
        <v>1150.8329770351017</v>
      </c>
    </row>
    <row r="32" spans="1:36" x14ac:dyDescent="0.3">
      <c r="A32" t="s">
        <v>38</v>
      </c>
      <c r="B32" s="7" t="s">
        <v>79</v>
      </c>
      <c r="C32">
        <v>2024</v>
      </c>
      <c r="D32">
        <v>1166.184526888017</v>
      </c>
      <c r="E32" t="s">
        <v>6</v>
      </c>
      <c r="F32" t="s">
        <v>7</v>
      </c>
      <c r="G32" s="1">
        <v>45474</v>
      </c>
      <c r="H32" s="5">
        <f>D32*0.89</f>
        <v>1037.9042289303352</v>
      </c>
      <c r="I32" s="5">
        <f>H32*0.85</f>
        <v>882.21859459078485</v>
      </c>
      <c r="J32" s="5">
        <f>H32*0.15</f>
        <v>155.68563433955026</v>
      </c>
      <c r="K32" s="5">
        <f>H32*3</f>
        <v>3113.7126867910056</v>
      </c>
      <c r="L32" s="5">
        <f>H32</f>
        <v>1037.9042289303352</v>
      </c>
      <c r="M32" s="5">
        <f>H32*3</f>
        <v>3113.7126867910056</v>
      </c>
      <c r="N32" s="5">
        <f>H32*4</f>
        <v>4151.6169157213408</v>
      </c>
      <c r="O32" s="5">
        <f>H32</f>
        <v>1037.9042289303352</v>
      </c>
      <c r="P32" s="5">
        <f>H32</f>
        <v>1037.9042289303352</v>
      </c>
      <c r="Q32" s="5">
        <f>5 * J32</f>
        <v>778.42817169775128</v>
      </c>
      <c r="R32" s="5">
        <f>0.3*J32</f>
        <v>46.705690301865076</v>
      </c>
      <c r="S32" s="5">
        <f>J32</f>
        <v>155.68563433955026</v>
      </c>
      <c r="T32" s="5">
        <f>2*J32</f>
        <v>311.37126867910052</v>
      </c>
      <c r="U32" s="5">
        <f>J32</f>
        <v>155.68563433955026</v>
      </c>
      <c r="V32" s="5">
        <f>0.56*H32</f>
        <v>581.22636820098774</v>
      </c>
      <c r="W32" s="5">
        <f>0.44*H32</f>
        <v>456.67786072934751</v>
      </c>
      <c r="X32" s="5">
        <f>(K32*40)/60</f>
        <v>2075.8084578606704</v>
      </c>
      <c r="Y32" s="5">
        <f>(L32*20)/60</f>
        <v>345.96807631011171</v>
      </c>
      <c r="Z32" s="5">
        <f>(M32*40)/60</f>
        <v>2075.8084578606704</v>
      </c>
      <c r="AA32" s="5">
        <f>((N32/10) * 20)/60</f>
        <v>138.3872305240447</v>
      </c>
      <c r="AB32" s="5">
        <f>(15 * O32)/60</f>
        <v>259.4760572325838</v>
      </c>
      <c r="AC32" s="5">
        <f>(20 * P32)/60</f>
        <v>345.96807631011171</v>
      </c>
      <c r="AD32" s="5">
        <f>(Q32*40)/60</f>
        <v>518.95211446516748</v>
      </c>
      <c r="AE32" s="5">
        <f>(R32*20)/60</f>
        <v>15.568563433955026</v>
      </c>
      <c r="AF32" s="5">
        <f>(S32*15)/60</f>
        <v>38.921408584887565</v>
      </c>
      <c r="AG32" s="5">
        <f>(T32*15)/60</f>
        <v>77.842817169775131</v>
      </c>
      <c r="AH32" s="5">
        <f>(20 * U32)/40</f>
        <v>77.842817169775131</v>
      </c>
      <c r="AI32" s="5">
        <f>(190 * V32)/60</f>
        <v>1840.5501659697945</v>
      </c>
      <c r="AJ32" s="5">
        <f>(152 * W32)/60</f>
        <v>1156.9172471810136</v>
      </c>
    </row>
    <row r="33" spans="1:36" x14ac:dyDescent="0.3">
      <c r="A33" t="s">
        <v>39</v>
      </c>
      <c r="B33" s="7" t="s">
        <v>79</v>
      </c>
      <c r="C33">
        <v>2024</v>
      </c>
      <c r="D33">
        <v>1157.486645397667</v>
      </c>
      <c r="E33" t="s">
        <v>6</v>
      </c>
      <c r="F33" t="s">
        <v>7</v>
      </c>
      <c r="G33" s="1">
        <v>45505</v>
      </c>
      <c r="H33" s="5">
        <f>D33*0.89</f>
        <v>1030.1631144039236</v>
      </c>
      <c r="I33" s="5">
        <f>H33*0.85</f>
        <v>875.63864724333507</v>
      </c>
      <c r="J33" s="5">
        <f>H33*0.15</f>
        <v>154.52446716058853</v>
      </c>
      <c r="K33" s="5">
        <f>H33*3</f>
        <v>3090.4893432117706</v>
      </c>
      <c r="L33" s="5">
        <f>H33</f>
        <v>1030.1631144039236</v>
      </c>
      <c r="M33" s="5">
        <f>H33*3</f>
        <v>3090.4893432117706</v>
      </c>
      <c r="N33" s="5">
        <f>H33*4</f>
        <v>4120.6524576156944</v>
      </c>
      <c r="O33" s="5">
        <f>H33</f>
        <v>1030.1631144039236</v>
      </c>
      <c r="P33" s="5">
        <f>H33</f>
        <v>1030.1631144039236</v>
      </c>
      <c r="Q33" s="5">
        <f>5 * J33</f>
        <v>772.62233580294264</v>
      </c>
      <c r="R33" s="5">
        <f>0.3*J33</f>
        <v>46.357340148176554</v>
      </c>
      <c r="S33" s="5">
        <f>J33</f>
        <v>154.52446716058853</v>
      </c>
      <c r="T33" s="5">
        <f>2*J33</f>
        <v>309.04893432117706</v>
      </c>
      <c r="U33" s="5">
        <f>J33</f>
        <v>154.52446716058853</v>
      </c>
      <c r="V33" s="5">
        <f>0.56*H33</f>
        <v>576.89134406619723</v>
      </c>
      <c r="W33" s="5">
        <f>0.44*H33</f>
        <v>453.27177033772637</v>
      </c>
      <c r="X33" s="5">
        <f>(K33*40)/60</f>
        <v>2060.3262288078472</v>
      </c>
      <c r="Y33" s="5">
        <f>(L33*20)/60</f>
        <v>343.3877048013079</v>
      </c>
      <c r="Z33" s="5">
        <f>(M33*40)/60</f>
        <v>2060.3262288078472</v>
      </c>
      <c r="AA33" s="5">
        <f>((N33/10) * 20)/60</f>
        <v>137.35508192052313</v>
      </c>
      <c r="AB33" s="5">
        <f>(15 * O33)/60</f>
        <v>257.5407786009809</v>
      </c>
      <c r="AC33" s="5">
        <f>(20 * P33)/60</f>
        <v>343.3877048013079</v>
      </c>
      <c r="AD33" s="5">
        <f>(Q33*40)/60</f>
        <v>515.0815572019618</v>
      </c>
      <c r="AE33" s="5">
        <f>(R33*20)/60</f>
        <v>15.452446716058851</v>
      </c>
      <c r="AF33" s="5">
        <f>(S33*15)/60</f>
        <v>38.631116790147125</v>
      </c>
      <c r="AG33" s="5">
        <f>(T33*15)/60</f>
        <v>77.26223358029425</v>
      </c>
      <c r="AH33" s="5">
        <f>(20 * U33)/40</f>
        <v>77.262233580294264</v>
      </c>
      <c r="AI33" s="5">
        <f>(190 * V33)/60</f>
        <v>1826.8225895429578</v>
      </c>
      <c r="AJ33" s="5">
        <f>(152 * W33)/60</f>
        <v>1148.2884848555734</v>
      </c>
    </row>
    <row r="34" spans="1:36" x14ac:dyDescent="0.3">
      <c r="A34" t="s">
        <v>40</v>
      </c>
      <c r="B34" s="7" t="s">
        <v>79</v>
      </c>
      <c r="C34">
        <v>2024</v>
      </c>
      <c r="D34">
        <v>1171.4148831091379</v>
      </c>
      <c r="E34" t="s">
        <v>6</v>
      </c>
      <c r="F34" t="s">
        <v>7</v>
      </c>
      <c r="G34" s="1">
        <v>45536</v>
      </c>
      <c r="H34" s="5">
        <f>D34*0.89</f>
        <v>1042.5592459671327</v>
      </c>
      <c r="I34" s="5">
        <f>H34*0.85</f>
        <v>886.17535907206275</v>
      </c>
      <c r="J34" s="5">
        <f>H34*0.15</f>
        <v>156.38388689506991</v>
      </c>
      <c r="K34" s="5">
        <f>H34*3</f>
        <v>3127.6777379013984</v>
      </c>
      <c r="L34" s="5">
        <f>H34</f>
        <v>1042.5592459671327</v>
      </c>
      <c r="M34" s="5">
        <f>H34*3</f>
        <v>3127.6777379013984</v>
      </c>
      <c r="N34" s="5">
        <f>H34*4</f>
        <v>4170.2369838685308</v>
      </c>
      <c r="O34" s="5">
        <f>H34</f>
        <v>1042.5592459671327</v>
      </c>
      <c r="P34" s="5">
        <f>H34</f>
        <v>1042.5592459671327</v>
      </c>
      <c r="Q34" s="5">
        <f>5 * J34</f>
        <v>781.91943447534959</v>
      </c>
      <c r="R34" s="5">
        <f>0.3*J34</f>
        <v>46.915166068520968</v>
      </c>
      <c r="S34" s="5">
        <f>J34</f>
        <v>156.38388689506991</v>
      </c>
      <c r="T34" s="5">
        <f>2*J34</f>
        <v>312.76777379013981</v>
      </c>
      <c r="U34" s="5">
        <f>J34</f>
        <v>156.38388689506991</v>
      </c>
      <c r="V34" s="5">
        <f>0.56*H34</f>
        <v>583.83317774159434</v>
      </c>
      <c r="W34" s="5">
        <f>0.44*H34</f>
        <v>458.72606822553837</v>
      </c>
      <c r="X34" s="5">
        <f>(K34*40)/60</f>
        <v>2085.1184919342654</v>
      </c>
      <c r="Y34" s="5">
        <f>(L34*20)/60</f>
        <v>347.51974865571088</v>
      </c>
      <c r="Z34" s="5">
        <f>(M34*40)/60</f>
        <v>2085.1184919342654</v>
      </c>
      <c r="AA34" s="5">
        <f>((N34/10) * 20)/60</f>
        <v>139.00789946228437</v>
      </c>
      <c r="AB34" s="5">
        <f>(15 * O34)/60</f>
        <v>260.63981149178318</v>
      </c>
      <c r="AC34" s="5">
        <f>(20 * P34)/60</f>
        <v>347.51974865571088</v>
      </c>
      <c r="AD34" s="5">
        <f>(Q34*40)/60</f>
        <v>521.27962298356636</v>
      </c>
      <c r="AE34" s="5">
        <f>(R34*20)/60</f>
        <v>15.638388689506989</v>
      </c>
      <c r="AF34" s="5">
        <f>(S34*15)/60</f>
        <v>39.095971723767477</v>
      </c>
      <c r="AG34" s="5">
        <f>(T34*15)/60</f>
        <v>78.191943447534953</v>
      </c>
      <c r="AH34" s="5">
        <f>(20 * U34)/40</f>
        <v>78.191943447534953</v>
      </c>
      <c r="AI34" s="5">
        <f>(190 * V34)/60</f>
        <v>1848.8050628483822</v>
      </c>
      <c r="AJ34" s="5">
        <f>(152 * W34)/60</f>
        <v>1162.1060395046973</v>
      </c>
    </row>
    <row r="35" spans="1:36" x14ac:dyDescent="0.3">
      <c r="A35" t="s">
        <v>41</v>
      </c>
      <c r="B35" s="7" t="s">
        <v>79</v>
      </c>
      <c r="C35">
        <v>2024</v>
      </c>
      <c r="D35">
        <v>1171.4672229163409</v>
      </c>
      <c r="E35" t="s">
        <v>6</v>
      </c>
      <c r="F35" t="s">
        <v>7</v>
      </c>
      <c r="G35" s="1">
        <v>45566</v>
      </c>
      <c r="H35" s="5">
        <f>D35*0.89</f>
        <v>1042.6058283955435</v>
      </c>
      <c r="I35" s="5">
        <f>H35*0.85</f>
        <v>886.21495413621199</v>
      </c>
      <c r="J35" s="5">
        <f>H35*0.15</f>
        <v>156.39087425933153</v>
      </c>
      <c r="K35" s="5">
        <f>H35*3</f>
        <v>3127.8174851866306</v>
      </c>
      <c r="L35" s="5">
        <f>H35</f>
        <v>1042.6058283955435</v>
      </c>
      <c r="M35" s="5">
        <f>H35*3</f>
        <v>3127.8174851866306</v>
      </c>
      <c r="N35" s="5">
        <f>H35*4</f>
        <v>4170.4233135821742</v>
      </c>
      <c r="O35" s="5">
        <f>H35</f>
        <v>1042.6058283955435</v>
      </c>
      <c r="P35" s="5">
        <f>H35</f>
        <v>1042.6058283955435</v>
      </c>
      <c r="Q35" s="5">
        <f>5 * J35</f>
        <v>781.95437129665765</v>
      </c>
      <c r="R35" s="5">
        <f>0.3*J35</f>
        <v>46.917262277799459</v>
      </c>
      <c r="S35" s="5">
        <f>J35</f>
        <v>156.39087425933153</v>
      </c>
      <c r="T35" s="5">
        <f>2*J35</f>
        <v>312.78174851866305</v>
      </c>
      <c r="U35" s="5">
        <f>J35</f>
        <v>156.39087425933153</v>
      </c>
      <c r="V35" s="5">
        <f>0.56*H35</f>
        <v>583.85926390150439</v>
      </c>
      <c r="W35" s="5">
        <f>0.44*H35</f>
        <v>458.74656449403915</v>
      </c>
      <c r="X35" s="5">
        <f>(K35*40)/60</f>
        <v>2085.2116567910871</v>
      </c>
      <c r="Y35" s="5">
        <f>(L35*20)/60</f>
        <v>347.53527613184787</v>
      </c>
      <c r="Z35" s="5">
        <f>(M35*40)/60</f>
        <v>2085.2116567910871</v>
      </c>
      <c r="AA35" s="5">
        <f>((N35/10) * 20)/60</f>
        <v>139.01411045273915</v>
      </c>
      <c r="AB35" s="5">
        <f>(15 * O35)/60</f>
        <v>260.65145709888588</v>
      </c>
      <c r="AC35" s="5">
        <f>(20 * P35)/60</f>
        <v>347.53527613184787</v>
      </c>
      <c r="AD35" s="5">
        <f>(Q35*40)/60</f>
        <v>521.30291419777177</v>
      </c>
      <c r="AE35" s="5">
        <f>(R35*20)/60</f>
        <v>15.639087425933154</v>
      </c>
      <c r="AF35" s="5">
        <f>(S35*15)/60</f>
        <v>39.097718564832881</v>
      </c>
      <c r="AG35" s="5">
        <f>(T35*15)/60</f>
        <v>78.195437129665763</v>
      </c>
      <c r="AH35" s="5">
        <f>(20 * U35)/40</f>
        <v>78.195437129665763</v>
      </c>
      <c r="AI35" s="5">
        <f>(190 * V35)/60</f>
        <v>1848.8876690214306</v>
      </c>
      <c r="AJ35" s="5">
        <f>(152 * W35)/60</f>
        <v>1162.1579633848992</v>
      </c>
    </row>
    <row r="36" spans="1:36" x14ac:dyDescent="0.3">
      <c r="A36" t="s">
        <v>42</v>
      </c>
      <c r="B36" s="7" t="s">
        <v>79</v>
      </c>
      <c r="C36">
        <v>2024</v>
      </c>
      <c r="D36">
        <v>1088.086839495774</v>
      </c>
      <c r="E36" t="s">
        <v>6</v>
      </c>
      <c r="F36" t="s">
        <v>7</v>
      </c>
      <c r="G36" s="1">
        <v>45597</v>
      </c>
      <c r="H36" s="5">
        <f>D36*0.89</f>
        <v>968.39728715123886</v>
      </c>
      <c r="I36" s="5">
        <f>H36*0.85</f>
        <v>823.13769407855295</v>
      </c>
      <c r="J36" s="5">
        <f>H36*0.15</f>
        <v>145.25959307268582</v>
      </c>
      <c r="K36" s="5">
        <f>H36*3</f>
        <v>2905.1918614537167</v>
      </c>
      <c r="L36" s="5">
        <f>H36</f>
        <v>968.39728715123886</v>
      </c>
      <c r="M36" s="5">
        <f>H36*3</f>
        <v>2905.1918614537167</v>
      </c>
      <c r="N36" s="5">
        <f>H36*4</f>
        <v>3873.5891486049554</v>
      </c>
      <c r="O36" s="5">
        <f>H36</f>
        <v>968.39728715123886</v>
      </c>
      <c r="P36" s="5">
        <f>H36</f>
        <v>968.39728715123886</v>
      </c>
      <c r="Q36" s="5">
        <f>5 * J36</f>
        <v>726.29796536342906</v>
      </c>
      <c r="R36" s="5">
        <f>0.3*J36</f>
        <v>43.577877921805744</v>
      </c>
      <c r="S36" s="5">
        <f>J36</f>
        <v>145.25959307268582</v>
      </c>
      <c r="T36" s="5">
        <f>2*J36</f>
        <v>290.51918614537163</v>
      </c>
      <c r="U36" s="5">
        <f>J36</f>
        <v>145.25959307268582</v>
      </c>
      <c r="V36" s="5">
        <f>0.56*H36</f>
        <v>542.3024808046938</v>
      </c>
      <c r="W36" s="5">
        <f>0.44*H36</f>
        <v>426.09480634654511</v>
      </c>
      <c r="X36" s="5">
        <f>(K36*40)/60</f>
        <v>1936.7945743024779</v>
      </c>
      <c r="Y36" s="5">
        <f>(L36*20)/60</f>
        <v>322.79909571707964</v>
      </c>
      <c r="Z36" s="5">
        <f>(M36*40)/60</f>
        <v>1936.7945743024779</v>
      </c>
      <c r="AA36" s="5">
        <f>((N36/10) * 20)/60</f>
        <v>129.11963828683184</v>
      </c>
      <c r="AB36" s="5">
        <f>(15 * O36)/60</f>
        <v>242.09932178780971</v>
      </c>
      <c r="AC36" s="5">
        <f>(20 * P36)/60</f>
        <v>322.79909571707964</v>
      </c>
      <c r="AD36" s="5">
        <f>(Q36*40)/60</f>
        <v>484.19864357561943</v>
      </c>
      <c r="AE36" s="5">
        <f>(R36*20)/60</f>
        <v>14.525959307268581</v>
      </c>
      <c r="AF36" s="5">
        <f>(S36*15)/60</f>
        <v>36.314898268171454</v>
      </c>
      <c r="AG36" s="5">
        <f>(T36*15)/60</f>
        <v>72.629796536342909</v>
      </c>
      <c r="AH36" s="5">
        <f>(20 * U36)/40</f>
        <v>72.629796536342909</v>
      </c>
      <c r="AI36" s="5">
        <f>(190 * V36)/60</f>
        <v>1717.2911892148636</v>
      </c>
      <c r="AJ36" s="5">
        <f>(152 * W36)/60</f>
        <v>1079.4401760779142</v>
      </c>
    </row>
    <row r="37" spans="1:36" x14ac:dyDescent="0.3">
      <c r="A37" t="s">
        <v>43</v>
      </c>
      <c r="B37" s="7" t="s">
        <v>79</v>
      </c>
      <c r="C37">
        <v>2024</v>
      </c>
      <c r="D37">
        <v>1121.4535352039479</v>
      </c>
      <c r="E37" t="s">
        <v>6</v>
      </c>
      <c r="F37" t="s">
        <v>7</v>
      </c>
      <c r="G37" s="1">
        <v>45627</v>
      </c>
      <c r="H37" s="5">
        <f>D37*0.89</f>
        <v>998.0936463315137</v>
      </c>
      <c r="I37" s="5">
        <f>H37*0.85</f>
        <v>848.37959938178665</v>
      </c>
      <c r="J37" s="5">
        <f>H37*0.15</f>
        <v>149.71404694972705</v>
      </c>
      <c r="K37" s="5">
        <f>H37*3</f>
        <v>2994.280938994541</v>
      </c>
      <c r="L37" s="5">
        <f>H37</f>
        <v>998.0936463315137</v>
      </c>
      <c r="M37" s="5">
        <f>H37*3</f>
        <v>2994.280938994541</v>
      </c>
      <c r="N37" s="5">
        <f>H37*4</f>
        <v>3992.3745853260548</v>
      </c>
      <c r="O37" s="5">
        <f>H37</f>
        <v>998.0936463315137</v>
      </c>
      <c r="P37" s="5">
        <f>H37</f>
        <v>998.0936463315137</v>
      </c>
      <c r="Q37" s="5">
        <f>5 * J37</f>
        <v>748.57023474863524</v>
      </c>
      <c r="R37" s="5">
        <f>0.3*J37</f>
        <v>44.914214084918115</v>
      </c>
      <c r="S37" s="5">
        <f>J37</f>
        <v>149.71404694972705</v>
      </c>
      <c r="T37" s="5">
        <f>2*J37</f>
        <v>299.4280938994541</v>
      </c>
      <c r="U37" s="5">
        <f>J37</f>
        <v>149.71404694972705</v>
      </c>
      <c r="V37" s="5">
        <f>0.56*H37</f>
        <v>558.93244194564772</v>
      </c>
      <c r="W37" s="5">
        <f>0.44*H37</f>
        <v>439.16120438586603</v>
      </c>
      <c r="X37" s="5">
        <f>(K37*40)/60</f>
        <v>1996.1872926630274</v>
      </c>
      <c r="Y37" s="5">
        <f>(L37*20)/60</f>
        <v>332.69788211050457</v>
      </c>
      <c r="Z37" s="5">
        <f>(M37*40)/60</f>
        <v>1996.1872926630274</v>
      </c>
      <c r="AA37" s="5">
        <f>((N37/10) * 20)/60</f>
        <v>133.07915284420184</v>
      </c>
      <c r="AB37" s="5">
        <f>(15 * O37)/60</f>
        <v>249.52341158287842</v>
      </c>
      <c r="AC37" s="5">
        <f>(20 * P37)/60</f>
        <v>332.69788211050457</v>
      </c>
      <c r="AD37" s="5">
        <f>(Q37*40)/60</f>
        <v>499.04682316575685</v>
      </c>
      <c r="AE37" s="5">
        <f>(R37*20)/60</f>
        <v>14.971404694972705</v>
      </c>
      <c r="AF37" s="5">
        <f>(S37*15)/60</f>
        <v>37.428511737431762</v>
      </c>
      <c r="AG37" s="5">
        <f>(T37*15)/60</f>
        <v>74.857023474863524</v>
      </c>
      <c r="AH37" s="5">
        <f>(20 * U37)/40</f>
        <v>74.857023474863524</v>
      </c>
      <c r="AI37" s="5">
        <f>(190 * V37)/60</f>
        <v>1769.9527328278846</v>
      </c>
      <c r="AJ37" s="5">
        <f>(152 * W37)/60</f>
        <v>1112.5417177775273</v>
      </c>
    </row>
    <row r="38" spans="1:36" x14ac:dyDescent="0.3">
      <c r="A38" t="s">
        <v>8</v>
      </c>
      <c r="B38" s="7" t="s">
        <v>74</v>
      </c>
      <c r="C38">
        <v>2022</v>
      </c>
      <c r="D38">
        <v>1605.045208190038</v>
      </c>
      <c r="E38" t="s">
        <v>44</v>
      </c>
      <c r="F38" t="s">
        <v>45</v>
      </c>
      <c r="G38" s="1">
        <v>44562</v>
      </c>
      <c r="H38" s="5">
        <f>D38*0.89</f>
        <v>1428.4902352891338</v>
      </c>
      <c r="I38" s="5">
        <f>H38*0.85</f>
        <v>1214.2166999957637</v>
      </c>
      <c r="J38" s="5">
        <f>H38*0.15</f>
        <v>214.27353529337006</v>
      </c>
      <c r="K38" s="5">
        <f>H38*3</f>
        <v>4285.4707058674012</v>
      </c>
      <c r="L38" s="5">
        <f>H38</f>
        <v>1428.4902352891338</v>
      </c>
      <c r="M38" s="5">
        <f>H38*3</f>
        <v>4285.4707058674012</v>
      </c>
      <c r="N38" s="5">
        <f>H38*4</f>
        <v>5713.9609411565352</v>
      </c>
      <c r="O38" s="5">
        <f>H38</f>
        <v>1428.4902352891338</v>
      </c>
      <c r="P38" s="5">
        <f>H38</f>
        <v>1428.4902352891338</v>
      </c>
      <c r="Q38" s="5">
        <f>5 * J38</f>
        <v>1071.3676764668503</v>
      </c>
      <c r="R38" s="5">
        <f>0.3*J38</f>
        <v>64.282060588011021</v>
      </c>
      <c r="S38" s="5">
        <f>J38</f>
        <v>214.27353529337006</v>
      </c>
      <c r="T38" s="5">
        <f>2*J38</f>
        <v>428.54707058674012</v>
      </c>
      <c r="U38" s="5">
        <f>J38</f>
        <v>214.27353529337006</v>
      </c>
      <c r="V38" s="5">
        <f>0.56*H38</f>
        <v>799.95453176191506</v>
      </c>
      <c r="W38" s="5">
        <f>0.44*H38</f>
        <v>628.53570352721886</v>
      </c>
      <c r="X38" s="5">
        <f>(K38*40)/60</f>
        <v>2856.9804705782676</v>
      </c>
      <c r="Y38" s="5">
        <f>(L38*20)/60</f>
        <v>476.16341176304462</v>
      </c>
      <c r="Z38" s="5">
        <f>(M38*40)/60</f>
        <v>2856.9804705782676</v>
      </c>
      <c r="AA38" s="5">
        <f>((N38/10) * 20)/60</f>
        <v>190.46536470521787</v>
      </c>
      <c r="AB38" s="5">
        <f>(15 * O38)/60</f>
        <v>357.12255882228345</v>
      </c>
      <c r="AC38" s="5">
        <f>(20 * P38)/60</f>
        <v>476.16341176304462</v>
      </c>
      <c r="AD38" s="5">
        <f>(Q38*40)/60</f>
        <v>714.2451176445669</v>
      </c>
      <c r="AE38" s="5">
        <f>(R38*20)/60</f>
        <v>21.427353529337005</v>
      </c>
      <c r="AF38" s="5">
        <f>(S38*15)/60</f>
        <v>53.568383823342515</v>
      </c>
      <c r="AG38" s="5">
        <f>(T38*15)/60</f>
        <v>107.13676764668503</v>
      </c>
      <c r="AH38" s="5">
        <f>(20 * U38)/40</f>
        <v>107.13676764668503</v>
      </c>
      <c r="AI38" s="5">
        <f>(190 * V38)/60</f>
        <v>2533.1893505793978</v>
      </c>
      <c r="AJ38" s="5">
        <f>(152 * W38)/60</f>
        <v>1592.2904489356213</v>
      </c>
    </row>
    <row r="39" spans="1:36" x14ac:dyDescent="0.3">
      <c r="A39" t="s">
        <v>9</v>
      </c>
      <c r="B39" s="7" t="s">
        <v>74</v>
      </c>
      <c r="C39">
        <v>2022</v>
      </c>
      <c r="D39">
        <v>1556.801055773617</v>
      </c>
      <c r="E39" t="s">
        <v>44</v>
      </c>
      <c r="F39" t="s">
        <v>45</v>
      </c>
      <c r="G39" s="1">
        <v>44593</v>
      </c>
      <c r="H39" s="5">
        <f>D39*0.89</f>
        <v>1385.5529396385191</v>
      </c>
      <c r="I39" s="5">
        <f>H39*0.85</f>
        <v>1177.7199986927412</v>
      </c>
      <c r="J39" s="5">
        <f>H39*0.15</f>
        <v>207.83294094577786</v>
      </c>
      <c r="K39" s="5">
        <f>H39*3</f>
        <v>4156.6588189155573</v>
      </c>
      <c r="L39" s="5">
        <f>H39</f>
        <v>1385.5529396385191</v>
      </c>
      <c r="M39" s="5">
        <f>H39*3</f>
        <v>4156.6588189155573</v>
      </c>
      <c r="N39" s="5">
        <f>H39*4</f>
        <v>5542.2117585540764</v>
      </c>
      <c r="O39" s="5">
        <f>H39</f>
        <v>1385.5529396385191</v>
      </c>
      <c r="P39" s="5">
        <f>H39</f>
        <v>1385.5529396385191</v>
      </c>
      <c r="Q39" s="5">
        <f>5 * J39</f>
        <v>1039.1647047288893</v>
      </c>
      <c r="R39" s="5">
        <f>0.3*J39</f>
        <v>62.349882283733358</v>
      </c>
      <c r="S39" s="5">
        <f>J39</f>
        <v>207.83294094577786</v>
      </c>
      <c r="T39" s="5">
        <f>2*J39</f>
        <v>415.66588189155573</v>
      </c>
      <c r="U39" s="5">
        <f>J39</f>
        <v>207.83294094577786</v>
      </c>
      <c r="V39" s="5">
        <f>0.56*H39</f>
        <v>775.90964619757074</v>
      </c>
      <c r="W39" s="5">
        <f>0.44*H39</f>
        <v>609.64329344094836</v>
      </c>
      <c r="X39" s="5">
        <f>(K39*40)/60</f>
        <v>2771.1058792770386</v>
      </c>
      <c r="Y39" s="5">
        <f>(L39*20)/60</f>
        <v>461.85097987950638</v>
      </c>
      <c r="Z39" s="5">
        <f>(M39*40)/60</f>
        <v>2771.1058792770386</v>
      </c>
      <c r="AA39" s="5">
        <f>((N39/10) * 20)/60</f>
        <v>184.74039195180254</v>
      </c>
      <c r="AB39" s="5">
        <f>(15 * O39)/60</f>
        <v>346.38823490962983</v>
      </c>
      <c r="AC39" s="5">
        <f>(20 * P39)/60</f>
        <v>461.85097987950638</v>
      </c>
      <c r="AD39" s="5">
        <f>(Q39*40)/60</f>
        <v>692.77646981925966</v>
      </c>
      <c r="AE39" s="5">
        <f>(R39*20)/60</f>
        <v>20.783294094577787</v>
      </c>
      <c r="AF39" s="5">
        <f>(S39*15)/60</f>
        <v>51.958235236444466</v>
      </c>
      <c r="AG39" s="5">
        <f>(T39*15)/60</f>
        <v>103.91647047288893</v>
      </c>
      <c r="AH39" s="5">
        <f>(20 * U39)/40</f>
        <v>103.91647047288893</v>
      </c>
      <c r="AI39" s="5">
        <f>(190 * V39)/60</f>
        <v>2457.0472129589743</v>
      </c>
      <c r="AJ39" s="5">
        <f>(152 * W39)/60</f>
        <v>1544.4296767170692</v>
      </c>
    </row>
    <row r="40" spans="1:36" x14ac:dyDescent="0.3">
      <c r="A40" t="s">
        <v>10</v>
      </c>
      <c r="B40" s="7" t="s">
        <v>74</v>
      </c>
      <c r="C40">
        <v>2022</v>
      </c>
      <c r="D40">
        <v>1769.9648119298199</v>
      </c>
      <c r="E40" t="s">
        <v>44</v>
      </c>
      <c r="F40" t="s">
        <v>45</v>
      </c>
      <c r="G40" s="1">
        <v>44621</v>
      </c>
      <c r="H40" s="5">
        <f>D40*0.89</f>
        <v>1575.2686826175398</v>
      </c>
      <c r="I40" s="5">
        <f>H40*0.85</f>
        <v>1338.9783802249087</v>
      </c>
      <c r="J40" s="5">
        <f>H40*0.15</f>
        <v>236.29030239263096</v>
      </c>
      <c r="K40" s="5">
        <f>H40*3</f>
        <v>4725.8060478526195</v>
      </c>
      <c r="L40" s="5">
        <f>H40</f>
        <v>1575.2686826175398</v>
      </c>
      <c r="M40" s="5">
        <f>H40*3</f>
        <v>4725.8060478526195</v>
      </c>
      <c r="N40" s="5">
        <f>H40*4</f>
        <v>6301.074730470159</v>
      </c>
      <c r="O40" s="5">
        <f>H40</f>
        <v>1575.2686826175398</v>
      </c>
      <c r="P40" s="5">
        <f>H40</f>
        <v>1575.2686826175398</v>
      </c>
      <c r="Q40" s="5">
        <f>5 * J40</f>
        <v>1181.4515119631549</v>
      </c>
      <c r="R40" s="5">
        <f>0.3*J40</f>
        <v>70.887090717789292</v>
      </c>
      <c r="S40" s="5">
        <f>J40</f>
        <v>236.29030239263096</v>
      </c>
      <c r="T40" s="5">
        <f>2*J40</f>
        <v>472.58060478526193</v>
      </c>
      <c r="U40" s="5">
        <f>J40</f>
        <v>236.29030239263096</v>
      </c>
      <c r="V40" s="5">
        <f>0.56*H40</f>
        <v>882.1504622658224</v>
      </c>
      <c r="W40" s="5">
        <f>0.44*H40</f>
        <v>693.11822035171747</v>
      </c>
      <c r="X40" s="5">
        <f>(K40*40)/60</f>
        <v>3150.53736523508</v>
      </c>
      <c r="Y40" s="5">
        <f>(L40*20)/60</f>
        <v>525.08956087251329</v>
      </c>
      <c r="Z40" s="5">
        <f>(M40*40)/60</f>
        <v>3150.53736523508</v>
      </c>
      <c r="AA40" s="5">
        <f>((N40/10) * 20)/60</f>
        <v>210.03582434900531</v>
      </c>
      <c r="AB40" s="5">
        <f>(15 * O40)/60</f>
        <v>393.81717065438494</v>
      </c>
      <c r="AC40" s="5">
        <f>(20 * P40)/60</f>
        <v>525.08956087251329</v>
      </c>
      <c r="AD40" s="5">
        <f>(Q40*40)/60</f>
        <v>787.63434130876999</v>
      </c>
      <c r="AE40" s="5">
        <f>(R40*20)/60</f>
        <v>23.629030239263098</v>
      </c>
      <c r="AF40" s="5">
        <f>(S40*15)/60</f>
        <v>59.072575598157741</v>
      </c>
      <c r="AG40" s="5">
        <f>(T40*15)/60</f>
        <v>118.14515119631548</v>
      </c>
      <c r="AH40" s="5">
        <f>(20 * U40)/40</f>
        <v>118.14515119631548</v>
      </c>
      <c r="AI40" s="5">
        <f>(190 * V40)/60</f>
        <v>2793.476463841771</v>
      </c>
      <c r="AJ40" s="5">
        <f>(152 * W40)/60</f>
        <v>1755.8994915576843</v>
      </c>
    </row>
    <row r="41" spans="1:36" x14ac:dyDescent="0.3">
      <c r="A41" t="s">
        <v>11</v>
      </c>
      <c r="B41" s="7" t="s">
        <v>74</v>
      </c>
      <c r="C41">
        <v>2022</v>
      </c>
      <c r="D41">
        <v>1691.6536042176031</v>
      </c>
      <c r="E41" t="s">
        <v>44</v>
      </c>
      <c r="F41" t="s">
        <v>45</v>
      </c>
      <c r="G41" s="1">
        <v>44652</v>
      </c>
      <c r="H41" s="5">
        <f>D41*0.89</f>
        <v>1505.5717077536667</v>
      </c>
      <c r="I41" s="5">
        <f>H41*0.85</f>
        <v>1279.7359515906167</v>
      </c>
      <c r="J41" s="5">
        <f>H41*0.15</f>
        <v>225.83575616305001</v>
      </c>
      <c r="K41" s="5">
        <f>H41*3</f>
        <v>4516.7151232610004</v>
      </c>
      <c r="L41" s="5">
        <f>H41</f>
        <v>1505.5717077536667</v>
      </c>
      <c r="M41" s="5">
        <f>H41*3</f>
        <v>4516.7151232610004</v>
      </c>
      <c r="N41" s="5">
        <f>H41*4</f>
        <v>6022.2868310146669</v>
      </c>
      <c r="O41" s="5">
        <f>H41</f>
        <v>1505.5717077536667</v>
      </c>
      <c r="P41" s="5">
        <f>H41</f>
        <v>1505.5717077536667</v>
      </c>
      <c r="Q41" s="5">
        <f>5 * J41</f>
        <v>1129.1787808152501</v>
      </c>
      <c r="R41" s="5">
        <f>0.3*J41</f>
        <v>67.750726848914994</v>
      </c>
      <c r="S41" s="5">
        <f>J41</f>
        <v>225.83575616305001</v>
      </c>
      <c r="T41" s="5">
        <f>2*J41</f>
        <v>451.67151232610001</v>
      </c>
      <c r="U41" s="5">
        <f>J41</f>
        <v>225.83575616305001</v>
      </c>
      <c r="V41" s="5">
        <f>0.56*H41</f>
        <v>843.12015634205341</v>
      </c>
      <c r="W41" s="5">
        <f>0.44*H41</f>
        <v>662.45155141161331</v>
      </c>
      <c r="X41" s="5">
        <f>(K41*40)/60</f>
        <v>3011.1434155073339</v>
      </c>
      <c r="Y41" s="5">
        <f>(L41*20)/60</f>
        <v>501.85723591788889</v>
      </c>
      <c r="Z41" s="5">
        <f>(M41*40)/60</f>
        <v>3011.1434155073339</v>
      </c>
      <c r="AA41" s="5">
        <f>((N41/10) * 20)/60</f>
        <v>200.74289436715557</v>
      </c>
      <c r="AB41" s="5">
        <f>(15 * O41)/60</f>
        <v>376.39292693841668</v>
      </c>
      <c r="AC41" s="5">
        <f>(20 * P41)/60</f>
        <v>501.85723591788889</v>
      </c>
      <c r="AD41" s="5">
        <f>(Q41*40)/60</f>
        <v>752.78585387683347</v>
      </c>
      <c r="AE41" s="5">
        <f>(R41*20)/60</f>
        <v>22.583575616304998</v>
      </c>
      <c r="AF41" s="5">
        <f>(S41*15)/60</f>
        <v>56.458939040762502</v>
      </c>
      <c r="AG41" s="5">
        <f>(T41*15)/60</f>
        <v>112.917878081525</v>
      </c>
      <c r="AH41" s="5">
        <f>(20 * U41)/40</f>
        <v>112.917878081525</v>
      </c>
      <c r="AI41" s="5">
        <f>(190 * V41)/60</f>
        <v>2669.8804950831691</v>
      </c>
      <c r="AJ41" s="5">
        <f>(152 * W41)/60</f>
        <v>1678.2105969094202</v>
      </c>
    </row>
    <row r="42" spans="1:36" x14ac:dyDescent="0.3">
      <c r="A42" t="s">
        <v>12</v>
      </c>
      <c r="B42" s="7" t="s">
        <v>74</v>
      </c>
      <c r="C42">
        <v>2022</v>
      </c>
      <c r="D42">
        <v>1685.652528514303</v>
      </c>
      <c r="E42" t="s">
        <v>44</v>
      </c>
      <c r="F42" t="s">
        <v>45</v>
      </c>
      <c r="G42" s="1">
        <v>44682</v>
      </c>
      <c r="H42" s="5">
        <f>D42*0.89</f>
        <v>1500.2307503777297</v>
      </c>
      <c r="I42" s="5">
        <f>H42*0.85</f>
        <v>1275.1961378210701</v>
      </c>
      <c r="J42" s="5">
        <f>H42*0.15</f>
        <v>225.03461255665945</v>
      </c>
      <c r="K42" s="5">
        <f>H42*3</f>
        <v>4500.6922511331886</v>
      </c>
      <c r="L42" s="5">
        <f>H42</f>
        <v>1500.2307503777297</v>
      </c>
      <c r="M42" s="5">
        <f>H42*3</f>
        <v>4500.6922511331886</v>
      </c>
      <c r="N42" s="5">
        <f>H42*4</f>
        <v>6000.9230015109188</v>
      </c>
      <c r="O42" s="5">
        <f>H42</f>
        <v>1500.2307503777297</v>
      </c>
      <c r="P42" s="5">
        <f>H42</f>
        <v>1500.2307503777297</v>
      </c>
      <c r="Q42" s="5">
        <f>5 * J42</f>
        <v>1125.1730627832972</v>
      </c>
      <c r="R42" s="5">
        <f>0.3*J42</f>
        <v>67.510383766997833</v>
      </c>
      <c r="S42" s="5">
        <f>J42</f>
        <v>225.03461255665945</v>
      </c>
      <c r="T42" s="5">
        <f>2*J42</f>
        <v>450.06922511331891</v>
      </c>
      <c r="U42" s="5">
        <f>J42</f>
        <v>225.03461255665945</v>
      </c>
      <c r="V42" s="5">
        <f>0.56*H42</f>
        <v>840.12922021152872</v>
      </c>
      <c r="W42" s="5">
        <f>0.44*H42</f>
        <v>660.10153016620109</v>
      </c>
      <c r="X42" s="5">
        <f>(K42*40)/60</f>
        <v>3000.4615007554589</v>
      </c>
      <c r="Y42" s="5">
        <f>(L42*20)/60</f>
        <v>500.07691679257658</v>
      </c>
      <c r="Z42" s="5">
        <f>(M42*40)/60</f>
        <v>3000.4615007554589</v>
      </c>
      <c r="AA42" s="5">
        <f>((N42/10) * 20)/60</f>
        <v>200.03076671703062</v>
      </c>
      <c r="AB42" s="5">
        <f>(15 * O42)/60</f>
        <v>375.05768759443242</v>
      </c>
      <c r="AC42" s="5">
        <f>(20 * P42)/60</f>
        <v>500.07691679257658</v>
      </c>
      <c r="AD42" s="5">
        <f>(Q42*40)/60</f>
        <v>750.11537518886473</v>
      </c>
      <c r="AE42" s="5">
        <f>(R42*20)/60</f>
        <v>22.503461255665947</v>
      </c>
      <c r="AF42" s="5">
        <f>(S42*15)/60</f>
        <v>56.258653139164863</v>
      </c>
      <c r="AG42" s="5">
        <f>(T42*15)/60</f>
        <v>112.51730627832973</v>
      </c>
      <c r="AH42" s="5">
        <f>(20 * U42)/40</f>
        <v>112.51730627832971</v>
      </c>
      <c r="AI42" s="5">
        <f>(190 * V42)/60</f>
        <v>2660.4091973365075</v>
      </c>
      <c r="AJ42" s="5">
        <f>(152 * W42)/60</f>
        <v>1672.2572097543759</v>
      </c>
    </row>
    <row r="43" spans="1:36" x14ac:dyDescent="0.3">
      <c r="A43" t="s">
        <v>13</v>
      </c>
      <c r="B43" s="7" t="s">
        <v>74</v>
      </c>
      <c r="C43">
        <v>2022</v>
      </c>
      <c r="D43">
        <v>1565.327588456028</v>
      </c>
      <c r="E43" t="s">
        <v>44</v>
      </c>
      <c r="F43" t="s">
        <v>45</v>
      </c>
      <c r="G43" s="1">
        <v>44713</v>
      </c>
      <c r="H43" s="5">
        <f>D43*0.89</f>
        <v>1393.1415537258649</v>
      </c>
      <c r="I43" s="5">
        <f>H43*0.85</f>
        <v>1184.1703206669852</v>
      </c>
      <c r="J43" s="5">
        <f>H43*0.15</f>
        <v>208.97123305887973</v>
      </c>
      <c r="K43" s="5">
        <f>H43*3</f>
        <v>4179.4246611775943</v>
      </c>
      <c r="L43" s="5">
        <f>H43</f>
        <v>1393.1415537258649</v>
      </c>
      <c r="M43" s="5">
        <f>H43*3</f>
        <v>4179.4246611775943</v>
      </c>
      <c r="N43" s="5">
        <f>H43*4</f>
        <v>5572.5662149034597</v>
      </c>
      <c r="O43" s="5">
        <f>H43</f>
        <v>1393.1415537258649</v>
      </c>
      <c r="P43" s="5">
        <f>H43</f>
        <v>1393.1415537258649</v>
      </c>
      <c r="Q43" s="5">
        <f>5 * J43</f>
        <v>1044.8561652943986</v>
      </c>
      <c r="R43" s="5">
        <f>0.3*J43</f>
        <v>62.69136991766392</v>
      </c>
      <c r="S43" s="5">
        <f>J43</f>
        <v>208.97123305887973</v>
      </c>
      <c r="T43" s="5">
        <f>2*J43</f>
        <v>417.94246611775947</v>
      </c>
      <c r="U43" s="5">
        <f>J43</f>
        <v>208.97123305887973</v>
      </c>
      <c r="V43" s="5">
        <f>0.56*H43</f>
        <v>780.15927008648441</v>
      </c>
      <c r="W43" s="5">
        <f>0.44*H43</f>
        <v>612.98228363938063</v>
      </c>
      <c r="X43" s="5">
        <f>(K43*40)/60</f>
        <v>2786.2831074517298</v>
      </c>
      <c r="Y43" s="5">
        <f>(L43*20)/60</f>
        <v>464.3805179086217</v>
      </c>
      <c r="Z43" s="5">
        <f>(M43*40)/60</f>
        <v>2786.2831074517298</v>
      </c>
      <c r="AA43" s="5">
        <f>((N43/10) * 20)/60</f>
        <v>185.75220716344865</v>
      </c>
      <c r="AB43" s="5">
        <f>(15 * O43)/60</f>
        <v>348.28538843146623</v>
      </c>
      <c r="AC43" s="5">
        <f>(20 * P43)/60</f>
        <v>464.3805179086217</v>
      </c>
      <c r="AD43" s="5">
        <f>(Q43*40)/60</f>
        <v>696.57077686293246</v>
      </c>
      <c r="AE43" s="5">
        <f>(R43*20)/60</f>
        <v>20.897123305887973</v>
      </c>
      <c r="AF43" s="5">
        <f>(S43*15)/60</f>
        <v>52.242808264719933</v>
      </c>
      <c r="AG43" s="5">
        <f>(T43*15)/60</f>
        <v>104.48561652943987</v>
      </c>
      <c r="AH43" s="5">
        <f>(20 * U43)/40</f>
        <v>104.48561652943985</v>
      </c>
      <c r="AI43" s="5">
        <f>(190 * V43)/60</f>
        <v>2470.5043552738671</v>
      </c>
      <c r="AJ43" s="5">
        <f>(152 * W43)/60</f>
        <v>1552.8884518864311</v>
      </c>
    </row>
    <row r="44" spans="1:36" x14ac:dyDescent="0.3">
      <c r="A44" t="s">
        <v>14</v>
      </c>
      <c r="B44" s="7" t="s">
        <v>77</v>
      </c>
      <c r="C44">
        <v>2022</v>
      </c>
      <c r="D44">
        <v>1579.0415218092439</v>
      </c>
      <c r="E44" t="s">
        <v>44</v>
      </c>
      <c r="F44" t="s">
        <v>45</v>
      </c>
      <c r="G44" s="1">
        <v>44743</v>
      </c>
      <c r="H44" s="5">
        <f>D44*0.89</f>
        <v>1405.3469544102272</v>
      </c>
      <c r="I44" s="5">
        <f>H44*0.85</f>
        <v>1194.5449112486931</v>
      </c>
      <c r="J44" s="5">
        <f>H44*0.15</f>
        <v>210.80204316153407</v>
      </c>
      <c r="K44" s="5">
        <f>H44*3</f>
        <v>4216.0408632306817</v>
      </c>
      <c r="L44" s="5">
        <f>H44</f>
        <v>1405.3469544102272</v>
      </c>
      <c r="M44" s="5">
        <f>H44*3</f>
        <v>4216.0408632306817</v>
      </c>
      <c r="N44" s="5">
        <f>H44*4</f>
        <v>5621.3878176409089</v>
      </c>
      <c r="O44" s="5">
        <f>H44</f>
        <v>1405.3469544102272</v>
      </c>
      <c r="P44" s="5">
        <f>H44</f>
        <v>1405.3469544102272</v>
      </c>
      <c r="Q44" s="5">
        <f>5 * J44</f>
        <v>1054.0102158076704</v>
      </c>
      <c r="R44" s="5">
        <f>0.3*J44</f>
        <v>63.240612948460218</v>
      </c>
      <c r="S44" s="5">
        <f>J44</f>
        <v>210.80204316153407</v>
      </c>
      <c r="T44" s="5">
        <f>2*J44</f>
        <v>421.60408632306815</v>
      </c>
      <c r="U44" s="5">
        <f>J44</f>
        <v>210.80204316153407</v>
      </c>
      <c r="V44" s="5">
        <f>0.56*H44</f>
        <v>786.99429446972727</v>
      </c>
      <c r="W44" s="5">
        <f>0.44*H44</f>
        <v>618.35265994049996</v>
      </c>
      <c r="X44" s="5">
        <f>(K44*40)/60</f>
        <v>2810.6939088204545</v>
      </c>
      <c r="Y44" s="5">
        <f>(L44*20)/60</f>
        <v>468.44898480340908</v>
      </c>
      <c r="Z44" s="5">
        <f>(M44*40)/60</f>
        <v>2810.6939088204545</v>
      </c>
      <c r="AA44" s="5">
        <f>((N44/10) * 20)/60</f>
        <v>187.37959392136364</v>
      </c>
      <c r="AB44" s="5">
        <f>(15 * O44)/60</f>
        <v>351.33673860255681</v>
      </c>
      <c r="AC44" s="5">
        <f>(20 * P44)/60</f>
        <v>468.44898480340908</v>
      </c>
      <c r="AD44" s="5">
        <f>(Q44*40)/60</f>
        <v>702.67347720511361</v>
      </c>
      <c r="AE44" s="5">
        <f>(R44*20)/60</f>
        <v>21.080204316153406</v>
      </c>
      <c r="AF44" s="5">
        <f>(S44*15)/60</f>
        <v>52.700510790383518</v>
      </c>
      <c r="AG44" s="5">
        <f>(T44*15)/60</f>
        <v>105.40102158076704</v>
      </c>
      <c r="AH44" s="5">
        <f>(20 * U44)/40</f>
        <v>105.40102158076704</v>
      </c>
      <c r="AI44" s="5">
        <f>(190 * V44)/60</f>
        <v>2492.1485991541363</v>
      </c>
      <c r="AJ44" s="5">
        <f>(152 * W44)/60</f>
        <v>1566.4934051825999</v>
      </c>
    </row>
    <row r="45" spans="1:36" x14ac:dyDescent="0.3">
      <c r="A45" t="s">
        <v>15</v>
      </c>
      <c r="B45" s="7" t="s">
        <v>77</v>
      </c>
      <c r="C45">
        <v>2022</v>
      </c>
      <c r="D45">
        <v>1531.2407269917669</v>
      </c>
      <c r="E45" t="s">
        <v>44</v>
      </c>
      <c r="F45" t="s">
        <v>45</v>
      </c>
      <c r="G45" s="1">
        <v>44774</v>
      </c>
      <c r="H45" s="5">
        <f>D45*0.89</f>
        <v>1362.8042470226726</v>
      </c>
      <c r="I45" s="5">
        <f>H45*0.85</f>
        <v>1158.3836099692717</v>
      </c>
      <c r="J45" s="5">
        <f>H45*0.15</f>
        <v>204.4206370534009</v>
      </c>
      <c r="K45" s="5">
        <f>H45*3</f>
        <v>4088.4127410680176</v>
      </c>
      <c r="L45" s="5">
        <f>H45</f>
        <v>1362.8042470226726</v>
      </c>
      <c r="M45" s="5">
        <f>H45*3</f>
        <v>4088.4127410680176</v>
      </c>
      <c r="N45" s="5">
        <f>H45*4</f>
        <v>5451.2169880906904</v>
      </c>
      <c r="O45" s="5">
        <f>H45</f>
        <v>1362.8042470226726</v>
      </c>
      <c r="P45" s="5">
        <f>H45</f>
        <v>1362.8042470226726</v>
      </c>
      <c r="Q45" s="5">
        <f>5 * J45</f>
        <v>1022.1031852670045</v>
      </c>
      <c r="R45" s="5">
        <f>0.3*J45</f>
        <v>61.326191116020269</v>
      </c>
      <c r="S45" s="5">
        <f>J45</f>
        <v>204.4206370534009</v>
      </c>
      <c r="T45" s="5">
        <f>2*J45</f>
        <v>408.84127410680179</v>
      </c>
      <c r="U45" s="5">
        <f>J45</f>
        <v>204.4206370534009</v>
      </c>
      <c r="V45" s="5">
        <f>0.56*H45</f>
        <v>763.17037833269671</v>
      </c>
      <c r="W45" s="5">
        <f>0.44*H45</f>
        <v>599.633868689976</v>
      </c>
      <c r="X45" s="5">
        <f>(K45*40)/60</f>
        <v>2725.6084940453447</v>
      </c>
      <c r="Y45" s="5">
        <f>(L45*20)/60</f>
        <v>454.26808234089089</v>
      </c>
      <c r="Z45" s="5">
        <f>(M45*40)/60</f>
        <v>2725.6084940453447</v>
      </c>
      <c r="AA45" s="5">
        <f>((N45/10) * 20)/60</f>
        <v>181.70723293635635</v>
      </c>
      <c r="AB45" s="5">
        <f>(15 * O45)/60</f>
        <v>340.70106175566815</v>
      </c>
      <c r="AC45" s="5">
        <f>(20 * P45)/60</f>
        <v>454.26808234089089</v>
      </c>
      <c r="AD45" s="5">
        <f>(Q45*40)/60</f>
        <v>681.4021235113363</v>
      </c>
      <c r="AE45" s="5">
        <f>(R45*20)/60</f>
        <v>20.44206370534009</v>
      </c>
      <c r="AF45" s="5">
        <f>(S45*15)/60</f>
        <v>51.105159263350224</v>
      </c>
      <c r="AG45" s="5">
        <f>(T45*15)/60</f>
        <v>102.21031852670045</v>
      </c>
      <c r="AH45" s="5">
        <f>(20 * U45)/40</f>
        <v>102.21031852670045</v>
      </c>
      <c r="AI45" s="5">
        <f>(190 * V45)/60</f>
        <v>2416.7061980535395</v>
      </c>
      <c r="AJ45" s="5">
        <f>(152 * W45)/60</f>
        <v>1519.0724673479392</v>
      </c>
    </row>
    <row r="46" spans="1:36" x14ac:dyDescent="0.3">
      <c r="A46" t="s">
        <v>16</v>
      </c>
      <c r="B46" s="7" t="s">
        <v>77</v>
      </c>
      <c r="C46">
        <v>2022</v>
      </c>
      <c r="D46">
        <v>1564.563416981121</v>
      </c>
      <c r="E46" t="s">
        <v>44</v>
      </c>
      <c r="F46" t="s">
        <v>45</v>
      </c>
      <c r="G46" s="1">
        <v>44805</v>
      </c>
      <c r="H46" s="5">
        <f>D46*0.89</f>
        <v>1392.4614411131977</v>
      </c>
      <c r="I46" s="5">
        <f>H46*0.85</f>
        <v>1183.592224946218</v>
      </c>
      <c r="J46" s="5">
        <f>H46*0.15</f>
        <v>208.86921616697964</v>
      </c>
      <c r="K46" s="5">
        <f>H46*3</f>
        <v>4177.3843233395928</v>
      </c>
      <c r="L46" s="5">
        <f>H46</f>
        <v>1392.4614411131977</v>
      </c>
      <c r="M46" s="5">
        <f>H46*3</f>
        <v>4177.3843233395928</v>
      </c>
      <c r="N46" s="5">
        <f>H46*4</f>
        <v>5569.8457644527907</v>
      </c>
      <c r="O46" s="5">
        <f>H46</f>
        <v>1392.4614411131977</v>
      </c>
      <c r="P46" s="5">
        <f>H46</f>
        <v>1392.4614411131977</v>
      </c>
      <c r="Q46" s="5">
        <f>5 * J46</f>
        <v>1044.3460808348982</v>
      </c>
      <c r="R46" s="5">
        <f>0.3*J46</f>
        <v>62.660764850093891</v>
      </c>
      <c r="S46" s="5">
        <f>J46</f>
        <v>208.86921616697964</v>
      </c>
      <c r="T46" s="5">
        <f>2*J46</f>
        <v>417.73843233395928</v>
      </c>
      <c r="U46" s="5">
        <f>J46</f>
        <v>208.86921616697964</v>
      </c>
      <c r="V46" s="5">
        <f>0.56*H46</f>
        <v>779.77840702339074</v>
      </c>
      <c r="W46" s="5">
        <f>0.44*H46</f>
        <v>612.68303408980694</v>
      </c>
      <c r="X46" s="5">
        <f>(K46*40)/60</f>
        <v>2784.9228822263954</v>
      </c>
      <c r="Y46" s="5">
        <f>(L46*20)/60</f>
        <v>464.15381370439923</v>
      </c>
      <c r="Z46" s="5">
        <f>(M46*40)/60</f>
        <v>2784.9228822263954</v>
      </c>
      <c r="AA46" s="5">
        <f>((N46/10) * 20)/60</f>
        <v>185.66152548175972</v>
      </c>
      <c r="AB46" s="5">
        <f>(15 * O46)/60</f>
        <v>348.11536027829942</v>
      </c>
      <c r="AC46" s="5">
        <f>(20 * P46)/60</f>
        <v>464.15381370439923</v>
      </c>
      <c r="AD46" s="5">
        <f>(Q46*40)/60</f>
        <v>696.23072055659884</v>
      </c>
      <c r="AE46" s="5">
        <f>(R46*20)/60</f>
        <v>20.886921616697965</v>
      </c>
      <c r="AF46" s="5">
        <f>(S46*15)/60</f>
        <v>52.21730404174491</v>
      </c>
      <c r="AG46" s="5">
        <f>(T46*15)/60</f>
        <v>104.43460808348982</v>
      </c>
      <c r="AH46" s="5">
        <f>(20 * U46)/40</f>
        <v>104.43460808348982</v>
      </c>
      <c r="AI46" s="5">
        <f>(190 * V46)/60</f>
        <v>2469.2982889074042</v>
      </c>
      <c r="AJ46" s="5">
        <f>(152 * W46)/60</f>
        <v>1552.1303530275109</v>
      </c>
    </row>
    <row r="47" spans="1:36" x14ac:dyDescent="0.3">
      <c r="A47" t="s">
        <v>17</v>
      </c>
      <c r="B47" s="7" t="s">
        <v>77</v>
      </c>
      <c r="C47">
        <v>2022</v>
      </c>
      <c r="D47">
        <v>1531.5438476106201</v>
      </c>
      <c r="E47" t="s">
        <v>44</v>
      </c>
      <c r="F47" t="s">
        <v>45</v>
      </c>
      <c r="G47" s="1">
        <v>44835</v>
      </c>
      <c r="H47" s="5">
        <f>D47*0.89</f>
        <v>1363.0740243734519</v>
      </c>
      <c r="I47" s="5">
        <f>H47*0.85</f>
        <v>1158.6129207174342</v>
      </c>
      <c r="J47" s="5">
        <f>H47*0.15</f>
        <v>204.4611036560178</v>
      </c>
      <c r="K47" s="5">
        <f>H47*3</f>
        <v>4089.2220731203561</v>
      </c>
      <c r="L47" s="5">
        <f>H47</f>
        <v>1363.0740243734519</v>
      </c>
      <c r="M47" s="5">
        <f>H47*3</f>
        <v>4089.2220731203561</v>
      </c>
      <c r="N47" s="5">
        <f>H47*4</f>
        <v>5452.2960974938078</v>
      </c>
      <c r="O47" s="5">
        <f>H47</f>
        <v>1363.0740243734519</v>
      </c>
      <c r="P47" s="5">
        <f>H47</f>
        <v>1363.0740243734519</v>
      </c>
      <c r="Q47" s="5">
        <f>5 * J47</f>
        <v>1022.305518280089</v>
      </c>
      <c r="R47" s="5">
        <f>0.3*J47</f>
        <v>61.338331096805334</v>
      </c>
      <c r="S47" s="5">
        <f>J47</f>
        <v>204.4611036560178</v>
      </c>
      <c r="T47" s="5">
        <f>2*J47</f>
        <v>408.9222073120356</v>
      </c>
      <c r="U47" s="5">
        <f>J47</f>
        <v>204.4611036560178</v>
      </c>
      <c r="V47" s="5">
        <f>0.56*H47</f>
        <v>763.32145364913322</v>
      </c>
      <c r="W47" s="5">
        <f>0.44*H47</f>
        <v>599.75257072431884</v>
      </c>
      <c r="X47" s="5">
        <f>(K47*40)/60</f>
        <v>2726.1480487469039</v>
      </c>
      <c r="Y47" s="5">
        <f>(L47*20)/60</f>
        <v>454.35800812448394</v>
      </c>
      <c r="Z47" s="5">
        <f>(M47*40)/60</f>
        <v>2726.1480487469039</v>
      </c>
      <c r="AA47" s="5">
        <f>((N47/10) * 20)/60</f>
        <v>181.74320324979359</v>
      </c>
      <c r="AB47" s="5">
        <f>(15 * O47)/60</f>
        <v>340.76850609336299</v>
      </c>
      <c r="AC47" s="5">
        <f>(20 * P47)/60</f>
        <v>454.35800812448394</v>
      </c>
      <c r="AD47" s="5">
        <f>(Q47*40)/60</f>
        <v>681.53701218672597</v>
      </c>
      <c r="AE47" s="5">
        <f>(R47*20)/60</f>
        <v>20.446110365601779</v>
      </c>
      <c r="AF47" s="5">
        <f>(S47*15)/60</f>
        <v>51.115275914004449</v>
      </c>
      <c r="AG47" s="5">
        <f>(T47*15)/60</f>
        <v>102.2305518280089</v>
      </c>
      <c r="AH47" s="5">
        <f>(20 * U47)/40</f>
        <v>102.2305518280089</v>
      </c>
      <c r="AI47" s="5">
        <f>(190 * V47)/60</f>
        <v>2417.1846032222552</v>
      </c>
      <c r="AJ47" s="5">
        <f>(152 * W47)/60</f>
        <v>1519.3731791682744</v>
      </c>
    </row>
    <row r="48" spans="1:36" x14ac:dyDescent="0.3">
      <c r="A48" t="s">
        <v>18</v>
      </c>
      <c r="B48" s="7" t="s">
        <v>77</v>
      </c>
      <c r="C48">
        <v>2022</v>
      </c>
      <c r="D48">
        <v>1470.411260698078</v>
      </c>
      <c r="E48" t="s">
        <v>44</v>
      </c>
      <c r="F48" t="s">
        <v>45</v>
      </c>
      <c r="G48" s="1">
        <v>44866</v>
      </c>
      <c r="H48" s="5">
        <f>D48*0.89</f>
        <v>1308.6660220212893</v>
      </c>
      <c r="I48" s="5">
        <f>H48*0.85</f>
        <v>1112.366118718096</v>
      </c>
      <c r="J48" s="5">
        <f>H48*0.15</f>
        <v>196.29990330319339</v>
      </c>
      <c r="K48" s="5">
        <f>H48*3</f>
        <v>3925.998066063868</v>
      </c>
      <c r="L48" s="5">
        <f>H48</f>
        <v>1308.6660220212893</v>
      </c>
      <c r="M48" s="5">
        <f>H48*3</f>
        <v>3925.998066063868</v>
      </c>
      <c r="N48" s="5">
        <f>H48*4</f>
        <v>5234.6640880851573</v>
      </c>
      <c r="O48" s="5">
        <f>H48</f>
        <v>1308.6660220212893</v>
      </c>
      <c r="P48" s="5">
        <f>H48</f>
        <v>1308.6660220212893</v>
      </c>
      <c r="Q48" s="5">
        <f>5 * J48</f>
        <v>981.49951651596689</v>
      </c>
      <c r="R48" s="5">
        <f>0.3*J48</f>
        <v>58.889970990958012</v>
      </c>
      <c r="S48" s="5">
        <f>J48</f>
        <v>196.29990330319339</v>
      </c>
      <c r="T48" s="5">
        <f>2*J48</f>
        <v>392.59980660638678</v>
      </c>
      <c r="U48" s="5">
        <f>J48</f>
        <v>196.29990330319339</v>
      </c>
      <c r="V48" s="5">
        <f>0.56*H48</f>
        <v>732.85297233192205</v>
      </c>
      <c r="W48" s="5">
        <f>0.44*H48</f>
        <v>575.81304968936729</v>
      </c>
      <c r="X48" s="5">
        <f>(K48*40)/60</f>
        <v>2617.3320440425787</v>
      </c>
      <c r="Y48" s="5">
        <f>(L48*20)/60</f>
        <v>436.22200734042974</v>
      </c>
      <c r="Z48" s="5">
        <f>(M48*40)/60</f>
        <v>2617.3320440425787</v>
      </c>
      <c r="AA48" s="5">
        <f>((N48/10) * 20)/60</f>
        <v>174.48880293617191</v>
      </c>
      <c r="AB48" s="5">
        <f>(15 * O48)/60</f>
        <v>327.16650550532233</v>
      </c>
      <c r="AC48" s="5">
        <f>(20 * P48)/60</f>
        <v>436.22200734042974</v>
      </c>
      <c r="AD48" s="5">
        <f>(Q48*40)/60</f>
        <v>654.33301101064467</v>
      </c>
      <c r="AE48" s="5">
        <f>(R48*20)/60</f>
        <v>19.629990330319337</v>
      </c>
      <c r="AF48" s="5">
        <f>(S48*15)/60</f>
        <v>49.074975825798347</v>
      </c>
      <c r="AG48" s="5">
        <f>(T48*15)/60</f>
        <v>98.149951651596695</v>
      </c>
      <c r="AH48" s="5">
        <f>(20 * U48)/40</f>
        <v>98.149951651596695</v>
      </c>
      <c r="AI48" s="5">
        <f>(190 * V48)/60</f>
        <v>2320.7010790510863</v>
      </c>
      <c r="AJ48" s="5">
        <f>(152 * W48)/60</f>
        <v>1458.7263925463969</v>
      </c>
    </row>
    <row r="49" spans="1:36" x14ac:dyDescent="0.3">
      <c r="A49" t="s">
        <v>19</v>
      </c>
      <c r="B49" s="7" t="s">
        <v>77</v>
      </c>
      <c r="C49">
        <v>2022</v>
      </c>
      <c r="D49">
        <v>1496.991926965002</v>
      </c>
      <c r="E49" t="s">
        <v>44</v>
      </c>
      <c r="F49" t="s">
        <v>45</v>
      </c>
      <c r="G49" s="1">
        <v>44896</v>
      </c>
      <c r="H49" s="5">
        <f>D49*0.89</f>
        <v>1332.3228149988518</v>
      </c>
      <c r="I49" s="5">
        <f>H49*0.85</f>
        <v>1132.474392749024</v>
      </c>
      <c r="J49" s="5">
        <f>H49*0.15</f>
        <v>199.84842224982776</v>
      </c>
      <c r="K49" s="5">
        <f>H49*3</f>
        <v>3996.9684449965553</v>
      </c>
      <c r="L49" s="5">
        <f>H49</f>
        <v>1332.3228149988518</v>
      </c>
      <c r="M49" s="5">
        <f>H49*3</f>
        <v>3996.9684449965553</v>
      </c>
      <c r="N49" s="5">
        <f>H49*4</f>
        <v>5329.291259995407</v>
      </c>
      <c r="O49" s="5">
        <f>H49</f>
        <v>1332.3228149988518</v>
      </c>
      <c r="P49" s="5">
        <f>H49</f>
        <v>1332.3228149988518</v>
      </c>
      <c r="Q49" s="5">
        <f>5 * J49</f>
        <v>999.24211124913882</v>
      </c>
      <c r="R49" s="5">
        <f>0.3*J49</f>
        <v>59.954526674948326</v>
      </c>
      <c r="S49" s="5">
        <f>J49</f>
        <v>199.84842224982776</v>
      </c>
      <c r="T49" s="5">
        <f>2*J49</f>
        <v>399.69684449965553</v>
      </c>
      <c r="U49" s="5">
        <f>J49</f>
        <v>199.84842224982776</v>
      </c>
      <c r="V49" s="5">
        <f>0.56*H49</f>
        <v>746.10077639935707</v>
      </c>
      <c r="W49" s="5">
        <f>0.44*H49</f>
        <v>586.22203859949479</v>
      </c>
      <c r="X49" s="5">
        <f>(K49*40)/60</f>
        <v>2664.645629997704</v>
      </c>
      <c r="Y49" s="5">
        <f>(L49*20)/60</f>
        <v>444.10760499961725</v>
      </c>
      <c r="Z49" s="5">
        <f>(M49*40)/60</f>
        <v>2664.645629997704</v>
      </c>
      <c r="AA49" s="5">
        <f>((N49/10) * 20)/60</f>
        <v>177.6430419998469</v>
      </c>
      <c r="AB49" s="5">
        <f>(15 * O49)/60</f>
        <v>333.080703749713</v>
      </c>
      <c r="AC49" s="5">
        <f>(20 * P49)/60</f>
        <v>444.10760499961725</v>
      </c>
      <c r="AD49" s="5">
        <f>(Q49*40)/60</f>
        <v>666.16140749942599</v>
      </c>
      <c r="AE49" s="5">
        <f>(R49*20)/60</f>
        <v>19.984842224982778</v>
      </c>
      <c r="AF49" s="5">
        <f>(S49*15)/60</f>
        <v>49.962105562456941</v>
      </c>
      <c r="AG49" s="5">
        <f>(T49*15)/60</f>
        <v>99.924211124913882</v>
      </c>
      <c r="AH49" s="5">
        <f>(20 * U49)/40</f>
        <v>99.924211124913882</v>
      </c>
      <c r="AI49" s="5">
        <f>(190 * V49)/60</f>
        <v>2362.6524585979641</v>
      </c>
      <c r="AJ49" s="5">
        <f>(152 * W49)/60</f>
        <v>1485.0958311187201</v>
      </c>
    </row>
    <row r="50" spans="1:36" x14ac:dyDescent="0.3">
      <c r="A50" t="s">
        <v>20</v>
      </c>
      <c r="B50" s="7" t="s">
        <v>75</v>
      </c>
      <c r="C50">
        <v>2023</v>
      </c>
      <c r="D50">
        <v>1572.0002905070889</v>
      </c>
      <c r="E50" t="s">
        <v>44</v>
      </c>
      <c r="F50" t="s">
        <v>45</v>
      </c>
      <c r="G50" s="1">
        <v>44927</v>
      </c>
      <c r="H50" s="5">
        <f>D50*0.89</f>
        <v>1399.0802585513093</v>
      </c>
      <c r="I50" s="5">
        <f>H50*0.85</f>
        <v>1189.2182197686129</v>
      </c>
      <c r="J50" s="5">
        <f>H50*0.15</f>
        <v>209.86203878269637</v>
      </c>
      <c r="K50" s="5">
        <f>H50*3</f>
        <v>4197.2407756539278</v>
      </c>
      <c r="L50" s="5">
        <f>H50</f>
        <v>1399.0802585513093</v>
      </c>
      <c r="M50" s="5">
        <f>H50*3</f>
        <v>4197.2407756539278</v>
      </c>
      <c r="N50" s="5">
        <f>H50*4</f>
        <v>5596.3210342052371</v>
      </c>
      <c r="O50" s="5">
        <f>H50</f>
        <v>1399.0802585513093</v>
      </c>
      <c r="P50" s="5">
        <f>H50</f>
        <v>1399.0802585513093</v>
      </c>
      <c r="Q50" s="5">
        <f>5 * J50</f>
        <v>1049.310193913482</v>
      </c>
      <c r="R50" s="5">
        <f>0.3*J50</f>
        <v>62.958611634808911</v>
      </c>
      <c r="S50" s="5">
        <f>J50</f>
        <v>209.86203878269637</v>
      </c>
      <c r="T50" s="5">
        <f>2*J50</f>
        <v>419.72407756539275</v>
      </c>
      <c r="U50" s="5">
        <f>J50</f>
        <v>209.86203878269637</v>
      </c>
      <c r="V50" s="5">
        <f>0.56*H50</f>
        <v>783.48494478873329</v>
      </c>
      <c r="W50" s="5">
        <f>0.44*H50</f>
        <v>615.5953137625761</v>
      </c>
      <c r="X50" s="5">
        <f>(K50*40)/60</f>
        <v>2798.1605171026185</v>
      </c>
      <c r="Y50" s="5">
        <f>(L50*20)/60</f>
        <v>466.36008618376974</v>
      </c>
      <c r="Z50" s="5">
        <f>(M50*40)/60</f>
        <v>2798.1605171026185</v>
      </c>
      <c r="AA50" s="5">
        <f>((N50/10) * 20)/60</f>
        <v>186.54403447350791</v>
      </c>
      <c r="AB50" s="5">
        <f>(15 * O50)/60</f>
        <v>349.77006463782732</v>
      </c>
      <c r="AC50" s="5">
        <f>(20 * P50)/60</f>
        <v>466.36008618376974</v>
      </c>
      <c r="AD50" s="5">
        <f>(Q50*40)/60</f>
        <v>699.54012927565464</v>
      </c>
      <c r="AE50" s="5">
        <f>(R50*20)/60</f>
        <v>20.986203878269638</v>
      </c>
      <c r="AF50" s="5">
        <f>(S50*15)/60</f>
        <v>52.465509695674093</v>
      </c>
      <c r="AG50" s="5">
        <f>(T50*15)/60</f>
        <v>104.93101939134819</v>
      </c>
      <c r="AH50" s="5">
        <f>(20 * U50)/40</f>
        <v>104.9310193913482</v>
      </c>
      <c r="AI50" s="5">
        <f>(190 * V50)/60</f>
        <v>2481.0356584976553</v>
      </c>
      <c r="AJ50" s="5">
        <f>(152 * W50)/60</f>
        <v>1559.508128198526</v>
      </c>
    </row>
    <row r="51" spans="1:36" x14ac:dyDescent="0.3">
      <c r="A51" t="s">
        <v>21</v>
      </c>
      <c r="B51" s="7" t="s">
        <v>75</v>
      </c>
      <c r="C51">
        <v>2023</v>
      </c>
      <c r="D51">
        <v>1532.535619540381</v>
      </c>
      <c r="E51" t="s">
        <v>44</v>
      </c>
      <c r="F51" t="s">
        <v>45</v>
      </c>
      <c r="G51" s="1">
        <v>44958</v>
      </c>
      <c r="H51" s="5">
        <f>D51*0.89</f>
        <v>1363.9567013909391</v>
      </c>
      <c r="I51" s="5">
        <f>H51*0.85</f>
        <v>1159.3631961822982</v>
      </c>
      <c r="J51" s="5">
        <f>H51*0.15</f>
        <v>204.59350520864086</v>
      </c>
      <c r="K51" s="5">
        <f>H51*3</f>
        <v>4091.8701041728173</v>
      </c>
      <c r="L51" s="5">
        <f>H51</f>
        <v>1363.9567013909391</v>
      </c>
      <c r="M51" s="5">
        <f>H51*3</f>
        <v>4091.8701041728173</v>
      </c>
      <c r="N51" s="5">
        <f>H51*4</f>
        <v>5455.8268055637564</v>
      </c>
      <c r="O51" s="5">
        <f>H51</f>
        <v>1363.9567013909391</v>
      </c>
      <c r="P51" s="5">
        <f>H51</f>
        <v>1363.9567013909391</v>
      </c>
      <c r="Q51" s="5">
        <f>5 * J51</f>
        <v>1022.9675260432043</v>
      </c>
      <c r="R51" s="5">
        <f>0.3*J51</f>
        <v>61.378051562592255</v>
      </c>
      <c r="S51" s="5">
        <f>J51</f>
        <v>204.59350520864086</v>
      </c>
      <c r="T51" s="5">
        <f>2*J51</f>
        <v>409.18701041728173</v>
      </c>
      <c r="U51" s="5">
        <f>J51</f>
        <v>204.59350520864086</v>
      </c>
      <c r="V51" s="5">
        <f>0.56*H51</f>
        <v>763.81575277892591</v>
      </c>
      <c r="W51" s="5">
        <f>0.44*H51</f>
        <v>600.14094861201318</v>
      </c>
      <c r="X51" s="5">
        <f>(K51*40)/60</f>
        <v>2727.9134027818782</v>
      </c>
      <c r="Y51" s="5">
        <f>(L51*20)/60</f>
        <v>454.65223379697971</v>
      </c>
      <c r="Z51" s="5">
        <f>(M51*40)/60</f>
        <v>2727.9134027818782</v>
      </c>
      <c r="AA51" s="5">
        <f>((N51/10) * 20)/60</f>
        <v>181.86089351879187</v>
      </c>
      <c r="AB51" s="5">
        <f>(15 * O51)/60</f>
        <v>340.98917534773477</v>
      </c>
      <c r="AC51" s="5">
        <f>(20 * P51)/60</f>
        <v>454.65223379697971</v>
      </c>
      <c r="AD51" s="5">
        <f>(Q51*40)/60</f>
        <v>681.97835069546954</v>
      </c>
      <c r="AE51" s="5">
        <f>(R51*20)/60</f>
        <v>20.459350520864085</v>
      </c>
      <c r="AF51" s="5">
        <f>(S51*15)/60</f>
        <v>51.148376302160223</v>
      </c>
      <c r="AG51" s="5">
        <f>(T51*15)/60</f>
        <v>102.29675260432045</v>
      </c>
      <c r="AH51" s="5">
        <f>(20 * U51)/40</f>
        <v>102.29675260432043</v>
      </c>
      <c r="AI51" s="5">
        <f>(190 * V51)/60</f>
        <v>2418.7498837999319</v>
      </c>
      <c r="AJ51" s="5">
        <f>(152 * W51)/60</f>
        <v>1520.3570698171</v>
      </c>
    </row>
    <row r="52" spans="1:36" x14ac:dyDescent="0.3">
      <c r="A52" t="s">
        <v>22</v>
      </c>
      <c r="B52" s="7" t="s">
        <v>75</v>
      </c>
      <c r="C52">
        <v>2023</v>
      </c>
      <c r="D52">
        <v>1747.4466414657111</v>
      </c>
      <c r="E52" t="s">
        <v>44</v>
      </c>
      <c r="F52" t="s">
        <v>45</v>
      </c>
      <c r="G52" s="1">
        <v>44986</v>
      </c>
      <c r="H52" s="5">
        <f>D52*0.89</f>
        <v>1555.2275109044829</v>
      </c>
      <c r="I52" s="5">
        <f>H52*0.85</f>
        <v>1321.9433842688104</v>
      </c>
      <c r="J52" s="5">
        <f>H52*0.15</f>
        <v>233.28412663567241</v>
      </c>
      <c r="K52" s="5">
        <f>H52*3</f>
        <v>4665.6825327134484</v>
      </c>
      <c r="L52" s="5">
        <f>H52</f>
        <v>1555.2275109044829</v>
      </c>
      <c r="M52" s="5">
        <f>H52*3</f>
        <v>4665.6825327134484</v>
      </c>
      <c r="N52" s="5">
        <f>H52*4</f>
        <v>6220.9100436179315</v>
      </c>
      <c r="O52" s="5">
        <f>H52</f>
        <v>1555.2275109044829</v>
      </c>
      <c r="P52" s="5">
        <f>H52</f>
        <v>1555.2275109044829</v>
      </c>
      <c r="Q52" s="5">
        <f>5 * J52</f>
        <v>1166.4206331783621</v>
      </c>
      <c r="R52" s="5">
        <f>0.3*J52</f>
        <v>69.985237990701719</v>
      </c>
      <c r="S52" s="5">
        <f>J52</f>
        <v>233.28412663567241</v>
      </c>
      <c r="T52" s="5">
        <f>2*J52</f>
        <v>466.56825327134482</v>
      </c>
      <c r="U52" s="5">
        <f>J52</f>
        <v>233.28412663567241</v>
      </c>
      <c r="V52" s="5">
        <f>0.56*H52</f>
        <v>870.92740610651049</v>
      </c>
      <c r="W52" s="5">
        <f>0.44*H52</f>
        <v>684.30010479797249</v>
      </c>
      <c r="X52" s="5">
        <f>(K52*40)/60</f>
        <v>3110.4550218089657</v>
      </c>
      <c r="Y52" s="5">
        <f>(L52*20)/60</f>
        <v>518.40917030149433</v>
      </c>
      <c r="Z52" s="5">
        <f>(M52*40)/60</f>
        <v>3110.4550218089657</v>
      </c>
      <c r="AA52" s="5">
        <f>((N52/10) * 20)/60</f>
        <v>207.36366812059771</v>
      </c>
      <c r="AB52" s="5">
        <f>(15 * O52)/60</f>
        <v>388.80687772612072</v>
      </c>
      <c r="AC52" s="5">
        <f>(20 * P52)/60</f>
        <v>518.40917030149433</v>
      </c>
      <c r="AD52" s="5">
        <f>(Q52*40)/60</f>
        <v>777.61375545224143</v>
      </c>
      <c r="AE52" s="5">
        <f>(R52*20)/60</f>
        <v>23.328412663567239</v>
      </c>
      <c r="AF52" s="5">
        <f>(S52*15)/60</f>
        <v>58.321031658918102</v>
      </c>
      <c r="AG52" s="5">
        <f>(T52*15)/60</f>
        <v>116.6420633178362</v>
      </c>
      <c r="AH52" s="5">
        <f>(20 * U52)/40</f>
        <v>116.6420633178362</v>
      </c>
      <c r="AI52" s="5">
        <f>(190 * V52)/60</f>
        <v>2757.9367860039497</v>
      </c>
      <c r="AJ52" s="5">
        <f>(152 * W52)/60</f>
        <v>1733.560265488197</v>
      </c>
    </row>
    <row r="53" spans="1:36" x14ac:dyDescent="0.3">
      <c r="A53" t="s">
        <v>23</v>
      </c>
      <c r="B53" s="7" t="s">
        <v>75</v>
      </c>
      <c r="C53">
        <v>2023</v>
      </c>
      <c r="D53">
        <v>1660.8013586171301</v>
      </c>
      <c r="E53" t="s">
        <v>44</v>
      </c>
      <c r="F53" t="s">
        <v>45</v>
      </c>
      <c r="G53" s="1">
        <v>45017</v>
      </c>
      <c r="H53" s="5">
        <f>D53*0.89</f>
        <v>1478.1132091692457</v>
      </c>
      <c r="I53" s="5">
        <f>H53*0.85</f>
        <v>1256.3962277938588</v>
      </c>
      <c r="J53" s="5">
        <f>H53*0.15</f>
        <v>221.71698137538684</v>
      </c>
      <c r="K53" s="5">
        <f>H53*3</f>
        <v>4434.3396275077375</v>
      </c>
      <c r="L53" s="5">
        <f>H53</f>
        <v>1478.1132091692457</v>
      </c>
      <c r="M53" s="5">
        <f>H53*3</f>
        <v>4434.3396275077375</v>
      </c>
      <c r="N53" s="5">
        <f>H53*4</f>
        <v>5912.4528366769828</v>
      </c>
      <c r="O53" s="5">
        <f>H53</f>
        <v>1478.1132091692457</v>
      </c>
      <c r="P53" s="5">
        <f>H53</f>
        <v>1478.1132091692457</v>
      </c>
      <c r="Q53" s="5">
        <f>5 * J53</f>
        <v>1108.5849068769342</v>
      </c>
      <c r="R53" s="5">
        <f>0.3*J53</f>
        <v>66.515094412616051</v>
      </c>
      <c r="S53" s="5">
        <f>J53</f>
        <v>221.71698137538684</v>
      </c>
      <c r="T53" s="5">
        <f>2*J53</f>
        <v>443.43396275077367</v>
      </c>
      <c r="U53" s="5">
        <f>J53</f>
        <v>221.71698137538684</v>
      </c>
      <c r="V53" s="5">
        <f>0.56*H53</f>
        <v>827.74339713477764</v>
      </c>
      <c r="W53" s="5">
        <f>0.44*H53</f>
        <v>650.36981203446805</v>
      </c>
      <c r="X53" s="5">
        <f>(K53*40)/60</f>
        <v>2956.2264183384918</v>
      </c>
      <c r="Y53" s="5">
        <f>(L53*20)/60</f>
        <v>492.70440305641517</v>
      </c>
      <c r="Z53" s="5">
        <f>(M53*40)/60</f>
        <v>2956.2264183384918</v>
      </c>
      <c r="AA53" s="5">
        <f>((N53/10) * 20)/60</f>
        <v>197.08176122256609</v>
      </c>
      <c r="AB53" s="5">
        <f>(15 * O53)/60</f>
        <v>369.52830229231142</v>
      </c>
      <c r="AC53" s="5">
        <f>(20 * P53)/60</f>
        <v>492.70440305641517</v>
      </c>
      <c r="AD53" s="5">
        <f>(Q53*40)/60</f>
        <v>739.05660458462273</v>
      </c>
      <c r="AE53" s="5">
        <f>(R53*20)/60</f>
        <v>22.171698137538684</v>
      </c>
      <c r="AF53" s="5">
        <f>(S53*15)/60</f>
        <v>55.429245343846709</v>
      </c>
      <c r="AG53" s="5">
        <f>(T53*15)/60</f>
        <v>110.85849068769342</v>
      </c>
      <c r="AH53" s="5">
        <f>(20 * U53)/40</f>
        <v>110.85849068769342</v>
      </c>
      <c r="AI53" s="5">
        <f>(190 * V53)/60</f>
        <v>2621.1874242601289</v>
      </c>
      <c r="AJ53" s="5">
        <f>(152 * W53)/60</f>
        <v>1647.6035238206525</v>
      </c>
    </row>
    <row r="54" spans="1:36" x14ac:dyDescent="0.3">
      <c r="A54" t="s">
        <v>24</v>
      </c>
      <c r="B54" s="7" t="s">
        <v>75</v>
      </c>
      <c r="C54">
        <v>2023</v>
      </c>
      <c r="D54">
        <v>1648.03023488178</v>
      </c>
      <c r="E54" t="s">
        <v>44</v>
      </c>
      <c r="F54" t="s">
        <v>45</v>
      </c>
      <c r="G54" s="1">
        <v>45047</v>
      </c>
      <c r="H54" s="5">
        <f>D54*0.89</f>
        <v>1466.7469090447842</v>
      </c>
      <c r="I54" s="5">
        <f>H54*0.85</f>
        <v>1246.7348726880666</v>
      </c>
      <c r="J54" s="5">
        <f>H54*0.15</f>
        <v>220.01203635671763</v>
      </c>
      <c r="K54" s="5">
        <f>H54*3</f>
        <v>4400.2407271343527</v>
      </c>
      <c r="L54" s="5">
        <f>H54</f>
        <v>1466.7469090447842</v>
      </c>
      <c r="M54" s="5">
        <f>H54*3</f>
        <v>4400.2407271343527</v>
      </c>
      <c r="N54" s="5">
        <f>H54*4</f>
        <v>5866.9876361791366</v>
      </c>
      <c r="O54" s="5">
        <f>H54</f>
        <v>1466.7469090447842</v>
      </c>
      <c r="P54" s="5">
        <f>H54</f>
        <v>1466.7469090447842</v>
      </c>
      <c r="Q54" s="5">
        <f>5 * J54</f>
        <v>1100.0601817835882</v>
      </c>
      <c r="R54" s="5">
        <f>0.3*J54</f>
        <v>66.003610907015286</v>
      </c>
      <c r="S54" s="5">
        <f>J54</f>
        <v>220.01203635671763</v>
      </c>
      <c r="T54" s="5">
        <f>2*J54</f>
        <v>440.02407271343526</v>
      </c>
      <c r="U54" s="5">
        <f>J54</f>
        <v>220.01203635671763</v>
      </c>
      <c r="V54" s="5">
        <f>0.56*H54</f>
        <v>821.37826906507917</v>
      </c>
      <c r="W54" s="5">
        <f>0.44*H54</f>
        <v>645.36863997970499</v>
      </c>
      <c r="X54" s="5">
        <f>(K54*40)/60</f>
        <v>2933.4938180895688</v>
      </c>
      <c r="Y54" s="5">
        <f>(L54*20)/60</f>
        <v>488.91563634826139</v>
      </c>
      <c r="Z54" s="5">
        <f>(M54*40)/60</f>
        <v>2933.4938180895688</v>
      </c>
      <c r="AA54" s="5">
        <f>((N54/10) * 20)/60</f>
        <v>195.56625453930457</v>
      </c>
      <c r="AB54" s="5">
        <f>(15 * O54)/60</f>
        <v>366.68672726119604</v>
      </c>
      <c r="AC54" s="5">
        <f>(20 * P54)/60</f>
        <v>488.91563634826139</v>
      </c>
      <c r="AD54" s="5">
        <f>(Q54*40)/60</f>
        <v>733.37345452239219</v>
      </c>
      <c r="AE54" s="5">
        <f>(R54*20)/60</f>
        <v>22.001203635671761</v>
      </c>
      <c r="AF54" s="5">
        <f>(S54*15)/60</f>
        <v>55.003009089179407</v>
      </c>
      <c r="AG54" s="5">
        <f>(T54*15)/60</f>
        <v>110.00601817835881</v>
      </c>
      <c r="AH54" s="5">
        <f>(20 * U54)/40</f>
        <v>110.00601817835881</v>
      </c>
      <c r="AI54" s="5">
        <f>(190 * V54)/60</f>
        <v>2601.0311853727503</v>
      </c>
      <c r="AJ54" s="5">
        <f>(152 * W54)/60</f>
        <v>1634.9338879485861</v>
      </c>
    </row>
    <row r="55" spans="1:36" x14ac:dyDescent="0.3">
      <c r="A55" t="s">
        <v>25</v>
      </c>
      <c r="B55" s="7" t="s">
        <v>75</v>
      </c>
      <c r="C55">
        <v>2023</v>
      </c>
      <c r="D55">
        <v>1538.763093053125</v>
      </c>
      <c r="E55" t="s">
        <v>44</v>
      </c>
      <c r="F55" t="s">
        <v>45</v>
      </c>
      <c r="G55" s="1">
        <v>45078</v>
      </c>
      <c r="H55" s="5">
        <f>D55*0.89</f>
        <v>1369.4991528172814</v>
      </c>
      <c r="I55" s="5">
        <f>H55*0.85</f>
        <v>1164.0742798946892</v>
      </c>
      <c r="J55" s="5">
        <f>H55*0.15</f>
        <v>205.42487292259219</v>
      </c>
      <c r="K55" s="5">
        <f>H55*3</f>
        <v>4108.4974584518441</v>
      </c>
      <c r="L55" s="5">
        <f>H55</f>
        <v>1369.4991528172814</v>
      </c>
      <c r="M55" s="5">
        <f>H55*3</f>
        <v>4108.4974584518441</v>
      </c>
      <c r="N55" s="5">
        <f>H55*4</f>
        <v>5477.9966112691254</v>
      </c>
      <c r="O55" s="5">
        <f>H55</f>
        <v>1369.4991528172814</v>
      </c>
      <c r="P55" s="5">
        <f>H55</f>
        <v>1369.4991528172814</v>
      </c>
      <c r="Q55" s="5">
        <f>5 * J55</f>
        <v>1027.124364612961</v>
      </c>
      <c r="R55" s="5">
        <f>0.3*J55</f>
        <v>61.627461876777652</v>
      </c>
      <c r="S55" s="5">
        <f>J55</f>
        <v>205.42487292259219</v>
      </c>
      <c r="T55" s="5">
        <f>2*J55</f>
        <v>410.84974584518437</v>
      </c>
      <c r="U55" s="5">
        <f>J55</f>
        <v>205.42487292259219</v>
      </c>
      <c r="V55" s="5">
        <f>0.56*H55</f>
        <v>766.91952557767763</v>
      </c>
      <c r="W55" s="5">
        <f>0.44*H55</f>
        <v>602.57962723960384</v>
      </c>
      <c r="X55" s="5">
        <f>(K55*40)/60</f>
        <v>2738.9983056345623</v>
      </c>
      <c r="Y55" s="5">
        <f>(L55*20)/60</f>
        <v>456.49971760576045</v>
      </c>
      <c r="Z55" s="5">
        <f>(M55*40)/60</f>
        <v>2738.9983056345623</v>
      </c>
      <c r="AA55" s="5">
        <f>((N55/10) * 20)/60</f>
        <v>182.59988704230418</v>
      </c>
      <c r="AB55" s="5">
        <f>(15 * O55)/60</f>
        <v>342.37478820432028</v>
      </c>
      <c r="AC55" s="5">
        <f>(20 * P55)/60</f>
        <v>456.49971760576045</v>
      </c>
      <c r="AD55" s="5">
        <f>(Q55*40)/60</f>
        <v>684.74957640864056</v>
      </c>
      <c r="AE55" s="5">
        <f>(R55*20)/60</f>
        <v>20.542487292259217</v>
      </c>
      <c r="AF55" s="5">
        <f>(S55*15)/60</f>
        <v>51.356218230648047</v>
      </c>
      <c r="AG55" s="5">
        <f>(T55*15)/60</f>
        <v>102.71243646129609</v>
      </c>
      <c r="AH55" s="5">
        <f>(20 * U55)/40</f>
        <v>102.71243646129611</v>
      </c>
      <c r="AI55" s="5">
        <f>(190 * V55)/60</f>
        <v>2428.578497662646</v>
      </c>
      <c r="AJ55" s="5">
        <f>(152 * W55)/60</f>
        <v>1526.535055673663</v>
      </c>
    </row>
    <row r="56" spans="1:36" x14ac:dyDescent="0.3">
      <c r="A56" t="s">
        <v>26</v>
      </c>
      <c r="B56" s="7" t="s">
        <v>78</v>
      </c>
      <c r="C56">
        <v>2023</v>
      </c>
      <c r="D56">
        <v>1554.9028549468021</v>
      </c>
      <c r="E56" t="s">
        <v>44</v>
      </c>
      <c r="F56" t="s">
        <v>45</v>
      </c>
      <c r="G56" s="1">
        <v>45108</v>
      </c>
      <c r="H56" s="5">
        <f>D56*0.89</f>
        <v>1383.863540902654</v>
      </c>
      <c r="I56" s="5">
        <f>H56*0.85</f>
        <v>1176.2840097672558</v>
      </c>
      <c r="J56" s="5">
        <f>H56*0.15</f>
        <v>207.5795311353981</v>
      </c>
      <c r="K56" s="5">
        <f>H56*3</f>
        <v>4151.5906227079622</v>
      </c>
      <c r="L56" s="5">
        <f>H56</f>
        <v>1383.863540902654</v>
      </c>
      <c r="M56" s="5">
        <f>H56*3</f>
        <v>4151.5906227079622</v>
      </c>
      <c r="N56" s="5">
        <f>H56*4</f>
        <v>5535.454163610616</v>
      </c>
      <c r="O56" s="5">
        <f>H56</f>
        <v>1383.863540902654</v>
      </c>
      <c r="P56" s="5">
        <f>H56</f>
        <v>1383.863540902654</v>
      </c>
      <c r="Q56" s="5">
        <f>5 * J56</f>
        <v>1037.8976556769906</v>
      </c>
      <c r="R56" s="5">
        <f>0.3*J56</f>
        <v>62.273859340619424</v>
      </c>
      <c r="S56" s="5">
        <f>J56</f>
        <v>207.5795311353981</v>
      </c>
      <c r="T56" s="5">
        <f>2*J56</f>
        <v>415.1590622707962</v>
      </c>
      <c r="U56" s="5">
        <f>J56</f>
        <v>207.5795311353981</v>
      </c>
      <c r="V56" s="5">
        <f>0.56*H56</f>
        <v>774.96358290548631</v>
      </c>
      <c r="W56" s="5">
        <f>0.44*H56</f>
        <v>608.8999579971678</v>
      </c>
      <c r="X56" s="5">
        <f>(K56*40)/60</f>
        <v>2767.727081805308</v>
      </c>
      <c r="Y56" s="5">
        <f>(L56*20)/60</f>
        <v>461.28784696755133</v>
      </c>
      <c r="Z56" s="5">
        <f>(M56*40)/60</f>
        <v>2767.727081805308</v>
      </c>
      <c r="AA56" s="5">
        <f>((N56/10) * 20)/60</f>
        <v>184.51513878702053</v>
      </c>
      <c r="AB56" s="5">
        <f>(15 * O56)/60</f>
        <v>345.9658852256635</v>
      </c>
      <c r="AC56" s="5">
        <f>(20 * P56)/60</f>
        <v>461.28784696755133</v>
      </c>
      <c r="AD56" s="5">
        <f>(Q56*40)/60</f>
        <v>691.931770451327</v>
      </c>
      <c r="AE56" s="5">
        <f>(R56*20)/60</f>
        <v>20.757953113539809</v>
      </c>
      <c r="AF56" s="5">
        <f>(S56*15)/60</f>
        <v>51.894882783849525</v>
      </c>
      <c r="AG56" s="5">
        <f>(T56*15)/60</f>
        <v>103.78976556769905</v>
      </c>
      <c r="AH56" s="5">
        <f>(20 * U56)/40</f>
        <v>103.78976556769905</v>
      </c>
      <c r="AI56" s="5">
        <f>(190 * V56)/60</f>
        <v>2454.0513458673731</v>
      </c>
      <c r="AJ56" s="5">
        <f>(152 * W56)/60</f>
        <v>1542.5465602594918</v>
      </c>
    </row>
    <row r="57" spans="1:36" x14ac:dyDescent="0.3">
      <c r="A57" t="s">
        <v>27</v>
      </c>
      <c r="B57" s="7" t="s">
        <v>78</v>
      </c>
      <c r="C57">
        <v>2023</v>
      </c>
      <c r="D57">
        <v>1505.0335305527631</v>
      </c>
      <c r="E57" t="s">
        <v>44</v>
      </c>
      <c r="F57" t="s">
        <v>45</v>
      </c>
      <c r="G57" s="1">
        <v>45139</v>
      </c>
      <c r="H57" s="5">
        <f>D57*0.89</f>
        <v>1339.4798421919591</v>
      </c>
      <c r="I57" s="5">
        <f>H57*0.85</f>
        <v>1138.5578658631653</v>
      </c>
      <c r="J57" s="5">
        <f>H57*0.15</f>
        <v>200.92197632879385</v>
      </c>
      <c r="K57" s="5">
        <f>H57*3</f>
        <v>4018.4395265758772</v>
      </c>
      <c r="L57" s="5">
        <f>H57</f>
        <v>1339.4798421919591</v>
      </c>
      <c r="M57" s="5">
        <f>H57*3</f>
        <v>4018.4395265758772</v>
      </c>
      <c r="N57" s="5">
        <f>H57*4</f>
        <v>5357.9193687678362</v>
      </c>
      <c r="O57" s="5">
        <f>H57</f>
        <v>1339.4798421919591</v>
      </c>
      <c r="P57" s="5">
        <f>H57</f>
        <v>1339.4798421919591</v>
      </c>
      <c r="Q57" s="5">
        <f>5 * J57</f>
        <v>1004.6098816439692</v>
      </c>
      <c r="R57" s="5">
        <f>0.3*J57</f>
        <v>60.27659289863815</v>
      </c>
      <c r="S57" s="5">
        <f>J57</f>
        <v>200.92197632879385</v>
      </c>
      <c r="T57" s="5">
        <f>2*J57</f>
        <v>401.84395265758769</v>
      </c>
      <c r="U57" s="5">
        <f>J57</f>
        <v>200.92197632879385</v>
      </c>
      <c r="V57" s="5">
        <f>0.56*H57</f>
        <v>750.10871162749709</v>
      </c>
      <c r="W57" s="5">
        <f>0.44*H57</f>
        <v>589.37113056446196</v>
      </c>
      <c r="X57" s="5">
        <f>(K57*40)/60</f>
        <v>2678.9596843839181</v>
      </c>
      <c r="Y57" s="5">
        <f>(L57*20)/60</f>
        <v>446.493280730653</v>
      </c>
      <c r="Z57" s="5">
        <f>(M57*40)/60</f>
        <v>2678.9596843839181</v>
      </c>
      <c r="AA57" s="5">
        <f>((N57/10) * 20)/60</f>
        <v>178.59731229226119</v>
      </c>
      <c r="AB57" s="5">
        <f>(15 * O57)/60</f>
        <v>334.86996054798976</v>
      </c>
      <c r="AC57" s="5">
        <f>(20 * P57)/60</f>
        <v>446.493280730653</v>
      </c>
      <c r="AD57" s="5">
        <f>(Q57*40)/60</f>
        <v>669.73992109597941</v>
      </c>
      <c r="AE57" s="5">
        <f>(R57*20)/60</f>
        <v>20.092197632879383</v>
      </c>
      <c r="AF57" s="5">
        <f>(S57*15)/60</f>
        <v>50.230494082198462</v>
      </c>
      <c r="AG57" s="5">
        <f>(T57*15)/60</f>
        <v>100.46098816439692</v>
      </c>
      <c r="AH57" s="5">
        <f>(20 * U57)/40</f>
        <v>100.46098816439692</v>
      </c>
      <c r="AI57" s="5">
        <f>(190 * V57)/60</f>
        <v>2375.3442534870742</v>
      </c>
      <c r="AJ57" s="5">
        <f>(152 * W57)/60</f>
        <v>1493.0735307633038</v>
      </c>
    </row>
    <row r="58" spans="1:36" x14ac:dyDescent="0.3">
      <c r="A58" t="s">
        <v>28</v>
      </c>
      <c r="B58" s="7" t="s">
        <v>78</v>
      </c>
      <c r="C58">
        <v>2023</v>
      </c>
      <c r="D58">
        <v>1539.8747165713669</v>
      </c>
      <c r="E58" t="s">
        <v>44</v>
      </c>
      <c r="F58" t="s">
        <v>45</v>
      </c>
      <c r="G58" s="1">
        <v>45170</v>
      </c>
      <c r="H58" s="5">
        <f>D58*0.89</f>
        <v>1370.4884977485165</v>
      </c>
      <c r="I58" s="5">
        <f>H58*0.85</f>
        <v>1164.9152230862389</v>
      </c>
      <c r="J58" s="5">
        <f>H58*0.15</f>
        <v>205.57327466227747</v>
      </c>
      <c r="K58" s="5">
        <f>H58*3</f>
        <v>4111.4654932455496</v>
      </c>
      <c r="L58" s="5">
        <f>H58</f>
        <v>1370.4884977485165</v>
      </c>
      <c r="M58" s="5">
        <f>H58*3</f>
        <v>4111.4654932455496</v>
      </c>
      <c r="N58" s="5">
        <f>H58*4</f>
        <v>5481.9539909940659</v>
      </c>
      <c r="O58" s="5">
        <f>H58</f>
        <v>1370.4884977485165</v>
      </c>
      <c r="P58" s="5">
        <f>H58</f>
        <v>1370.4884977485165</v>
      </c>
      <c r="Q58" s="5">
        <f>5 * J58</f>
        <v>1027.8663733113874</v>
      </c>
      <c r="R58" s="5">
        <f>0.3*J58</f>
        <v>61.671982398683241</v>
      </c>
      <c r="S58" s="5">
        <f>J58</f>
        <v>205.57327466227747</v>
      </c>
      <c r="T58" s="5">
        <f>2*J58</f>
        <v>411.14654932455494</v>
      </c>
      <c r="U58" s="5">
        <f>J58</f>
        <v>205.57327466227747</v>
      </c>
      <c r="V58" s="5">
        <f>0.56*H58</f>
        <v>767.47355873916933</v>
      </c>
      <c r="W58" s="5">
        <f>0.44*H58</f>
        <v>603.01493900934724</v>
      </c>
      <c r="X58" s="5">
        <f>(K58*40)/60</f>
        <v>2740.9769954970329</v>
      </c>
      <c r="Y58" s="5">
        <f>(L58*20)/60</f>
        <v>456.82949924950549</v>
      </c>
      <c r="Z58" s="5">
        <f>(M58*40)/60</f>
        <v>2740.9769954970329</v>
      </c>
      <c r="AA58" s="5">
        <f>((N58/10) * 20)/60</f>
        <v>182.7317996998022</v>
      </c>
      <c r="AB58" s="5">
        <f>(15 * O58)/60</f>
        <v>342.62212443712912</v>
      </c>
      <c r="AC58" s="5">
        <f>(20 * P58)/60</f>
        <v>456.82949924950549</v>
      </c>
      <c r="AD58" s="5">
        <f>(Q58*40)/60</f>
        <v>685.24424887425823</v>
      </c>
      <c r="AE58" s="5">
        <f>(R58*20)/60</f>
        <v>20.557327466227743</v>
      </c>
      <c r="AF58" s="5">
        <f>(S58*15)/60</f>
        <v>51.393318665569367</v>
      </c>
      <c r="AG58" s="5">
        <f>(T58*15)/60</f>
        <v>102.78663733113873</v>
      </c>
      <c r="AH58" s="5">
        <f>(20 * U58)/40</f>
        <v>102.78663733113873</v>
      </c>
      <c r="AI58" s="5">
        <f>(190 * V58)/60</f>
        <v>2430.3329360073694</v>
      </c>
      <c r="AJ58" s="5">
        <f>(152 * W58)/60</f>
        <v>1527.6378454903463</v>
      </c>
    </row>
    <row r="59" spans="1:36" x14ac:dyDescent="0.3">
      <c r="A59" t="s">
        <v>29</v>
      </c>
      <c r="B59" s="7" t="s">
        <v>78</v>
      </c>
      <c r="C59">
        <v>2023</v>
      </c>
      <c r="D59">
        <v>1499.562470169878</v>
      </c>
      <c r="E59" t="s">
        <v>44</v>
      </c>
      <c r="F59" t="s">
        <v>45</v>
      </c>
      <c r="G59" s="1">
        <v>45200</v>
      </c>
      <c r="H59" s="5">
        <f>D59*0.89</f>
        <v>1334.6105984511914</v>
      </c>
      <c r="I59" s="5">
        <f>H59*0.85</f>
        <v>1134.4190086835126</v>
      </c>
      <c r="J59" s="5">
        <f>H59*0.15</f>
        <v>200.19158976767872</v>
      </c>
      <c r="K59" s="5">
        <f>H59*3</f>
        <v>4003.8317953535743</v>
      </c>
      <c r="L59" s="5">
        <f>H59</f>
        <v>1334.6105984511914</v>
      </c>
      <c r="M59" s="5">
        <f>H59*3</f>
        <v>4003.8317953535743</v>
      </c>
      <c r="N59" s="5">
        <f>H59*4</f>
        <v>5338.4423938047657</v>
      </c>
      <c r="O59" s="5">
        <f>H59</f>
        <v>1334.6105984511914</v>
      </c>
      <c r="P59" s="5">
        <f>H59</f>
        <v>1334.6105984511914</v>
      </c>
      <c r="Q59" s="5">
        <f>5 * J59</f>
        <v>1000.9579488383936</v>
      </c>
      <c r="R59" s="5">
        <f>0.3*J59</f>
        <v>60.057476930303615</v>
      </c>
      <c r="S59" s="5">
        <f>J59</f>
        <v>200.19158976767872</v>
      </c>
      <c r="T59" s="5">
        <f>2*J59</f>
        <v>400.38317953535744</v>
      </c>
      <c r="U59" s="5">
        <f>J59</f>
        <v>200.19158976767872</v>
      </c>
      <c r="V59" s="5">
        <f>0.56*H59</f>
        <v>747.38193513266731</v>
      </c>
      <c r="W59" s="5">
        <f>0.44*H59</f>
        <v>587.22866331852424</v>
      </c>
      <c r="X59" s="5">
        <f>(K59*40)/60</f>
        <v>2669.2211969023829</v>
      </c>
      <c r="Y59" s="5">
        <f>(L59*20)/60</f>
        <v>444.87019948373046</v>
      </c>
      <c r="Z59" s="5">
        <f>(M59*40)/60</f>
        <v>2669.2211969023829</v>
      </c>
      <c r="AA59" s="5">
        <f>((N59/10) * 20)/60</f>
        <v>177.94807979349218</v>
      </c>
      <c r="AB59" s="5">
        <f>(15 * O59)/60</f>
        <v>333.65264961279786</v>
      </c>
      <c r="AC59" s="5">
        <f>(20 * P59)/60</f>
        <v>444.87019948373046</v>
      </c>
      <c r="AD59" s="5">
        <f>(Q59*40)/60</f>
        <v>667.30529922559572</v>
      </c>
      <c r="AE59" s="5">
        <f>(R59*20)/60</f>
        <v>20.019158976767873</v>
      </c>
      <c r="AF59" s="5">
        <f>(S59*15)/60</f>
        <v>50.04789744191968</v>
      </c>
      <c r="AG59" s="5">
        <f>(T59*15)/60</f>
        <v>100.09579488383936</v>
      </c>
      <c r="AH59" s="5">
        <f>(20 * U59)/40</f>
        <v>100.09579488383936</v>
      </c>
      <c r="AI59" s="5">
        <f>(190 * V59)/60</f>
        <v>2366.7094612534465</v>
      </c>
      <c r="AJ59" s="5">
        <f>(152 * W59)/60</f>
        <v>1487.6459470735947</v>
      </c>
    </row>
    <row r="60" spans="1:36" x14ac:dyDescent="0.3">
      <c r="A60" t="s">
        <v>30</v>
      </c>
      <c r="B60" s="7" t="s">
        <v>78</v>
      </c>
      <c r="C60">
        <v>2023</v>
      </c>
      <c r="D60">
        <v>1441.27689461872</v>
      </c>
      <c r="E60" t="s">
        <v>44</v>
      </c>
      <c r="F60" t="s">
        <v>45</v>
      </c>
      <c r="G60" s="1">
        <v>45231</v>
      </c>
      <c r="H60" s="5">
        <f>D60*0.89</f>
        <v>1282.7364362106607</v>
      </c>
      <c r="I60" s="5">
        <f>H60*0.85</f>
        <v>1090.3259707790617</v>
      </c>
      <c r="J60" s="5">
        <f>H60*0.15</f>
        <v>192.41046543159911</v>
      </c>
      <c r="K60" s="5">
        <f>H60*3</f>
        <v>3848.2093086319819</v>
      </c>
      <c r="L60" s="5">
        <f>H60</f>
        <v>1282.7364362106607</v>
      </c>
      <c r="M60" s="5">
        <f>H60*3</f>
        <v>3848.2093086319819</v>
      </c>
      <c r="N60" s="5">
        <f>H60*4</f>
        <v>5130.9457448426429</v>
      </c>
      <c r="O60" s="5">
        <f>H60</f>
        <v>1282.7364362106607</v>
      </c>
      <c r="P60" s="5">
        <f>H60</f>
        <v>1282.7364362106607</v>
      </c>
      <c r="Q60" s="5">
        <f>5 * J60</f>
        <v>962.05232715799548</v>
      </c>
      <c r="R60" s="5">
        <f>0.3*J60</f>
        <v>57.723139629479732</v>
      </c>
      <c r="S60" s="5">
        <f>J60</f>
        <v>192.41046543159911</v>
      </c>
      <c r="T60" s="5">
        <f>2*J60</f>
        <v>384.82093086319821</v>
      </c>
      <c r="U60" s="5">
        <f>J60</f>
        <v>192.41046543159911</v>
      </c>
      <c r="V60" s="5">
        <f>0.56*H60</f>
        <v>718.33240427797011</v>
      </c>
      <c r="W60" s="5">
        <f>0.44*H60</f>
        <v>564.40403193269071</v>
      </c>
      <c r="X60" s="5">
        <f>(K60*40)/60</f>
        <v>2565.472872421321</v>
      </c>
      <c r="Y60" s="5">
        <f>(L60*20)/60</f>
        <v>427.57881207022024</v>
      </c>
      <c r="Z60" s="5">
        <f>(M60*40)/60</f>
        <v>2565.472872421321</v>
      </c>
      <c r="AA60" s="5">
        <f>((N60/10) * 20)/60</f>
        <v>171.0315248280881</v>
      </c>
      <c r="AB60" s="5">
        <f>(15 * O60)/60</f>
        <v>320.68410905266518</v>
      </c>
      <c r="AC60" s="5">
        <f>(20 * P60)/60</f>
        <v>427.57881207022024</v>
      </c>
      <c r="AD60" s="5">
        <f>(Q60*40)/60</f>
        <v>641.36821810533024</v>
      </c>
      <c r="AE60" s="5">
        <f>(R60*20)/60</f>
        <v>19.241046543159914</v>
      </c>
      <c r="AF60" s="5">
        <f>(S60*15)/60</f>
        <v>48.102616357899777</v>
      </c>
      <c r="AG60" s="5">
        <f>(T60*15)/60</f>
        <v>96.205232715799553</v>
      </c>
      <c r="AH60" s="5">
        <f>(20 * U60)/40</f>
        <v>96.205232715799553</v>
      </c>
      <c r="AI60" s="5">
        <f>(190 * V60)/60</f>
        <v>2274.7192802135719</v>
      </c>
      <c r="AJ60" s="5">
        <f>(152 * W60)/60</f>
        <v>1429.8235475628164</v>
      </c>
    </row>
    <row r="61" spans="1:36" x14ac:dyDescent="0.3">
      <c r="A61" t="s">
        <v>31</v>
      </c>
      <c r="B61" s="7" t="s">
        <v>78</v>
      </c>
      <c r="C61">
        <v>2023</v>
      </c>
      <c r="D61">
        <v>1467.157480862732</v>
      </c>
      <c r="E61" t="s">
        <v>44</v>
      </c>
      <c r="F61" t="s">
        <v>45</v>
      </c>
      <c r="G61" s="1">
        <v>45261</v>
      </c>
      <c r="H61" s="5">
        <f>D61*0.89</f>
        <v>1305.7701579678314</v>
      </c>
      <c r="I61" s="5">
        <f>H61*0.85</f>
        <v>1109.9046342726567</v>
      </c>
      <c r="J61" s="5">
        <f>H61*0.15</f>
        <v>195.86552369517472</v>
      </c>
      <c r="K61" s="5">
        <f>H61*3</f>
        <v>3917.3104739034943</v>
      </c>
      <c r="L61" s="5">
        <f>H61</f>
        <v>1305.7701579678314</v>
      </c>
      <c r="M61" s="5">
        <f>H61*3</f>
        <v>3917.3104739034943</v>
      </c>
      <c r="N61" s="5">
        <f>H61*4</f>
        <v>5223.0806318713257</v>
      </c>
      <c r="O61" s="5">
        <f>H61</f>
        <v>1305.7701579678314</v>
      </c>
      <c r="P61" s="5">
        <f>H61</f>
        <v>1305.7701579678314</v>
      </c>
      <c r="Q61" s="5">
        <f>5 * J61</f>
        <v>979.32761847587358</v>
      </c>
      <c r="R61" s="5">
        <f>0.3*J61</f>
        <v>58.75965710855241</v>
      </c>
      <c r="S61" s="5">
        <f>J61</f>
        <v>195.86552369517472</v>
      </c>
      <c r="T61" s="5">
        <f>2*J61</f>
        <v>391.73104739034943</v>
      </c>
      <c r="U61" s="5">
        <f>J61</f>
        <v>195.86552369517472</v>
      </c>
      <c r="V61" s="5">
        <f>0.56*H61</f>
        <v>731.23128846198563</v>
      </c>
      <c r="W61" s="5">
        <f>0.44*H61</f>
        <v>574.53886950584581</v>
      </c>
      <c r="X61" s="5">
        <f>(K61*40)/60</f>
        <v>2611.5403159356629</v>
      </c>
      <c r="Y61" s="5">
        <f>(L61*20)/60</f>
        <v>435.25671932261048</v>
      </c>
      <c r="Z61" s="5">
        <f>(M61*40)/60</f>
        <v>2611.5403159356629</v>
      </c>
      <c r="AA61" s="5">
        <f>((N61/10) * 20)/60</f>
        <v>174.10268772904419</v>
      </c>
      <c r="AB61" s="5">
        <f>(15 * O61)/60</f>
        <v>326.44253949195786</v>
      </c>
      <c r="AC61" s="5">
        <f>(20 * P61)/60</f>
        <v>435.25671932261048</v>
      </c>
      <c r="AD61" s="5">
        <f>(Q61*40)/60</f>
        <v>652.88507898391572</v>
      </c>
      <c r="AE61" s="5">
        <f>(R61*20)/60</f>
        <v>19.58655236951747</v>
      </c>
      <c r="AF61" s="5">
        <f>(S61*15)/60</f>
        <v>48.966380923793686</v>
      </c>
      <c r="AG61" s="5">
        <f>(T61*15)/60</f>
        <v>97.932761847587372</v>
      </c>
      <c r="AH61" s="5">
        <f>(20 * U61)/40</f>
        <v>97.932761847587358</v>
      </c>
      <c r="AI61" s="5">
        <f>(190 * V61)/60</f>
        <v>2315.5657467962878</v>
      </c>
      <c r="AJ61" s="5">
        <f>(152 * W61)/60</f>
        <v>1455.4984694148093</v>
      </c>
    </row>
    <row r="62" spans="1:36" x14ac:dyDescent="0.3">
      <c r="A62" t="s">
        <v>32</v>
      </c>
      <c r="B62" s="7" t="s">
        <v>76</v>
      </c>
      <c r="C62">
        <v>2024</v>
      </c>
      <c r="D62">
        <v>1539.0762488824309</v>
      </c>
      <c r="E62" t="s">
        <v>44</v>
      </c>
      <c r="F62" t="s">
        <v>45</v>
      </c>
      <c r="G62" s="1">
        <v>45292</v>
      </c>
      <c r="H62" s="5">
        <f>D62*0.89</f>
        <v>1369.7778615053635</v>
      </c>
      <c r="I62" s="5">
        <f>H62*0.85</f>
        <v>1164.311182279559</v>
      </c>
      <c r="J62" s="5">
        <f>H62*0.15</f>
        <v>205.46667922580451</v>
      </c>
      <c r="K62" s="5">
        <f>H62*3</f>
        <v>4109.3335845160909</v>
      </c>
      <c r="L62" s="5">
        <f>H62</f>
        <v>1369.7778615053635</v>
      </c>
      <c r="M62" s="5">
        <f>H62*3</f>
        <v>4109.3335845160909</v>
      </c>
      <c r="N62" s="5">
        <f>H62*4</f>
        <v>5479.111446021454</v>
      </c>
      <c r="O62" s="5">
        <f>H62</f>
        <v>1369.7778615053635</v>
      </c>
      <c r="P62" s="5">
        <f>H62</f>
        <v>1369.7778615053635</v>
      </c>
      <c r="Q62" s="5">
        <f>5 * J62</f>
        <v>1027.3333961290225</v>
      </c>
      <c r="R62" s="5">
        <f>0.3*J62</f>
        <v>61.640003767741348</v>
      </c>
      <c r="S62" s="5">
        <f>J62</f>
        <v>205.46667922580451</v>
      </c>
      <c r="T62" s="5">
        <f>2*J62</f>
        <v>410.93335845160902</v>
      </c>
      <c r="U62" s="5">
        <f>J62</f>
        <v>205.46667922580451</v>
      </c>
      <c r="V62" s="5">
        <f>0.56*H62</f>
        <v>767.07560244300362</v>
      </c>
      <c r="W62" s="5">
        <f>0.44*H62</f>
        <v>602.70225906235999</v>
      </c>
      <c r="X62" s="5">
        <f>(K62*40)/60</f>
        <v>2739.5557230107274</v>
      </c>
      <c r="Y62" s="5">
        <f>(L62*20)/60</f>
        <v>456.59262050178779</v>
      </c>
      <c r="Z62" s="5">
        <f>(M62*40)/60</f>
        <v>2739.5557230107274</v>
      </c>
      <c r="AA62" s="5">
        <f>((N62/10) * 20)/60</f>
        <v>182.63704820071513</v>
      </c>
      <c r="AB62" s="5">
        <f>(15 * O62)/60</f>
        <v>342.44446537634087</v>
      </c>
      <c r="AC62" s="5">
        <f>(20 * P62)/60</f>
        <v>456.59262050178779</v>
      </c>
      <c r="AD62" s="5">
        <f>(Q62*40)/60</f>
        <v>684.88893075268174</v>
      </c>
      <c r="AE62" s="5">
        <f>(R62*20)/60</f>
        <v>20.54666792258045</v>
      </c>
      <c r="AF62" s="5">
        <f>(S62*15)/60</f>
        <v>51.366669806451128</v>
      </c>
      <c r="AG62" s="5">
        <f>(T62*15)/60</f>
        <v>102.73333961290226</v>
      </c>
      <c r="AH62" s="5">
        <f>(20 * U62)/40</f>
        <v>102.73333961290226</v>
      </c>
      <c r="AI62" s="5">
        <f>(190 * V62)/60</f>
        <v>2429.0727410695113</v>
      </c>
      <c r="AJ62" s="5">
        <f>(152 * W62)/60</f>
        <v>1526.8457229579788</v>
      </c>
    </row>
    <row r="63" spans="1:36" x14ac:dyDescent="0.3">
      <c r="A63" t="s">
        <v>33</v>
      </c>
      <c r="B63" s="7" t="s">
        <v>76</v>
      </c>
      <c r="C63">
        <v>2024</v>
      </c>
      <c r="D63">
        <v>1508.479969265833</v>
      </c>
      <c r="E63" t="s">
        <v>44</v>
      </c>
      <c r="F63" t="s">
        <v>45</v>
      </c>
      <c r="G63" s="1">
        <v>45323</v>
      </c>
      <c r="H63" s="5">
        <f>D63*0.89</f>
        <v>1342.5471726465914</v>
      </c>
      <c r="I63" s="5">
        <f>H63*0.85</f>
        <v>1141.1650967496028</v>
      </c>
      <c r="J63" s="5">
        <f>H63*0.15</f>
        <v>201.38207589698871</v>
      </c>
      <c r="K63" s="5">
        <f>H63*3</f>
        <v>4027.6415179397745</v>
      </c>
      <c r="L63" s="5">
        <f>H63</f>
        <v>1342.5471726465914</v>
      </c>
      <c r="M63" s="5">
        <f>H63*3</f>
        <v>4027.6415179397745</v>
      </c>
      <c r="N63" s="5">
        <f>H63*4</f>
        <v>5370.1886905863657</v>
      </c>
      <c r="O63" s="5">
        <f>H63</f>
        <v>1342.5471726465914</v>
      </c>
      <c r="P63" s="5">
        <f>H63</f>
        <v>1342.5471726465914</v>
      </c>
      <c r="Q63" s="5">
        <f>5 * J63</f>
        <v>1006.9103794849435</v>
      </c>
      <c r="R63" s="5">
        <f>0.3*J63</f>
        <v>60.41462276909661</v>
      </c>
      <c r="S63" s="5">
        <f>J63</f>
        <v>201.38207589698871</v>
      </c>
      <c r="T63" s="5">
        <f>2*J63</f>
        <v>402.76415179397742</v>
      </c>
      <c r="U63" s="5">
        <f>J63</f>
        <v>201.38207589698871</v>
      </c>
      <c r="V63" s="5">
        <f>0.56*H63</f>
        <v>751.82641668209124</v>
      </c>
      <c r="W63" s="5">
        <f>0.44*H63</f>
        <v>590.7207559645002</v>
      </c>
      <c r="X63" s="5">
        <f>(K63*40)/60</f>
        <v>2685.0943452931829</v>
      </c>
      <c r="Y63" s="5">
        <f>(L63*20)/60</f>
        <v>447.51572421553044</v>
      </c>
      <c r="Z63" s="5">
        <f>(M63*40)/60</f>
        <v>2685.0943452931829</v>
      </c>
      <c r="AA63" s="5">
        <f>((N63/10) * 20)/60</f>
        <v>179.0062896862122</v>
      </c>
      <c r="AB63" s="5">
        <f>(15 * O63)/60</f>
        <v>335.63679316164786</v>
      </c>
      <c r="AC63" s="5">
        <f>(20 * P63)/60</f>
        <v>447.51572421553044</v>
      </c>
      <c r="AD63" s="5">
        <f>(Q63*40)/60</f>
        <v>671.27358632329572</v>
      </c>
      <c r="AE63" s="5">
        <f>(R63*20)/60</f>
        <v>20.138207589698869</v>
      </c>
      <c r="AF63" s="5">
        <f>(S63*15)/60</f>
        <v>50.345518974247177</v>
      </c>
      <c r="AG63" s="5">
        <f>(T63*15)/60</f>
        <v>100.69103794849435</v>
      </c>
      <c r="AH63" s="5">
        <f>(20 * U63)/40</f>
        <v>100.69103794849435</v>
      </c>
      <c r="AI63" s="5">
        <f>(190 * V63)/60</f>
        <v>2380.7836528266221</v>
      </c>
      <c r="AJ63" s="5">
        <f>(152 * W63)/60</f>
        <v>1496.4925817767337</v>
      </c>
    </row>
    <row r="64" spans="1:36" x14ac:dyDescent="0.3">
      <c r="A64" t="s">
        <v>34</v>
      </c>
      <c r="B64" s="7" t="s">
        <v>76</v>
      </c>
      <c r="C64">
        <v>2024</v>
      </c>
      <c r="D64">
        <v>1701.372817614222</v>
      </c>
      <c r="E64" t="s">
        <v>44</v>
      </c>
      <c r="F64" t="s">
        <v>45</v>
      </c>
      <c r="G64" s="1">
        <v>45352</v>
      </c>
      <c r="H64" s="5">
        <f>D64*0.89</f>
        <v>1514.2218076766576</v>
      </c>
      <c r="I64" s="5">
        <f>H64*0.85</f>
        <v>1287.0885365251588</v>
      </c>
      <c r="J64" s="5">
        <f>H64*0.15</f>
        <v>227.13327115149863</v>
      </c>
      <c r="K64" s="5">
        <f>H64*3</f>
        <v>4542.6654230299728</v>
      </c>
      <c r="L64" s="5">
        <f>H64</f>
        <v>1514.2218076766576</v>
      </c>
      <c r="M64" s="5">
        <f>H64*3</f>
        <v>4542.6654230299728</v>
      </c>
      <c r="N64" s="5">
        <f>H64*4</f>
        <v>6056.8872307066304</v>
      </c>
      <c r="O64" s="5">
        <f>H64</f>
        <v>1514.2218076766576</v>
      </c>
      <c r="P64" s="5">
        <f>H64</f>
        <v>1514.2218076766576</v>
      </c>
      <c r="Q64" s="5">
        <f>5 * J64</f>
        <v>1135.6663557574932</v>
      </c>
      <c r="R64" s="5">
        <f>0.3*J64</f>
        <v>68.139981345449584</v>
      </c>
      <c r="S64" s="5">
        <f>J64</f>
        <v>227.13327115149863</v>
      </c>
      <c r="T64" s="5">
        <f>2*J64</f>
        <v>454.26654230299727</v>
      </c>
      <c r="U64" s="5">
        <f>J64</f>
        <v>227.13327115149863</v>
      </c>
      <c r="V64" s="5">
        <f>0.56*H64</f>
        <v>847.96421229892837</v>
      </c>
      <c r="W64" s="5">
        <f>0.44*H64</f>
        <v>666.25759537772933</v>
      </c>
      <c r="X64" s="5">
        <f>(K64*40)/60</f>
        <v>3028.4436153533152</v>
      </c>
      <c r="Y64" s="5">
        <f>(L64*20)/60</f>
        <v>504.74060255888588</v>
      </c>
      <c r="Z64" s="5">
        <f>(M64*40)/60</f>
        <v>3028.4436153533152</v>
      </c>
      <c r="AA64" s="5">
        <f>((N64/10) * 20)/60</f>
        <v>201.89624102355435</v>
      </c>
      <c r="AB64" s="5">
        <f>(15 * O64)/60</f>
        <v>378.5554519191644</v>
      </c>
      <c r="AC64" s="5">
        <f>(20 * P64)/60</f>
        <v>504.74060255888588</v>
      </c>
      <c r="AD64" s="5">
        <f>(Q64*40)/60</f>
        <v>757.1109038383288</v>
      </c>
      <c r="AE64" s="5">
        <f>(R64*20)/60</f>
        <v>22.713327115149863</v>
      </c>
      <c r="AF64" s="5">
        <f>(S64*15)/60</f>
        <v>56.783317787874658</v>
      </c>
      <c r="AG64" s="5">
        <f>(T64*15)/60</f>
        <v>113.56663557574932</v>
      </c>
      <c r="AH64" s="5">
        <f>(20 * U64)/40</f>
        <v>113.56663557574932</v>
      </c>
      <c r="AI64" s="5">
        <f>(190 * V64)/60</f>
        <v>2685.2200056132729</v>
      </c>
      <c r="AJ64" s="5">
        <f>(152 * W64)/60</f>
        <v>1687.8525749569142</v>
      </c>
    </row>
    <row r="65" spans="1:36" x14ac:dyDescent="0.3">
      <c r="A65" t="s">
        <v>35</v>
      </c>
      <c r="B65" s="7" t="s">
        <v>76</v>
      </c>
      <c r="C65">
        <v>2024</v>
      </c>
      <c r="D65">
        <v>1639.6235902975959</v>
      </c>
      <c r="E65" t="s">
        <v>44</v>
      </c>
      <c r="F65" t="s">
        <v>45</v>
      </c>
      <c r="G65" s="1">
        <v>45383</v>
      </c>
      <c r="H65" s="5">
        <f>D65*0.89</f>
        <v>1459.2649953648604</v>
      </c>
      <c r="I65" s="5">
        <f>H65*0.85</f>
        <v>1240.3752460601313</v>
      </c>
      <c r="J65" s="5">
        <f>H65*0.15</f>
        <v>218.88974930472907</v>
      </c>
      <c r="K65" s="5">
        <f>H65*3</f>
        <v>4377.794986094581</v>
      </c>
      <c r="L65" s="5">
        <f>H65</f>
        <v>1459.2649953648604</v>
      </c>
      <c r="M65" s="5">
        <f>H65*3</f>
        <v>4377.794986094581</v>
      </c>
      <c r="N65" s="5">
        <f>H65*4</f>
        <v>5837.0599814594416</v>
      </c>
      <c r="O65" s="5">
        <f>H65</f>
        <v>1459.2649953648604</v>
      </c>
      <c r="P65" s="5">
        <f>H65</f>
        <v>1459.2649953648604</v>
      </c>
      <c r="Q65" s="5">
        <f>5 * J65</f>
        <v>1094.4487465236452</v>
      </c>
      <c r="R65" s="5">
        <f>0.3*J65</f>
        <v>65.666924791418722</v>
      </c>
      <c r="S65" s="5">
        <f>J65</f>
        <v>218.88974930472907</v>
      </c>
      <c r="T65" s="5">
        <f>2*J65</f>
        <v>437.77949860945813</v>
      </c>
      <c r="U65" s="5">
        <f>J65</f>
        <v>218.88974930472907</v>
      </c>
      <c r="V65" s="5">
        <f>0.56*H65</f>
        <v>817.1883974043219</v>
      </c>
      <c r="W65" s="5">
        <f>0.44*H65</f>
        <v>642.07659796053861</v>
      </c>
      <c r="X65" s="5">
        <f>(K65*40)/60</f>
        <v>2918.5299907297208</v>
      </c>
      <c r="Y65" s="5">
        <f>(L65*20)/60</f>
        <v>486.42166512162015</v>
      </c>
      <c r="Z65" s="5">
        <f>(M65*40)/60</f>
        <v>2918.5299907297208</v>
      </c>
      <c r="AA65" s="5">
        <f>((N65/10) * 20)/60</f>
        <v>194.56866604864805</v>
      </c>
      <c r="AB65" s="5">
        <f>(15 * O65)/60</f>
        <v>364.8162488412151</v>
      </c>
      <c r="AC65" s="5">
        <f>(20 * P65)/60</f>
        <v>486.42166512162015</v>
      </c>
      <c r="AD65" s="5">
        <f>(Q65*40)/60</f>
        <v>729.6324976824302</v>
      </c>
      <c r="AE65" s="5">
        <f>(R65*20)/60</f>
        <v>21.888974930472909</v>
      </c>
      <c r="AF65" s="5">
        <f>(S65*15)/60</f>
        <v>54.722437326182266</v>
      </c>
      <c r="AG65" s="5">
        <f>(T65*15)/60</f>
        <v>109.44487465236453</v>
      </c>
      <c r="AH65" s="5">
        <f>(20 * U65)/40</f>
        <v>109.44487465236452</v>
      </c>
      <c r="AI65" s="5">
        <f>(190 * V65)/60</f>
        <v>2587.7632584470193</v>
      </c>
      <c r="AJ65" s="5">
        <f>(152 * W65)/60</f>
        <v>1626.5940481666978</v>
      </c>
    </row>
    <row r="66" spans="1:36" x14ac:dyDescent="0.3">
      <c r="A66" t="s">
        <v>36</v>
      </c>
      <c r="B66" s="7" t="s">
        <v>76</v>
      </c>
      <c r="C66">
        <v>2024</v>
      </c>
      <c r="D66">
        <v>1647.9885036184451</v>
      </c>
      <c r="E66" t="s">
        <v>44</v>
      </c>
      <c r="F66" t="s">
        <v>45</v>
      </c>
      <c r="G66" s="1">
        <v>45413</v>
      </c>
      <c r="H66" s="5">
        <f>D66*0.89</f>
        <v>1466.7097682204162</v>
      </c>
      <c r="I66" s="5">
        <f>H66*0.85</f>
        <v>1246.7033029873537</v>
      </c>
      <c r="J66" s="5">
        <f>H66*0.15</f>
        <v>220.00646523306241</v>
      </c>
      <c r="K66" s="5">
        <f>H66*3</f>
        <v>4400.1293046612482</v>
      </c>
      <c r="L66" s="5">
        <f>H66</f>
        <v>1466.7097682204162</v>
      </c>
      <c r="M66" s="5">
        <f>H66*3</f>
        <v>4400.1293046612482</v>
      </c>
      <c r="N66" s="5">
        <f>H66*4</f>
        <v>5866.8390728816648</v>
      </c>
      <c r="O66" s="5">
        <f>H66</f>
        <v>1466.7097682204162</v>
      </c>
      <c r="P66" s="5">
        <f>H66</f>
        <v>1466.7097682204162</v>
      </c>
      <c r="Q66" s="5">
        <f>5 * J66</f>
        <v>1100.032326165312</v>
      </c>
      <c r="R66" s="5">
        <f>0.3*J66</f>
        <v>66.001939569918719</v>
      </c>
      <c r="S66" s="5">
        <f>J66</f>
        <v>220.00646523306241</v>
      </c>
      <c r="T66" s="5">
        <f>2*J66</f>
        <v>440.01293046612483</v>
      </c>
      <c r="U66" s="5">
        <f>J66</f>
        <v>220.00646523306241</v>
      </c>
      <c r="V66" s="5">
        <f>0.56*H66</f>
        <v>821.35747020343319</v>
      </c>
      <c r="W66" s="5">
        <f>0.44*H66</f>
        <v>645.35229801698313</v>
      </c>
      <c r="X66" s="5">
        <f>(K66*40)/60</f>
        <v>2933.419536440832</v>
      </c>
      <c r="Y66" s="5">
        <f>(L66*20)/60</f>
        <v>488.90325607347211</v>
      </c>
      <c r="Z66" s="5">
        <f>(M66*40)/60</f>
        <v>2933.419536440832</v>
      </c>
      <c r="AA66" s="5">
        <f>((N66/10) * 20)/60</f>
        <v>195.56130242938883</v>
      </c>
      <c r="AB66" s="5">
        <f>(15 * O66)/60</f>
        <v>366.67744205510405</v>
      </c>
      <c r="AC66" s="5">
        <f>(20 * P66)/60</f>
        <v>488.90325607347211</v>
      </c>
      <c r="AD66" s="5">
        <f>(Q66*40)/60</f>
        <v>733.35488411020799</v>
      </c>
      <c r="AE66" s="5">
        <f>(R66*20)/60</f>
        <v>22.000646523306237</v>
      </c>
      <c r="AF66" s="5">
        <f>(S66*15)/60</f>
        <v>55.001616308265604</v>
      </c>
      <c r="AG66" s="5">
        <f>(T66*15)/60</f>
        <v>110.00323261653121</v>
      </c>
      <c r="AH66" s="5">
        <f>(20 * U66)/40</f>
        <v>110.00323261653121</v>
      </c>
      <c r="AI66" s="5">
        <f>(190 * V66)/60</f>
        <v>2600.9653223108717</v>
      </c>
      <c r="AJ66" s="5">
        <f>(152 * W66)/60</f>
        <v>1634.8924883096906</v>
      </c>
    </row>
    <row r="67" spans="1:36" x14ac:dyDescent="0.3">
      <c r="A67" t="s">
        <v>37</v>
      </c>
      <c r="B67" s="7" t="s">
        <v>76</v>
      </c>
      <c r="C67">
        <v>2024</v>
      </c>
      <c r="D67">
        <v>1506.1758056167289</v>
      </c>
      <c r="E67" t="s">
        <v>44</v>
      </c>
      <c r="F67" t="s">
        <v>45</v>
      </c>
      <c r="G67" s="1">
        <v>45444</v>
      </c>
      <c r="H67" s="5">
        <f>D67*0.89</f>
        <v>1340.4964669988888</v>
      </c>
      <c r="I67" s="5">
        <f>H67*0.85</f>
        <v>1139.4219969490555</v>
      </c>
      <c r="J67" s="5">
        <f>H67*0.15</f>
        <v>201.07447004983331</v>
      </c>
      <c r="K67" s="5">
        <f>H67*3</f>
        <v>4021.4894009966665</v>
      </c>
      <c r="L67" s="5">
        <f>H67</f>
        <v>1340.4964669988888</v>
      </c>
      <c r="M67" s="5">
        <f>H67*3</f>
        <v>4021.4894009966665</v>
      </c>
      <c r="N67" s="5">
        <f>H67*4</f>
        <v>5361.9858679955551</v>
      </c>
      <c r="O67" s="5">
        <f>H67</f>
        <v>1340.4964669988888</v>
      </c>
      <c r="P67" s="5">
        <f>H67</f>
        <v>1340.4964669988888</v>
      </c>
      <c r="Q67" s="5">
        <f>5 * J67</f>
        <v>1005.3723502491665</v>
      </c>
      <c r="R67" s="5">
        <f>0.3*J67</f>
        <v>60.322341014949991</v>
      </c>
      <c r="S67" s="5">
        <f>J67</f>
        <v>201.07447004983331</v>
      </c>
      <c r="T67" s="5">
        <f>2*J67</f>
        <v>402.14894009966662</v>
      </c>
      <c r="U67" s="5">
        <f>J67</f>
        <v>201.07447004983331</v>
      </c>
      <c r="V67" s="5">
        <f>0.56*H67</f>
        <v>750.67802151937781</v>
      </c>
      <c r="W67" s="5">
        <f>0.44*H67</f>
        <v>589.81844547951107</v>
      </c>
      <c r="X67" s="5">
        <f>(K67*40)/60</f>
        <v>2680.9929339977775</v>
      </c>
      <c r="Y67" s="5">
        <f>(L67*20)/60</f>
        <v>446.83215566629622</v>
      </c>
      <c r="Z67" s="5">
        <f>(M67*40)/60</f>
        <v>2680.9929339977775</v>
      </c>
      <c r="AA67" s="5">
        <f>((N67/10) * 20)/60</f>
        <v>178.73286226651851</v>
      </c>
      <c r="AB67" s="5">
        <f>(15 * O67)/60</f>
        <v>335.12411674972219</v>
      </c>
      <c r="AC67" s="5">
        <f>(20 * P67)/60</f>
        <v>446.83215566629622</v>
      </c>
      <c r="AD67" s="5">
        <f>(Q67*40)/60</f>
        <v>670.24823349944427</v>
      </c>
      <c r="AE67" s="5">
        <f>(R67*20)/60</f>
        <v>20.107447004983332</v>
      </c>
      <c r="AF67" s="5">
        <f>(S67*15)/60</f>
        <v>50.268617512458327</v>
      </c>
      <c r="AG67" s="5">
        <f>(T67*15)/60</f>
        <v>100.53723502491665</v>
      </c>
      <c r="AH67" s="5">
        <f>(20 * U67)/40</f>
        <v>100.53723502491665</v>
      </c>
      <c r="AI67" s="5">
        <f>(190 * V67)/60</f>
        <v>2377.1470681446963</v>
      </c>
      <c r="AJ67" s="5">
        <f>(152 * W67)/60</f>
        <v>1494.2067285480948</v>
      </c>
    </row>
    <row r="68" spans="1:36" x14ac:dyDescent="0.3">
      <c r="A68" t="s">
        <v>38</v>
      </c>
      <c r="B68" s="7" t="s">
        <v>79</v>
      </c>
      <c r="C68">
        <v>2024</v>
      </c>
      <c r="D68">
        <v>1514.5007472903831</v>
      </c>
      <c r="E68" t="s">
        <v>44</v>
      </c>
      <c r="F68" t="s">
        <v>45</v>
      </c>
      <c r="G68" s="1">
        <v>45474</v>
      </c>
      <c r="H68" s="5">
        <f>D68*0.89</f>
        <v>1347.9056650884409</v>
      </c>
      <c r="I68" s="5">
        <f>H68*0.85</f>
        <v>1145.7198153251747</v>
      </c>
      <c r="J68" s="5">
        <f>H68*0.15</f>
        <v>202.18584976326613</v>
      </c>
      <c r="K68" s="5">
        <f>H68*3</f>
        <v>4043.7169952653226</v>
      </c>
      <c r="L68" s="5">
        <f>H68</f>
        <v>1347.9056650884409</v>
      </c>
      <c r="M68" s="5">
        <f>H68*3</f>
        <v>4043.7169952653226</v>
      </c>
      <c r="N68" s="5">
        <f>H68*4</f>
        <v>5391.6226603537634</v>
      </c>
      <c r="O68" s="5">
        <f>H68</f>
        <v>1347.9056650884409</v>
      </c>
      <c r="P68" s="5">
        <f>H68</f>
        <v>1347.9056650884409</v>
      </c>
      <c r="Q68" s="5">
        <f>5 * J68</f>
        <v>1010.9292488163306</v>
      </c>
      <c r="R68" s="5">
        <f>0.3*J68</f>
        <v>60.655754928979839</v>
      </c>
      <c r="S68" s="5">
        <f>J68</f>
        <v>202.18584976326613</v>
      </c>
      <c r="T68" s="5">
        <f>2*J68</f>
        <v>404.37169952653227</v>
      </c>
      <c r="U68" s="5">
        <f>J68</f>
        <v>202.18584976326613</v>
      </c>
      <c r="V68" s="5">
        <f>0.56*H68</f>
        <v>754.82717244952698</v>
      </c>
      <c r="W68" s="5">
        <f>0.44*H68</f>
        <v>593.07849263891399</v>
      </c>
      <c r="X68" s="5">
        <f>(K68*40)/60</f>
        <v>2695.8113301768817</v>
      </c>
      <c r="Y68" s="5">
        <f>(L68*20)/60</f>
        <v>449.30188836281366</v>
      </c>
      <c r="Z68" s="5">
        <f>(M68*40)/60</f>
        <v>2695.8113301768817</v>
      </c>
      <c r="AA68" s="5">
        <f>((N68/10) * 20)/60</f>
        <v>179.72075534512544</v>
      </c>
      <c r="AB68" s="5">
        <f>(15 * O68)/60</f>
        <v>336.97641627211021</v>
      </c>
      <c r="AC68" s="5">
        <f>(20 * P68)/60</f>
        <v>449.30188836281366</v>
      </c>
      <c r="AD68" s="5">
        <f>(Q68*40)/60</f>
        <v>673.95283254422043</v>
      </c>
      <c r="AE68" s="5">
        <f>(R68*20)/60</f>
        <v>20.218584976326614</v>
      </c>
      <c r="AF68" s="5">
        <f>(S68*15)/60</f>
        <v>50.546462440816534</v>
      </c>
      <c r="AG68" s="5">
        <f>(T68*15)/60</f>
        <v>101.09292488163307</v>
      </c>
      <c r="AH68" s="5">
        <f>(20 * U68)/40</f>
        <v>101.09292488163307</v>
      </c>
      <c r="AI68" s="5">
        <f>(190 * V68)/60</f>
        <v>2390.2860460901688</v>
      </c>
      <c r="AJ68" s="5">
        <f>(152 * W68)/60</f>
        <v>1502.4655146852488</v>
      </c>
    </row>
    <row r="69" spans="1:36" x14ac:dyDescent="0.3">
      <c r="A69" t="s">
        <v>39</v>
      </c>
      <c r="B69" s="7" t="s">
        <v>79</v>
      </c>
      <c r="C69">
        <v>2024</v>
      </c>
      <c r="D69">
        <v>1470.644014594611</v>
      </c>
      <c r="E69" t="s">
        <v>44</v>
      </c>
      <c r="F69" t="s">
        <v>45</v>
      </c>
      <c r="G69" s="1">
        <v>45505</v>
      </c>
      <c r="H69" s="5">
        <f>D69*0.89</f>
        <v>1308.8731729892038</v>
      </c>
      <c r="I69" s="5">
        <f>H69*0.85</f>
        <v>1112.5421970408231</v>
      </c>
      <c r="J69" s="5">
        <f>H69*0.15</f>
        <v>196.33097594838057</v>
      </c>
      <c r="K69" s="5">
        <f>H69*3</f>
        <v>3926.6195189676114</v>
      </c>
      <c r="L69" s="5">
        <f>H69</f>
        <v>1308.8731729892038</v>
      </c>
      <c r="M69" s="5">
        <f>H69*3</f>
        <v>3926.6195189676114</v>
      </c>
      <c r="N69" s="5">
        <f>H69*4</f>
        <v>5235.4926919568152</v>
      </c>
      <c r="O69" s="5">
        <f>H69</f>
        <v>1308.8731729892038</v>
      </c>
      <c r="P69" s="5">
        <f>H69</f>
        <v>1308.8731729892038</v>
      </c>
      <c r="Q69" s="5">
        <f>5 * J69</f>
        <v>981.65487974190285</v>
      </c>
      <c r="R69" s="5">
        <f>0.3*J69</f>
        <v>58.899292784514166</v>
      </c>
      <c r="S69" s="5">
        <f>J69</f>
        <v>196.33097594838057</v>
      </c>
      <c r="T69" s="5">
        <f>2*J69</f>
        <v>392.66195189676114</v>
      </c>
      <c r="U69" s="5">
        <f>J69</f>
        <v>196.33097594838057</v>
      </c>
      <c r="V69" s="5">
        <f>0.56*H69</f>
        <v>732.96897687395415</v>
      </c>
      <c r="W69" s="5">
        <f>0.44*H69</f>
        <v>575.90419611524965</v>
      </c>
      <c r="X69" s="5">
        <f>(K69*40)/60</f>
        <v>2617.7463459784076</v>
      </c>
      <c r="Y69" s="5">
        <f>(L69*20)/60</f>
        <v>436.29105766306799</v>
      </c>
      <c r="Z69" s="5">
        <f>(M69*40)/60</f>
        <v>2617.7463459784076</v>
      </c>
      <c r="AA69" s="5">
        <f>((N69/10) * 20)/60</f>
        <v>174.51642306522717</v>
      </c>
      <c r="AB69" s="5">
        <f>(15 * O69)/60</f>
        <v>327.21829324730095</v>
      </c>
      <c r="AC69" s="5">
        <f>(20 * P69)/60</f>
        <v>436.29105766306799</v>
      </c>
      <c r="AD69" s="5">
        <f>(Q69*40)/60</f>
        <v>654.4365864946019</v>
      </c>
      <c r="AE69" s="5">
        <f>(R69*20)/60</f>
        <v>19.633097594838055</v>
      </c>
      <c r="AF69" s="5">
        <f>(S69*15)/60</f>
        <v>49.082743987095142</v>
      </c>
      <c r="AG69" s="5">
        <f>(T69*15)/60</f>
        <v>98.165487974190285</v>
      </c>
      <c r="AH69" s="5">
        <f>(20 * U69)/40</f>
        <v>98.165487974190285</v>
      </c>
      <c r="AI69" s="5">
        <f>(190 * V69)/60</f>
        <v>2321.0684267675215</v>
      </c>
      <c r="AJ69" s="5">
        <f>(152 * W69)/60</f>
        <v>1458.957296825299</v>
      </c>
    </row>
    <row r="70" spans="1:36" x14ac:dyDescent="0.3">
      <c r="A70" t="s">
        <v>40</v>
      </c>
      <c r="B70" s="7" t="s">
        <v>79</v>
      </c>
      <c r="C70">
        <v>2024</v>
      </c>
      <c r="D70">
        <v>1500.5666556625549</v>
      </c>
      <c r="E70" t="s">
        <v>44</v>
      </c>
      <c r="F70" t="s">
        <v>45</v>
      </c>
      <c r="G70" s="1">
        <v>45536</v>
      </c>
      <c r="H70" s="5">
        <f>D70*0.89</f>
        <v>1335.5043235396738</v>
      </c>
      <c r="I70" s="5">
        <f>H70*0.85</f>
        <v>1135.1786750087226</v>
      </c>
      <c r="J70" s="5">
        <f>H70*0.15</f>
        <v>200.32564853095107</v>
      </c>
      <c r="K70" s="5">
        <f>H70*3</f>
        <v>4006.5129706190214</v>
      </c>
      <c r="L70" s="5">
        <f>H70</f>
        <v>1335.5043235396738</v>
      </c>
      <c r="M70" s="5">
        <f>H70*3</f>
        <v>4006.5129706190214</v>
      </c>
      <c r="N70" s="5">
        <f>H70*4</f>
        <v>5342.0172941586952</v>
      </c>
      <c r="O70" s="5">
        <f>H70</f>
        <v>1335.5043235396738</v>
      </c>
      <c r="P70" s="5">
        <f>H70</f>
        <v>1335.5043235396738</v>
      </c>
      <c r="Q70" s="5">
        <f>5 * J70</f>
        <v>1001.6282426547554</v>
      </c>
      <c r="R70" s="5">
        <f>0.3*J70</f>
        <v>60.097694559285316</v>
      </c>
      <c r="S70" s="5">
        <f>J70</f>
        <v>200.32564853095107</v>
      </c>
      <c r="T70" s="5">
        <f>2*J70</f>
        <v>400.65129706190214</v>
      </c>
      <c r="U70" s="5">
        <f>J70</f>
        <v>200.32564853095107</v>
      </c>
      <c r="V70" s="5">
        <f>0.56*H70</f>
        <v>747.8824211822174</v>
      </c>
      <c r="W70" s="5">
        <f>0.44*H70</f>
        <v>587.62190235745652</v>
      </c>
      <c r="X70" s="5">
        <f>(K70*40)/60</f>
        <v>2671.0086470793476</v>
      </c>
      <c r="Y70" s="5">
        <f>(L70*20)/60</f>
        <v>445.16810784655792</v>
      </c>
      <c r="Z70" s="5">
        <f>(M70*40)/60</f>
        <v>2671.0086470793476</v>
      </c>
      <c r="AA70" s="5">
        <f>((N70/10) * 20)/60</f>
        <v>178.06724313862318</v>
      </c>
      <c r="AB70" s="5">
        <f>(15 * O70)/60</f>
        <v>333.87608088491845</v>
      </c>
      <c r="AC70" s="5">
        <f>(20 * P70)/60</f>
        <v>445.16810784655792</v>
      </c>
      <c r="AD70" s="5">
        <f>(Q70*40)/60</f>
        <v>667.7521617698369</v>
      </c>
      <c r="AE70" s="5">
        <f>(R70*20)/60</f>
        <v>20.032564853095103</v>
      </c>
      <c r="AF70" s="5">
        <f>(S70*15)/60</f>
        <v>50.081412132737768</v>
      </c>
      <c r="AG70" s="5">
        <f>(T70*15)/60</f>
        <v>100.16282426547554</v>
      </c>
      <c r="AH70" s="5">
        <f>(20 * U70)/40</f>
        <v>100.16282426547554</v>
      </c>
      <c r="AI70" s="5">
        <f>(190 * V70)/60</f>
        <v>2368.2943337436886</v>
      </c>
      <c r="AJ70" s="5">
        <f>(152 * W70)/60</f>
        <v>1488.6421526388899</v>
      </c>
    </row>
    <row r="71" spans="1:36" x14ac:dyDescent="0.3">
      <c r="A71" t="s">
        <v>41</v>
      </c>
      <c r="B71" s="7" t="s">
        <v>79</v>
      </c>
      <c r="C71">
        <v>2024</v>
      </c>
      <c r="D71">
        <v>1482.193049771849</v>
      </c>
      <c r="E71" t="s">
        <v>44</v>
      </c>
      <c r="F71" t="s">
        <v>45</v>
      </c>
      <c r="G71" s="1">
        <v>45566</v>
      </c>
      <c r="H71" s="5">
        <f>D71*0.89</f>
        <v>1319.1518142969458</v>
      </c>
      <c r="I71" s="5">
        <f>H71*0.85</f>
        <v>1121.2790421524039</v>
      </c>
      <c r="J71" s="5">
        <f>H71*0.15</f>
        <v>197.87277214454187</v>
      </c>
      <c r="K71" s="5">
        <f>H71*3</f>
        <v>3957.4554428908373</v>
      </c>
      <c r="L71" s="5">
        <f>H71</f>
        <v>1319.1518142969458</v>
      </c>
      <c r="M71" s="5">
        <f>H71*3</f>
        <v>3957.4554428908373</v>
      </c>
      <c r="N71" s="5">
        <f>H71*4</f>
        <v>5276.607257187783</v>
      </c>
      <c r="O71" s="5">
        <f>H71</f>
        <v>1319.1518142969458</v>
      </c>
      <c r="P71" s="5">
        <f>H71</f>
        <v>1319.1518142969458</v>
      </c>
      <c r="Q71" s="5">
        <f>5 * J71</f>
        <v>989.36386072270932</v>
      </c>
      <c r="R71" s="5">
        <f>0.3*J71</f>
        <v>59.361831643362557</v>
      </c>
      <c r="S71" s="5">
        <f>J71</f>
        <v>197.87277214454187</v>
      </c>
      <c r="T71" s="5">
        <f>2*J71</f>
        <v>395.74554428908374</v>
      </c>
      <c r="U71" s="5">
        <f>J71</f>
        <v>197.87277214454187</v>
      </c>
      <c r="V71" s="5">
        <f>0.56*H71</f>
        <v>738.72501600628971</v>
      </c>
      <c r="W71" s="5">
        <f>0.44*H71</f>
        <v>580.42679829065617</v>
      </c>
      <c r="X71" s="5">
        <f>(K71*40)/60</f>
        <v>2638.3036285938915</v>
      </c>
      <c r="Y71" s="5">
        <f>(L71*20)/60</f>
        <v>439.71727143231521</v>
      </c>
      <c r="Z71" s="5">
        <f>(M71*40)/60</f>
        <v>2638.3036285938915</v>
      </c>
      <c r="AA71" s="5">
        <f>((N71/10) * 20)/60</f>
        <v>175.8869085729261</v>
      </c>
      <c r="AB71" s="5">
        <f>(15 * O71)/60</f>
        <v>329.78795357423644</v>
      </c>
      <c r="AC71" s="5">
        <f>(20 * P71)/60</f>
        <v>439.71727143231521</v>
      </c>
      <c r="AD71" s="5">
        <f>(Q71*40)/60</f>
        <v>659.57590714847288</v>
      </c>
      <c r="AE71" s="5">
        <f>(R71*20)/60</f>
        <v>19.787277214454186</v>
      </c>
      <c r="AF71" s="5">
        <f>(S71*15)/60</f>
        <v>49.468193036135467</v>
      </c>
      <c r="AG71" s="5">
        <f>(T71*15)/60</f>
        <v>98.936386072270935</v>
      </c>
      <c r="AH71" s="5">
        <f>(20 * U71)/40</f>
        <v>98.936386072270935</v>
      </c>
      <c r="AI71" s="5">
        <f>(190 * V71)/60</f>
        <v>2339.2958840199176</v>
      </c>
      <c r="AJ71" s="5">
        <f>(152 * W71)/60</f>
        <v>1470.4145556696624</v>
      </c>
    </row>
    <row r="72" spans="1:36" x14ac:dyDescent="0.3">
      <c r="A72" t="s">
        <v>42</v>
      </c>
      <c r="B72" s="7" t="s">
        <v>79</v>
      </c>
      <c r="C72">
        <v>2024</v>
      </c>
      <c r="D72">
        <v>1415.7180563307099</v>
      </c>
      <c r="E72" t="s">
        <v>44</v>
      </c>
      <c r="F72" t="s">
        <v>45</v>
      </c>
      <c r="G72" s="1">
        <v>45597</v>
      </c>
      <c r="H72" s="5">
        <f>D72*0.89</f>
        <v>1259.9890701343318</v>
      </c>
      <c r="I72" s="5">
        <f>H72*0.85</f>
        <v>1070.9907096141819</v>
      </c>
      <c r="J72" s="5">
        <f>H72*0.15</f>
        <v>188.99836052014976</v>
      </c>
      <c r="K72" s="5">
        <f>H72*3</f>
        <v>3779.9672104029951</v>
      </c>
      <c r="L72" s="5">
        <f>H72</f>
        <v>1259.9890701343318</v>
      </c>
      <c r="M72" s="5">
        <f>H72*3</f>
        <v>3779.9672104029951</v>
      </c>
      <c r="N72" s="5">
        <f>H72*4</f>
        <v>5039.9562805373271</v>
      </c>
      <c r="O72" s="5">
        <f>H72</f>
        <v>1259.9890701343318</v>
      </c>
      <c r="P72" s="5">
        <f>H72</f>
        <v>1259.9890701343318</v>
      </c>
      <c r="Q72" s="5">
        <f>5 * J72</f>
        <v>944.99180260074877</v>
      </c>
      <c r="R72" s="5">
        <f>0.3*J72</f>
        <v>56.699508156044928</v>
      </c>
      <c r="S72" s="5">
        <f>J72</f>
        <v>188.99836052014976</v>
      </c>
      <c r="T72" s="5">
        <f>2*J72</f>
        <v>377.99672104029952</v>
      </c>
      <c r="U72" s="5">
        <f>J72</f>
        <v>188.99836052014976</v>
      </c>
      <c r="V72" s="5">
        <f>0.56*H72</f>
        <v>705.59387927522585</v>
      </c>
      <c r="W72" s="5">
        <f>0.44*H72</f>
        <v>554.39519085910604</v>
      </c>
      <c r="X72" s="5">
        <f>(K72*40)/60</f>
        <v>2519.9781402686635</v>
      </c>
      <c r="Y72" s="5">
        <f>(L72*20)/60</f>
        <v>419.99635671144392</v>
      </c>
      <c r="Z72" s="5">
        <f>(M72*40)/60</f>
        <v>2519.9781402686635</v>
      </c>
      <c r="AA72" s="5">
        <f>((N72/10) * 20)/60</f>
        <v>167.99854268457756</v>
      </c>
      <c r="AB72" s="5">
        <f>(15 * O72)/60</f>
        <v>314.99726753358294</v>
      </c>
      <c r="AC72" s="5">
        <f>(20 * P72)/60</f>
        <v>419.99635671144392</v>
      </c>
      <c r="AD72" s="5">
        <f>(Q72*40)/60</f>
        <v>629.99453506716588</v>
      </c>
      <c r="AE72" s="5">
        <f>(R72*20)/60</f>
        <v>18.899836052014976</v>
      </c>
      <c r="AF72" s="5">
        <f>(S72*15)/60</f>
        <v>47.24959013003744</v>
      </c>
      <c r="AG72" s="5">
        <f>(T72*15)/60</f>
        <v>94.49918026007488</v>
      </c>
      <c r="AH72" s="5">
        <f>(20 * U72)/40</f>
        <v>94.49918026007488</v>
      </c>
      <c r="AI72" s="5">
        <f>(190 * V72)/60</f>
        <v>2234.3806177048818</v>
      </c>
      <c r="AJ72" s="5">
        <f>(152 * W72)/60</f>
        <v>1404.4678168430687</v>
      </c>
    </row>
    <row r="73" spans="1:36" x14ac:dyDescent="0.3">
      <c r="A73" t="s">
        <v>43</v>
      </c>
      <c r="B73" s="7" t="s">
        <v>79</v>
      </c>
      <c r="C73">
        <v>2024</v>
      </c>
      <c r="D73">
        <v>1443.6935050160471</v>
      </c>
      <c r="E73" t="s">
        <v>44</v>
      </c>
      <c r="F73" t="s">
        <v>45</v>
      </c>
      <c r="G73" s="1">
        <v>45627</v>
      </c>
      <c r="H73" s="5">
        <f>D73*0.89</f>
        <v>1284.887219464282</v>
      </c>
      <c r="I73" s="5">
        <f>H73*0.85</f>
        <v>1092.1541365446396</v>
      </c>
      <c r="J73" s="5">
        <f>H73*0.15</f>
        <v>192.7330829196423</v>
      </c>
      <c r="K73" s="5">
        <f>H73*3</f>
        <v>3854.6616583928462</v>
      </c>
      <c r="L73" s="5">
        <f>H73</f>
        <v>1284.887219464282</v>
      </c>
      <c r="M73" s="5">
        <f>H73*3</f>
        <v>3854.6616583928462</v>
      </c>
      <c r="N73" s="5">
        <f>H73*4</f>
        <v>5139.548877857128</v>
      </c>
      <c r="O73" s="5">
        <f>H73</f>
        <v>1284.887219464282</v>
      </c>
      <c r="P73" s="5">
        <f>H73</f>
        <v>1284.887219464282</v>
      </c>
      <c r="Q73" s="5">
        <f>5 * J73</f>
        <v>963.66541459821156</v>
      </c>
      <c r="R73" s="5">
        <f>0.3*J73</f>
        <v>57.819924875892688</v>
      </c>
      <c r="S73" s="5">
        <f>J73</f>
        <v>192.7330829196423</v>
      </c>
      <c r="T73" s="5">
        <f>2*J73</f>
        <v>385.4661658392846</v>
      </c>
      <c r="U73" s="5">
        <f>J73</f>
        <v>192.7330829196423</v>
      </c>
      <c r="V73" s="5">
        <f>0.56*H73</f>
        <v>719.53684289999796</v>
      </c>
      <c r="W73" s="5">
        <f>0.44*H73</f>
        <v>565.35037656428403</v>
      </c>
      <c r="X73" s="5">
        <f>(K73*40)/60</f>
        <v>2569.7744389285645</v>
      </c>
      <c r="Y73" s="5">
        <f>(L73*20)/60</f>
        <v>428.29573982142733</v>
      </c>
      <c r="Z73" s="5">
        <f>(M73*40)/60</f>
        <v>2569.7744389285645</v>
      </c>
      <c r="AA73" s="5">
        <f>((N73/10) * 20)/60</f>
        <v>171.31829592857093</v>
      </c>
      <c r="AB73" s="5">
        <f>(15 * O73)/60</f>
        <v>321.2218048660705</v>
      </c>
      <c r="AC73" s="5">
        <f>(20 * P73)/60</f>
        <v>428.29573982142733</v>
      </c>
      <c r="AD73" s="5">
        <f>(Q73*40)/60</f>
        <v>642.44360973214111</v>
      </c>
      <c r="AE73" s="5">
        <f>(R73*20)/60</f>
        <v>19.273308291964227</v>
      </c>
      <c r="AF73" s="5">
        <f>(S73*15)/60</f>
        <v>48.183270729910575</v>
      </c>
      <c r="AG73" s="5">
        <f>(T73*15)/60</f>
        <v>96.36654145982115</v>
      </c>
      <c r="AH73" s="5">
        <f>(20 * U73)/40</f>
        <v>96.36654145982115</v>
      </c>
      <c r="AI73" s="5">
        <f>(190 * V73)/60</f>
        <v>2278.5333358499934</v>
      </c>
      <c r="AJ73" s="5">
        <f>(152 * W73)/60</f>
        <v>1432.2209539628529</v>
      </c>
    </row>
    <row r="74" spans="1:36" x14ac:dyDescent="0.3">
      <c r="A74" t="s">
        <v>8</v>
      </c>
      <c r="B74" s="7" t="s">
        <v>74</v>
      </c>
      <c r="C74">
        <v>2022</v>
      </c>
      <c r="D74">
        <v>2422.9397784466528</v>
      </c>
      <c r="E74" t="s">
        <v>6</v>
      </c>
      <c r="F74" t="s">
        <v>83</v>
      </c>
      <c r="G74" s="1">
        <v>44562</v>
      </c>
      <c r="H74" s="5">
        <f>D74*0.89</f>
        <v>2156.416402817521</v>
      </c>
      <c r="I74" s="5">
        <f>H74*0.85</f>
        <v>1832.9539423948927</v>
      </c>
      <c r="J74" s="5">
        <f>H74*0.15</f>
        <v>323.46246042262811</v>
      </c>
      <c r="K74" s="5">
        <f>H74*3</f>
        <v>6469.2492084525629</v>
      </c>
      <c r="L74" s="5">
        <f>H74</f>
        <v>2156.416402817521</v>
      </c>
      <c r="M74" s="5">
        <f>H74*3</f>
        <v>6469.2492084525629</v>
      </c>
      <c r="N74" s="5">
        <f>H74*4</f>
        <v>8625.6656112700839</v>
      </c>
      <c r="O74" s="5">
        <f>H74</f>
        <v>2156.416402817521</v>
      </c>
      <c r="P74" s="5">
        <f>H74</f>
        <v>2156.416402817521</v>
      </c>
      <c r="Q74" s="5">
        <f>5 * J74</f>
        <v>1617.3123021131405</v>
      </c>
      <c r="R74" s="5">
        <f>0.3*J74</f>
        <v>97.038738126788431</v>
      </c>
      <c r="S74" s="5">
        <f>J74</f>
        <v>323.46246042262811</v>
      </c>
      <c r="T74" s="5">
        <f>2*J74</f>
        <v>646.92492084525622</v>
      </c>
      <c r="U74" s="5">
        <f>J74</f>
        <v>323.46246042262811</v>
      </c>
      <c r="V74" s="5">
        <f>0.56*H74</f>
        <v>1207.5931855778119</v>
      </c>
      <c r="W74" s="5">
        <f>0.44*H74</f>
        <v>948.82321723970927</v>
      </c>
      <c r="X74" s="5">
        <f>(K74*40)/60</f>
        <v>4312.832805635042</v>
      </c>
      <c r="Y74" s="5">
        <f>(L74*20)/60</f>
        <v>718.80546760584036</v>
      </c>
      <c r="Z74" s="5">
        <f>(M74*40)/60</f>
        <v>4312.832805635042</v>
      </c>
      <c r="AA74" s="5">
        <f>((N74/10) * 20)/60</f>
        <v>287.52218704233616</v>
      </c>
      <c r="AB74" s="5">
        <f>(15 * O74)/60</f>
        <v>539.10410070438024</v>
      </c>
      <c r="AC74" s="5">
        <f>(20 * P74)/60</f>
        <v>718.80546760584036</v>
      </c>
      <c r="AD74" s="5">
        <f>(Q74*40)/60</f>
        <v>1078.2082014087603</v>
      </c>
      <c r="AE74" s="5">
        <f>(R74*20)/60</f>
        <v>32.346246042262813</v>
      </c>
      <c r="AF74" s="5">
        <f>(S74*15)/60</f>
        <v>80.865615105657028</v>
      </c>
      <c r="AG74" s="5">
        <f>(T74*15)/60</f>
        <v>161.73123021131406</v>
      </c>
      <c r="AH74" s="5">
        <f>(20 * U74)/40</f>
        <v>161.73123021131406</v>
      </c>
      <c r="AI74" s="5">
        <f>(190 * V74)/60</f>
        <v>3824.0450876630712</v>
      </c>
      <c r="AJ74" s="5">
        <f>(152 * W74)/60</f>
        <v>2403.6854836739299</v>
      </c>
    </row>
    <row r="75" spans="1:36" x14ac:dyDescent="0.3">
      <c r="A75" t="s">
        <v>9</v>
      </c>
      <c r="B75" s="7" t="s">
        <v>74</v>
      </c>
      <c r="C75">
        <v>2022</v>
      </c>
      <c r="D75">
        <v>2328.3997505136308</v>
      </c>
      <c r="E75" t="s">
        <v>6</v>
      </c>
      <c r="F75" t="s">
        <v>83</v>
      </c>
      <c r="G75" s="1">
        <v>44593</v>
      </c>
      <c r="H75" s="5">
        <f>D75*0.89</f>
        <v>2072.2757779571316</v>
      </c>
      <c r="I75" s="5">
        <f>H75*0.85</f>
        <v>1761.4344112635617</v>
      </c>
      <c r="J75" s="5">
        <f>H75*0.15</f>
        <v>310.84136669356974</v>
      </c>
      <c r="K75" s="5">
        <f>H75*3</f>
        <v>6216.8273338713952</v>
      </c>
      <c r="L75" s="5">
        <f>H75</f>
        <v>2072.2757779571316</v>
      </c>
      <c r="M75" s="5">
        <f>H75*3</f>
        <v>6216.8273338713952</v>
      </c>
      <c r="N75" s="5">
        <f>H75*4</f>
        <v>8289.1031118285264</v>
      </c>
      <c r="O75" s="5">
        <f>H75</f>
        <v>2072.2757779571316</v>
      </c>
      <c r="P75" s="5">
        <f>H75</f>
        <v>2072.2757779571316</v>
      </c>
      <c r="Q75" s="5">
        <f>5 * J75</f>
        <v>1554.2068334678488</v>
      </c>
      <c r="R75" s="5">
        <f>0.3*J75</f>
        <v>93.252410008070925</v>
      </c>
      <c r="S75" s="5">
        <f>J75</f>
        <v>310.84136669356974</v>
      </c>
      <c r="T75" s="5">
        <f>2*J75</f>
        <v>621.68273338713948</v>
      </c>
      <c r="U75" s="5">
        <f>J75</f>
        <v>310.84136669356974</v>
      </c>
      <c r="V75" s="5">
        <f>0.56*H75</f>
        <v>1160.4744356559938</v>
      </c>
      <c r="W75" s="5">
        <f>0.44*H75</f>
        <v>911.80134230113788</v>
      </c>
      <c r="X75" s="5">
        <f>(K75*40)/60</f>
        <v>4144.5515559142632</v>
      </c>
      <c r="Y75" s="5">
        <f>(L75*20)/60</f>
        <v>690.75859265237716</v>
      </c>
      <c r="Z75" s="5">
        <f>(M75*40)/60</f>
        <v>4144.5515559142632</v>
      </c>
      <c r="AA75" s="5">
        <f>((N75/10) * 20)/60</f>
        <v>276.3034370609509</v>
      </c>
      <c r="AB75" s="5">
        <f>(15 * O75)/60</f>
        <v>518.0689444892829</v>
      </c>
      <c r="AC75" s="5">
        <f>(20 * P75)/60</f>
        <v>690.75859265237716</v>
      </c>
      <c r="AD75" s="5">
        <f>(Q75*40)/60</f>
        <v>1036.1378889785658</v>
      </c>
      <c r="AE75" s="5">
        <f>(R75*20)/60</f>
        <v>31.084136669356973</v>
      </c>
      <c r="AF75" s="5">
        <f>(S75*15)/60</f>
        <v>77.710341673392435</v>
      </c>
      <c r="AG75" s="5">
        <f>(T75*15)/60</f>
        <v>155.42068334678487</v>
      </c>
      <c r="AH75" s="5">
        <f>(20 * U75)/40</f>
        <v>155.42068334678487</v>
      </c>
      <c r="AI75" s="5">
        <f>(190 * V75)/60</f>
        <v>3674.8357129106471</v>
      </c>
      <c r="AJ75" s="5">
        <f>(152 * W75)/60</f>
        <v>2309.8967338295492</v>
      </c>
    </row>
    <row r="76" spans="1:36" x14ac:dyDescent="0.3">
      <c r="A76" t="s">
        <v>10</v>
      </c>
      <c r="B76" s="7" t="s">
        <v>74</v>
      </c>
      <c r="C76">
        <v>2022</v>
      </c>
      <c r="D76">
        <v>2677.8889994144811</v>
      </c>
      <c r="E76" t="s">
        <v>6</v>
      </c>
      <c r="F76" t="s">
        <v>83</v>
      </c>
      <c r="G76" s="1">
        <v>44621</v>
      </c>
      <c r="H76" s="5">
        <f>D76*0.89</f>
        <v>2383.3212094788882</v>
      </c>
      <c r="I76" s="5">
        <f>H76*0.85</f>
        <v>2025.8230280570549</v>
      </c>
      <c r="J76" s="5">
        <f>H76*0.15</f>
        <v>357.49818142183324</v>
      </c>
      <c r="K76" s="5">
        <f>H76*3</f>
        <v>7149.9636284366643</v>
      </c>
      <c r="L76" s="5">
        <f>H76</f>
        <v>2383.3212094788882</v>
      </c>
      <c r="M76" s="5">
        <f>H76*3</f>
        <v>7149.9636284366643</v>
      </c>
      <c r="N76" s="5">
        <f>H76*4</f>
        <v>9533.284837915553</v>
      </c>
      <c r="O76" s="5">
        <f>H76</f>
        <v>2383.3212094788882</v>
      </c>
      <c r="P76" s="5">
        <f>H76</f>
        <v>2383.3212094788882</v>
      </c>
      <c r="Q76" s="5">
        <f>5 * J76</f>
        <v>1787.4909071091661</v>
      </c>
      <c r="R76" s="5">
        <f>0.3*J76</f>
        <v>107.24945442654997</v>
      </c>
      <c r="S76" s="5">
        <f>J76</f>
        <v>357.49818142183324</v>
      </c>
      <c r="T76" s="5">
        <f>2*J76</f>
        <v>714.99636284366647</v>
      </c>
      <c r="U76" s="5">
        <f>J76</f>
        <v>357.49818142183324</v>
      </c>
      <c r="V76" s="5">
        <f>0.56*H76</f>
        <v>1334.6598773081776</v>
      </c>
      <c r="W76" s="5">
        <f>0.44*H76</f>
        <v>1048.6613321707109</v>
      </c>
      <c r="X76" s="5">
        <f>(K76*40)/60</f>
        <v>4766.6424189577765</v>
      </c>
      <c r="Y76" s="5">
        <f>(L76*20)/60</f>
        <v>794.44040315962945</v>
      </c>
      <c r="Z76" s="5">
        <f>(M76*40)/60</f>
        <v>4766.6424189577765</v>
      </c>
      <c r="AA76" s="5">
        <f>((N76/10) * 20)/60</f>
        <v>317.77616126385175</v>
      </c>
      <c r="AB76" s="5">
        <f>(15 * O76)/60</f>
        <v>595.83030236972206</v>
      </c>
      <c r="AC76" s="5">
        <f>(20 * P76)/60</f>
        <v>794.44040315962945</v>
      </c>
      <c r="AD76" s="5">
        <f>(Q76*40)/60</f>
        <v>1191.6606047394441</v>
      </c>
      <c r="AE76" s="5">
        <f>(R76*20)/60</f>
        <v>35.749818142183329</v>
      </c>
      <c r="AF76" s="5">
        <f>(S76*15)/60</f>
        <v>89.374545355458309</v>
      </c>
      <c r="AG76" s="5">
        <f>(T76*15)/60</f>
        <v>178.74909071091662</v>
      </c>
      <c r="AH76" s="5">
        <f>(20 * U76)/40</f>
        <v>178.74909071091662</v>
      </c>
      <c r="AI76" s="5">
        <f>(190 * V76)/60</f>
        <v>4226.4229448092292</v>
      </c>
      <c r="AJ76" s="5">
        <f>(152 * W76)/60</f>
        <v>2656.6087081658011</v>
      </c>
    </row>
    <row r="77" spans="1:36" x14ac:dyDescent="0.3">
      <c r="A77" t="s">
        <v>11</v>
      </c>
      <c r="B77" s="7" t="s">
        <v>74</v>
      </c>
      <c r="C77">
        <v>2022</v>
      </c>
      <c r="D77">
        <v>2596.6416935251091</v>
      </c>
      <c r="E77" t="s">
        <v>6</v>
      </c>
      <c r="F77" t="s">
        <v>83</v>
      </c>
      <c r="G77" s="1">
        <v>44652</v>
      </c>
      <c r="H77" s="5">
        <f>D77*0.89</f>
        <v>2311.011107237347</v>
      </c>
      <c r="I77" s="5">
        <f>H77*0.85</f>
        <v>1964.3594411517449</v>
      </c>
      <c r="J77" s="5">
        <f>H77*0.15</f>
        <v>346.65166608560202</v>
      </c>
      <c r="K77" s="5">
        <f>H77*3</f>
        <v>6933.0333217120406</v>
      </c>
      <c r="L77" s="5">
        <f>H77</f>
        <v>2311.011107237347</v>
      </c>
      <c r="M77" s="5">
        <f>H77*3</f>
        <v>6933.0333217120406</v>
      </c>
      <c r="N77" s="5">
        <f>H77*4</f>
        <v>9244.044428949388</v>
      </c>
      <c r="O77" s="5">
        <f>H77</f>
        <v>2311.011107237347</v>
      </c>
      <c r="P77" s="5">
        <f>H77</f>
        <v>2311.011107237347</v>
      </c>
      <c r="Q77" s="5">
        <f>5 * J77</f>
        <v>1733.2583304280101</v>
      </c>
      <c r="R77" s="5">
        <f>0.3*J77</f>
        <v>103.9954998256806</v>
      </c>
      <c r="S77" s="5">
        <f>J77</f>
        <v>346.65166608560202</v>
      </c>
      <c r="T77" s="5">
        <f>2*J77</f>
        <v>693.30333217120403</v>
      </c>
      <c r="U77" s="5">
        <f>J77</f>
        <v>346.65166608560202</v>
      </c>
      <c r="V77" s="5">
        <f>0.56*H77</f>
        <v>1294.1662200529145</v>
      </c>
      <c r="W77" s="5">
        <f>0.44*H77</f>
        <v>1016.8448871844327</v>
      </c>
      <c r="X77" s="5">
        <f>(K77*40)/60</f>
        <v>4622.022214474694</v>
      </c>
      <c r="Y77" s="5">
        <f>(L77*20)/60</f>
        <v>770.33703574578237</v>
      </c>
      <c r="Z77" s="5">
        <f>(M77*40)/60</f>
        <v>4622.022214474694</v>
      </c>
      <c r="AA77" s="5">
        <f>((N77/10) * 20)/60</f>
        <v>308.13481429831296</v>
      </c>
      <c r="AB77" s="5">
        <f>(15 * O77)/60</f>
        <v>577.75277680933675</v>
      </c>
      <c r="AC77" s="5">
        <f>(20 * P77)/60</f>
        <v>770.33703574578237</v>
      </c>
      <c r="AD77" s="5">
        <f>(Q77*40)/60</f>
        <v>1155.5055536186735</v>
      </c>
      <c r="AE77" s="5">
        <f>(R77*20)/60</f>
        <v>34.665166608560199</v>
      </c>
      <c r="AF77" s="5">
        <f>(S77*15)/60</f>
        <v>86.662916521400504</v>
      </c>
      <c r="AG77" s="5">
        <f>(T77*15)/60</f>
        <v>173.32583304280101</v>
      </c>
      <c r="AH77" s="5">
        <f>(20 * U77)/40</f>
        <v>173.32583304280101</v>
      </c>
      <c r="AI77" s="5">
        <f>(190 * V77)/60</f>
        <v>4098.1930301675629</v>
      </c>
      <c r="AJ77" s="5">
        <f>(152 * W77)/60</f>
        <v>2576.0070475338957</v>
      </c>
    </row>
    <row r="78" spans="1:36" x14ac:dyDescent="0.3">
      <c r="A78" t="s">
        <v>12</v>
      </c>
      <c r="B78" s="7" t="s">
        <v>74</v>
      </c>
      <c r="C78">
        <v>2022</v>
      </c>
      <c r="D78">
        <v>2570.7830179148741</v>
      </c>
      <c r="E78" t="s">
        <v>6</v>
      </c>
      <c r="F78" t="s">
        <v>83</v>
      </c>
      <c r="G78" s="1">
        <v>44682</v>
      </c>
      <c r="H78" s="5">
        <f>D78*0.89</f>
        <v>2287.9968859442379</v>
      </c>
      <c r="I78" s="5">
        <f>H78*0.85</f>
        <v>1944.7973530526021</v>
      </c>
      <c r="J78" s="5">
        <f>H78*0.15</f>
        <v>343.19953289163567</v>
      </c>
      <c r="K78" s="5">
        <f>H78*3</f>
        <v>6863.9906578327136</v>
      </c>
      <c r="L78" s="5">
        <f>H78</f>
        <v>2287.9968859442379</v>
      </c>
      <c r="M78" s="5">
        <f>H78*3</f>
        <v>6863.9906578327136</v>
      </c>
      <c r="N78" s="5">
        <f>H78*4</f>
        <v>9151.9875437769515</v>
      </c>
      <c r="O78" s="5">
        <f>H78</f>
        <v>2287.9968859442379</v>
      </c>
      <c r="P78" s="5">
        <f>H78</f>
        <v>2287.9968859442379</v>
      </c>
      <c r="Q78" s="5">
        <f>5 * J78</f>
        <v>1715.9976644581784</v>
      </c>
      <c r="R78" s="5">
        <f>0.3*J78</f>
        <v>102.95985986749069</v>
      </c>
      <c r="S78" s="5">
        <f>J78</f>
        <v>343.19953289163567</v>
      </c>
      <c r="T78" s="5">
        <f>2*J78</f>
        <v>686.39906578327134</v>
      </c>
      <c r="U78" s="5">
        <f>J78</f>
        <v>343.19953289163567</v>
      </c>
      <c r="V78" s="5">
        <f>0.56*H78</f>
        <v>1281.2782561287734</v>
      </c>
      <c r="W78" s="5">
        <f>0.44*H78</f>
        <v>1006.7186298154646</v>
      </c>
      <c r="X78" s="5">
        <f>(K78*40)/60</f>
        <v>4575.9937718884757</v>
      </c>
      <c r="Y78" s="5">
        <f>(L78*20)/60</f>
        <v>762.66562864807929</v>
      </c>
      <c r="Z78" s="5">
        <f>(M78*40)/60</f>
        <v>4575.9937718884757</v>
      </c>
      <c r="AA78" s="5">
        <f>((N78/10) * 20)/60</f>
        <v>305.06625145923169</v>
      </c>
      <c r="AB78" s="5">
        <f>(15 * O78)/60</f>
        <v>571.99922148605947</v>
      </c>
      <c r="AC78" s="5">
        <f>(20 * P78)/60</f>
        <v>762.66562864807929</v>
      </c>
      <c r="AD78" s="5">
        <f>(Q78*40)/60</f>
        <v>1143.9984429721189</v>
      </c>
      <c r="AE78" s="5">
        <f>(R78*20)/60</f>
        <v>34.319953289163564</v>
      </c>
      <c r="AF78" s="5">
        <f>(S78*15)/60</f>
        <v>85.799883222908917</v>
      </c>
      <c r="AG78" s="5">
        <f>(T78*15)/60</f>
        <v>171.59976644581783</v>
      </c>
      <c r="AH78" s="5">
        <f>(20 * U78)/40</f>
        <v>171.59976644581783</v>
      </c>
      <c r="AI78" s="5">
        <f>(190 * V78)/60</f>
        <v>4057.3811444077824</v>
      </c>
      <c r="AJ78" s="5">
        <f>(152 * W78)/60</f>
        <v>2550.353862199177</v>
      </c>
    </row>
    <row r="79" spans="1:36" x14ac:dyDescent="0.3">
      <c r="A79" t="s">
        <v>13</v>
      </c>
      <c r="B79" s="7" t="s">
        <v>74</v>
      </c>
      <c r="C79">
        <v>2022</v>
      </c>
      <c r="D79">
        <v>2357.5230998285042</v>
      </c>
      <c r="E79" t="s">
        <v>6</v>
      </c>
      <c r="F79" t="s">
        <v>83</v>
      </c>
      <c r="G79" s="1">
        <v>44713</v>
      </c>
      <c r="H79" s="5">
        <f>D79*0.89</f>
        <v>2098.1955588473688</v>
      </c>
      <c r="I79" s="5">
        <f>H79*0.85</f>
        <v>1783.4662250202634</v>
      </c>
      <c r="J79" s="5">
        <f>H79*0.15</f>
        <v>314.72933382710534</v>
      </c>
      <c r="K79" s="5">
        <f>H79*3</f>
        <v>6294.5866765421069</v>
      </c>
      <c r="L79" s="5">
        <f>H79</f>
        <v>2098.1955588473688</v>
      </c>
      <c r="M79" s="5">
        <f>H79*3</f>
        <v>6294.5866765421069</v>
      </c>
      <c r="N79" s="5">
        <f>H79*4</f>
        <v>8392.7822353894753</v>
      </c>
      <c r="O79" s="5">
        <f>H79</f>
        <v>2098.1955588473688</v>
      </c>
      <c r="P79" s="5">
        <f>H79</f>
        <v>2098.1955588473688</v>
      </c>
      <c r="Q79" s="5">
        <f>5 * J79</f>
        <v>1573.6466691355267</v>
      </c>
      <c r="R79" s="5">
        <f>0.3*J79</f>
        <v>94.418800148131595</v>
      </c>
      <c r="S79" s="5">
        <f>J79</f>
        <v>314.72933382710534</v>
      </c>
      <c r="T79" s="5">
        <f>2*J79</f>
        <v>629.45866765421067</v>
      </c>
      <c r="U79" s="5">
        <f>J79</f>
        <v>314.72933382710534</v>
      </c>
      <c r="V79" s="5">
        <f>0.56*H79</f>
        <v>1174.9895129545266</v>
      </c>
      <c r="W79" s="5">
        <f>0.44*H79</f>
        <v>923.20604589284233</v>
      </c>
      <c r="X79" s="5">
        <f>(K79*40)/60</f>
        <v>4196.3911176947386</v>
      </c>
      <c r="Y79" s="5">
        <f>(L79*20)/60</f>
        <v>699.39851961578961</v>
      </c>
      <c r="Z79" s="5">
        <f>(M79*40)/60</f>
        <v>4196.3911176947386</v>
      </c>
      <c r="AA79" s="5">
        <f>((N79/10) * 20)/60</f>
        <v>279.75940784631587</v>
      </c>
      <c r="AB79" s="5">
        <f>(15 * O79)/60</f>
        <v>524.54888971184221</v>
      </c>
      <c r="AC79" s="5">
        <f>(20 * P79)/60</f>
        <v>699.39851961578961</v>
      </c>
      <c r="AD79" s="5">
        <f>(Q79*40)/60</f>
        <v>1049.0977794236846</v>
      </c>
      <c r="AE79" s="5">
        <f>(R79*20)/60</f>
        <v>31.472933382710533</v>
      </c>
      <c r="AF79" s="5">
        <f>(S79*15)/60</f>
        <v>78.682333456776334</v>
      </c>
      <c r="AG79" s="5">
        <f>(T79*15)/60</f>
        <v>157.36466691355267</v>
      </c>
      <c r="AH79" s="5">
        <f>(20 * U79)/40</f>
        <v>157.36466691355267</v>
      </c>
      <c r="AI79" s="5">
        <f>(190 * V79)/60</f>
        <v>3720.8001243560007</v>
      </c>
      <c r="AJ79" s="5">
        <f>(152 * W79)/60</f>
        <v>2338.7886495952002</v>
      </c>
    </row>
    <row r="80" spans="1:36" x14ac:dyDescent="0.3">
      <c r="A80" t="s">
        <v>14</v>
      </c>
      <c r="B80" s="7" t="s">
        <v>77</v>
      </c>
      <c r="C80">
        <v>2022</v>
      </c>
      <c r="D80">
        <v>2392.874344676929</v>
      </c>
      <c r="E80" t="s">
        <v>6</v>
      </c>
      <c r="F80" t="s">
        <v>83</v>
      </c>
      <c r="G80" s="1">
        <v>44743</v>
      </c>
      <c r="H80" s="5">
        <f>D80*0.89</f>
        <v>2129.6581667624669</v>
      </c>
      <c r="I80" s="5">
        <f>H80*0.85</f>
        <v>1810.2094417480969</v>
      </c>
      <c r="J80" s="5">
        <f>H80*0.15</f>
        <v>319.44872501437004</v>
      </c>
      <c r="K80" s="5">
        <f>H80*3</f>
        <v>6388.9745002874006</v>
      </c>
      <c r="L80" s="5">
        <f>H80</f>
        <v>2129.6581667624669</v>
      </c>
      <c r="M80" s="5">
        <f>H80*3</f>
        <v>6388.9745002874006</v>
      </c>
      <c r="N80" s="5">
        <f>H80*4</f>
        <v>8518.6326670498675</v>
      </c>
      <c r="O80" s="5">
        <f>H80</f>
        <v>2129.6581667624669</v>
      </c>
      <c r="P80" s="5">
        <f>H80</f>
        <v>2129.6581667624669</v>
      </c>
      <c r="Q80" s="5">
        <f>5 * J80</f>
        <v>1597.2436250718501</v>
      </c>
      <c r="R80" s="5">
        <f>0.3*J80</f>
        <v>95.834617504311012</v>
      </c>
      <c r="S80" s="5">
        <f>J80</f>
        <v>319.44872501437004</v>
      </c>
      <c r="T80" s="5">
        <f>2*J80</f>
        <v>638.89745002874008</v>
      </c>
      <c r="U80" s="5">
        <f>J80</f>
        <v>319.44872501437004</v>
      </c>
      <c r="V80" s="5">
        <f>0.56*H80</f>
        <v>1192.6085733869816</v>
      </c>
      <c r="W80" s="5">
        <f>0.44*H80</f>
        <v>937.04959337548541</v>
      </c>
      <c r="X80" s="5">
        <f>(K80*40)/60</f>
        <v>4259.3163335249337</v>
      </c>
      <c r="Y80" s="5">
        <f>(L80*20)/60</f>
        <v>709.88605558748895</v>
      </c>
      <c r="Z80" s="5">
        <f>(M80*40)/60</f>
        <v>4259.3163335249337</v>
      </c>
      <c r="AA80" s="5">
        <f>((N80/10) * 20)/60</f>
        <v>283.9544222349956</v>
      </c>
      <c r="AB80" s="5">
        <f>(15 * O80)/60</f>
        <v>532.41454169061672</v>
      </c>
      <c r="AC80" s="5">
        <f>(20 * P80)/60</f>
        <v>709.88605558748895</v>
      </c>
      <c r="AD80" s="5">
        <f>(Q80*40)/60</f>
        <v>1064.8290833812334</v>
      </c>
      <c r="AE80" s="5">
        <f>(R80*20)/60</f>
        <v>31.944872501437008</v>
      </c>
      <c r="AF80" s="5">
        <f>(S80*15)/60</f>
        <v>79.86218125359251</v>
      </c>
      <c r="AG80" s="5">
        <f>(T80*15)/60</f>
        <v>159.72436250718502</v>
      </c>
      <c r="AH80" s="5">
        <f>(20 * U80)/40</f>
        <v>159.72436250718502</v>
      </c>
      <c r="AI80" s="5">
        <f>(190 * V80)/60</f>
        <v>3776.5938157254418</v>
      </c>
      <c r="AJ80" s="5">
        <f>(152 * W80)/60</f>
        <v>2373.8589698845631</v>
      </c>
    </row>
    <row r="81" spans="1:36" x14ac:dyDescent="0.3">
      <c r="A81" t="s">
        <v>15</v>
      </c>
      <c r="B81" s="7" t="s">
        <v>77</v>
      </c>
      <c r="C81">
        <v>2022</v>
      </c>
      <c r="D81">
        <v>2328.3098463795031</v>
      </c>
      <c r="E81" t="s">
        <v>6</v>
      </c>
      <c r="F81" t="s">
        <v>83</v>
      </c>
      <c r="G81" s="1">
        <v>44774</v>
      </c>
      <c r="H81" s="5">
        <f>D81*0.89</f>
        <v>2072.195763277758</v>
      </c>
      <c r="I81" s="5">
        <f>H81*0.85</f>
        <v>1761.3663987860944</v>
      </c>
      <c r="J81" s="5">
        <f>H81*0.15</f>
        <v>310.82936449166368</v>
      </c>
      <c r="K81" s="5">
        <f>H81*3</f>
        <v>6216.5872898332746</v>
      </c>
      <c r="L81" s="5">
        <f>H81</f>
        <v>2072.195763277758</v>
      </c>
      <c r="M81" s="5">
        <f>H81*3</f>
        <v>6216.5872898332746</v>
      </c>
      <c r="N81" s="5">
        <f>H81*4</f>
        <v>8288.7830531110321</v>
      </c>
      <c r="O81" s="5">
        <f>H81</f>
        <v>2072.195763277758</v>
      </c>
      <c r="P81" s="5">
        <f>H81</f>
        <v>2072.195763277758</v>
      </c>
      <c r="Q81" s="5">
        <f>5 * J81</f>
        <v>1554.1468224583184</v>
      </c>
      <c r="R81" s="5">
        <f>0.3*J81</f>
        <v>93.248809347499105</v>
      </c>
      <c r="S81" s="5">
        <f>J81</f>
        <v>310.82936449166368</v>
      </c>
      <c r="T81" s="5">
        <f>2*J81</f>
        <v>621.65872898332736</v>
      </c>
      <c r="U81" s="5">
        <f>J81</f>
        <v>310.82936449166368</v>
      </c>
      <c r="V81" s="5">
        <f>0.56*H81</f>
        <v>1160.4296274355447</v>
      </c>
      <c r="W81" s="5">
        <f>0.44*H81</f>
        <v>911.76613584221354</v>
      </c>
      <c r="X81" s="5">
        <f>(K81*40)/60</f>
        <v>4144.3915265555161</v>
      </c>
      <c r="Y81" s="5">
        <f>(L81*20)/60</f>
        <v>690.73192109258594</v>
      </c>
      <c r="Z81" s="5">
        <f>(M81*40)/60</f>
        <v>4144.3915265555161</v>
      </c>
      <c r="AA81" s="5">
        <f>((N81/10) * 20)/60</f>
        <v>276.2927684370344</v>
      </c>
      <c r="AB81" s="5">
        <f>(15 * O81)/60</f>
        <v>518.04894081943951</v>
      </c>
      <c r="AC81" s="5">
        <f>(20 * P81)/60</f>
        <v>690.73192109258594</v>
      </c>
      <c r="AD81" s="5">
        <f>(Q81*40)/60</f>
        <v>1036.097881638879</v>
      </c>
      <c r="AE81" s="5">
        <f>(R81*20)/60</f>
        <v>31.082936449166368</v>
      </c>
      <c r="AF81" s="5">
        <f>(S81*15)/60</f>
        <v>77.707341122915921</v>
      </c>
      <c r="AG81" s="5">
        <f>(T81*15)/60</f>
        <v>155.41468224583184</v>
      </c>
      <c r="AH81" s="5">
        <f>(20 * U81)/40</f>
        <v>155.41468224583184</v>
      </c>
      <c r="AI81" s="5">
        <f>(190 * V81)/60</f>
        <v>3674.6938202125584</v>
      </c>
      <c r="AJ81" s="5">
        <f>(152 * W81)/60</f>
        <v>2309.8075441336073</v>
      </c>
    </row>
    <row r="82" spans="1:36" x14ac:dyDescent="0.3">
      <c r="A82" t="s">
        <v>16</v>
      </c>
      <c r="B82" s="7" t="s">
        <v>77</v>
      </c>
      <c r="C82">
        <v>2022</v>
      </c>
      <c r="D82">
        <v>2378.8479267623911</v>
      </c>
      <c r="E82" t="s">
        <v>6</v>
      </c>
      <c r="F82" t="s">
        <v>83</v>
      </c>
      <c r="G82" s="1">
        <v>44805</v>
      </c>
      <c r="H82" s="5">
        <f>D82*0.89</f>
        <v>2117.1746548185283</v>
      </c>
      <c r="I82" s="5">
        <f>H82*0.85</f>
        <v>1799.598456595749</v>
      </c>
      <c r="J82" s="5">
        <f>H82*0.15</f>
        <v>317.57619822277923</v>
      </c>
      <c r="K82" s="5">
        <f>H82*3</f>
        <v>6351.523964455585</v>
      </c>
      <c r="L82" s="5">
        <f>H82</f>
        <v>2117.1746548185283</v>
      </c>
      <c r="M82" s="5">
        <f>H82*3</f>
        <v>6351.523964455585</v>
      </c>
      <c r="N82" s="5">
        <f>H82*4</f>
        <v>8468.6986192741133</v>
      </c>
      <c r="O82" s="5">
        <f>H82</f>
        <v>2117.1746548185283</v>
      </c>
      <c r="P82" s="5">
        <f>H82</f>
        <v>2117.1746548185283</v>
      </c>
      <c r="Q82" s="5">
        <f>5 * J82</f>
        <v>1587.880991113896</v>
      </c>
      <c r="R82" s="5">
        <f>0.3*J82</f>
        <v>95.272859466833765</v>
      </c>
      <c r="S82" s="5">
        <f>J82</f>
        <v>317.57619822277923</v>
      </c>
      <c r="T82" s="5">
        <f>2*J82</f>
        <v>635.15239644555845</v>
      </c>
      <c r="U82" s="5">
        <f>J82</f>
        <v>317.57619822277923</v>
      </c>
      <c r="V82" s="5">
        <f>0.56*H82</f>
        <v>1185.6178066983759</v>
      </c>
      <c r="W82" s="5">
        <f>0.44*H82</f>
        <v>931.55684812015249</v>
      </c>
      <c r="X82" s="5">
        <f>(K82*40)/60</f>
        <v>4234.3493096370566</v>
      </c>
      <c r="Y82" s="5">
        <f>(L82*20)/60</f>
        <v>705.72488493950948</v>
      </c>
      <c r="Z82" s="5">
        <f>(M82*40)/60</f>
        <v>4234.3493096370566</v>
      </c>
      <c r="AA82" s="5">
        <f>((N82/10) * 20)/60</f>
        <v>282.28995397580377</v>
      </c>
      <c r="AB82" s="5">
        <f>(15 * O82)/60</f>
        <v>529.29366370463208</v>
      </c>
      <c r="AC82" s="5">
        <f>(20 * P82)/60</f>
        <v>705.72488493950948</v>
      </c>
      <c r="AD82" s="5">
        <f>(Q82*40)/60</f>
        <v>1058.5873274092639</v>
      </c>
      <c r="AE82" s="5">
        <f>(R82*20)/60</f>
        <v>31.757619822277924</v>
      </c>
      <c r="AF82" s="5">
        <f>(S82*15)/60</f>
        <v>79.394049555694806</v>
      </c>
      <c r="AG82" s="5">
        <f>(T82*15)/60</f>
        <v>158.78809911138961</v>
      </c>
      <c r="AH82" s="5">
        <f>(20 * U82)/40</f>
        <v>158.78809911138961</v>
      </c>
      <c r="AI82" s="5">
        <f>(190 * V82)/60</f>
        <v>3754.4563878781905</v>
      </c>
      <c r="AJ82" s="5">
        <f>(152 * W82)/60</f>
        <v>2359.9440152377197</v>
      </c>
    </row>
    <row r="83" spans="1:36" x14ac:dyDescent="0.3">
      <c r="A83" t="s">
        <v>17</v>
      </c>
      <c r="B83" s="7" t="s">
        <v>77</v>
      </c>
      <c r="C83">
        <v>2022</v>
      </c>
      <c r="D83">
        <v>2335.1474516031831</v>
      </c>
      <c r="E83" t="s">
        <v>6</v>
      </c>
      <c r="F83" t="s">
        <v>83</v>
      </c>
      <c r="G83" s="1">
        <v>44835</v>
      </c>
      <c r="H83" s="5">
        <f>D83*0.89</f>
        <v>2078.2812319268328</v>
      </c>
      <c r="I83" s="5">
        <f>H83*0.85</f>
        <v>1766.5390471378078</v>
      </c>
      <c r="J83" s="5">
        <f>H83*0.15</f>
        <v>311.74218478902492</v>
      </c>
      <c r="K83" s="5">
        <f>H83*3</f>
        <v>6234.8436957804988</v>
      </c>
      <c r="L83" s="5">
        <f>H83</f>
        <v>2078.2812319268328</v>
      </c>
      <c r="M83" s="5">
        <f>H83*3</f>
        <v>6234.8436957804988</v>
      </c>
      <c r="N83" s="5">
        <f>H83*4</f>
        <v>8313.1249277073312</v>
      </c>
      <c r="O83" s="5">
        <f>H83</f>
        <v>2078.2812319268328</v>
      </c>
      <c r="P83" s="5">
        <f>H83</f>
        <v>2078.2812319268328</v>
      </c>
      <c r="Q83" s="5">
        <f>5 * J83</f>
        <v>1558.7109239451247</v>
      </c>
      <c r="R83" s="5">
        <f>0.3*J83</f>
        <v>93.522655436707467</v>
      </c>
      <c r="S83" s="5">
        <f>J83</f>
        <v>311.74218478902492</v>
      </c>
      <c r="T83" s="5">
        <f>2*J83</f>
        <v>623.48436957804984</v>
      </c>
      <c r="U83" s="5">
        <f>J83</f>
        <v>311.74218478902492</v>
      </c>
      <c r="V83" s="5">
        <f>0.56*H83</f>
        <v>1163.8374898790264</v>
      </c>
      <c r="W83" s="5">
        <f>0.44*H83</f>
        <v>914.44374204780638</v>
      </c>
      <c r="X83" s="5">
        <f>(K83*40)/60</f>
        <v>4156.5624638536656</v>
      </c>
      <c r="Y83" s="5">
        <f>(L83*20)/60</f>
        <v>692.76041064227752</v>
      </c>
      <c r="Z83" s="5">
        <f>(M83*40)/60</f>
        <v>4156.5624638536656</v>
      </c>
      <c r="AA83" s="5">
        <f>((N83/10) * 20)/60</f>
        <v>277.10416425691102</v>
      </c>
      <c r="AB83" s="5">
        <f>(15 * O83)/60</f>
        <v>519.5703079817082</v>
      </c>
      <c r="AC83" s="5">
        <f>(20 * P83)/60</f>
        <v>692.76041064227752</v>
      </c>
      <c r="AD83" s="5">
        <f>(Q83*40)/60</f>
        <v>1039.1406159634164</v>
      </c>
      <c r="AE83" s="5">
        <f>(R83*20)/60</f>
        <v>31.174218478902489</v>
      </c>
      <c r="AF83" s="5">
        <f>(S83*15)/60</f>
        <v>77.93554619725623</v>
      </c>
      <c r="AG83" s="5">
        <f>(T83*15)/60</f>
        <v>155.87109239451246</v>
      </c>
      <c r="AH83" s="5">
        <f>(20 * U83)/40</f>
        <v>155.87109239451246</v>
      </c>
      <c r="AI83" s="5">
        <f>(190 * V83)/60</f>
        <v>3685.4853846169167</v>
      </c>
      <c r="AJ83" s="5">
        <f>(152 * W83)/60</f>
        <v>2316.5908131877759</v>
      </c>
    </row>
    <row r="84" spans="1:36" x14ac:dyDescent="0.3">
      <c r="A84" t="s">
        <v>18</v>
      </c>
      <c r="B84" s="7" t="s">
        <v>77</v>
      </c>
      <c r="C84">
        <v>2022</v>
      </c>
      <c r="D84">
        <v>2200.2696975021968</v>
      </c>
      <c r="E84" t="s">
        <v>6</v>
      </c>
      <c r="F84" t="s">
        <v>83</v>
      </c>
      <c r="G84" s="1">
        <v>44866</v>
      </c>
      <c r="H84" s="5">
        <f>D84*0.89</f>
        <v>1958.2400307769551</v>
      </c>
      <c r="I84" s="5">
        <f>H84*0.85</f>
        <v>1664.5040261604117</v>
      </c>
      <c r="J84" s="5">
        <f>H84*0.15</f>
        <v>293.73600461654325</v>
      </c>
      <c r="K84" s="5">
        <f>H84*3</f>
        <v>5874.7200923308656</v>
      </c>
      <c r="L84" s="5">
        <f>H84</f>
        <v>1958.2400307769551</v>
      </c>
      <c r="M84" s="5">
        <f>H84*3</f>
        <v>5874.7200923308656</v>
      </c>
      <c r="N84" s="5">
        <f>H84*4</f>
        <v>7832.9601231078204</v>
      </c>
      <c r="O84" s="5">
        <f>H84</f>
        <v>1958.2400307769551</v>
      </c>
      <c r="P84" s="5">
        <f>H84</f>
        <v>1958.2400307769551</v>
      </c>
      <c r="Q84" s="5">
        <f>5 * J84</f>
        <v>1468.6800230827162</v>
      </c>
      <c r="R84" s="5">
        <f>0.3*J84</f>
        <v>88.120801384962974</v>
      </c>
      <c r="S84" s="5">
        <f>J84</f>
        <v>293.73600461654325</v>
      </c>
      <c r="T84" s="5">
        <f>2*J84</f>
        <v>587.47200923308651</v>
      </c>
      <c r="U84" s="5">
        <f>J84</f>
        <v>293.73600461654325</v>
      </c>
      <c r="V84" s="5">
        <f>0.56*H84</f>
        <v>1096.6144172350951</v>
      </c>
      <c r="W84" s="5">
        <f>0.44*H84</f>
        <v>861.62561354186028</v>
      </c>
      <c r="X84" s="5">
        <f>(K84*40)/60</f>
        <v>3916.4800615539107</v>
      </c>
      <c r="Y84" s="5">
        <f>(L84*20)/60</f>
        <v>652.74667692565174</v>
      </c>
      <c r="Z84" s="5">
        <f>(M84*40)/60</f>
        <v>3916.4800615539107</v>
      </c>
      <c r="AA84" s="5">
        <f>((N84/10) * 20)/60</f>
        <v>261.0986707702607</v>
      </c>
      <c r="AB84" s="5">
        <f>(15 * O84)/60</f>
        <v>489.56000769423878</v>
      </c>
      <c r="AC84" s="5">
        <f>(20 * P84)/60</f>
        <v>652.74667692565174</v>
      </c>
      <c r="AD84" s="5">
        <f>(Q84*40)/60</f>
        <v>979.12001538847733</v>
      </c>
      <c r="AE84" s="5">
        <f>(R84*20)/60</f>
        <v>29.373600461654327</v>
      </c>
      <c r="AF84" s="5">
        <f>(S84*15)/60</f>
        <v>73.434001154135814</v>
      </c>
      <c r="AG84" s="5">
        <f>(T84*15)/60</f>
        <v>146.86800230827163</v>
      </c>
      <c r="AH84" s="5">
        <f>(20 * U84)/40</f>
        <v>146.86800230827163</v>
      </c>
      <c r="AI84" s="5">
        <f>(190 * V84)/60</f>
        <v>3472.6123212444677</v>
      </c>
      <c r="AJ84" s="5">
        <f>(152 * W84)/60</f>
        <v>2182.7848876393791</v>
      </c>
    </row>
    <row r="85" spans="1:36" x14ac:dyDescent="0.3">
      <c r="A85" t="s">
        <v>19</v>
      </c>
      <c r="B85" s="7" t="s">
        <v>77</v>
      </c>
      <c r="C85">
        <v>2022</v>
      </c>
      <c r="D85">
        <v>2280.8244924866549</v>
      </c>
      <c r="E85" t="s">
        <v>6</v>
      </c>
      <c r="F85" t="s">
        <v>83</v>
      </c>
      <c r="G85" s="1">
        <v>44896</v>
      </c>
      <c r="H85" s="5">
        <f>D85*0.89</f>
        <v>2029.9337983131229</v>
      </c>
      <c r="I85" s="5">
        <f>H85*0.85</f>
        <v>1725.4437285661545</v>
      </c>
      <c r="J85" s="5">
        <f>H85*0.15</f>
        <v>304.4900697469684</v>
      </c>
      <c r="K85" s="5">
        <f>H85*3</f>
        <v>6089.8013949393689</v>
      </c>
      <c r="L85" s="5">
        <f>H85</f>
        <v>2029.9337983131229</v>
      </c>
      <c r="M85" s="5">
        <f>H85*3</f>
        <v>6089.8013949393689</v>
      </c>
      <c r="N85" s="5">
        <f>H85*4</f>
        <v>8119.7351932524916</v>
      </c>
      <c r="O85" s="5">
        <f>H85</f>
        <v>2029.9337983131229</v>
      </c>
      <c r="P85" s="5">
        <f>H85</f>
        <v>2029.9337983131229</v>
      </c>
      <c r="Q85" s="5">
        <f>5 * J85</f>
        <v>1522.450348734842</v>
      </c>
      <c r="R85" s="5">
        <f>0.3*J85</f>
        <v>91.347020924090515</v>
      </c>
      <c r="S85" s="5">
        <f>J85</f>
        <v>304.4900697469684</v>
      </c>
      <c r="T85" s="5">
        <f>2*J85</f>
        <v>608.9801394939368</v>
      </c>
      <c r="U85" s="5">
        <f>J85</f>
        <v>304.4900697469684</v>
      </c>
      <c r="V85" s="5">
        <f>0.56*H85</f>
        <v>1136.7629270553489</v>
      </c>
      <c r="W85" s="5">
        <f>0.44*H85</f>
        <v>893.17087125777414</v>
      </c>
      <c r="X85" s="5">
        <f>(K85*40)/60</f>
        <v>4059.8675966262458</v>
      </c>
      <c r="Y85" s="5">
        <f>(L85*20)/60</f>
        <v>676.64459943770771</v>
      </c>
      <c r="Z85" s="5">
        <f>(M85*40)/60</f>
        <v>4059.8675966262458</v>
      </c>
      <c r="AA85" s="5">
        <f>((N85/10) * 20)/60</f>
        <v>270.65783977508306</v>
      </c>
      <c r="AB85" s="5">
        <f>(15 * O85)/60</f>
        <v>507.48344957828073</v>
      </c>
      <c r="AC85" s="5">
        <f>(20 * P85)/60</f>
        <v>676.64459943770771</v>
      </c>
      <c r="AD85" s="5">
        <f>(Q85*40)/60</f>
        <v>1014.9668991565613</v>
      </c>
      <c r="AE85" s="5">
        <f>(R85*20)/60</f>
        <v>30.449006974696839</v>
      </c>
      <c r="AF85" s="5">
        <f>(S85*15)/60</f>
        <v>76.1225174367421</v>
      </c>
      <c r="AG85" s="5">
        <f>(T85*15)/60</f>
        <v>152.2450348734842</v>
      </c>
      <c r="AH85" s="5">
        <f>(20 * U85)/40</f>
        <v>152.2450348734842</v>
      </c>
      <c r="AI85" s="5">
        <f>(190 * V85)/60</f>
        <v>3599.7492690086051</v>
      </c>
      <c r="AJ85" s="5">
        <f>(152 * W85)/60</f>
        <v>2262.6995405196944</v>
      </c>
    </row>
    <row r="86" spans="1:36" x14ac:dyDescent="0.3">
      <c r="A86" t="s">
        <v>20</v>
      </c>
      <c r="B86" s="7" t="s">
        <v>75</v>
      </c>
      <c r="C86">
        <v>2023</v>
      </c>
      <c r="D86">
        <v>2353.6608869642459</v>
      </c>
      <c r="E86" t="s">
        <v>6</v>
      </c>
      <c r="F86" t="s">
        <v>83</v>
      </c>
      <c r="G86" s="1">
        <v>44927</v>
      </c>
      <c r="H86" s="5">
        <f>D86*0.89</f>
        <v>2094.7581893981787</v>
      </c>
      <c r="I86" s="5">
        <f>H86*0.85</f>
        <v>1780.5444609884519</v>
      </c>
      <c r="J86" s="5">
        <f>H86*0.15</f>
        <v>314.2137284097268</v>
      </c>
      <c r="K86" s="5">
        <f>H86*3</f>
        <v>6284.2745681945362</v>
      </c>
      <c r="L86" s="5">
        <f>H86</f>
        <v>2094.7581893981787</v>
      </c>
      <c r="M86" s="5">
        <f>H86*3</f>
        <v>6284.2745681945362</v>
      </c>
      <c r="N86" s="5">
        <f>H86*4</f>
        <v>8379.0327575927149</v>
      </c>
      <c r="O86" s="5">
        <f>H86</f>
        <v>2094.7581893981787</v>
      </c>
      <c r="P86" s="5">
        <f>H86</f>
        <v>2094.7581893981787</v>
      </c>
      <c r="Q86" s="5">
        <f>5 * J86</f>
        <v>1571.068642048634</v>
      </c>
      <c r="R86" s="5">
        <f>0.3*J86</f>
        <v>94.264118522918039</v>
      </c>
      <c r="S86" s="5">
        <f>J86</f>
        <v>314.2137284097268</v>
      </c>
      <c r="T86" s="5">
        <f>2*J86</f>
        <v>628.4274568194536</v>
      </c>
      <c r="U86" s="5">
        <f>J86</f>
        <v>314.2137284097268</v>
      </c>
      <c r="V86" s="5">
        <f>0.56*H86</f>
        <v>1173.0645860629802</v>
      </c>
      <c r="W86" s="5">
        <f>0.44*H86</f>
        <v>921.69360333519865</v>
      </c>
      <c r="X86" s="5">
        <f>(K86*40)/60</f>
        <v>4189.5163787963575</v>
      </c>
      <c r="Y86" s="5">
        <f>(L86*20)/60</f>
        <v>698.25272979939291</v>
      </c>
      <c r="Z86" s="5">
        <f>(M86*40)/60</f>
        <v>4189.5163787963575</v>
      </c>
      <c r="AA86" s="5">
        <f>((N86/10) * 20)/60</f>
        <v>279.30109191975714</v>
      </c>
      <c r="AB86" s="5">
        <f>(15 * O86)/60</f>
        <v>523.68954734954468</v>
      </c>
      <c r="AC86" s="5">
        <f>(20 * P86)/60</f>
        <v>698.25272979939291</v>
      </c>
      <c r="AD86" s="5">
        <f>(Q86*40)/60</f>
        <v>1047.3790946990894</v>
      </c>
      <c r="AE86" s="5">
        <f>(R86*20)/60</f>
        <v>31.421372840972676</v>
      </c>
      <c r="AF86" s="5">
        <f>(S86*15)/60</f>
        <v>78.553432102431699</v>
      </c>
      <c r="AG86" s="5">
        <f>(T86*15)/60</f>
        <v>157.1068642048634</v>
      </c>
      <c r="AH86" s="5">
        <f>(20 * U86)/40</f>
        <v>157.1068642048634</v>
      </c>
      <c r="AI86" s="5">
        <f>(190 * V86)/60</f>
        <v>3714.7045225327706</v>
      </c>
      <c r="AJ86" s="5">
        <f>(152 * W86)/60</f>
        <v>2334.9571284491699</v>
      </c>
    </row>
    <row r="87" spans="1:36" x14ac:dyDescent="0.3">
      <c r="A87" t="s">
        <v>21</v>
      </c>
      <c r="B87" s="7" t="s">
        <v>75</v>
      </c>
      <c r="C87">
        <v>2023</v>
      </c>
      <c r="D87">
        <v>2291.9955056142612</v>
      </c>
      <c r="E87" t="s">
        <v>6</v>
      </c>
      <c r="F87" t="s">
        <v>83</v>
      </c>
      <c r="G87" s="1">
        <v>44958</v>
      </c>
      <c r="H87" s="5">
        <f>D87*0.89</f>
        <v>2039.8759999966926</v>
      </c>
      <c r="I87" s="5">
        <f>H87*0.85</f>
        <v>1733.8945999971886</v>
      </c>
      <c r="J87" s="5">
        <f>H87*0.15</f>
        <v>305.98139999950388</v>
      </c>
      <c r="K87" s="5">
        <f>H87*3</f>
        <v>6119.627999990078</v>
      </c>
      <c r="L87" s="5">
        <f>H87</f>
        <v>2039.8759999966926</v>
      </c>
      <c r="M87" s="5">
        <f>H87*3</f>
        <v>6119.627999990078</v>
      </c>
      <c r="N87" s="5">
        <f>H87*4</f>
        <v>8159.5039999867704</v>
      </c>
      <c r="O87" s="5">
        <f>H87</f>
        <v>2039.8759999966926</v>
      </c>
      <c r="P87" s="5">
        <f>H87</f>
        <v>2039.8759999966926</v>
      </c>
      <c r="Q87" s="5">
        <f>5 * J87</f>
        <v>1529.9069999975195</v>
      </c>
      <c r="R87" s="5">
        <f>0.3*J87</f>
        <v>91.794419999851158</v>
      </c>
      <c r="S87" s="5">
        <f>J87</f>
        <v>305.98139999950388</v>
      </c>
      <c r="T87" s="5">
        <f>2*J87</f>
        <v>611.96279999900776</v>
      </c>
      <c r="U87" s="5">
        <f>J87</f>
        <v>305.98139999950388</v>
      </c>
      <c r="V87" s="5">
        <f>0.56*H87</f>
        <v>1142.3305599981479</v>
      </c>
      <c r="W87" s="5">
        <f>0.44*H87</f>
        <v>897.54543999854479</v>
      </c>
      <c r="X87" s="5">
        <f>(K87*40)/60</f>
        <v>4079.7519999933857</v>
      </c>
      <c r="Y87" s="5">
        <f>(L87*20)/60</f>
        <v>679.95866666556424</v>
      </c>
      <c r="Z87" s="5">
        <f>(M87*40)/60</f>
        <v>4079.7519999933857</v>
      </c>
      <c r="AA87" s="5">
        <f>((N87/10) * 20)/60</f>
        <v>271.9834666662257</v>
      </c>
      <c r="AB87" s="5">
        <f>(15 * O87)/60</f>
        <v>509.96899999917315</v>
      </c>
      <c r="AC87" s="5">
        <f>(20 * P87)/60</f>
        <v>679.95866666556424</v>
      </c>
      <c r="AD87" s="5">
        <f>(Q87*40)/60</f>
        <v>1019.9379999983464</v>
      </c>
      <c r="AE87" s="5">
        <f>(R87*20)/60</f>
        <v>30.598139999950384</v>
      </c>
      <c r="AF87" s="5">
        <f>(S87*15)/60</f>
        <v>76.49534999987597</v>
      </c>
      <c r="AG87" s="5">
        <f>(T87*15)/60</f>
        <v>152.99069999975194</v>
      </c>
      <c r="AH87" s="5">
        <f>(20 * U87)/40</f>
        <v>152.99069999975194</v>
      </c>
      <c r="AI87" s="5">
        <f>(190 * V87)/60</f>
        <v>3617.3801066608016</v>
      </c>
      <c r="AJ87" s="5">
        <f>(152 * W87)/60</f>
        <v>2273.7817813296469</v>
      </c>
    </row>
    <row r="88" spans="1:36" x14ac:dyDescent="0.3">
      <c r="A88" t="s">
        <v>22</v>
      </c>
      <c r="B88" s="7" t="s">
        <v>75</v>
      </c>
      <c r="C88">
        <v>2023</v>
      </c>
      <c r="D88">
        <v>2592.2000731267708</v>
      </c>
      <c r="E88" t="s">
        <v>6</v>
      </c>
      <c r="F88" t="s">
        <v>83</v>
      </c>
      <c r="G88" s="1">
        <v>44986</v>
      </c>
      <c r="H88" s="5">
        <f>D88*0.89</f>
        <v>2307.058065082826</v>
      </c>
      <c r="I88" s="5">
        <f>H88*0.85</f>
        <v>1960.9993553204022</v>
      </c>
      <c r="J88" s="5">
        <f>H88*0.15</f>
        <v>346.05870976242392</v>
      </c>
      <c r="K88" s="5">
        <f>H88*3</f>
        <v>6921.1741952484781</v>
      </c>
      <c r="L88" s="5">
        <f>H88</f>
        <v>2307.058065082826</v>
      </c>
      <c r="M88" s="5">
        <f>H88*3</f>
        <v>6921.1741952484781</v>
      </c>
      <c r="N88" s="5">
        <f>H88*4</f>
        <v>9228.2322603313041</v>
      </c>
      <c r="O88" s="5">
        <f>H88</f>
        <v>2307.058065082826</v>
      </c>
      <c r="P88" s="5">
        <f>H88</f>
        <v>2307.058065082826</v>
      </c>
      <c r="Q88" s="5">
        <f>5 * J88</f>
        <v>1730.2935488121195</v>
      </c>
      <c r="R88" s="5">
        <f>0.3*J88</f>
        <v>103.81761292872717</v>
      </c>
      <c r="S88" s="5">
        <f>J88</f>
        <v>346.05870976242392</v>
      </c>
      <c r="T88" s="5">
        <f>2*J88</f>
        <v>692.11741952484783</v>
      </c>
      <c r="U88" s="5">
        <f>J88</f>
        <v>346.05870976242392</v>
      </c>
      <c r="V88" s="5">
        <f>0.56*H88</f>
        <v>1291.9525164463828</v>
      </c>
      <c r="W88" s="5">
        <f>0.44*H88</f>
        <v>1015.1055486364435</v>
      </c>
      <c r="X88" s="5">
        <f>(K88*40)/60</f>
        <v>4614.1161301656521</v>
      </c>
      <c r="Y88" s="5">
        <f>(L88*20)/60</f>
        <v>769.01935502760875</v>
      </c>
      <c r="Z88" s="5">
        <f>(M88*40)/60</f>
        <v>4614.1161301656521</v>
      </c>
      <c r="AA88" s="5">
        <f>((N88/10) * 20)/60</f>
        <v>307.60774201104346</v>
      </c>
      <c r="AB88" s="5">
        <f>(15 * O88)/60</f>
        <v>576.76451627070651</v>
      </c>
      <c r="AC88" s="5">
        <f>(20 * P88)/60</f>
        <v>769.01935502760875</v>
      </c>
      <c r="AD88" s="5">
        <f>(Q88*40)/60</f>
        <v>1153.529032541413</v>
      </c>
      <c r="AE88" s="5">
        <f>(R88*20)/60</f>
        <v>34.605870976242393</v>
      </c>
      <c r="AF88" s="5">
        <f>(S88*15)/60</f>
        <v>86.514677440605979</v>
      </c>
      <c r="AG88" s="5">
        <f>(T88*15)/60</f>
        <v>173.02935488121196</v>
      </c>
      <c r="AH88" s="5">
        <f>(20 * U88)/40</f>
        <v>173.02935488121196</v>
      </c>
      <c r="AI88" s="5">
        <f>(190 * V88)/60</f>
        <v>4091.1829687468789</v>
      </c>
      <c r="AJ88" s="5">
        <f>(152 * W88)/60</f>
        <v>2571.6007232123234</v>
      </c>
    </row>
    <row r="89" spans="1:36" x14ac:dyDescent="0.3">
      <c r="A89" t="s">
        <v>23</v>
      </c>
      <c r="B89" s="7" t="s">
        <v>75</v>
      </c>
      <c r="C89">
        <v>2023</v>
      </c>
      <c r="D89">
        <v>2535.730503840135</v>
      </c>
      <c r="E89" t="s">
        <v>6</v>
      </c>
      <c r="F89" t="s">
        <v>83</v>
      </c>
      <c r="G89" s="1">
        <v>45017</v>
      </c>
      <c r="H89" s="5">
        <f>D89*0.89</f>
        <v>2256.8001484177203</v>
      </c>
      <c r="I89" s="5">
        <f>H89*0.85</f>
        <v>1918.2801261550621</v>
      </c>
      <c r="J89" s="5">
        <f>H89*0.15</f>
        <v>338.52002226265802</v>
      </c>
      <c r="K89" s="5">
        <f>H89*3</f>
        <v>6770.4004452531608</v>
      </c>
      <c r="L89" s="5">
        <f>H89</f>
        <v>2256.8001484177203</v>
      </c>
      <c r="M89" s="5">
        <f>H89*3</f>
        <v>6770.4004452531608</v>
      </c>
      <c r="N89" s="5">
        <f>H89*4</f>
        <v>9027.2005936708811</v>
      </c>
      <c r="O89" s="5">
        <f>H89</f>
        <v>2256.8001484177203</v>
      </c>
      <c r="P89" s="5">
        <f>H89</f>
        <v>2256.8001484177203</v>
      </c>
      <c r="Q89" s="5">
        <f>5 * J89</f>
        <v>1692.6001113132902</v>
      </c>
      <c r="R89" s="5">
        <f>0.3*J89</f>
        <v>101.5560066787974</v>
      </c>
      <c r="S89" s="5">
        <f>J89</f>
        <v>338.52002226265802</v>
      </c>
      <c r="T89" s="5">
        <f>2*J89</f>
        <v>677.04004452531603</v>
      </c>
      <c r="U89" s="5">
        <f>J89</f>
        <v>338.52002226265802</v>
      </c>
      <c r="V89" s="5">
        <f>0.56*H89</f>
        <v>1263.8080831139234</v>
      </c>
      <c r="W89" s="5">
        <f>0.44*H89</f>
        <v>992.99206530379695</v>
      </c>
      <c r="X89" s="5">
        <f>(K89*40)/60</f>
        <v>4513.6002968354405</v>
      </c>
      <c r="Y89" s="5">
        <f>(L89*20)/60</f>
        <v>752.26671613924009</v>
      </c>
      <c r="Z89" s="5">
        <f>(M89*40)/60</f>
        <v>4513.6002968354405</v>
      </c>
      <c r="AA89" s="5">
        <f>((N89/10) * 20)/60</f>
        <v>300.90668645569605</v>
      </c>
      <c r="AB89" s="5">
        <f>(15 * O89)/60</f>
        <v>564.20003710443007</v>
      </c>
      <c r="AC89" s="5">
        <f>(20 * P89)/60</f>
        <v>752.26671613924009</v>
      </c>
      <c r="AD89" s="5">
        <f>(Q89*40)/60</f>
        <v>1128.4000742088601</v>
      </c>
      <c r="AE89" s="5">
        <f>(R89*20)/60</f>
        <v>33.852002226265803</v>
      </c>
      <c r="AF89" s="5">
        <f>(S89*15)/60</f>
        <v>84.630005565664504</v>
      </c>
      <c r="AG89" s="5">
        <f>(T89*15)/60</f>
        <v>169.26001113132901</v>
      </c>
      <c r="AH89" s="5">
        <f>(20 * U89)/40</f>
        <v>169.26001113132901</v>
      </c>
      <c r="AI89" s="5">
        <f>(190 * V89)/60</f>
        <v>4002.0589298607574</v>
      </c>
      <c r="AJ89" s="5">
        <f>(152 * W89)/60</f>
        <v>2515.5798987696189</v>
      </c>
    </row>
    <row r="90" spans="1:36" x14ac:dyDescent="0.3">
      <c r="A90" t="s">
        <v>24</v>
      </c>
      <c r="B90" s="7" t="s">
        <v>75</v>
      </c>
      <c r="C90">
        <v>2023</v>
      </c>
      <c r="D90">
        <v>2503.6619648645742</v>
      </c>
      <c r="E90" t="s">
        <v>6</v>
      </c>
      <c r="F90" t="s">
        <v>83</v>
      </c>
      <c r="G90" s="1">
        <v>45047</v>
      </c>
      <c r="H90" s="5">
        <f>D90*0.89</f>
        <v>2228.2591487294712</v>
      </c>
      <c r="I90" s="5">
        <f>H90*0.85</f>
        <v>1894.0202764200505</v>
      </c>
      <c r="J90" s="5">
        <f>H90*0.15</f>
        <v>334.23887230942069</v>
      </c>
      <c r="K90" s="5">
        <f>H90*3</f>
        <v>6684.7774461884137</v>
      </c>
      <c r="L90" s="5">
        <f>H90</f>
        <v>2228.2591487294712</v>
      </c>
      <c r="M90" s="5">
        <f>H90*3</f>
        <v>6684.7774461884137</v>
      </c>
      <c r="N90" s="5">
        <f>H90*4</f>
        <v>8913.0365949178849</v>
      </c>
      <c r="O90" s="5">
        <f>H90</f>
        <v>2228.2591487294712</v>
      </c>
      <c r="P90" s="5">
        <f>H90</f>
        <v>2228.2591487294712</v>
      </c>
      <c r="Q90" s="5">
        <f>5 * J90</f>
        <v>1671.1943615471034</v>
      </c>
      <c r="R90" s="5">
        <f>0.3*J90</f>
        <v>100.2716616928262</v>
      </c>
      <c r="S90" s="5">
        <f>J90</f>
        <v>334.23887230942069</v>
      </c>
      <c r="T90" s="5">
        <f>2*J90</f>
        <v>668.47774461884137</v>
      </c>
      <c r="U90" s="5">
        <f>J90</f>
        <v>334.23887230942069</v>
      </c>
      <c r="V90" s="5">
        <f>0.56*H90</f>
        <v>1247.8251232885041</v>
      </c>
      <c r="W90" s="5">
        <f>0.44*H90</f>
        <v>980.43402544096739</v>
      </c>
      <c r="X90" s="5">
        <f>(K90*40)/60</f>
        <v>4456.5182974589425</v>
      </c>
      <c r="Y90" s="5">
        <f>(L90*20)/60</f>
        <v>742.7530495764903</v>
      </c>
      <c r="Z90" s="5">
        <f>(M90*40)/60</f>
        <v>4456.5182974589425</v>
      </c>
      <c r="AA90" s="5">
        <f>((N90/10) * 20)/60</f>
        <v>297.10121983059616</v>
      </c>
      <c r="AB90" s="5">
        <f>(15 * O90)/60</f>
        <v>557.06478718236781</v>
      </c>
      <c r="AC90" s="5">
        <f>(20 * P90)/60</f>
        <v>742.7530495764903</v>
      </c>
      <c r="AD90" s="5">
        <f>(Q90*40)/60</f>
        <v>1114.1295743647356</v>
      </c>
      <c r="AE90" s="5">
        <f>(R90*20)/60</f>
        <v>33.423887230942071</v>
      </c>
      <c r="AF90" s="5">
        <f>(S90*15)/60</f>
        <v>83.559718077355171</v>
      </c>
      <c r="AG90" s="5">
        <f>(T90*15)/60</f>
        <v>167.11943615471034</v>
      </c>
      <c r="AH90" s="5">
        <f>(20 * U90)/40</f>
        <v>167.11943615471034</v>
      </c>
      <c r="AI90" s="5">
        <f>(190 * V90)/60</f>
        <v>3951.4462237469293</v>
      </c>
      <c r="AJ90" s="5">
        <f>(152 * W90)/60</f>
        <v>2483.7661977837843</v>
      </c>
    </row>
    <row r="91" spans="1:36" x14ac:dyDescent="0.3">
      <c r="A91" t="s">
        <v>25</v>
      </c>
      <c r="B91" s="7" t="s">
        <v>75</v>
      </c>
      <c r="C91">
        <v>2023</v>
      </c>
      <c r="D91">
        <v>2288.723983856346</v>
      </c>
      <c r="E91" t="s">
        <v>6</v>
      </c>
      <c r="F91" t="s">
        <v>83</v>
      </c>
      <c r="G91" s="1">
        <v>45078</v>
      </c>
      <c r="H91" s="5">
        <f>D91*0.89</f>
        <v>2036.964345632148</v>
      </c>
      <c r="I91" s="5">
        <f>H91*0.85</f>
        <v>1731.4196937873257</v>
      </c>
      <c r="J91" s="5">
        <f>H91*0.15</f>
        <v>305.54465184482217</v>
      </c>
      <c r="K91" s="5">
        <f>H91*3</f>
        <v>6110.8930368964438</v>
      </c>
      <c r="L91" s="5">
        <f>H91</f>
        <v>2036.964345632148</v>
      </c>
      <c r="M91" s="5">
        <f>H91*3</f>
        <v>6110.8930368964438</v>
      </c>
      <c r="N91" s="5">
        <f>H91*4</f>
        <v>8147.8573825285921</v>
      </c>
      <c r="O91" s="5">
        <f>H91</f>
        <v>2036.964345632148</v>
      </c>
      <c r="P91" s="5">
        <f>H91</f>
        <v>2036.964345632148</v>
      </c>
      <c r="Q91" s="5">
        <f>5 * J91</f>
        <v>1527.7232592241107</v>
      </c>
      <c r="R91" s="5">
        <f>0.3*J91</f>
        <v>91.663395553446648</v>
      </c>
      <c r="S91" s="5">
        <f>J91</f>
        <v>305.54465184482217</v>
      </c>
      <c r="T91" s="5">
        <f>2*J91</f>
        <v>611.08930368964434</v>
      </c>
      <c r="U91" s="5">
        <f>J91</f>
        <v>305.54465184482217</v>
      </c>
      <c r="V91" s="5">
        <f>0.56*H91</f>
        <v>1140.7000335540031</v>
      </c>
      <c r="W91" s="5">
        <f>0.44*H91</f>
        <v>896.26431207814517</v>
      </c>
      <c r="X91" s="5">
        <f>(K91*40)/60</f>
        <v>4073.9286912642956</v>
      </c>
      <c r="Y91" s="5">
        <f>(L91*20)/60</f>
        <v>678.98811521071593</v>
      </c>
      <c r="Z91" s="5">
        <f>(M91*40)/60</f>
        <v>4073.9286912642956</v>
      </c>
      <c r="AA91" s="5">
        <f>((N91/10) * 20)/60</f>
        <v>271.59524608428643</v>
      </c>
      <c r="AB91" s="5">
        <f>(15 * O91)/60</f>
        <v>509.24108640803701</v>
      </c>
      <c r="AC91" s="5">
        <f>(20 * P91)/60</f>
        <v>678.98811521071593</v>
      </c>
      <c r="AD91" s="5">
        <f>(Q91*40)/60</f>
        <v>1018.4821728160738</v>
      </c>
      <c r="AE91" s="5">
        <f>(R91*20)/60</f>
        <v>30.554465184482218</v>
      </c>
      <c r="AF91" s="5">
        <f>(S91*15)/60</f>
        <v>76.386162961205542</v>
      </c>
      <c r="AG91" s="5">
        <f>(T91*15)/60</f>
        <v>152.77232592241108</v>
      </c>
      <c r="AH91" s="5">
        <f>(20 * U91)/40</f>
        <v>152.77232592241108</v>
      </c>
      <c r="AI91" s="5">
        <f>(190 * V91)/60</f>
        <v>3612.21677292101</v>
      </c>
      <c r="AJ91" s="5">
        <f>(152 * W91)/60</f>
        <v>2270.5362572646345</v>
      </c>
    </row>
    <row r="92" spans="1:36" x14ac:dyDescent="0.3">
      <c r="A92" t="s">
        <v>26</v>
      </c>
      <c r="B92" s="7" t="s">
        <v>78</v>
      </c>
      <c r="C92">
        <v>2023</v>
      </c>
      <c r="D92">
        <v>2334.7220264752118</v>
      </c>
      <c r="E92" t="s">
        <v>6</v>
      </c>
      <c r="F92" t="s">
        <v>83</v>
      </c>
      <c r="G92" s="1">
        <v>45108</v>
      </c>
      <c r="H92" s="5">
        <f>D92*0.89</f>
        <v>2077.9026035629386</v>
      </c>
      <c r="I92" s="5">
        <f>H92*0.85</f>
        <v>1766.2172130284978</v>
      </c>
      <c r="J92" s="5">
        <f>H92*0.15</f>
        <v>311.68539053444078</v>
      </c>
      <c r="K92" s="5">
        <f>H92*3</f>
        <v>6233.7078106888157</v>
      </c>
      <c r="L92" s="5">
        <f>H92</f>
        <v>2077.9026035629386</v>
      </c>
      <c r="M92" s="5">
        <f>H92*3</f>
        <v>6233.7078106888157</v>
      </c>
      <c r="N92" s="5">
        <f>H92*4</f>
        <v>8311.6104142517543</v>
      </c>
      <c r="O92" s="5">
        <f>H92</f>
        <v>2077.9026035629386</v>
      </c>
      <c r="P92" s="5">
        <f>H92</f>
        <v>2077.9026035629386</v>
      </c>
      <c r="Q92" s="5">
        <f>5 * J92</f>
        <v>1558.4269526722039</v>
      </c>
      <c r="R92" s="5">
        <f>0.3*J92</f>
        <v>93.505617160332235</v>
      </c>
      <c r="S92" s="5">
        <f>J92</f>
        <v>311.68539053444078</v>
      </c>
      <c r="T92" s="5">
        <f>2*J92</f>
        <v>623.37078106888157</v>
      </c>
      <c r="U92" s="5">
        <f>J92</f>
        <v>311.68539053444078</v>
      </c>
      <c r="V92" s="5">
        <f>0.56*H92</f>
        <v>1163.6254579952456</v>
      </c>
      <c r="W92" s="5">
        <f>0.44*H92</f>
        <v>914.27714556769297</v>
      </c>
      <c r="X92" s="5">
        <f>(K92*40)/60</f>
        <v>4155.8052071258771</v>
      </c>
      <c r="Y92" s="5">
        <f>(L92*20)/60</f>
        <v>692.63420118764623</v>
      </c>
      <c r="Z92" s="5">
        <f>(M92*40)/60</f>
        <v>4155.8052071258771</v>
      </c>
      <c r="AA92" s="5">
        <f>((N92/10) * 20)/60</f>
        <v>277.05368047505846</v>
      </c>
      <c r="AB92" s="5">
        <f>(15 * O92)/60</f>
        <v>519.47565089073464</v>
      </c>
      <c r="AC92" s="5">
        <f>(20 * P92)/60</f>
        <v>692.63420118764623</v>
      </c>
      <c r="AD92" s="5">
        <f>(Q92*40)/60</f>
        <v>1038.9513017814693</v>
      </c>
      <c r="AE92" s="5">
        <f>(R92*20)/60</f>
        <v>31.168539053444078</v>
      </c>
      <c r="AF92" s="5">
        <f>(S92*15)/60</f>
        <v>77.921347633610196</v>
      </c>
      <c r="AG92" s="5">
        <f>(T92*15)/60</f>
        <v>155.84269526722039</v>
      </c>
      <c r="AH92" s="5">
        <f>(20 * U92)/40</f>
        <v>155.84269526722039</v>
      </c>
      <c r="AI92" s="5">
        <f>(190 * V92)/60</f>
        <v>3684.8139503182774</v>
      </c>
      <c r="AJ92" s="5">
        <f>(152 * W92)/60</f>
        <v>2316.1687687714889</v>
      </c>
    </row>
    <row r="93" spans="1:36" x14ac:dyDescent="0.3">
      <c r="A93" t="s">
        <v>27</v>
      </c>
      <c r="B93" s="7" t="s">
        <v>78</v>
      </c>
      <c r="C93">
        <v>2023</v>
      </c>
      <c r="D93">
        <v>2269.7858106859858</v>
      </c>
      <c r="E93" t="s">
        <v>6</v>
      </c>
      <c r="F93" t="s">
        <v>83</v>
      </c>
      <c r="G93" s="1">
        <v>45139</v>
      </c>
      <c r="H93" s="5">
        <f>D93*0.89</f>
        <v>2020.1093715105274</v>
      </c>
      <c r="I93" s="5">
        <f>H93*0.85</f>
        <v>1717.0929657839481</v>
      </c>
      <c r="J93" s="5">
        <f>H93*0.15</f>
        <v>303.01640572657908</v>
      </c>
      <c r="K93" s="5">
        <f>H93*3</f>
        <v>6060.3281145315823</v>
      </c>
      <c r="L93" s="5">
        <f>H93</f>
        <v>2020.1093715105274</v>
      </c>
      <c r="M93" s="5">
        <f>H93*3</f>
        <v>6060.3281145315823</v>
      </c>
      <c r="N93" s="5">
        <f>H93*4</f>
        <v>8080.4374860421094</v>
      </c>
      <c r="O93" s="5">
        <f>H93</f>
        <v>2020.1093715105274</v>
      </c>
      <c r="P93" s="5">
        <f>H93</f>
        <v>2020.1093715105274</v>
      </c>
      <c r="Q93" s="5">
        <f>5 * J93</f>
        <v>1515.0820286328953</v>
      </c>
      <c r="R93" s="5">
        <f>0.3*J93</f>
        <v>90.904921717973721</v>
      </c>
      <c r="S93" s="5">
        <f>J93</f>
        <v>303.01640572657908</v>
      </c>
      <c r="T93" s="5">
        <f>2*J93</f>
        <v>606.03281145315816</v>
      </c>
      <c r="U93" s="5">
        <f>J93</f>
        <v>303.01640572657908</v>
      </c>
      <c r="V93" s="5">
        <f>0.56*H93</f>
        <v>1131.2612480458954</v>
      </c>
      <c r="W93" s="5">
        <f>0.44*H93</f>
        <v>888.84812346463207</v>
      </c>
      <c r="X93" s="5">
        <f>(K93*40)/60</f>
        <v>4040.2187430210547</v>
      </c>
      <c r="Y93" s="5">
        <f>(L93*20)/60</f>
        <v>673.36979050350919</v>
      </c>
      <c r="Z93" s="5">
        <f>(M93*40)/60</f>
        <v>4040.2187430210547</v>
      </c>
      <c r="AA93" s="5">
        <f>((N93/10) * 20)/60</f>
        <v>269.34791620140362</v>
      </c>
      <c r="AB93" s="5">
        <f>(15 * O93)/60</f>
        <v>505.02734287763184</v>
      </c>
      <c r="AC93" s="5">
        <f>(20 * P93)/60</f>
        <v>673.36979050350919</v>
      </c>
      <c r="AD93" s="5">
        <f>(Q93*40)/60</f>
        <v>1010.0546857552636</v>
      </c>
      <c r="AE93" s="5">
        <f>(R93*20)/60</f>
        <v>30.301640572657906</v>
      </c>
      <c r="AF93" s="5">
        <f>(S93*15)/60</f>
        <v>75.75410143164477</v>
      </c>
      <c r="AG93" s="5">
        <f>(T93*15)/60</f>
        <v>151.50820286328954</v>
      </c>
      <c r="AH93" s="5">
        <f>(20 * U93)/40</f>
        <v>151.50820286328954</v>
      </c>
      <c r="AI93" s="5">
        <f>(190 * V93)/60</f>
        <v>3582.3272854786687</v>
      </c>
      <c r="AJ93" s="5">
        <f>(152 * W93)/60</f>
        <v>2251.7485794437348</v>
      </c>
    </row>
    <row r="94" spans="1:36" x14ac:dyDescent="0.3">
      <c r="A94" t="s">
        <v>28</v>
      </c>
      <c r="B94" s="7" t="s">
        <v>78</v>
      </c>
      <c r="C94">
        <v>2023</v>
      </c>
      <c r="D94">
        <v>2313.3316274495751</v>
      </c>
      <c r="E94" t="s">
        <v>6</v>
      </c>
      <c r="F94" t="s">
        <v>83</v>
      </c>
      <c r="G94" s="1">
        <v>45170</v>
      </c>
      <c r="H94" s="5">
        <f>D94*0.89</f>
        <v>2058.8651484301217</v>
      </c>
      <c r="I94" s="5">
        <f>H94*0.85</f>
        <v>1750.0353761656033</v>
      </c>
      <c r="J94" s="5">
        <f>H94*0.15</f>
        <v>308.82977226451823</v>
      </c>
      <c r="K94" s="5">
        <f>H94*3</f>
        <v>6176.5954452903652</v>
      </c>
      <c r="L94" s="5">
        <f>H94</f>
        <v>2058.8651484301217</v>
      </c>
      <c r="M94" s="5">
        <f>H94*3</f>
        <v>6176.5954452903652</v>
      </c>
      <c r="N94" s="5">
        <f>H94*4</f>
        <v>8235.4605937204869</v>
      </c>
      <c r="O94" s="5">
        <f>H94</f>
        <v>2058.8651484301217</v>
      </c>
      <c r="P94" s="5">
        <f>H94</f>
        <v>2058.8651484301217</v>
      </c>
      <c r="Q94" s="5">
        <f>5 * J94</f>
        <v>1544.1488613225911</v>
      </c>
      <c r="R94" s="5">
        <f>0.3*J94</f>
        <v>92.648931679355471</v>
      </c>
      <c r="S94" s="5">
        <f>J94</f>
        <v>308.82977226451823</v>
      </c>
      <c r="T94" s="5">
        <f>2*J94</f>
        <v>617.65954452903645</v>
      </c>
      <c r="U94" s="5">
        <f>J94</f>
        <v>308.82977226451823</v>
      </c>
      <c r="V94" s="5">
        <f>0.56*H94</f>
        <v>1152.9644831208682</v>
      </c>
      <c r="W94" s="5">
        <f>0.44*H94</f>
        <v>905.90066530925355</v>
      </c>
      <c r="X94" s="5">
        <f>(K94*40)/60</f>
        <v>4117.7302968602435</v>
      </c>
      <c r="Y94" s="5">
        <f>(L94*20)/60</f>
        <v>686.28838281004062</v>
      </c>
      <c r="Z94" s="5">
        <f>(M94*40)/60</f>
        <v>4117.7302968602435</v>
      </c>
      <c r="AA94" s="5">
        <f>((N94/10) * 20)/60</f>
        <v>274.51535312401626</v>
      </c>
      <c r="AB94" s="5">
        <f>(15 * O94)/60</f>
        <v>514.71628710753043</v>
      </c>
      <c r="AC94" s="5">
        <f>(20 * P94)/60</f>
        <v>686.28838281004062</v>
      </c>
      <c r="AD94" s="5">
        <f>(Q94*40)/60</f>
        <v>1029.4325742150606</v>
      </c>
      <c r="AE94" s="5">
        <f>(R94*20)/60</f>
        <v>30.882977226451825</v>
      </c>
      <c r="AF94" s="5">
        <f>(S94*15)/60</f>
        <v>77.207443066129557</v>
      </c>
      <c r="AG94" s="5">
        <f>(T94*15)/60</f>
        <v>154.41488613225911</v>
      </c>
      <c r="AH94" s="5">
        <f>(20 * U94)/40</f>
        <v>154.41488613225911</v>
      </c>
      <c r="AI94" s="5">
        <f>(190 * V94)/60</f>
        <v>3651.0541965494162</v>
      </c>
      <c r="AJ94" s="5">
        <f>(152 * W94)/60</f>
        <v>2294.9483521167758</v>
      </c>
    </row>
    <row r="95" spans="1:36" x14ac:dyDescent="0.3">
      <c r="A95" t="s">
        <v>29</v>
      </c>
      <c r="B95" s="7" t="s">
        <v>78</v>
      </c>
      <c r="C95">
        <v>2023</v>
      </c>
      <c r="D95">
        <v>2265.9800160174018</v>
      </c>
      <c r="E95" t="s">
        <v>6</v>
      </c>
      <c r="F95" t="s">
        <v>83</v>
      </c>
      <c r="G95" s="1">
        <v>45200</v>
      </c>
      <c r="H95" s="5">
        <f>D95*0.89</f>
        <v>2016.7222142554876</v>
      </c>
      <c r="I95" s="5">
        <f>H95*0.85</f>
        <v>1714.2138821171645</v>
      </c>
      <c r="J95" s="5">
        <f>H95*0.15</f>
        <v>302.50833213832311</v>
      </c>
      <c r="K95" s="5">
        <f>H95*3</f>
        <v>6050.1666427664632</v>
      </c>
      <c r="L95" s="5">
        <f>H95</f>
        <v>2016.7222142554876</v>
      </c>
      <c r="M95" s="5">
        <f>H95*3</f>
        <v>6050.1666427664632</v>
      </c>
      <c r="N95" s="5">
        <f>H95*4</f>
        <v>8066.8888570219506</v>
      </c>
      <c r="O95" s="5">
        <f>H95</f>
        <v>2016.7222142554876</v>
      </c>
      <c r="P95" s="5">
        <f>H95</f>
        <v>2016.7222142554876</v>
      </c>
      <c r="Q95" s="5">
        <f>5 * J95</f>
        <v>1512.5416606916156</v>
      </c>
      <c r="R95" s="5">
        <f>0.3*J95</f>
        <v>90.752499641496925</v>
      </c>
      <c r="S95" s="5">
        <f>J95</f>
        <v>302.50833213832311</v>
      </c>
      <c r="T95" s="5">
        <f>2*J95</f>
        <v>605.01666427664622</v>
      </c>
      <c r="U95" s="5">
        <f>J95</f>
        <v>302.50833213832311</v>
      </c>
      <c r="V95" s="5">
        <f>0.56*H95</f>
        <v>1129.3644399830732</v>
      </c>
      <c r="W95" s="5">
        <f>0.44*H95</f>
        <v>887.35777427241453</v>
      </c>
      <c r="X95" s="5">
        <f>(K95*40)/60</f>
        <v>4033.4444285109757</v>
      </c>
      <c r="Y95" s="5">
        <f>(L95*20)/60</f>
        <v>672.24073808516255</v>
      </c>
      <c r="Z95" s="5">
        <f>(M95*40)/60</f>
        <v>4033.4444285109757</v>
      </c>
      <c r="AA95" s="5">
        <f>((N95/10) * 20)/60</f>
        <v>268.89629523406501</v>
      </c>
      <c r="AB95" s="5">
        <f>(15 * O95)/60</f>
        <v>504.18055356387191</v>
      </c>
      <c r="AC95" s="5">
        <f>(20 * P95)/60</f>
        <v>672.24073808516255</v>
      </c>
      <c r="AD95" s="5">
        <f>(Q95*40)/60</f>
        <v>1008.3611071277436</v>
      </c>
      <c r="AE95" s="5">
        <f>(R95*20)/60</f>
        <v>30.250833213832308</v>
      </c>
      <c r="AF95" s="5">
        <f>(S95*15)/60</f>
        <v>75.627083034580792</v>
      </c>
      <c r="AG95" s="5">
        <f>(T95*15)/60</f>
        <v>151.25416606916158</v>
      </c>
      <c r="AH95" s="5">
        <f>(20 * U95)/40</f>
        <v>151.25416606916156</v>
      </c>
      <c r="AI95" s="5">
        <f>(190 * V95)/60</f>
        <v>3576.3207266130653</v>
      </c>
      <c r="AJ95" s="5">
        <f>(152 * W95)/60</f>
        <v>2247.9730281567836</v>
      </c>
    </row>
    <row r="96" spans="1:36" x14ac:dyDescent="0.3">
      <c r="A96" t="s">
        <v>30</v>
      </c>
      <c r="B96" s="7" t="s">
        <v>78</v>
      </c>
      <c r="C96">
        <v>2023</v>
      </c>
      <c r="D96">
        <v>2143.115560719345</v>
      </c>
      <c r="E96" t="s">
        <v>6</v>
      </c>
      <c r="F96" t="s">
        <v>83</v>
      </c>
      <c r="G96" s="1">
        <v>45231</v>
      </c>
      <c r="H96" s="5">
        <f>D96*0.89</f>
        <v>1907.372849040217</v>
      </c>
      <c r="I96" s="5">
        <f>H96*0.85</f>
        <v>1621.2669216841844</v>
      </c>
      <c r="J96" s="5">
        <f>H96*0.15</f>
        <v>286.10592735603257</v>
      </c>
      <c r="K96" s="5">
        <f>H96*3</f>
        <v>5722.1185471206509</v>
      </c>
      <c r="L96" s="5">
        <f>H96</f>
        <v>1907.372849040217</v>
      </c>
      <c r="M96" s="5">
        <f>H96*3</f>
        <v>5722.1185471206509</v>
      </c>
      <c r="N96" s="5">
        <f>H96*4</f>
        <v>7629.4913961608681</v>
      </c>
      <c r="O96" s="5">
        <f>H96</f>
        <v>1907.372849040217</v>
      </c>
      <c r="P96" s="5">
        <f>H96</f>
        <v>1907.372849040217</v>
      </c>
      <c r="Q96" s="5">
        <f>5 * J96</f>
        <v>1430.5296367801629</v>
      </c>
      <c r="R96" s="5">
        <f>0.3*J96</f>
        <v>85.831778206809773</v>
      </c>
      <c r="S96" s="5">
        <f>J96</f>
        <v>286.10592735603257</v>
      </c>
      <c r="T96" s="5">
        <f>2*J96</f>
        <v>572.21185471206513</v>
      </c>
      <c r="U96" s="5">
        <f>J96</f>
        <v>286.10592735603257</v>
      </c>
      <c r="V96" s="5">
        <f>0.56*H96</f>
        <v>1068.1287954625216</v>
      </c>
      <c r="W96" s="5">
        <f>0.44*H96</f>
        <v>839.24405357769547</v>
      </c>
      <c r="X96" s="5">
        <f>(K96*40)/60</f>
        <v>3814.7456980804341</v>
      </c>
      <c r="Y96" s="5">
        <f>(L96*20)/60</f>
        <v>635.79094968007234</v>
      </c>
      <c r="Z96" s="5">
        <f>(M96*40)/60</f>
        <v>3814.7456980804341</v>
      </c>
      <c r="AA96" s="5">
        <f>((N96/10) * 20)/60</f>
        <v>254.3163798720289</v>
      </c>
      <c r="AB96" s="5">
        <f>(15 * O96)/60</f>
        <v>476.84321226005426</v>
      </c>
      <c r="AC96" s="5">
        <f>(20 * P96)/60</f>
        <v>635.79094968007234</v>
      </c>
      <c r="AD96" s="5">
        <f>(Q96*40)/60</f>
        <v>953.68642452010863</v>
      </c>
      <c r="AE96" s="5">
        <f>(R96*20)/60</f>
        <v>28.610592735603255</v>
      </c>
      <c r="AF96" s="5">
        <f>(S96*15)/60</f>
        <v>71.526481839008142</v>
      </c>
      <c r="AG96" s="5">
        <f>(T96*15)/60</f>
        <v>143.05296367801628</v>
      </c>
      <c r="AH96" s="5">
        <f>(20 * U96)/40</f>
        <v>143.05296367801628</v>
      </c>
      <c r="AI96" s="5">
        <f>(190 * V96)/60</f>
        <v>3382.4078522979848</v>
      </c>
      <c r="AJ96" s="5">
        <f>(152 * W96)/60</f>
        <v>2126.0849357301618</v>
      </c>
    </row>
    <row r="97" spans="1:36" x14ac:dyDescent="0.3">
      <c r="A97" t="s">
        <v>31</v>
      </c>
      <c r="B97" s="7" t="s">
        <v>78</v>
      </c>
      <c r="C97">
        <v>2023</v>
      </c>
      <c r="D97">
        <v>2200.715281452367</v>
      </c>
      <c r="E97" t="s">
        <v>6</v>
      </c>
      <c r="F97" t="s">
        <v>83</v>
      </c>
      <c r="G97" s="1">
        <v>45261</v>
      </c>
      <c r="H97" s="5">
        <f>D97*0.89</f>
        <v>1958.6366004926067</v>
      </c>
      <c r="I97" s="5">
        <f>H97*0.85</f>
        <v>1664.8411104187157</v>
      </c>
      <c r="J97" s="5">
        <f>H97*0.15</f>
        <v>293.79549007389102</v>
      </c>
      <c r="K97" s="5">
        <f>H97*3</f>
        <v>5875.9098014778201</v>
      </c>
      <c r="L97" s="5">
        <f>H97</f>
        <v>1958.6366004926067</v>
      </c>
      <c r="M97" s="5">
        <f>H97*3</f>
        <v>5875.9098014778201</v>
      </c>
      <c r="N97" s="5">
        <f>H97*4</f>
        <v>7834.5464019704268</v>
      </c>
      <c r="O97" s="5">
        <f>H97</f>
        <v>1958.6366004926067</v>
      </c>
      <c r="P97" s="5">
        <f>H97</f>
        <v>1958.6366004926067</v>
      </c>
      <c r="Q97" s="5">
        <f>5 * J97</f>
        <v>1468.977450369455</v>
      </c>
      <c r="R97" s="5">
        <f>0.3*J97</f>
        <v>88.138647022167305</v>
      </c>
      <c r="S97" s="5">
        <f>J97</f>
        <v>293.79549007389102</v>
      </c>
      <c r="T97" s="5">
        <f>2*J97</f>
        <v>587.59098014778203</v>
      </c>
      <c r="U97" s="5">
        <f>J97</f>
        <v>293.79549007389102</v>
      </c>
      <c r="V97" s="5">
        <f>0.56*H97</f>
        <v>1096.8364962758599</v>
      </c>
      <c r="W97" s="5">
        <f>0.44*H97</f>
        <v>861.80010421674694</v>
      </c>
      <c r="X97" s="5">
        <f>(K97*40)/60</f>
        <v>3917.2732009852134</v>
      </c>
      <c r="Y97" s="5">
        <f>(L97*20)/60</f>
        <v>652.87886683086879</v>
      </c>
      <c r="Z97" s="5">
        <f>(M97*40)/60</f>
        <v>3917.2732009852134</v>
      </c>
      <c r="AA97" s="5">
        <f>((N97/10) * 20)/60</f>
        <v>261.15154673234758</v>
      </c>
      <c r="AB97" s="5">
        <f>(15 * O97)/60</f>
        <v>489.65915012315168</v>
      </c>
      <c r="AC97" s="5">
        <f>(20 * P97)/60</f>
        <v>652.87886683086879</v>
      </c>
      <c r="AD97" s="5">
        <f>(Q97*40)/60</f>
        <v>979.31830024630335</v>
      </c>
      <c r="AE97" s="5">
        <f>(R97*20)/60</f>
        <v>29.379549007389105</v>
      </c>
      <c r="AF97" s="5">
        <f>(S97*15)/60</f>
        <v>73.448872518472754</v>
      </c>
      <c r="AG97" s="5">
        <f>(T97*15)/60</f>
        <v>146.89774503694551</v>
      </c>
      <c r="AH97" s="5">
        <f>(20 * U97)/40</f>
        <v>146.89774503694551</v>
      </c>
      <c r="AI97" s="5">
        <f>(190 * V97)/60</f>
        <v>3473.3155715402231</v>
      </c>
      <c r="AJ97" s="5">
        <f>(152 * W97)/60</f>
        <v>2183.2269306824255</v>
      </c>
    </row>
    <row r="98" spans="1:36" x14ac:dyDescent="0.3">
      <c r="A98" t="s">
        <v>32</v>
      </c>
      <c r="B98" s="7" t="s">
        <v>76</v>
      </c>
      <c r="C98">
        <v>2024</v>
      </c>
      <c r="D98">
        <v>2284.9154931420439</v>
      </c>
      <c r="E98" t="s">
        <v>6</v>
      </c>
      <c r="F98" t="s">
        <v>83</v>
      </c>
      <c r="G98" s="1">
        <v>45292</v>
      </c>
      <c r="H98" s="5">
        <f>D98*0.89</f>
        <v>2033.5747888964192</v>
      </c>
      <c r="I98" s="5">
        <f>H98*0.85</f>
        <v>1728.5385705619562</v>
      </c>
      <c r="J98" s="5">
        <f>H98*0.15</f>
        <v>305.03621833446289</v>
      </c>
      <c r="K98" s="5">
        <f>H98*3</f>
        <v>6100.7243666892573</v>
      </c>
      <c r="L98" s="5">
        <f>H98</f>
        <v>2033.5747888964192</v>
      </c>
      <c r="M98" s="5">
        <f>H98*3</f>
        <v>6100.7243666892573</v>
      </c>
      <c r="N98" s="5">
        <f>H98*4</f>
        <v>8134.299155585677</v>
      </c>
      <c r="O98" s="5">
        <f>H98</f>
        <v>2033.5747888964192</v>
      </c>
      <c r="P98" s="5">
        <f>H98</f>
        <v>2033.5747888964192</v>
      </c>
      <c r="Q98" s="5">
        <f>5 * J98</f>
        <v>1525.1810916723143</v>
      </c>
      <c r="R98" s="5">
        <f>0.3*J98</f>
        <v>91.510865500338866</v>
      </c>
      <c r="S98" s="5">
        <f>J98</f>
        <v>305.03621833446289</v>
      </c>
      <c r="T98" s="5">
        <f>2*J98</f>
        <v>610.07243666892577</v>
      </c>
      <c r="U98" s="5">
        <f>J98</f>
        <v>305.03621833446289</v>
      </c>
      <c r="V98" s="5">
        <f>0.56*H98</f>
        <v>1138.8018817819948</v>
      </c>
      <c r="W98" s="5">
        <f>0.44*H98</f>
        <v>894.77290711442447</v>
      </c>
      <c r="X98" s="5">
        <f>(K98*40)/60</f>
        <v>4067.149577792838</v>
      </c>
      <c r="Y98" s="5">
        <f>(L98*20)/60</f>
        <v>677.85826296547316</v>
      </c>
      <c r="Z98" s="5">
        <f>(M98*40)/60</f>
        <v>4067.149577792838</v>
      </c>
      <c r="AA98" s="5">
        <f>((N98/10) * 20)/60</f>
        <v>271.14330518618925</v>
      </c>
      <c r="AB98" s="5">
        <f>(15 * O98)/60</f>
        <v>508.39369722410481</v>
      </c>
      <c r="AC98" s="5">
        <f>(20 * P98)/60</f>
        <v>677.85826296547316</v>
      </c>
      <c r="AD98" s="5">
        <f>(Q98*40)/60</f>
        <v>1016.7873944482095</v>
      </c>
      <c r="AE98" s="5">
        <f>(R98*20)/60</f>
        <v>30.503621833446289</v>
      </c>
      <c r="AF98" s="5">
        <f>(S98*15)/60</f>
        <v>76.259054583615722</v>
      </c>
      <c r="AG98" s="5">
        <f>(T98*15)/60</f>
        <v>152.51810916723144</v>
      </c>
      <c r="AH98" s="5">
        <f>(20 * U98)/40</f>
        <v>152.51810916723144</v>
      </c>
      <c r="AI98" s="5">
        <f>(190 * V98)/60</f>
        <v>3606.2059589763167</v>
      </c>
      <c r="AJ98" s="5">
        <f>(152 * W98)/60</f>
        <v>2266.7580313565418</v>
      </c>
    </row>
    <row r="99" spans="1:36" x14ac:dyDescent="0.3">
      <c r="A99" t="s">
        <v>33</v>
      </c>
      <c r="B99" s="7" t="s">
        <v>76</v>
      </c>
      <c r="C99">
        <v>2024</v>
      </c>
      <c r="D99">
        <v>2255.5993638446162</v>
      </c>
      <c r="E99" t="s">
        <v>6</v>
      </c>
      <c r="F99" t="s">
        <v>83</v>
      </c>
      <c r="G99" s="1">
        <v>45323</v>
      </c>
      <c r="H99" s="5">
        <f>D99*0.89</f>
        <v>2007.4834338217083</v>
      </c>
      <c r="I99" s="5">
        <f>H99*0.85</f>
        <v>1706.3609187484521</v>
      </c>
      <c r="J99" s="5">
        <f>H99*0.15</f>
        <v>301.12251507325624</v>
      </c>
      <c r="K99" s="5">
        <f>H99*3</f>
        <v>6022.4503014651254</v>
      </c>
      <c r="L99" s="5">
        <f>H99</f>
        <v>2007.4834338217083</v>
      </c>
      <c r="M99" s="5">
        <f>H99*3</f>
        <v>6022.4503014651254</v>
      </c>
      <c r="N99" s="5">
        <f>H99*4</f>
        <v>8029.9337352868333</v>
      </c>
      <c r="O99" s="5">
        <f>H99</f>
        <v>2007.4834338217083</v>
      </c>
      <c r="P99" s="5">
        <f>H99</f>
        <v>2007.4834338217083</v>
      </c>
      <c r="Q99" s="5">
        <f>5 * J99</f>
        <v>1505.6125753662811</v>
      </c>
      <c r="R99" s="5">
        <f>0.3*J99</f>
        <v>90.336754521976872</v>
      </c>
      <c r="S99" s="5">
        <f>J99</f>
        <v>301.12251507325624</v>
      </c>
      <c r="T99" s="5">
        <f>2*J99</f>
        <v>602.24503014651248</v>
      </c>
      <c r="U99" s="5">
        <f>J99</f>
        <v>301.12251507325624</v>
      </c>
      <c r="V99" s="5">
        <f>0.56*H99</f>
        <v>1124.1907229401568</v>
      </c>
      <c r="W99" s="5">
        <f>0.44*H99</f>
        <v>883.29271088155167</v>
      </c>
      <c r="X99" s="5">
        <f>(K99*40)/60</f>
        <v>4014.9668676434171</v>
      </c>
      <c r="Y99" s="5">
        <f>(L99*20)/60</f>
        <v>669.16114460723611</v>
      </c>
      <c r="Z99" s="5">
        <f>(M99*40)/60</f>
        <v>4014.9668676434171</v>
      </c>
      <c r="AA99" s="5">
        <f>((N99/10) * 20)/60</f>
        <v>267.66445784289442</v>
      </c>
      <c r="AB99" s="5">
        <f>(15 * O99)/60</f>
        <v>501.87085845542708</v>
      </c>
      <c r="AC99" s="5">
        <f>(20 * P99)/60</f>
        <v>669.16114460723611</v>
      </c>
      <c r="AD99" s="5">
        <f>(Q99*40)/60</f>
        <v>1003.7417169108541</v>
      </c>
      <c r="AE99" s="5">
        <f>(R99*20)/60</f>
        <v>30.112251507325627</v>
      </c>
      <c r="AF99" s="5">
        <f>(S99*15)/60</f>
        <v>75.28062876831406</v>
      </c>
      <c r="AG99" s="5">
        <f>(T99*15)/60</f>
        <v>150.56125753662812</v>
      </c>
      <c r="AH99" s="5">
        <f>(20 * U99)/40</f>
        <v>150.56125753662812</v>
      </c>
      <c r="AI99" s="5">
        <f>(190 * V99)/60</f>
        <v>3559.9372893104965</v>
      </c>
      <c r="AJ99" s="5">
        <f>(152 * W99)/60</f>
        <v>2237.6748675665972</v>
      </c>
    </row>
    <row r="100" spans="1:36" x14ac:dyDescent="0.3">
      <c r="A100" t="s">
        <v>34</v>
      </c>
      <c r="B100" s="7" t="s">
        <v>76</v>
      </c>
      <c r="C100">
        <v>2024</v>
      </c>
      <c r="D100">
        <v>2589.6366684511431</v>
      </c>
      <c r="E100" t="s">
        <v>6</v>
      </c>
      <c r="F100" t="s">
        <v>83</v>
      </c>
      <c r="G100" s="1">
        <v>45352</v>
      </c>
      <c r="H100" s="5">
        <f>D100*0.89</f>
        <v>2304.7766349215176</v>
      </c>
      <c r="I100" s="5">
        <f>H100*0.85</f>
        <v>1959.0601396832899</v>
      </c>
      <c r="J100" s="5">
        <f>H100*0.15</f>
        <v>345.71649523822765</v>
      </c>
      <c r="K100" s="5">
        <f>H100*3</f>
        <v>6914.3299047645523</v>
      </c>
      <c r="L100" s="5">
        <f>H100</f>
        <v>2304.7766349215176</v>
      </c>
      <c r="M100" s="5">
        <f>H100*3</f>
        <v>6914.3299047645523</v>
      </c>
      <c r="N100" s="5">
        <f>H100*4</f>
        <v>9219.1065396860704</v>
      </c>
      <c r="O100" s="5">
        <f>H100</f>
        <v>2304.7766349215176</v>
      </c>
      <c r="P100" s="5">
        <f>H100</f>
        <v>2304.7766349215176</v>
      </c>
      <c r="Q100" s="5">
        <f>5 * J100</f>
        <v>1728.5824761911383</v>
      </c>
      <c r="R100" s="5">
        <f>0.3*J100</f>
        <v>103.7149485714683</v>
      </c>
      <c r="S100" s="5">
        <f>J100</f>
        <v>345.71649523822765</v>
      </c>
      <c r="T100" s="5">
        <f>2*J100</f>
        <v>691.4329904764553</v>
      </c>
      <c r="U100" s="5">
        <f>J100</f>
        <v>345.71649523822765</v>
      </c>
      <c r="V100" s="5">
        <f>0.56*H100</f>
        <v>1290.6749155560499</v>
      </c>
      <c r="W100" s="5">
        <f>0.44*H100</f>
        <v>1014.1017193654677</v>
      </c>
      <c r="X100" s="5">
        <f>(K100*40)/60</f>
        <v>4609.5532698430352</v>
      </c>
      <c r="Y100" s="5">
        <f>(L100*20)/60</f>
        <v>768.25887830717261</v>
      </c>
      <c r="Z100" s="5">
        <f>(M100*40)/60</f>
        <v>4609.5532698430352</v>
      </c>
      <c r="AA100" s="5">
        <f>((N100/10) * 20)/60</f>
        <v>307.303551322869</v>
      </c>
      <c r="AB100" s="5">
        <f>(15 * O100)/60</f>
        <v>576.1941587303794</v>
      </c>
      <c r="AC100" s="5">
        <f>(20 * P100)/60</f>
        <v>768.25887830717261</v>
      </c>
      <c r="AD100" s="5">
        <f>(Q100*40)/60</f>
        <v>1152.3883174607588</v>
      </c>
      <c r="AE100" s="5">
        <f>(R100*20)/60</f>
        <v>34.571649523822764</v>
      </c>
      <c r="AF100" s="5">
        <f>(S100*15)/60</f>
        <v>86.429123809556913</v>
      </c>
      <c r="AG100" s="5">
        <f>(T100*15)/60</f>
        <v>172.85824761911383</v>
      </c>
      <c r="AH100" s="5">
        <f>(20 * U100)/40</f>
        <v>172.85824761911383</v>
      </c>
      <c r="AI100" s="5">
        <f>(190 * V100)/60</f>
        <v>4087.1372325941579</v>
      </c>
      <c r="AJ100" s="5">
        <f>(152 * W100)/60</f>
        <v>2569.0576890591847</v>
      </c>
    </row>
    <row r="101" spans="1:36" x14ac:dyDescent="0.3">
      <c r="A101" t="s">
        <v>35</v>
      </c>
      <c r="B101" s="7" t="s">
        <v>76</v>
      </c>
      <c r="C101">
        <v>2024</v>
      </c>
      <c r="D101">
        <v>2460.3317941958931</v>
      </c>
      <c r="E101" t="s">
        <v>6</v>
      </c>
      <c r="F101" t="s">
        <v>83</v>
      </c>
      <c r="G101" s="1">
        <v>45383</v>
      </c>
      <c r="H101" s="5">
        <f>D101*0.89</f>
        <v>2189.6952968343448</v>
      </c>
      <c r="I101" s="5">
        <f>H101*0.85</f>
        <v>1861.2410023091932</v>
      </c>
      <c r="J101" s="5">
        <f>H101*0.15</f>
        <v>328.45429452515174</v>
      </c>
      <c r="K101" s="5">
        <f>H101*3</f>
        <v>6569.0858905030345</v>
      </c>
      <c r="L101" s="5">
        <f>H101</f>
        <v>2189.6952968343448</v>
      </c>
      <c r="M101" s="5">
        <f>H101*3</f>
        <v>6569.0858905030345</v>
      </c>
      <c r="N101" s="5">
        <f>H101*4</f>
        <v>8758.7811873373794</v>
      </c>
      <c r="O101" s="5">
        <f>H101</f>
        <v>2189.6952968343448</v>
      </c>
      <c r="P101" s="5">
        <f>H101</f>
        <v>2189.6952968343448</v>
      </c>
      <c r="Q101" s="5">
        <f>5 * J101</f>
        <v>1642.2714726257586</v>
      </c>
      <c r="R101" s="5">
        <f>0.3*J101</f>
        <v>98.536288357545516</v>
      </c>
      <c r="S101" s="5">
        <f>J101</f>
        <v>328.45429452515174</v>
      </c>
      <c r="T101" s="5">
        <f>2*J101</f>
        <v>656.90858905030348</v>
      </c>
      <c r="U101" s="5">
        <f>J101</f>
        <v>328.45429452515174</v>
      </c>
      <c r="V101" s="5">
        <f>0.56*H101</f>
        <v>1226.2293662272332</v>
      </c>
      <c r="W101" s="5">
        <f>0.44*H101</f>
        <v>963.46593060711177</v>
      </c>
      <c r="X101" s="5">
        <f>(K101*40)/60</f>
        <v>4379.3905936686897</v>
      </c>
      <c r="Y101" s="5">
        <f>(L101*20)/60</f>
        <v>729.89843227811491</v>
      </c>
      <c r="Z101" s="5">
        <f>(M101*40)/60</f>
        <v>4379.3905936686897</v>
      </c>
      <c r="AA101" s="5">
        <f>((N101/10) * 20)/60</f>
        <v>291.95937291124596</v>
      </c>
      <c r="AB101" s="5">
        <f>(15 * O101)/60</f>
        <v>547.42382420858621</v>
      </c>
      <c r="AC101" s="5">
        <f>(20 * P101)/60</f>
        <v>729.89843227811491</v>
      </c>
      <c r="AD101" s="5">
        <f>(Q101*40)/60</f>
        <v>1094.8476484171724</v>
      </c>
      <c r="AE101" s="5">
        <f>(R101*20)/60</f>
        <v>32.84542945251517</v>
      </c>
      <c r="AF101" s="5">
        <f>(S101*15)/60</f>
        <v>82.113573631287935</v>
      </c>
      <c r="AG101" s="5">
        <f>(T101*15)/60</f>
        <v>164.22714726257587</v>
      </c>
      <c r="AH101" s="5">
        <f>(20 * U101)/40</f>
        <v>164.22714726257587</v>
      </c>
      <c r="AI101" s="5">
        <f>(190 * V101)/60</f>
        <v>3883.0596597195718</v>
      </c>
      <c r="AJ101" s="5">
        <f>(152 * W101)/60</f>
        <v>2440.7803575380167</v>
      </c>
    </row>
    <row r="102" spans="1:36" x14ac:dyDescent="0.3">
      <c r="A102" t="s">
        <v>36</v>
      </c>
      <c r="B102" s="7" t="s">
        <v>76</v>
      </c>
      <c r="C102">
        <v>2024</v>
      </c>
      <c r="D102">
        <v>2446.4331294465128</v>
      </c>
      <c r="E102" t="s">
        <v>6</v>
      </c>
      <c r="F102" t="s">
        <v>83</v>
      </c>
      <c r="G102" s="1">
        <v>45413</v>
      </c>
      <c r="H102" s="5">
        <f>D102*0.89</f>
        <v>2177.3254852073965</v>
      </c>
      <c r="I102" s="5">
        <f>H102*0.85</f>
        <v>1850.726662426287</v>
      </c>
      <c r="J102" s="5">
        <f>H102*0.15</f>
        <v>326.59882278110945</v>
      </c>
      <c r="K102" s="5">
        <f>H102*3</f>
        <v>6531.976455622189</v>
      </c>
      <c r="L102" s="5">
        <f>H102</f>
        <v>2177.3254852073965</v>
      </c>
      <c r="M102" s="5">
        <f>H102*3</f>
        <v>6531.976455622189</v>
      </c>
      <c r="N102" s="5">
        <f>H102*4</f>
        <v>8709.3019408295859</v>
      </c>
      <c r="O102" s="5">
        <f>H102</f>
        <v>2177.3254852073965</v>
      </c>
      <c r="P102" s="5">
        <f>H102</f>
        <v>2177.3254852073965</v>
      </c>
      <c r="Q102" s="5">
        <f>5 * J102</f>
        <v>1632.9941139055472</v>
      </c>
      <c r="R102" s="5">
        <f>0.3*J102</f>
        <v>97.979646834332826</v>
      </c>
      <c r="S102" s="5">
        <f>J102</f>
        <v>326.59882278110945</v>
      </c>
      <c r="T102" s="5">
        <f>2*J102</f>
        <v>653.1976455622189</v>
      </c>
      <c r="U102" s="5">
        <f>J102</f>
        <v>326.59882278110945</v>
      </c>
      <c r="V102" s="5">
        <f>0.56*H102</f>
        <v>1219.3022717161421</v>
      </c>
      <c r="W102" s="5">
        <f>0.44*H102</f>
        <v>958.02321349125441</v>
      </c>
      <c r="X102" s="5">
        <f>(K102*40)/60</f>
        <v>4354.6509704147929</v>
      </c>
      <c r="Y102" s="5">
        <f>(L102*20)/60</f>
        <v>725.77516173579886</v>
      </c>
      <c r="Z102" s="5">
        <f>(M102*40)/60</f>
        <v>4354.6509704147929</v>
      </c>
      <c r="AA102" s="5">
        <f>((N102/10) * 20)/60</f>
        <v>290.31006469431952</v>
      </c>
      <c r="AB102" s="5">
        <f>(15 * O102)/60</f>
        <v>544.33137130184912</v>
      </c>
      <c r="AC102" s="5">
        <f>(20 * P102)/60</f>
        <v>725.77516173579886</v>
      </c>
      <c r="AD102" s="5">
        <f>(Q102*40)/60</f>
        <v>1088.6627426036982</v>
      </c>
      <c r="AE102" s="5">
        <f>(R102*20)/60</f>
        <v>32.659882278110942</v>
      </c>
      <c r="AF102" s="5">
        <f>(S102*15)/60</f>
        <v>81.649705695277362</v>
      </c>
      <c r="AG102" s="5">
        <f>(T102*15)/60</f>
        <v>163.29941139055472</v>
      </c>
      <c r="AH102" s="5">
        <f>(20 * U102)/40</f>
        <v>163.29941139055472</v>
      </c>
      <c r="AI102" s="5">
        <f>(190 * V102)/60</f>
        <v>3861.1238604344499</v>
      </c>
      <c r="AJ102" s="5">
        <f>(152 * W102)/60</f>
        <v>2426.9921408445111</v>
      </c>
    </row>
    <row r="103" spans="1:36" x14ac:dyDescent="0.3">
      <c r="A103" t="s">
        <v>37</v>
      </c>
      <c r="B103" s="7" t="s">
        <v>76</v>
      </c>
      <c r="C103">
        <v>2024</v>
      </c>
      <c r="D103">
        <v>2237.3092897639722</v>
      </c>
      <c r="E103" t="s">
        <v>6</v>
      </c>
      <c r="F103" t="s">
        <v>83</v>
      </c>
      <c r="G103" s="1">
        <v>45444</v>
      </c>
      <c r="H103" s="5">
        <f>D103*0.89</f>
        <v>1991.2052678899352</v>
      </c>
      <c r="I103" s="5">
        <f>H103*0.85</f>
        <v>1692.5244777064449</v>
      </c>
      <c r="J103" s="5">
        <f>H103*0.15</f>
        <v>298.68079018349027</v>
      </c>
      <c r="K103" s="5">
        <f>H103*3</f>
        <v>5973.6158036698052</v>
      </c>
      <c r="L103" s="5">
        <f>H103</f>
        <v>1991.2052678899352</v>
      </c>
      <c r="M103" s="5">
        <f>H103*3</f>
        <v>5973.6158036698052</v>
      </c>
      <c r="N103" s="5">
        <f>H103*4</f>
        <v>7964.8210715597406</v>
      </c>
      <c r="O103" s="5">
        <f>H103</f>
        <v>1991.2052678899352</v>
      </c>
      <c r="P103" s="5">
        <f>H103</f>
        <v>1991.2052678899352</v>
      </c>
      <c r="Q103" s="5">
        <f>5 * J103</f>
        <v>1493.4039509174513</v>
      </c>
      <c r="R103" s="5">
        <f>0.3*J103</f>
        <v>89.604237055047079</v>
      </c>
      <c r="S103" s="5">
        <f>J103</f>
        <v>298.68079018349027</v>
      </c>
      <c r="T103" s="5">
        <f>2*J103</f>
        <v>597.36158036698055</v>
      </c>
      <c r="U103" s="5">
        <f>J103</f>
        <v>298.68079018349027</v>
      </c>
      <c r="V103" s="5">
        <f>0.56*H103</f>
        <v>1115.0749500183638</v>
      </c>
      <c r="W103" s="5">
        <f>0.44*H103</f>
        <v>876.13031787157149</v>
      </c>
      <c r="X103" s="5">
        <f>(K103*40)/60</f>
        <v>3982.4105357798699</v>
      </c>
      <c r="Y103" s="5">
        <f>(L103*20)/60</f>
        <v>663.73508929664501</v>
      </c>
      <c r="Z103" s="5">
        <f>(M103*40)/60</f>
        <v>3982.4105357798699</v>
      </c>
      <c r="AA103" s="5">
        <f>((N103/10) * 20)/60</f>
        <v>265.49403571865804</v>
      </c>
      <c r="AB103" s="5">
        <f>(15 * O103)/60</f>
        <v>497.80131697248379</v>
      </c>
      <c r="AC103" s="5">
        <f>(20 * P103)/60</f>
        <v>663.73508929664501</v>
      </c>
      <c r="AD103" s="5">
        <f>(Q103*40)/60</f>
        <v>995.60263394496747</v>
      </c>
      <c r="AE103" s="5">
        <f>(R103*20)/60</f>
        <v>29.868079018349025</v>
      </c>
      <c r="AF103" s="5">
        <f>(S103*15)/60</f>
        <v>74.670197545872568</v>
      </c>
      <c r="AG103" s="5">
        <f>(T103*15)/60</f>
        <v>149.34039509174514</v>
      </c>
      <c r="AH103" s="5">
        <f>(20 * U103)/40</f>
        <v>149.34039509174514</v>
      </c>
      <c r="AI103" s="5">
        <f>(190 * V103)/60</f>
        <v>3531.0706750581521</v>
      </c>
      <c r="AJ103" s="5">
        <f>(152 * W103)/60</f>
        <v>2219.5301386079809</v>
      </c>
    </row>
    <row r="104" spans="1:36" x14ac:dyDescent="0.3">
      <c r="A104" t="s">
        <v>38</v>
      </c>
      <c r="B104" s="7" t="s">
        <v>79</v>
      </c>
      <c r="C104">
        <v>2024</v>
      </c>
      <c r="D104">
        <v>2251.1718388993322</v>
      </c>
      <c r="E104" t="s">
        <v>6</v>
      </c>
      <c r="F104" t="s">
        <v>83</v>
      </c>
      <c r="G104" s="1">
        <v>45474</v>
      </c>
      <c r="H104" s="5">
        <f>D104*0.89</f>
        <v>2003.5429366204057</v>
      </c>
      <c r="I104" s="5">
        <f>H104*0.85</f>
        <v>1703.0114961273448</v>
      </c>
      <c r="J104" s="5">
        <f>H104*0.15</f>
        <v>300.53144049306087</v>
      </c>
      <c r="K104" s="5">
        <f>H104*3</f>
        <v>6010.6288098612167</v>
      </c>
      <c r="L104" s="5">
        <f>H104</f>
        <v>2003.5429366204057</v>
      </c>
      <c r="M104" s="5">
        <f>H104*3</f>
        <v>6010.6288098612167</v>
      </c>
      <c r="N104" s="5">
        <f>H104*4</f>
        <v>8014.1717464816229</v>
      </c>
      <c r="O104" s="5">
        <f>H104</f>
        <v>2003.5429366204057</v>
      </c>
      <c r="P104" s="5">
        <f>H104</f>
        <v>2003.5429366204057</v>
      </c>
      <c r="Q104" s="5">
        <f>5 * J104</f>
        <v>1502.6572024653044</v>
      </c>
      <c r="R104" s="5">
        <f>0.3*J104</f>
        <v>90.159432147918253</v>
      </c>
      <c r="S104" s="5">
        <f>J104</f>
        <v>300.53144049306087</v>
      </c>
      <c r="T104" s="5">
        <f>2*J104</f>
        <v>601.06288098612174</v>
      </c>
      <c r="U104" s="5">
        <f>J104</f>
        <v>300.53144049306087</v>
      </c>
      <c r="V104" s="5">
        <f>0.56*H104</f>
        <v>1121.9840445074274</v>
      </c>
      <c r="W104" s="5">
        <f>0.44*H104</f>
        <v>881.55889211297847</v>
      </c>
      <c r="X104" s="5">
        <f>(K104*40)/60</f>
        <v>4007.085873240811</v>
      </c>
      <c r="Y104" s="5">
        <f>(L104*20)/60</f>
        <v>667.84764554013532</v>
      </c>
      <c r="Z104" s="5">
        <f>(M104*40)/60</f>
        <v>4007.085873240811</v>
      </c>
      <c r="AA104" s="5">
        <f>((N104/10) * 20)/60</f>
        <v>267.13905821605408</v>
      </c>
      <c r="AB104" s="5">
        <f>(15 * O104)/60</f>
        <v>500.88573415510143</v>
      </c>
      <c r="AC104" s="5">
        <f>(20 * P104)/60</f>
        <v>667.84764554013532</v>
      </c>
      <c r="AD104" s="5">
        <f>(Q104*40)/60</f>
        <v>1001.7714683102029</v>
      </c>
      <c r="AE104" s="5">
        <f>(R104*20)/60</f>
        <v>30.053144049306084</v>
      </c>
      <c r="AF104" s="5">
        <f>(S104*15)/60</f>
        <v>75.132860123265218</v>
      </c>
      <c r="AG104" s="5">
        <f>(T104*15)/60</f>
        <v>150.26572024653044</v>
      </c>
      <c r="AH104" s="5">
        <f>(20 * U104)/40</f>
        <v>150.26572024653044</v>
      </c>
      <c r="AI104" s="5">
        <f>(190 * V104)/60</f>
        <v>3552.9494742735201</v>
      </c>
      <c r="AJ104" s="5">
        <f>(152 * W104)/60</f>
        <v>2233.2825266862123</v>
      </c>
    </row>
    <row r="105" spans="1:36" x14ac:dyDescent="0.3">
      <c r="A105" t="s">
        <v>39</v>
      </c>
      <c r="B105" s="7" t="s">
        <v>79</v>
      </c>
      <c r="C105">
        <v>2024</v>
      </c>
      <c r="D105">
        <v>2186.6817275587459</v>
      </c>
      <c r="E105" t="s">
        <v>6</v>
      </c>
      <c r="F105" t="s">
        <v>83</v>
      </c>
      <c r="G105" s="1">
        <v>45505</v>
      </c>
      <c r="H105" s="5">
        <f>D105*0.89</f>
        <v>1946.1467375272839</v>
      </c>
      <c r="I105" s="5">
        <f>H105*0.85</f>
        <v>1654.2247268981912</v>
      </c>
      <c r="J105" s="5">
        <f>H105*0.15</f>
        <v>291.9220106290926</v>
      </c>
      <c r="K105" s="5">
        <f>H105*3</f>
        <v>5838.4402125818515</v>
      </c>
      <c r="L105" s="5">
        <f>H105</f>
        <v>1946.1467375272839</v>
      </c>
      <c r="M105" s="5">
        <f>H105*3</f>
        <v>5838.4402125818515</v>
      </c>
      <c r="N105" s="5">
        <f>H105*4</f>
        <v>7784.5869501091356</v>
      </c>
      <c r="O105" s="5">
        <f>H105</f>
        <v>1946.1467375272839</v>
      </c>
      <c r="P105" s="5">
        <f>H105</f>
        <v>1946.1467375272839</v>
      </c>
      <c r="Q105" s="5">
        <f>5 * J105</f>
        <v>1459.6100531454631</v>
      </c>
      <c r="R105" s="5">
        <f>0.3*J105</f>
        <v>87.576603188727773</v>
      </c>
      <c r="S105" s="5">
        <f>J105</f>
        <v>291.9220106290926</v>
      </c>
      <c r="T105" s="5">
        <f>2*J105</f>
        <v>583.84402125818519</v>
      </c>
      <c r="U105" s="5">
        <f>J105</f>
        <v>291.9220106290926</v>
      </c>
      <c r="V105" s="5">
        <f>0.56*H105</f>
        <v>1089.8421730152791</v>
      </c>
      <c r="W105" s="5">
        <f>0.44*H105</f>
        <v>856.30456451200496</v>
      </c>
      <c r="X105" s="5">
        <f>(K105*40)/60</f>
        <v>3892.2934750545678</v>
      </c>
      <c r="Y105" s="5">
        <f>(L105*20)/60</f>
        <v>648.71557917576126</v>
      </c>
      <c r="Z105" s="5">
        <f>(M105*40)/60</f>
        <v>3892.2934750545678</v>
      </c>
      <c r="AA105" s="5">
        <f>((N105/10) * 20)/60</f>
        <v>259.48623167030451</v>
      </c>
      <c r="AB105" s="5">
        <f>(15 * O105)/60</f>
        <v>486.53668438182098</v>
      </c>
      <c r="AC105" s="5">
        <f>(20 * P105)/60</f>
        <v>648.71557917576126</v>
      </c>
      <c r="AD105" s="5">
        <f>(Q105*40)/60</f>
        <v>973.07336876364207</v>
      </c>
      <c r="AE105" s="5">
        <f>(R105*20)/60</f>
        <v>29.192201062909255</v>
      </c>
      <c r="AF105" s="5">
        <f>(S105*15)/60</f>
        <v>72.980502657273149</v>
      </c>
      <c r="AG105" s="5">
        <f>(T105*15)/60</f>
        <v>145.9610053145463</v>
      </c>
      <c r="AH105" s="5">
        <f>(20 * U105)/40</f>
        <v>145.9610053145463</v>
      </c>
      <c r="AI105" s="5">
        <f>(190 * V105)/60</f>
        <v>3451.1668812150506</v>
      </c>
      <c r="AJ105" s="5">
        <f>(152 * W105)/60</f>
        <v>2169.304896763746</v>
      </c>
    </row>
    <row r="106" spans="1:36" x14ac:dyDescent="0.3">
      <c r="A106" t="s">
        <v>40</v>
      </c>
      <c r="B106" s="7" t="s">
        <v>79</v>
      </c>
      <c r="C106">
        <v>2024</v>
      </c>
      <c r="D106">
        <v>2250.8438925004289</v>
      </c>
      <c r="E106" t="s">
        <v>6</v>
      </c>
      <c r="F106" t="s">
        <v>83</v>
      </c>
      <c r="G106" s="1">
        <v>45536</v>
      </c>
      <c r="H106" s="5">
        <f>D106*0.89</f>
        <v>2003.2510643253818</v>
      </c>
      <c r="I106" s="5">
        <f>H106*0.85</f>
        <v>1702.7634046765745</v>
      </c>
      <c r="J106" s="5">
        <f>H106*0.15</f>
        <v>300.48765964880727</v>
      </c>
      <c r="K106" s="5">
        <f>H106*3</f>
        <v>6009.7531929761453</v>
      </c>
      <c r="L106" s="5">
        <f>H106</f>
        <v>2003.2510643253818</v>
      </c>
      <c r="M106" s="5">
        <f>H106*3</f>
        <v>6009.7531929761453</v>
      </c>
      <c r="N106" s="5">
        <f>H106*4</f>
        <v>8013.0042573015271</v>
      </c>
      <c r="O106" s="5">
        <f>H106</f>
        <v>2003.2510643253818</v>
      </c>
      <c r="P106" s="5">
        <f>H106</f>
        <v>2003.2510643253818</v>
      </c>
      <c r="Q106" s="5">
        <f>5 * J106</f>
        <v>1502.4382982440363</v>
      </c>
      <c r="R106" s="5">
        <f>0.3*J106</f>
        <v>90.146297894642174</v>
      </c>
      <c r="S106" s="5">
        <f>J106</f>
        <v>300.48765964880727</v>
      </c>
      <c r="T106" s="5">
        <f>2*J106</f>
        <v>600.97531929761453</v>
      </c>
      <c r="U106" s="5">
        <f>J106</f>
        <v>300.48765964880727</v>
      </c>
      <c r="V106" s="5">
        <f>0.56*H106</f>
        <v>1121.820596022214</v>
      </c>
      <c r="W106" s="5">
        <f>0.44*H106</f>
        <v>881.43046830316803</v>
      </c>
      <c r="X106" s="5">
        <f>(K106*40)/60</f>
        <v>4006.5021286507636</v>
      </c>
      <c r="Y106" s="5">
        <f>(L106*20)/60</f>
        <v>667.75035477512722</v>
      </c>
      <c r="Z106" s="5">
        <f>(M106*40)/60</f>
        <v>4006.5021286507636</v>
      </c>
      <c r="AA106" s="5">
        <f>((N106/10) * 20)/60</f>
        <v>267.10014191005092</v>
      </c>
      <c r="AB106" s="5">
        <f>(15 * O106)/60</f>
        <v>500.81276608134544</v>
      </c>
      <c r="AC106" s="5">
        <f>(20 * P106)/60</f>
        <v>667.75035477512722</v>
      </c>
      <c r="AD106" s="5">
        <f>(Q106*40)/60</f>
        <v>1001.6255321626909</v>
      </c>
      <c r="AE106" s="5">
        <f>(R106*20)/60</f>
        <v>30.048765964880726</v>
      </c>
      <c r="AF106" s="5">
        <f>(S106*15)/60</f>
        <v>75.121914912201817</v>
      </c>
      <c r="AG106" s="5">
        <f>(T106*15)/60</f>
        <v>150.24382982440363</v>
      </c>
      <c r="AH106" s="5">
        <f>(20 * U106)/40</f>
        <v>150.24382982440363</v>
      </c>
      <c r="AI106" s="5">
        <f>(190 * V106)/60</f>
        <v>3552.4318874036776</v>
      </c>
      <c r="AJ106" s="5">
        <f>(152 * W106)/60</f>
        <v>2232.9571863680258</v>
      </c>
    </row>
    <row r="107" spans="1:36" x14ac:dyDescent="0.3">
      <c r="A107" t="s">
        <v>41</v>
      </c>
      <c r="B107" s="7" t="s">
        <v>79</v>
      </c>
      <c r="C107">
        <v>2024</v>
      </c>
      <c r="D107">
        <v>2215.010967975727</v>
      </c>
      <c r="E107" t="s">
        <v>6</v>
      </c>
      <c r="F107" t="s">
        <v>83</v>
      </c>
      <c r="G107" s="1">
        <v>45566</v>
      </c>
      <c r="H107" s="5">
        <f>D107*0.89</f>
        <v>1971.3597614983971</v>
      </c>
      <c r="I107" s="5">
        <f>H107*0.85</f>
        <v>1675.6557972736375</v>
      </c>
      <c r="J107" s="5">
        <f>H107*0.15</f>
        <v>295.70396422475955</v>
      </c>
      <c r="K107" s="5">
        <f>H107*3</f>
        <v>5914.0792844951911</v>
      </c>
      <c r="L107" s="5">
        <f>H107</f>
        <v>1971.3597614983971</v>
      </c>
      <c r="M107" s="5">
        <f>H107*3</f>
        <v>5914.0792844951911</v>
      </c>
      <c r="N107" s="5">
        <f>H107*4</f>
        <v>7885.4390459935885</v>
      </c>
      <c r="O107" s="5">
        <f>H107</f>
        <v>1971.3597614983971</v>
      </c>
      <c r="P107" s="5">
        <f>H107</f>
        <v>1971.3597614983971</v>
      </c>
      <c r="Q107" s="5">
        <f>5 * J107</f>
        <v>1478.5198211237978</v>
      </c>
      <c r="R107" s="5">
        <f>0.3*J107</f>
        <v>88.711189267427855</v>
      </c>
      <c r="S107" s="5">
        <f>J107</f>
        <v>295.70396422475955</v>
      </c>
      <c r="T107" s="5">
        <f>2*J107</f>
        <v>591.40792844951909</v>
      </c>
      <c r="U107" s="5">
        <f>J107</f>
        <v>295.70396422475955</v>
      </c>
      <c r="V107" s="5">
        <f>0.56*H107</f>
        <v>1103.9614664391024</v>
      </c>
      <c r="W107" s="5">
        <f>0.44*H107</f>
        <v>867.3982950592947</v>
      </c>
      <c r="X107" s="5">
        <f>(K107*40)/60</f>
        <v>3942.7195229967938</v>
      </c>
      <c r="Y107" s="5">
        <f>(L107*20)/60</f>
        <v>657.11992049946571</v>
      </c>
      <c r="Z107" s="5">
        <f>(M107*40)/60</f>
        <v>3942.7195229967938</v>
      </c>
      <c r="AA107" s="5">
        <f>((N107/10) * 20)/60</f>
        <v>262.84796819978629</v>
      </c>
      <c r="AB107" s="5">
        <f>(15 * O107)/60</f>
        <v>492.83994037459928</v>
      </c>
      <c r="AC107" s="5">
        <f>(20 * P107)/60</f>
        <v>657.11992049946571</v>
      </c>
      <c r="AD107" s="5">
        <f>(Q107*40)/60</f>
        <v>985.67988074919845</v>
      </c>
      <c r="AE107" s="5">
        <f>(R107*20)/60</f>
        <v>29.570396422475952</v>
      </c>
      <c r="AF107" s="5">
        <f>(S107*15)/60</f>
        <v>73.925991056189886</v>
      </c>
      <c r="AG107" s="5">
        <f>(T107*15)/60</f>
        <v>147.85198211237977</v>
      </c>
      <c r="AH107" s="5">
        <f>(20 * U107)/40</f>
        <v>147.85198211237977</v>
      </c>
      <c r="AI107" s="5">
        <f>(190 * V107)/60</f>
        <v>3495.8779770571578</v>
      </c>
      <c r="AJ107" s="5">
        <f>(152 * W107)/60</f>
        <v>2197.4090141502134</v>
      </c>
    </row>
    <row r="108" spans="1:36" x14ac:dyDescent="0.3">
      <c r="A108" t="s">
        <v>42</v>
      </c>
      <c r="B108" s="7" t="s">
        <v>79</v>
      </c>
      <c r="C108">
        <v>2024</v>
      </c>
      <c r="D108">
        <v>2055.8672896081571</v>
      </c>
      <c r="E108" t="s">
        <v>6</v>
      </c>
      <c r="F108" t="s">
        <v>83</v>
      </c>
      <c r="G108" s="1">
        <v>45597</v>
      </c>
      <c r="H108" s="5">
        <f>D108*0.89</f>
        <v>1829.7218877512598</v>
      </c>
      <c r="I108" s="5">
        <f>H108*0.85</f>
        <v>1555.2636045885708</v>
      </c>
      <c r="J108" s="5">
        <f>H108*0.15</f>
        <v>274.45828316268899</v>
      </c>
      <c r="K108" s="5">
        <f>H108*3</f>
        <v>5489.1656632537797</v>
      </c>
      <c r="L108" s="5">
        <f>H108</f>
        <v>1829.7218877512598</v>
      </c>
      <c r="M108" s="5">
        <f>H108*3</f>
        <v>5489.1656632537797</v>
      </c>
      <c r="N108" s="5">
        <f>H108*4</f>
        <v>7318.8875510050393</v>
      </c>
      <c r="O108" s="5">
        <f>H108</f>
        <v>1829.7218877512598</v>
      </c>
      <c r="P108" s="5">
        <f>H108</f>
        <v>1829.7218877512598</v>
      </c>
      <c r="Q108" s="5">
        <f>5 * J108</f>
        <v>1372.2914158134449</v>
      </c>
      <c r="R108" s="5">
        <f>0.3*J108</f>
        <v>82.33748494880669</v>
      </c>
      <c r="S108" s="5">
        <f>J108</f>
        <v>274.45828316268899</v>
      </c>
      <c r="T108" s="5">
        <f>2*J108</f>
        <v>548.91656632537797</v>
      </c>
      <c r="U108" s="5">
        <f>J108</f>
        <v>274.45828316268899</v>
      </c>
      <c r="V108" s="5">
        <f>0.56*H108</f>
        <v>1024.6442571407056</v>
      </c>
      <c r="W108" s="5">
        <f>0.44*H108</f>
        <v>805.07763061055437</v>
      </c>
      <c r="X108" s="5">
        <f>(K108*40)/60</f>
        <v>3659.4437755025197</v>
      </c>
      <c r="Y108" s="5">
        <f>(L108*20)/60</f>
        <v>609.90729591708657</v>
      </c>
      <c r="Z108" s="5">
        <f>(M108*40)/60</f>
        <v>3659.4437755025197</v>
      </c>
      <c r="AA108" s="5">
        <f>((N108/10) * 20)/60</f>
        <v>243.9629183668346</v>
      </c>
      <c r="AB108" s="5">
        <f>(15 * O108)/60</f>
        <v>457.43047193781496</v>
      </c>
      <c r="AC108" s="5">
        <f>(20 * P108)/60</f>
        <v>609.90729591708657</v>
      </c>
      <c r="AD108" s="5">
        <f>(Q108*40)/60</f>
        <v>914.86094387562991</v>
      </c>
      <c r="AE108" s="5">
        <f>(R108*20)/60</f>
        <v>27.445828316268898</v>
      </c>
      <c r="AF108" s="5">
        <f>(S108*15)/60</f>
        <v>68.614570790672261</v>
      </c>
      <c r="AG108" s="5">
        <f>(T108*15)/60</f>
        <v>137.22914158134452</v>
      </c>
      <c r="AH108" s="5">
        <f>(20 * U108)/40</f>
        <v>137.22914158134449</v>
      </c>
      <c r="AI108" s="5">
        <f>(190 * V108)/60</f>
        <v>3244.7068142789008</v>
      </c>
      <c r="AJ108" s="5">
        <f>(152 * W108)/60</f>
        <v>2039.5299975467378</v>
      </c>
    </row>
    <row r="109" spans="1:36" x14ac:dyDescent="0.3">
      <c r="A109" t="s">
        <v>43</v>
      </c>
      <c r="B109" s="7" t="s">
        <v>79</v>
      </c>
      <c r="C109">
        <v>2024</v>
      </c>
      <c r="D109">
        <v>2182.5858074654611</v>
      </c>
      <c r="E109" t="s">
        <v>6</v>
      </c>
      <c r="F109" t="s">
        <v>83</v>
      </c>
      <c r="G109" s="1">
        <v>45627</v>
      </c>
      <c r="H109" s="5">
        <f>D109*0.89</f>
        <v>1942.5013686442605</v>
      </c>
      <c r="I109" s="5">
        <f>H109*0.85</f>
        <v>1651.1261633476215</v>
      </c>
      <c r="J109" s="5">
        <f>H109*0.15</f>
        <v>291.37520529663908</v>
      </c>
      <c r="K109" s="5">
        <f>H109*3</f>
        <v>5827.5041059327814</v>
      </c>
      <c r="L109" s="5">
        <f>H109</f>
        <v>1942.5013686442605</v>
      </c>
      <c r="M109" s="5">
        <f>H109*3</f>
        <v>5827.5041059327814</v>
      </c>
      <c r="N109" s="5">
        <f>H109*4</f>
        <v>7770.0054745770422</v>
      </c>
      <c r="O109" s="5">
        <f>H109</f>
        <v>1942.5013686442605</v>
      </c>
      <c r="P109" s="5">
        <f>H109</f>
        <v>1942.5013686442605</v>
      </c>
      <c r="Q109" s="5">
        <f>5 * J109</f>
        <v>1456.8760264831953</v>
      </c>
      <c r="R109" s="5">
        <f>0.3*J109</f>
        <v>87.412561588991721</v>
      </c>
      <c r="S109" s="5">
        <f>J109</f>
        <v>291.37520529663908</v>
      </c>
      <c r="T109" s="5">
        <f>2*J109</f>
        <v>582.75041059327816</v>
      </c>
      <c r="U109" s="5">
        <f>J109</f>
        <v>291.37520529663908</v>
      </c>
      <c r="V109" s="5">
        <f>0.56*H109</f>
        <v>1087.800766440786</v>
      </c>
      <c r="W109" s="5">
        <f>0.44*H109</f>
        <v>854.70060220347466</v>
      </c>
      <c r="X109" s="5">
        <f>(K109*40)/60</f>
        <v>3885.0027372885211</v>
      </c>
      <c r="Y109" s="5">
        <f>(L109*20)/60</f>
        <v>647.50045621475351</v>
      </c>
      <c r="Z109" s="5">
        <f>(M109*40)/60</f>
        <v>3885.0027372885211</v>
      </c>
      <c r="AA109" s="5">
        <f>((N109/10) * 20)/60</f>
        <v>259.00018248590141</v>
      </c>
      <c r="AB109" s="5">
        <f>(15 * O109)/60</f>
        <v>485.62534216106513</v>
      </c>
      <c r="AC109" s="5">
        <f>(20 * P109)/60</f>
        <v>647.50045621475351</v>
      </c>
      <c r="AD109" s="5">
        <f>(Q109*40)/60</f>
        <v>971.25068432213027</v>
      </c>
      <c r="AE109" s="5">
        <f>(R109*20)/60</f>
        <v>29.137520529663906</v>
      </c>
      <c r="AF109" s="5">
        <f>(S109*15)/60</f>
        <v>72.84380132415977</v>
      </c>
      <c r="AG109" s="5">
        <f>(T109*15)/60</f>
        <v>145.68760264831954</v>
      </c>
      <c r="AH109" s="5">
        <f>(20 * U109)/40</f>
        <v>145.68760264831954</v>
      </c>
      <c r="AI109" s="5">
        <f>(190 * V109)/60</f>
        <v>3444.7024270624888</v>
      </c>
      <c r="AJ109" s="5">
        <f>(152 * W109)/60</f>
        <v>2165.2415255821356</v>
      </c>
    </row>
    <row r="110" spans="1:36" x14ac:dyDescent="0.3">
      <c r="A110" t="s">
        <v>8</v>
      </c>
      <c r="B110" s="7" t="s">
        <v>74</v>
      </c>
      <c r="C110">
        <v>2022</v>
      </c>
      <c r="D110">
        <v>1532.8187450236719</v>
      </c>
      <c r="E110" t="s">
        <v>6</v>
      </c>
      <c r="F110" t="s">
        <v>84</v>
      </c>
      <c r="G110" s="1">
        <v>44562</v>
      </c>
      <c r="H110" s="5">
        <f>D110*0.89</f>
        <v>1364.208683071068</v>
      </c>
      <c r="I110" s="5">
        <f>H110*0.85</f>
        <v>1159.5773806104078</v>
      </c>
      <c r="J110" s="5">
        <f>H110*0.15</f>
        <v>204.63130246066018</v>
      </c>
      <c r="K110" s="5">
        <f>H110*3</f>
        <v>4092.6260492132042</v>
      </c>
      <c r="L110" s="5">
        <f>H110</f>
        <v>1364.208683071068</v>
      </c>
      <c r="M110" s="5">
        <f>H110*3</f>
        <v>4092.6260492132042</v>
      </c>
      <c r="N110" s="5">
        <f>H110*4</f>
        <v>5456.8347322842719</v>
      </c>
      <c r="O110" s="5">
        <f>H110</f>
        <v>1364.208683071068</v>
      </c>
      <c r="P110" s="5">
        <f>H110</f>
        <v>1364.208683071068</v>
      </c>
      <c r="Q110" s="5">
        <f>5 * J110</f>
        <v>1023.1565123033009</v>
      </c>
      <c r="R110" s="5">
        <f>0.3*J110</f>
        <v>61.389390738198053</v>
      </c>
      <c r="S110" s="5">
        <f>J110</f>
        <v>204.63130246066018</v>
      </c>
      <c r="T110" s="5">
        <f>2*J110</f>
        <v>409.26260492132036</v>
      </c>
      <c r="U110" s="5">
        <f>J110</f>
        <v>204.63130246066018</v>
      </c>
      <c r="V110" s="5">
        <f>0.56*H110</f>
        <v>763.95686251979816</v>
      </c>
      <c r="W110" s="5">
        <f>0.44*H110</f>
        <v>600.25182055126993</v>
      </c>
      <c r="X110" s="5">
        <f>(K110*40)/60</f>
        <v>2728.4173661421364</v>
      </c>
      <c r="Y110" s="5">
        <f>(L110*20)/60</f>
        <v>454.73622769035597</v>
      </c>
      <c r="Z110" s="5">
        <f>(M110*40)/60</f>
        <v>2728.4173661421364</v>
      </c>
      <c r="AA110" s="5">
        <f>((N110/10) * 20)/60</f>
        <v>181.89449107614237</v>
      </c>
      <c r="AB110" s="5">
        <f>(15 * O110)/60</f>
        <v>341.052170767767</v>
      </c>
      <c r="AC110" s="5">
        <f>(20 * P110)/60</f>
        <v>454.73622769035597</v>
      </c>
      <c r="AD110" s="5">
        <f>(Q110*40)/60</f>
        <v>682.10434153553399</v>
      </c>
      <c r="AE110" s="5">
        <f>(R110*20)/60</f>
        <v>20.463130246066019</v>
      </c>
      <c r="AF110" s="5">
        <f>(S110*15)/60</f>
        <v>51.157825615165045</v>
      </c>
      <c r="AG110" s="5">
        <f>(T110*15)/60</f>
        <v>102.31565123033009</v>
      </c>
      <c r="AH110" s="5">
        <f>(20 * U110)/40</f>
        <v>102.31565123033009</v>
      </c>
      <c r="AI110" s="5">
        <f>(190 * V110)/60</f>
        <v>2419.1967313126943</v>
      </c>
      <c r="AJ110" s="5">
        <f>(152 * W110)/60</f>
        <v>1520.6379453965503</v>
      </c>
    </row>
    <row r="111" spans="1:36" x14ac:dyDescent="0.3">
      <c r="A111" t="s">
        <v>9</v>
      </c>
      <c r="B111" s="7" t="s">
        <v>74</v>
      </c>
      <c r="C111">
        <v>2022</v>
      </c>
      <c r="D111">
        <v>1454.666170145638</v>
      </c>
      <c r="E111" t="s">
        <v>6</v>
      </c>
      <c r="F111" t="s">
        <v>84</v>
      </c>
      <c r="G111" s="1">
        <v>44593</v>
      </c>
      <c r="H111" s="5">
        <f>D111*0.89</f>
        <v>1294.652891429618</v>
      </c>
      <c r="I111" s="5">
        <f>H111*0.85</f>
        <v>1100.4549577151752</v>
      </c>
      <c r="J111" s="5">
        <f>H111*0.15</f>
        <v>194.19793371444268</v>
      </c>
      <c r="K111" s="5">
        <f>H111*3</f>
        <v>3883.9586742888541</v>
      </c>
      <c r="L111" s="5">
        <f>H111</f>
        <v>1294.652891429618</v>
      </c>
      <c r="M111" s="5">
        <f>H111*3</f>
        <v>3883.9586742888541</v>
      </c>
      <c r="N111" s="5">
        <f>H111*4</f>
        <v>5178.6115657184719</v>
      </c>
      <c r="O111" s="5">
        <f>H111</f>
        <v>1294.652891429618</v>
      </c>
      <c r="P111" s="5">
        <f>H111</f>
        <v>1294.652891429618</v>
      </c>
      <c r="Q111" s="5">
        <f>5 * J111</f>
        <v>970.98966857221342</v>
      </c>
      <c r="R111" s="5">
        <f>0.3*J111</f>
        <v>58.259380114332799</v>
      </c>
      <c r="S111" s="5">
        <f>J111</f>
        <v>194.19793371444268</v>
      </c>
      <c r="T111" s="5">
        <f>2*J111</f>
        <v>388.39586742888537</v>
      </c>
      <c r="U111" s="5">
        <f>J111</f>
        <v>194.19793371444268</v>
      </c>
      <c r="V111" s="5">
        <f>0.56*H111</f>
        <v>725.00561920058612</v>
      </c>
      <c r="W111" s="5">
        <f>0.44*H111</f>
        <v>569.64727222903196</v>
      </c>
      <c r="X111" s="5">
        <f>(K111*40)/60</f>
        <v>2589.3057828592359</v>
      </c>
      <c r="Y111" s="5">
        <f>(L111*20)/60</f>
        <v>431.55096380987266</v>
      </c>
      <c r="Z111" s="5">
        <f>(M111*40)/60</f>
        <v>2589.3057828592359</v>
      </c>
      <c r="AA111" s="5">
        <f>((N111/10) * 20)/60</f>
        <v>172.6203855239491</v>
      </c>
      <c r="AB111" s="5">
        <f>(15 * O111)/60</f>
        <v>323.66322285740449</v>
      </c>
      <c r="AC111" s="5">
        <f>(20 * P111)/60</f>
        <v>431.55096380987266</v>
      </c>
      <c r="AD111" s="5">
        <f>(Q111*40)/60</f>
        <v>647.32644571480898</v>
      </c>
      <c r="AE111" s="5">
        <f>(R111*20)/60</f>
        <v>19.419793371444264</v>
      </c>
      <c r="AF111" s="5">
        <f>(S111*15)/60</f>
        <v>48.549483428610671</v>
      </c>
      <c r="AG111" s="5">
        <f>(T111*15)/60</f>
        <v>97.098966857221342</v>
      </c>
      <c r="AH111" s="5">
        <f>(20 * U111)/40</f>
        <v>97.098966857221342</v>
      </c>
      <c r="AI111" s="5">
        <f>(190 * V111)/60</f>
        <v>2295.8511274685229</v>
      </c>
      <c r="AJ111" s="5">
        <f>(152 * W111)/60</f>
        <v>1443.1064229802143</v>
      </c>
    </row>
    <row r="112" spans="1:36" x14ac:dyDescent="0.3">
      <c r="A112" t="s">
        <v>10</v>
      </c>
      <c r="B112" s="7" t="s">
        <v>74</v>
      </c>
      <c r="C112">
        <v>2022</v>
      </c>
      <c r="D112">
        <v>1660.7533852949259</v>
      </c>
      <c r="E112" t="s">
        <v>6</v>
      </c>
      <c r="F112" t="s">
        <v>84</v>
      </c>
      <c r="G112" s="1">
        <v>44621</v>
      </c>
      <c r="H112" s="5">
        <f>D112*0.89</f>
        <v>1478.070512912484</v>
      </c>
      <c r="I112" s="5">
        <f>H112*0.85</f>
        <v>1256.3599359756113</v>
      </c>
      <c r="J112" s="5">
        <f>H112*0.15</f>
        <v>221.7105769368726</v>
      </c>
      <c r="K112" s="5">
        <f>H112*3</f>
        <v>4434.2115387374524</v>
      </c>
      <c r="L112" s="5">
        <f>H112</f>
        <v>1478.070512912484</v>
      </c>
      <c r="M112" s="5">
        <f>H112*3</f>
        <v>4434.2115387374524</v>
      </c>
      <c r="N112" s="5">
        <f>H112*4</f>
        <v>5912.282051649936</v>
      </c>
      <c r="O112" s="5">
        <f>H112</f>
        <v>1478.070512912484</v>
      </c>
      <c r="P112" s="5">
        <f>H112</f>
        <v>1478.070512912484</v>
      </c>
      <c r="Q112" s="5">
        <f>5 * J112</f>
        <v>1108.5528846843631</v>
      </c>
      <c r="R112" s="5">
        <f>0.3*J112</f>
        <v>66.51317308106178</v>
      </c>
      <c r="S112" s="5">
        <f>J112</f>
        <v>221.7105769368726</v>
      </c>
      <c r="T112" s="5">
        <f>2*J112</f>
        <v>443.4211538737452</v>
      </c>
      <c r="U112" s="5">
        <f>J112</f>
        <v>221.7105769368726</v>
      </c>
      <c r="V112" s="5">
        <f>0.56*H112</f>
        <v>827.71948723099115</v>
      </c>
      <c r="W112" s="5">
        <f>0.44*H112</f>
        <v>650.35102568149296</v>
      </c>
      <c r="X112" s="5">
        <f>(K112*40)/60</f>
        <v>2956.141025824968</v>
      </c>
      <c r="Y112" s="5">
        <f>(L112*20)/60</f>
        <v>492.69017097082798</v>
      </c>
      <c r="Z112" s="5">
        <f>(M112*40)/60</f>
        <v>2956.141025824968</v>
      </c>
      <c r="AA112" s="5">
        <f>((N112/10) * 20)/60</f>
        <v>197.07606838833121</v>
      </c>
      <c r="AB112" s="5">
        <f>(15 * O112)/60</f>
        <v>369.517628228121</v>
      </c>
      <c r="AC112" s="5">
        <f>(20 * P112)/60</f>
        <v>492.69017097082798</v>
      </c>
      <c r="AD112" s="5">
        <f>(Q112*40)/60</f>
        <v>739.035256456242</v>
      </c>
      <c r="AE112" s="5">
        <f>(R112*20)/60</f>
        <v>22.17105769368726</v>
      </c>
      <c r="AF112" s="5">
        <f>(S112*15)/60</f>
        <v>55.42764423421815</v>
      </c>
      <c r="AG112" s="5">
        <f>(T112*15)/60</f>
        <v>110.8552884684363</v>
      </c>
      <c r="AH112" s="5">
        <f>(20 * U112)/40</f>
        <v>110.85528846843631</v>
      </c>
      <c r="AI112" s="5">
        <f>(190 * V112)/60</f>
        <v>2621.1117095648056</v>
      </c>
      <c r="AJ112" s="5">
        <f>(152 * W112)/60</f>
        <v>1647.5559317264488</v>
      </c>
    </row>
    <row r="113" spans="1:36" x14ac:dyDescent="0.3">
      <c r="A113" t="s">
        <v>11</v>
      </c>
      <c r="B113" s="7" t="s">
        <v>74</v>
      </c>
      <c r="C113">
        <v>2022</v>
      </c>
      <c r="D113">
        <v>1588.9949699925601</v>
      </c>
      <c r="E113" t="s">
        <v>6</v>
      </c>
      <c r="F113" t="s">
        <v>84</v>
      </c>
      <c r="G113" s="1">
        <v>44652</v>
      </c>
      <c r="H113" s="5">
        <f>D113*0.89</f>
        <v>1414.2055232933785</v>
      </c>
      <c r="I113" s="5">
        <f>H113*0.85</f>
        <v>1202.0746947993716</v>
      </c>
      <c r="J113" s="5">
        <f>H113*0.15</f>
        <v>212.13082849400678</v>
      </c>
      <c r="K113" s="5">
        <f>H113*3</f>
        <v>4242.616569880136</v>
      </c>
      <c r="L113" s="5">
        <f>H113</f>
        <v>1414.2055232933785</v>
      </c>
      <c r="M113" s="5">
        <f>H113*3</f>
        <v>4242.616569880136</v>
      </c>
      <c r="N113" s="5">
        <f>H113*4</f>
        <v>5656.8220931735141</v>
      </c>
      <c r="O113" s="5">
        <f>H113</f>
        <v>1414.2055232933785</v>
      </c>
      <c r="P113" s="5">
        <f>H113</f>
        <v>1414.2055232933785</v>
      </c>
      <c r="Q113" s="5">
        <f>5 * J113</f>
        <v>1060.654142470034</v>
      </c>
      <c r="R113" s="5">
        <f>0.3*J113</f>
        <v>63.639248548202033</v>
      </c>
      <c r="S113" s="5">
        <f>J113</f>
        <v>212.13082849400678</v>
      </c>
      <c r="T113" s="5">
        <f>2*J113</f>
        <v>424.26165698801356</v>
      </c>
      <c r="U113" s="5">
        <f>J113</f>
        <v>212.13082849400678</v>
      </c>
      <c r="V113" s="5">
        <f>0.56*H113</f>
        <v>791.95509304429208</v>
      </c>
      <c r="W113" s="5">
        <f>0.44*H113</f>
        <v>622.25043024908655</v>
      </c>
      <c r="X113" s="5">
        <f>(K113*40)/60</f>
        <v>2828.411046586757</v>
      </c>
      <c r="Y113" s="5">
        <f>(L113*20)/60</f>
        <v>471.40184109779278</v>
      </c>
      <c r="Z113" s="5">
        <f>(M113*40)/60</f>
        <v>2828.411046586757</v>
      </c>
      <c r="AA113" s="5">
        <f>((N113/10) * 20)/60</f>
        <v>188.56073643911714</v>
      </c>
      <c r="AB113" s="5">
        <f>(15 * O113)/60</f>
        <v>353.55138082334463</v>
      </c>
      <c r="AC113" s="5">
        <f>(20 * P113)/60</f>
        <v>471.40184109779278</v>
      </c>
      <c r="AD113" s="5">
        <f>(Q113*40)/60</f>
        <v>707.10276164668926</v>
      </c>
      <c r="AE113" s="5">
        <f>(R113*20)/60</f>
        <v>21.213082849400678</v>
      </c>
      <c r="AF113" s="5">
        <f>(S113*15)/60</f>
        <v>53.032707123501694</v>
      </c>
      <c r="AG113" s="5">
        <f>(T113*15)/60</f>
        <v>106.06541424700339</v>
      </c>
      <c r="AH113" s="5">
        <f>(20 * U113)/40</f>
        <v>106.0654142470034</v>
      </c>
      <c r="AI113" s="5">
        <f>(190 * V113)/60</f>
        <v>2507.8577946402584</v>
      </c>
      <c r="AJ113" s="5">
        <f>(152 * W113)/60</f>
        <v>1576.3677566310191</v>
      </c>
    </row>
    <row r="114" spans="1:36" x14ac:dyDescent="0.3">
      <c r="A114" t="s">
        <v>12</v>
      </c>
      <c r="B114" s="7" t="s">
        <v>74</v>
      </c>
      <c r="C114">
        <v>2022</v>
      </c>
      <c r="D114">
        <v>1601.8999410150259</v>
      </c>
      <c r="E114" t="s">
        <v>6</v>
      </c>
      <c r="F114" t="s">
        <v>84</v>
      </c>
      <c r="G114" s="1">
        <v>44682</v>
      </c>
      <c r="H114" s="5">
        <f>D114*0.89</f>
        <v>1425.6909475033731</v>
      </c>
      <c r="I114" s="5">
        <f>H114*0.85</f>
        <v>1211.8373053778671</v>
      </c>
      <c r="J114" s="5">
        <f>H114*0.15</f>
        <v>213.85364212550596</v>
      </c>
      <c r="K114" s="5">
        <f>H114*3</f>
        <v>4277.0728425101188</v>
      </c>
      <c r="L114" s="5">
        <f>H114</f>
        <v>1425.6909475033731</v>
      </c>
      <c r="M114" s="5">
        <f>H114*3</f>
        <v>4277.0728425101188</v>
      </c>
      <c r="N114" s="5">
        <f>H114*4</f>
        <v>5702.7637900134923</v>
      </c>
      <c r="O114" s="5">
        <f>H114</f>
        <v>1425.6909475033731</v>
      </c>
      <c r="P114" s="5">
        <f>H114</f>
        <v>1425.6909475033731</v>
      </c>
      <c r="Q114" s="5">
        <f>5 * J114</f>
        <v>1069.2682106275297</v>
      </c>
      <c r="R114" s="5">
        <f>0.3*J114</f>
        <v>64.156092637651781</v>
      </c>
      <c r="S114" s="5">
        <f>J114</f>
        <v>213.85364212550596</v>
      </c>
      <c r="T114" s="5">
        <f>2*J114</f>
        <v>427.70728425101191</v>
      </c>
      <c r="U114" s="5">
        <f>J114</f>
        <v>213.85364212550596</v>
      </c>
      <c r="V114" s="5">
        <f>0.56*H114</f>
        <v>798.38693060188905</v>
      </c>
      <c r="W114" s="5">
        <f>0.44*H114</f>
        <v>627.30401690148415</v>
      </c>
      <c r="X114" s="5">
        <f>(K114*40)/60</f>
        <v>2851.3818950067457</v>
      </c>
      <c r="Y114" s="5">
        <f>(L114*20)/60</f>
        <v>475.23031583445771</v>
      </c>
      <c r="Z114" s="5">
        <f>(M114*40)/60</f>
        <v>2851.3818950067457</v>
      </c>
      <c r="AA114" s="5">
        <f>((N114/10) * 20)/60</f>
        <v>190.09212633378309</v>
      </c>
      <c r="AB114" s="5">
        <f>(15 * O114)/60</f>
        <v>356.42273687584327</v>
      </c>
      <c r="AC114" s="5">
        <f>(20 * P114)/60</f>
        <v>475.23031583445771</v>
      </c>
      <c r="AD114" s="5">
        <f>(Q114*40)/60</f>
        <v>712.84547375168643</v>
      </c>
      <c r="AE114" s="5">
        <f>(R114*20)/60</f>
        <v>21.385364212550595</v>
      </c>
      <c r="AF114" s="5">
        <f>(S114*15)/60</f>
        <v>53.463410531376489</v>
      </c>
      <c r="AG114" s="5">
        <f>(T114*15)/60</f>
        <v>106.92682106275298</v>
      </c>
      <c r="AH114" s="5">
        <f>(20 * U114)/40</f>
        <v>106.92682106275296</v>
      </c>
      <c r="AI114" s="5">
        <f>(190 * V114)/60</f>
        <v>2528.225280239315</v>
      </c>
      <c r="AJ114" s="5">
        <f>(152 * W114)/60</f>
        <v>1589.1701761504264</v>
      </c>
    </row>
    <row r="115" spans="1:36" x14ac:dyDescent="0.3">
      <c r="A115" t="s">
        <v>13</v>
      </c>
      <c r="B115" s="7" t="s">
        <v>74</v>
      </c>
      <c r="C115">
        <v>2022</v>
      </c>
      <c r="D115">
        <v>1509.851071873665</v>
      </c>
      <c r="E115" t="s">
        <v>6</v>
      </c>
      <c r="F115" t="s">
        <v>84</v>
      </c>
      <c r="G115" s="1">
        <v>44713</v>
      </c>
      <c r="H115" s="5">
        <f>D115*0.89</f>
        <v>1343.7674539675618</v>
      </c>
      <c r="I115" s="5">
        <f>H115*0.85</f>
        <v>1142.2023358724275</v>
      </c>
      <c r="J115" s="5">
        <f>H115*0.15</f>
        <v>201.56511809513427</v>
      </c>
      <c r="K115" s="5">
        <f>H115*3</f>
        <v>4031.3023619026853</v>
      </c>
      <c r="L115" s="5">
        <f>H115</f>
        <v>1343.7674539675618</v>
      </c>
      <c r="M115" s="5">
        <f>H115*3</f>
        <v>4031.3023619026853</v>
      </c>
      <c r="N115" s="5">
        <f>H115*4</f>
        <v>5375.0698158702471</v>
      </c>
      <c r="O115" s="5">
        <f>H115</f>
        <v>1343.7674539675618</v>
      </c>
      <c r="P115" s="5">
        <f>H115</f>
        <v>1343.7674539675618</v>
      </c>
      <c r="Q115" s="5">
        <f>5 * J115</f>
        <v>1007.8255904756713</v>
      </c>
      <c r="R115" s="5">
        <f>0.3*J115</f>
        <v>60.469535428540276</v>
      </c>
      <c r="S115" s="5">
        <f>J115</f>
        <v>201.56511809513427</v>
      </c>
      <c r="T115" s="5">
        <f>2*J115</f>
        <v>403.13023619026853</v>
      </c>
      <c r="U115" s="5">
        <f>J115</f>
        <v>201.56511809513427</v>
      </c>
      <c r="V115" s="5">
        <f>0.56*H115</f>
        <v>752.50977422183462</v>
      </c>
      <c r="W115" s="5">
        <f>0.44*H115</f>
        <v>591.25767974572716</v>
      </c>
      <c r="X115" s="5">
        <f>(K115*40)/60</f>
        <v>2687.5349079351236</v>
      </c>
      <c r="Y115" s="5">
        <f>(L115*20)/60</f>
        <v>447.92248465585391</v>
      </c>
      <c r="Z115" s="5">
        <f>(M115*40)/60</f>
        <v>2687.5349079351236</v>
      </c>
      <c r="AA115" s="5">
        <f>((N115/10) * 20)/60</f>
        <v>179.16899386234158</v>
      </c>
      <c r="AB115" s="5">
        <f>(15 * O115)/60</f>
        <v>335.94186349189044</v>
      </c>
      <c r="AC115" s="5">
        <f>(20 * P115)/60</f>
        <v>447.92248465585391</v>
      </c>
      <c r="AD115" s="5">
        <f>(Q115*40)/60</f>
        <v>671.88372698378089</v>
      </c>
      <c r="AE115" s="5">
        <f>(R115*20)/60</f>
        <v>20.156511809513425</v>
      </c>
      <c r="AF115" s="5">
        <f>(S115*15)/60</f>
        <v>50.39127952378356</v>
      </c>
      <c r="AG115" s="5">
        <f>(T115*15)/60</f>
        <v>100.78255904756712</v>
      </c>
      <c r="AH115" s="5">
        <f>(20 * U115)/40</f>
        <v>100.78255904756713</v>
      </c>
      <c r="AI115" s="5">
        <f>(190 * V115)/60</f>
        <v>2382.9476183691431</v>
      </c>
      <c r="AJ115" s="5">
        <f>(152 * W115)/60</f>
        <v>1497.8527886891754</v>
      </c>
    </row>
    <row r="116" spans="1:36" x14ac:dyDescent="0.3">
      <c r="A116" t="s">
        <v>14</v>
      </c>
      <c r="B116" s="7" t="s">
        <v>77</v>
      </c>
      <c r="C116">
        <v>2022</v>
      </c>
      <c r="D116">
        <v>1534.2081891458729</v>
      </c>
      <c r="E116" t="s">
        <v>6</v>
      </c>
      <c r="F116" t="s">
        <v>84</v>
      </c>
      <c r="G116" s="1">
        <v>44743</v>
      </c>
      <c r="H116" s="5">
        <f>D116*0.89</f>
        <v>1365.4452883398269</v>
      </c>
      <c r="I116" s="5">
        <f>H116*0.85</f>
        <v>1160.6284950888528</v>
      </c>
      <c r="J116" s="5">
        <f>H116*0.15</f>
        <v>204.81679325097403</v>
      </c>
      <c r="K116" s="5">
        <f>H116*3</f>
        <v>4096.3358650194805</v>
      </c>
      <c r="L116" s="5">
        <f>H116</f>
        <v>1365.4452883398269</v>
      </c>
      <c r="M116" s="5">
        <f>H116*3</f>
        <v>4096.3358650194805</v>
      </c>
      <c r="N116" s="5">
        <f>H116*4</f>
        <v>5461.7811533593076</v>
      </c>
      <c r="O116" s="5">
        <f>H116</f>
        <v>1365.4452883398269</v>
      </c>
      <c r="P116" s="5">
        <f>H116</f>
        <v>1365.4452883398269</v>
      </c>
      <c r="Q116" s="5">
        <f>5 * J116</f>
        <v>1024.0839662548701</v>
      </c>
      <c r="R116" s="5">
        <f>0.3*J116</f>
        <v>61.445037975292209</v>
      </c>
      <c r="S116" s="5">
        <f>J116</f>
        <v>204.81679325097403</v>
      </c>
      <c r="T116" s="5">
        <f>2*J116</f>
        <v>409.63358650194806</v>
      </c>
      <c r="U116" s="5">
        <f>J116</f>
        <v>204.81679325097403</v>
      </c>
      <c r="V116" s="5">
        <f>0.56*H116</f>
        <v>764.64936147030312</v>
      </c>
      <c r="W116" s="5">
        <f>0.44*H116</f>
        <v>600.7959268695239</v>
      </c>
      <c r="X116" s="5">
        <f>(K116*40)/60</f>
        <v>2730.8905766796533</v>
      </c>
      <c r="Y116" s="5">
        <f>(L116*20)/60</f>
        <v>455.14842944660899</v>
      </c>
      <c r="Z116" s="5">
        <f>(M116*40)/60</f>
        <v>2730.8905766796533</v>
      </c>
      <c r="AA116" s="5">
        <f>((N116/10) * 20)/60</f>
        <v>182.05937177864359</v>
      </c>
      <c r="AB116" s="5">
        <f>(15 * O116)/60</f>
        <v>341.36132208495673</v>
      </c>
      <c r="AC116" s="5">
        <f>(20 * P116)/60</f>
        <v>455.14842944660899</v>
      </c>
      <c r="AD116" s="5">
        <f>(Q116*40)/60</f>
        <v>682.72264416991334</v>
      </c>
      <c r="AE116" s="5">
        <f>(R116*20)/60</f>
        <v>20.481679325097403</v>
      </c>
      <c r="AF116" s="5">
        <f>(S116*15)/60</f>
        <v>51.204198312743507</v>
      </c>
      <c r="AG116" s="5">
        <f>(T116*15)/60</f>
        <v>102.40839662548701</v>
      </c>
      <c r="AH116" s="5">
        <f>(20 * U116)/40</f>
        <v>102.40839662548701</v>
      </c>
      <c r="AI116" s="5">
        <f>(190 * V116)/60</f>
        <v>2421.3896446559597</v>
      </c>
      <c r="AJ116" s="5">
        <f>(152 * W116)/60</f>
        <v>1522.0163480694605</v>
      </c>
    </row>
    <row r="117" spans="1:36" x14ac:dyDescent="0.3">
      <c r="A117" t="s">
        <v>15</v>
      </c>
      <c r="B117" s="7" t="s">
        <v>77</v>
      </c>
      <c r="C117">
        <v>2022</v>
      </c>
      <c r="D117">
        <v>1494.9408985583</v>
      </c>
      <c r="E117" t="s">
        <v>6</v>
      </c>
      <c r="F117" t="s">
        <v>84</v>
      </c>
      <c r="G117" s="1">
        <v>44774</v>
      </c>
      <c r="H117" s="5">
        <f>D117*0.89</f>
        <v>1330.497399716887</v>
      </c>
      <c r="I117" s="5">
        <f>H117*0.85</f>
        <v>1130.9227897593539</v>
      </c>
      <c r="J117" s="5">
        <f>H117*0.15</f>
        <v>199.57460995753306</v>
      </c>
      <c r="K117" s="5">
        <f>H117*3</f>
        <v>3991.4921991506608</v>
      </c>
      <c r="L117" s="5">
        <f>H117</f>
        <v>1330.497399716887</v>
      </c>
      <c r="M117" s="5">
        <f>H117*3</f>
        <v>3991.4921991506608</v>
      </c>
      <c r="N117" s="5">
        <f>H117*4</f>
        <v>5321.989598867548</v>
      </c>
      <c r="O117" s="5">
        <f>H117</f>
        <v>1330.497399716887</v>
      </c>
      <c r="P117" s="5">
        <f>H117</f>
        <v>1330.497399716887</v>
      </c>
      <c r="Q117" s="5">
        <f>5 * J117</f>
        <v>997.87304978766531</v>
      </c>
      <c r="R117" s="5">
        <f>0.3*J117</f>
        <v>59.872382987259911</v>
      </c>
      <c r="S117" s="5">
        <f>J117</f>
        <v>199.57460995753306</v>
      </c>
      <c r="T117" s="5">
        <f>2*J117</f>
        <v>399.14921991506611</v>
      </c>
      <c r="U117" s="5">
        <f>J117</f>
        <v>199.57460995753306</v>
      </c>
      <c r="V117" s="5">
        <f>0.56*H117</f>
        <v>745.07854384145685</v>
      </c>
      <c r="W117" s="5">
        <f>0.44*H117</f>
        <v>585.41885587543027</v>
      </c>
      <c r="X117" s="5">
        <f>(K117*40)/60</f>
        <v>2660.9947994337736</v>
      </c>
      <c r="Y117" s="5">
        <f>(L117*20)/60</f>
        <v>443.49913323896237</v>
      </c>
      <c r="Z117" s="5">
        <f>(M117*40)/60</f>
        <v>2660.9947994337736</v>
      </c>
      <c r="AA117" s="5">
        <f>((N117/10) * 20)/60</f>
        <v>177.39965329558493</v>
      </c>
      <c r="AB117" s="5">
        <f>(15 * O117)/60</f>
        <v>332.62434992922175</v>
      </c>
      <c r="AC117" s="5">
        <f>(20 * P117)/60</f>
        <v>443.49913323896237</v>
      </c>
      <c r="AD117" s="5">
        <f>(Q117*40)/60</f>
        <v>665.2486998584435</v>
      </c>
      <c r="AE117" s="5">
        <f>(R117*20)/60</f>
        <v>19.957460995753305</v>
      </c>
      <c r="AF117" s="5">
        <f>(S117*15)/60</f>
        <v>49.893652489383264</v>
      </c>
      <c r="AG117" s="5">
        <f>(T117*15)/60</f>
        <v>99.787304978766528</v>
      </c>
      <c r="AH117" s="5">
        <f>(20 * U117)/40</f>
        <v>99.787304978766528</v>
      </c>
      <c r="AI117" s="5">
        <f>(190 * V117)/60</f>
        <v>2359.4153888312799</v>
      </c>
      <c r="AJ117" s="5">
        <f>(152 * W117)/60</f>
        <v>1483.0611015510901</v>
      </c>
    </row>
    <row r="118" spans="1:36" x14ac:dyDescent="0.3">
      <c r="A118" t="s">
        <v>16</v>
      </c>
      <c r="B118" s="7" t="s">
        <v>77</v>
      </c>
      <c r="C118">
        <v>2022</v>
      </c>
      <c r="D118">
        <v>1494.3365483067571</v>
      </c>
      <c r="E118" t="s">
        <v>6</v>
      </c>
      <c r="F118" t="s">
        <v>84</v>
      </c>
      <c r="G118" s="1">
        <v>44805</v>
      </c>
      <c r="H118" s="5">
        <f>D118*0.89</f>
        <v>1329.9595279930138</v>
      </c>
      <c r="I118" s="5">
        <f>H118*0.85</f>
        <v>1130.4655987940616</v>
      </c>
      <c r="J118" s="5">
        <f>H118*0.15</f>
        <v>199.49392919895206</v>
      </c>
      <c r="K118" s="5">
        <f>H118*3</f>
        <v>3989.8785839790417</v>
      </c>
      <c r="L118" s="5">
        <f>H118</f>
        <v>1329.9595279930138</v>
      </c>
      <c r="M118" s="5">
        <f>H118*3</f>
        <v>3989.8785839790417</v>
      </c>
      <c r="N118" s="5">
        <f>H118*4</f>
        <v>5319.8381119720552</v>
      </c>
      <c r="O118" s="5">
        <f>H118</f>
        <v>1329.9595279930138</v>
      </c>
      <c r="P118" s="5">
        <f>H118</f>
        <v>1329.9595279930138</v>
      </c>
      <c r="Q118" s="5">
        <f>5 * J118</f>
        <v>997.4696459947603</v>
      </c>
      <c r="R118" s="5">
        <f>0.3*J118</f>
        <v>59.848178759685617</v>
      </c>
      <c r="S118" s="5">
        <f>J118</f>
        <v>199.49392919895206</v>
      </c>
      <c r="T118" s="5">
        <f>2*J118</f>
        <v>398.98785839790412</v>
      </c>
      <c r="U118" s="5">
        <f>J118</f>
        <v>199.49392919895206</v>
      </c>
      <c r="V118" s="5">
        <f>0.56*H118</f>
        <v>744.77733567608777</v>
      </c>
      <c r="W118" s="5">
        <f>0.44*H118</f>
        <v>585.18219231692603</v>
      </c>
      <c r="X118" s="5">
        <f>(K118*40)/60</f>
        <v>2659.9190559860281</v>
      </c>
      <c r="Y118" s="5">
        <f>(L118*20)/60</f>
        <v>443.3198426643379</v>
      </c>
      <c r="Z118" s="5">
        <f>(M118*40)/60</f>
        <v>2659.9190559860281</v>
      </c>
      <c r="AA118" s="5">
        <f>((N118/10) * 20)/60</f>
        <v>177.3279370657352</v>
      </c>
      <c r="AB118" s="5">
        <f>(15 * O118)/60</f>
        <v>332.48988199825345</v>
      </c>
      <c r="AC118" s="5">
        <f>(20 * P118)/60</f>
        <v>443.3198426643379</v>
      </c>
      <c r="AD118" s="5">
        <f>(Q118*40)/60</f>
        <v>664.9797639965069</v>
      </c>
      <c r="AE118" s="5">
        <f>(R118*20)/60</f>
        <v>19.949392919895207</v>
      </c>
      <c r="AF118" s="5">
        <f>(S118*15)/60</f>
        <v>49.873482299738015</v>
      </c>
      <c r="AG118" s="5">
        <f>(T118*15)/60</f>
        <v>99.74696459947603</v>
      </c>
      <c r="AH118" s="5">
        <f>(20 * U118)/40</f>
        <v>99.74696459947603</v>
      </c>
      <c r="AI118" s="5">
        <f>(190 * V118)/60</f>
        <v>2358.461562974278</v>
      </c>
      <c r="AJ118" s="5">
        <f>(152 * W118)/60</f>
        <v>1482.4615538695459</v>
      </c>
    </row>
    <row r="119" spans="1:36" x14ac:dyDescent="0.3">
      <c r="A119" t="s">
        <v>17</v>
      </c>
      <c r="B119" s="7" t="s">
        <v>77</v>
      </c>
      <c r="C119">
        <v>2022</v>
      </c>
      <c r="D119">
        <v>1482.8889714801369</v>
      </c>
      <c r="E119" t="s">
        <v>6</v>
      </c>
      <c r="F119" t="s">
        <v>84</v>
      </c>
      <c r="G119" s="1">
        <v>44835</v>
      </c>
      <c r="H119" s="5">
        <f>D119*0.89</f>
        <v>1319.7711846173218</v>
      </c>
      <c r="I119" s="5">
        <f>H119*0.85</f>
        <v>1121.8055069247234</v>
      </c>
      <c r="J119" s="5">
        <f>H119*0.15</f>
        <v>197.96567769259826</v>
      </c>
      <c r="K119" s="5">
        <f>H119*3</f>
        <v>3959.3135538519655</v>
      </c>
      <c r="L119" s="5">
        <f>H119</f>
        <v>1319.7711846173218</v>
      </c>
      <c r="M119" s="5">
        <f>H119*3</f>
        <v>3959.3135538519655</v>
      </c>
      <c r="N119" s="5">
        <f>H119*4</f>
        <v>5279.084738469287</v>
      </c>
      <c r="O119" s="5">
        <f>H119</f>
        <v>1319.7711846173218</v>
      </c>
      <c r="P119" s="5">
        <f>H119</f>
        <v>1319.7711846173218</v>
      </c>
      <c r="Q119" s="5">
        <f>5 * J119</f>
        <v>989.82838846299137</v>
      </c>
      <c r="R119" s="5">
        <f>0.3*J119</f>
        <v>59.389703307779477</v>
      </c>
      <c r="S119" s="5">
        <f>J119</f>
        <v>197.96567769259826</v>
      </c>
      <c r="T119" s="5">
        <f>2*J119</f>
        <v>395.93135538519653</v>
      </c>
      <c r="U119" s="5">
        <f>J119</f>
        <v>197.96567769259826</v>
      </c>
      <c r="V119" s="5">
        <f>0.56*H119</f>
        <v>739.07186338570023</v>
      </c>
      <c r="W119" s="5">
        <f>0.44*H119</f>
        <v>580.69932123162152</v>
      </c>
      <c r="X119" s="5">
        <f>(K119*40)/60</f>
        <v>2639.5423692346435</v>
      </c>
      <c r="Y119" s="5">
        <f>(L119*20)/60</f>
        <v>439.9237282057739</v>
      </c>
      <c r="Z119" s="5">
        <f>(M119*40)/60</f>
        <v>2639.5423692346435</v>
      </c>
      <c r="AA119" s="5">
        <f>((N119/10) * 20)/60</f>
        <v>175.96949128230958</v>
      </c>
      <c r="AB119" s="5">
        <f>(15 * O119)/60</f>
        <v>329.94279615433044</v>
      </c>
      <c r="AC119" s="5">
        <f>(20 * P119)/60</f>
        <v>439.9237282057739</v>
      </c>
      <c r="AD119" s="5">
        <f>(Q119*40)/60</f>
        <v>659.88559230866088</v>
      </c>
      <c r="AE119" s="5">
        <f>(R119*20)/60</f>
        <v>19.796567769259823</v>
      </c>
      <c r="AF119" s="5">
        <f>(S119*15)/60</f>
        <v>49.491419423149566</v>
      </c>
      <c r="AG119" s="5">
        <f>(T119*15)/60</f>
        <v>98.982838846299131</v>
      </c>
      <c r="AH119" s="5">
        <f>(20 * U119)/40</f>
        <v>98.982838846299131</v>
      </c>
      <c r="AI119" s="5">
        <f>(190 * V119)/60</f>
        <v>2340.3942340547173</v>
      </c>
      <c r="AJ119" s="5">
        <f>(152 * W119)/60</f>
        <v>1471.1049471201079</v>
      </c>
    </row>
    <row r="120" spans="1:36" x14ac:dyDescent="0.3">
      <c r="A120" t="s">
        <v>18</v>
      </c>
      <c r="B120" s="7" t="s">
        <v>77</v>
      </c>
      <c r="C120">
        <v>2022</v>
      </c>
      <c r="D120">
        <v>1422.887660293992</v>
      </c>
      <c r="E120" t="s">
        <v>6</v>
      </c>
      <c r="F120" t="s">
        <v>84</v>
      </c>
      <c r="G120" s="1">
        <v>44866</v>
      </c>
      <c r="H120" s="5">
        <f>D120*0.89</f>
        <v>1266.3700176616528</v>
      </c>
      <c r="I120" s="5">
        <f>H120*0.85</f>
        <v>1076.4145150124048</v>
      </c>
      <c r="J120" s="5">
        <f>H120*0.15</f>
        <v>189.9555026492479</v>
      </c>
      <c r="K120" s="5">
        <f>H120*3</f>
        <v>3799.1100529849582</v>
      </c>
      <c r="L120" s="5">
        <f>H120</f>
        <v>1266.3700176616528</v>
      </c>
      <c r="M120" s="5">
        <f>H120*3</f>
        <v>3799.1100529849582</v>
      </c>
      <c r="N120" s="5">
        <f>H120*4</f>
        <v>5065.4800706466112</v>
      </c>
      <c r="O120" s="5">
        <f>H120</f>
        <v>1266.3700176616528</v>
      </c>
      <c r="P120" s="5">
        <f>H120</f>
        <v>1266.3700176616528</v>
      </c>
      <c r="Q120" s="5">
        <f>5 * J120</f>
        <v>949.77751324623955</v>
      </c>
      <c r="R120" s="5">
        <f>0.3*J120</f>
        <v>56.98665079477437</v>
      </c>
      <c r="S120" s="5">
        <f>J120</f>
        <v>189.9555026492479</v>
      </c>
      <c r="T120" s="5">
        <f>2*J120</f>
        <v>379.91100529849581</v>
      </c>
      <c r="U120" s="5">
        <f>J120</f>
        <v>189.9555026492479</v>
      </c>
      <c r="V120" s="5">
        <f>0.56*H120</f>
        <v>709.16720989052567</v>
      </c>
      <c r="W120" s="5">
        <f>0.44*H120</f>
        <v>557.20280777112725</v>
      </c>
      <c r="X120" s="5">
        <f>(K120*40)/60</f>
        <v>2532.7400353233052</v>
      </c>
      <c r="Y120" s="5">
        <f>(L120*20)/60</f>
        <v>422.12333922055097</v>
      </c>
      <c r="Z120" s="5">
        <f>(M120*40)/60</f>
        <v>2532.7400353233052</v>
      </c>
      <c r="AA120" s="5">
        <f>((N120/10) * 20)/60</f>
        <v>168.84933568822038</v>
      </c>
      <c r="AB120" s="5">
        <f>(15 * O120)/60</f>
        <v>316.5925044154132</v>
      </c>
      <c r="AC120" s="5">
        <f>(20 * P120)/60</f>
        <v>422.12333922055097</v>
      </c>
      <c r="AD120" s="5">
        <f>(Q120*40)/60</f>
        <v>633.18500883082629</v>
      </c>
      <c r="AE120" s="5">
        <f>(R120*20)/60</f>
        <v>18.995550264924791</v>
      </c>
      <c r="AF120" s="5">
        <f>(S120*15)/60</f>
        <v>47.488875662311976</v>
      </c>
      <c r="AG120" s="5">
        <f>(T120*15)/60</f>
        <v>94.977751324623952</v>
      </c>
      <c r="AH120" s="5">
        <f>(20 * U120)/40</f>
        <v>94.977751324623952</v>
      </c>
      <c r="AI120" s="5">
        <f>(190 * V120)/60</f>
        <v>2245.6961646533314</v>
      </c>
      <c r="AJ120" s="5">
        <f>(152 * W120)/60</f>
        <v>1411.5804463535226</v>
      </c>
    </row>
    <row r="121" spans="1:36" x14ac:dyDescent="0.3">
      <c r="A121" t="s">
        <v>19</v>
      </c>
      <c r="B121" s="7" t="s">
        <v>77</v>
      </c>
      <c r="C121">
        <v>2022</v>
      </c>
      <c r="D121">
        <v>1433.281478513258</v>
      </c>
      <c r="E121" t="s">
        <v>6</v>
      </c>
      <c r="F121" t="s">
        <v>84</v>
      </c>
      <c r="G121" s="1">
        <v>44896</v>
      </c>
      <c r="H121" s="5">
        <f>D121*0.89</f>
        <v>1275.6205158767996</v>
      </c>
      <c r="I121" s="5">
        <f>H121*0.85</f>
        <v>1084.2774384952795</v>
      </c>
      <c r="J121" s="5">
        <f>H121*0.15</f>
        <v>191.34307738151992</v>
      </c>
      <c r="K121" s="5">
        <f>H121*3</f>
        <v>3826.8615476303985</v>
      </c>
      <c r="L121" s="5">
        <f>H121</f>
        <v>1275.6205158767996</v>
      </c>
      <c r="M121" s="5">
        <f>H121*3</f>
        <v>3826.8615476303985</v>
      </c>
      <c r="N121" s="5">
        <f>H121*4</f>
        <v>5102.4820635071983</v>
      </c>
      <c r="O121" s="5">
        <f>H121</f>
        <v>1275.6205158767996</v>
      </c>
      <c r="P121" s="5">
        <f>H121</f>
        <v>1275.6205158767996</v>
      </c>
      <c r="Q121" s="5">
        <f>5 * J121</f>
        <v>956.71538690759962</v>
      </c>
      <c r="R121" s="5">
        <f>0.3*J121</f>
        <v>57.402923214455974</v>
      </c>
      <c r="S121" s="5">
        <f>J121</f>
        <v>191.34307738151992</v>
      </c>
      <c r="T121" s="5">
        <f>2*J121</f>
        <v>382.68615476303984</v>
      </c>
      <c r="U121" s="5">
        <f>J121</f>
        <v>191.34307738151992</v>
      </c>
      <c r="V121" s="5">
        <f>0.56*H121</f>
        <v>714.34748889100786</v>
      </c>
      <c r="W121" s="5">
        <f>0.44*H121</f>
        <v>561.27302698579183</v>
      </c>
      <c r="X121" s="5">
        <f>(K121*40)/60</f>
        <v>2551.2410317535987</v>
      </c>
      <c r="Y121" s="5">
        <f>(L121*20)/60</f>
        <v>425.20683862559986</v>
      </c>
      <c r="Z121" s="5">
        <f>(M121*40)/60</f>
        <v>2551.2410317535987</v>
      </c>
      <c r="AA121" s="5">
        <f>((N121/10) * 20)/60</f>
        <v>170.08273545023994</v>
      </c>
      <c r="AB121" s="5">
        <f>(15 * O121)/60</f>
        <v>318.90512896919989</v>
      </c>
      <c r="AC121" s="5">
        <f>(20 * P121)/60</f>
        <v>425.20683862559986</v>
      </c>
      <c r="AD121" s="5">
        <f>(Q121*40)/60</f>
        <v>637.81025793839967</v>
      </c>
      <c r="AE121" s="5">
        <f>(R121*20)/60</f>
        <v>19.134307738151993</v>
      </c>
      <c r="AF121" s="5">
        <f>(S121*15)/60</f>
        <v>47.83576934537998</v>
      </c>
      <c r="AG121" s="5">
        <f>(T121*15)/60</f>
        <v>95.671538690759959</v>
      </c>
      <c r="AH121" s="5">
        <f>(20 * U121)/40</f>
        <v>95.671538690759959</v>
      </c>
      <c r="AI121" s="5">
        <f>(190 * V121)/60</f>
        <v>2262.1003814881915</v>
      </c>
      <c r="AJ121" s="5">
        <f>(152 * W121)/60</f>
        <v>1421.8916683640059</v>
      </c>
    </row>
    <row r="122" spans="1:36" x14ac:dyDescent="0.3">
      <c r="A122" t="s">
        <v>20</v>
      </c>
      <c r="B122" s="7" t="s">
        <v>75</v>
      </c>
      <c r="C122">
        <v>2023</v>
      </c>
      <c r="D122">
        <v>1521.363282474103</v>
      </c>
      <c r="E122" t="s">
        <v>6</v>
      </c>
      <c r="F122" t="s">
        <v>84</v>
      </c>
      <c r="G122" s="1">
        <v>44927</v>
      </c>
      <c r="H122" s="5">
        <f>D122*0.89</f>
        <v>1354.0133214019518</v>
      </c>
      <c r="I122" s="5">
        <f>H122*0.85</f>
        <v>1150.911323191659</v>
      </c>
      <c r="J122" s="5">
        <f>H122*0.15</f>
        <v>203.10199821029275</v>
      </c>
      <c r="K122" s="5">
        <f>H122*3</f>
        <v>4062.0399642058555</v>
      </c>
      <c r="L122" s="5">
        <f>H122</f>
        <v>1354.0133214019518</v>
      </c>
      <c r="M122" s="5">
        <f>H122*3</f>
        <v>4062.0399642058555</v>
      </c>
      <c r="N122" s="5">
        <f>H122*4</f>
        <v>5416.0532856078071</v>
      </c>
      <c r="O122" s="5">
        <f>H122</f>
        <v>1354.0133214019518</v>
      </c>
      <c r="P122" s="5">
        <f>H122</f>
        <v>1354.0133214019518</v>
      </c>
      <c r="Q122" s="5">
        <f>5 * J122</f>
        <v>1015.5099910514638</v>
      </c>
      <c r="R122" s="5">
        <f>0.3*J122</f>
        <v>60.930599463087823</v>
      </c>
      <c r="S122" s="5">
        <f>J122</f>
        <v>203.10199821029275</v>
      </c>
      <c r="T122" s="5">
        <f>2*J122</f>
        <v>406.2039964205855</v>
      </c>
      <c r="U122" s="5">
        <f>J122</f>
        <v>203.10199821029275</v>
      </c>
      <c r="V122" s="5">
        <f>0.56*H122</f>
        <v>758.24745998509309</v>
      </c>
      <c r="W122" s="5">
        <f>0.44*H122</f>
        <v>595.7658614168588</v>
      </c>
      <c r="X122" s="5">
        <f>(K122*40)/60</f>
        <v>2708.0266428039035</v>
      </c>
      <c r="Y122" s="5">
        <f>(L122*20)/60</f>
        <v>451.33777380065055</v>
      </c>
      <c r="Z122" s="5">
        <f>(M122*40)/60</f>
        <v>2708.0266428039035</v>
      </c>
      <c r="AA122" s="5">
        <f>((N122/10) * 20)/60</f>
        <v>180.53510952026019</v>
      </c>
      <c r="AB122" s="5">
        <f>(15 * O122)/60</f>
        <v>338.50333035048794</v>
      </c>
      <c r="AC122" s="5">
        <f>(20 * P122)/60</f>
        <v>451.33777380065055</v>
      </c>
      <c r="AD122" s="5">
        <f>(Q122*40)/60</f>
        <v>677.00666070097589</v>
      </c>
      <c r="AE122" s="5">
        <f>(R122*20)/60</f>
        <v>20.310199821029276</v>
      </c>
      <c r="AF122" s="5">
        <f>(S122*15)/60</f>
        <v>50.775499552573187</v>
      </c>
      <c r="AG122" s="5">
        <f>(T122*15)/60</f>
        <v>101.55099910514637</v>
      </c>
      <c r="AH122" s="5">
        <f>(20 * U122)/40</f>
        <v>101.55099910514637</v>
      </c>
      <c r="AI122" s="5">
        <f>(190 * V122)/60</f>
        <v>2401.1169566194612</v>
      </c>
      <c r="AJ122" s="5">
        <f>(152 * W122)/60</f>
        <v>1509.2735155893756</v>
      </c>
    </row>
    <row r="123" spans="1:36" x14ac:dyDescent="0.3">
      <c r="A123" t="s">
        <v>21</v>
      </c>
      <c r="B123" s="7" t="s">
        <v>75</v>
      </c>
      <c r="C123">
        <v>2023</v>
      </c>
      <c r="D123">
        <v>1440.5842945592351</v>
      </c>
      <c r="E123" t="s">
        <v>6</v>
      </c>
      <c r="F123" t="s">
        <v>84</v>
      </c>
      <c r="G123" s="1">
        <v>44958</v>
      </c>
      <c r="H123" s="5">
        <f>D123*0.89</f>
        <v>1282.1200221577192</v>
      </c>
      <c r="I123" s="5">
        <f>H123*0.85</f>
        <v>1089.8020188340613</v>
      </c>
      <c r="J123" s="5">
        <f>H123*0.15</f>
        <v>192.31800332365788</v>
      </c>
      <c r="K123" s="5">
        <f>H123*3</f>
        <v>3846.3600664731575</v>
      </c>
      <c r="L123" s="5">
        <f>H123</f>
        <v>1282.1200221577192</v>
      </c>
      <c r="M123" s="5">
        <f>H123*3</f>
        <v>3846.3600664731575</v>
      </c>
      <c r="N123" s="5">
        <f>H123*4</f>
        <v>5128.4800886308767</v>
      </c>
      <c r="O123" s="5">
        <f>H123</f>
        <v>1282.1200221577192</v>
      </c>
      <c r="P123" s="5">
        <f>H123</f>
        <v>1282.1200221577192</v>
      </c>
      <c r="Q123" s="5">
        <f>5 * J123</f>
        <v>961.59001661828938</v>
      </c>
      <c r="R123" s="5">
        <f>0.3*J123</f>
        <v>57.695400997097359</v>
      </c>
      <c r="S123" s="5">
        <f>J123</f>
        <v>192.31800332365788</v>
      </c>
      <c r="T123" s="5">
        <f>2*J123</f>
        <v>384.63600664731575</v>
      </c>
      <c r="U123" s="5">
        <f>J123</f>
        <v>192.31800332365788</v>
      </c>
      <c r="V123" s="5">
        <f>0.56*H123</f>
        <v>717.98721240832276</v>
      </c>
      <c r="W123" s="5">
        <f>0.44*H123</f>
        <v>564.13280974939642</v>
      </c>
      <c r="X123" s="5">
        <f>(K123*40)/60</f>
        <v>2564.2400443154384</v>
      </c>
      <c r="Y123" s="5">
        <f>(L123*20)/60</f>
        <v>427.37334071923971</v>
      </c>
      <c r="Z123" s="5">
        <f>(M123*40)/60</f>
        <v>2564.2400443154384</v>
      </c>
      <c r="AA123" s="5">
        <f>((N123/10) * 20)/60</f>
        <v>170.9493362876959</v>
      </c>
      <c r="AB123" s="5">
        <f>(15 * O123)/60</f>
        <v>320.53000553942979</v>
      </c>
      <c r="AC123" s="5">
        <f>(20 * P123)/60</f>
        <v>427.37334071923971</v>
      </c>
      <c r="AD123" s="5">
        <f>(Q123*40)/60</f>
        <v>641.06001107885959</v>
      </c>
      <c r="AE123" s="5">
        <f>(R123*20)/60</f>
        <v>19.231800332365786</v>
      </c>
      <c r="AF123" s="5">
        <f>(S123*15)/60</f>
        <v>48.079500830914476</v>
      </c>
      <c r="AG123" s="5">
        <f>(T123*15)/60</f>
        <v>96.159001661828952</v>
      </c>
      <c r="AH123" s="5">
        <f>(20 * U123)/40</f>
        <v>96.159001661828938</v>
      </c>
      <c r="AI123" s="5">
        <f>(190 * V123)/60</f>
        <v>2273.6261726263556</v>
      </c>
      <c r="AJ123" s="5">
        <f>(152 * W123)/60</f>
        <v>1429.1364513651376</v>
      </c>
    </row>
    <row r="124" spans="1:36" x14ac:dyDescent="0.3">
      <c r="A124" t="s">
        <v>22</v>
      </c>
      <c r="B124" s="7" t="s">
        <v>75</v>
      </c>
      <c r="C124">
        <v>2023</v>
      </c>
      <c r="D124">
        <v>1654.511953571581</v>
      </c>
      <c r="E124" t="s">
        <v>6</v>
      </c>
      <c r="F124" t="s">
        <v>84</v>
      </c>
      <c r="G124" s="1">
        <v>44986</v>
      </c>
      <c r="H124" s="5">
        <f>D124*0.89</f>
        <v>1472.5156386787071</v>
      </c>
      <c r="I124" s="5">
        <f>H124*0.85</f>
        <v>1251.638292876901</v>
      </c>
      <c r="J124" s="5">
        <f>H124*0.15</f>
        <v>220.87734580180606</v>
      </c>
      <c r="K124" s="5">
        <f>H124*3</f>
        <v>4417.5469160361208</v>
      </c>
      <c r="L124" s="5">
        <f>H124</f>
        <v>1472.5156386787071</v>
      </c>
      <c r="M124" s="5">
        <f>H124*3</f>
        <v>4417.5469160361208</v>
      </c>
      <c r="N124" s="5">
        <f>H124*4</f>
        <v>5890.0625547148284</v>
      </c>
      <c r="O124" s="5">
        <f>H124</f>
        <v>1472.5156386787071</v>
      </c>
      <c r="P124" s="5">
        <f>H124</f>
        <v>1472.5156386787071</v>
      </c>
      <c r="Q124" s="5">
        <f>5 * J124</f>
        <v>1104.3867290090302</v>
      </c>
      <c r="R124" s="5">
        <f>0.3*J124</f>
        <v>66.263203740541812</v>
      </c>
      <c r="S124" s="5">
        <f>J124</f>
        <v>220.87734580180606</v>
      </c>
      <c r="T124" s="5">
        <f>2*J124</f>
        <v>441.75469160361212</v>
      </c>
      <c r="U124" s="5">
        <f>J124</f>
        <v>220.87734580180606</v>
      </c>
      <c r="V124" s="5">
        <f>0.56*H124</f>
        <v>824.60875766007609</v>
      </c>
      <c r="W124" s="5">
        <f>0.44*H124</f>
        <v>647.90688101863111</v>
      </c>
      <c r="X124" s="5">
        <f>(K124*40)/60</f>
        <v>2945.0312773574137</v>
      </c>
      <c r="Y124" s="5">
        <f>(L124*20)/60</f>
        <v>490.83854622623574</v>
      </c>
      <c r="Z124" s="5">
        <f>(M124*40)/60</f>
        <v>2945.0312773574137</v>
      </c>
      <c r="AA124" s="5">
        <f>((N124/10) * 20)/60</f>
        <v>196.33541849049428</v>
      </c>
      <c r="AB124" s="5">
        <f>(15 * O124)/60</f>
        <v>368.12890966967677</v>
      </c>
      <c r="AC124" s="5">
        <f>(20 * P124)/60</f>
        <v>490.83854622623574</v>
      </c>
      <c r="AD124" s="5">
        <f>(Q124*40)/60</f>
        <v>736.25781933935343</v>
      </c>
      <c r="AE124" s="5">
        <f>(R124*20)/60</f>
        <v>22.087734580180605</v>
      </c>
      <c r="AF124" s="5">
        <f>(S124*15)/60</f>
        <v>55.219336450451515</v>
      </c>
      <c r="AG124" s="5">
        <f>(T124*15)/60</f>
        <v>110.43867290090303</v>
      </c>
      <c r="AH124" s="5">
        <f>(20 * U124)/40</f>
        <v>110.43867290090301</v>
      </c>
      <c r="AI124" s="5">
        <f>(190 * V124)/60</f>
        <v>2611.2610659235743</v>
      </c>
      <c r="AJ124" s="5">
        <f>(152 * W124)/60</f>
        <v>1641.3640985805321</v>
      </c>
    </row>
    <row r="125" spans="1:36" x14ac:dyDescent="0.3">
      <c r="A125" t="s">
        <v>23</v>
      </c>
      <c r="B125" s="7" t="s">
        <v>75</v>
      </c>
      <c r="C125">
        <v>2023</v>
      </c>
      <c r="D125">
        <v>1579.9188629031371</v>
      </c>
      <c r="E125" t="s">
        <v>6</v>
      </c>
      <c r="F125" t="s">
        <v>84</v>
      </c>
      <c r="G125" s="1">
        <v>45017</v>
      </c>
      <c r="H125" s="5">
        <f>D125*0.89</f>
        <v>1406.1277879837921</v>
      </c>
      <c r="I125" s="5">
        <f>H125*0.85</f>
        <v>1195.2086197862234</v>
      </c>
      <c r="J125" s="5">
        <f>H125*0.15</f>
        <v>210.91916819756881</v>
      </c>
      <c r="K125" s="5">
        <f>H125*3</f>
        <v>4218.3833639513759</v>
      </c>
      <c r="L125" s="5">
        <f>H125</f>
        <v>1406.1277879837921</v>
      </c>
      <c r="M125" s="5">
        <f>H125*3</f>
        <v>4218.3833639513759</v>
      </c>
      <c r="N125" s="5">
        <f>H125*4</f>
        <v>5624.5111519351685</v>
      </c>
      <c r="O125" s="5">
        <f>H125</f>
        <v>1406.1277879837921</v>
      </c>
      <c r="P125" s="5">
        <f>H125</f>
        <v>1406.1277879837921</v>
      </c>
      <c r="Q125" s="5">
        <f>5 * J125</f>
        <v>1054.595840987844</v>
      </c>
      <c r="R125" s="5">
        <f>0.3*J125</f>
        <v>63.27575045927064</v>
      </c>
      <c r="S125" s="5">
        <f>J125</f>
        <v>210.91916819756881</v>
      </c>
      <c r="T125" s="5">
        <f>2*J125</f>
        <v>421.83833639513762</v>
      </c>
      <c r="U125" s="5">
        <f>J125</f>
        <v>210.91916819756881</v>
      </c>
      <c r="V125" s="5">
        <f>0.56*H125</f>
        <v>787.43156127092368</v>
      </c>
      <c r="W125" s="5">
        <f>0.44*H125</f>
        <v>618.69622671286857</v>
      </c>
      <c r="X125" s="5">
        <f>(K125*40)/60</f>
        <v>2812.2555759675838</v>
      </c>
      <c r="Y125" s="5">
        <f>(L125*20)/60</f>
        <v>468.70926266126406</v>
      </c>
      <c r="Z125" s="5">
        <f>(M125*40)/60</f>
        <v>2812.2555759675838</v>
      </c>
      <c r="AA125" s="5">
        <f>((N125/10) * 20)/60</f>
        <v>187.48370506450561</v>
      </c>
      <c r="AB125" s="5">
        <f>(15 * O125)/60</f>
        <v>351.53194699594803</v>
      </c>
      <c r="AC125" s="5">
        <f>(20 * P125)/60</f>
        <v>468.70926266126406</v>
      </c>
      <c r="AD125" s="5">
        <f>(Q125*40)/60</f>
        <v>703.06389399189595</v>
      </c>
      <c r="AE125" s="5">
        <f>(R125*20)/60</f>
        <v>21.091916819756879</v>
      </c>
      <c r="AF125" s="5">
        <f>(S125*15)/60</f>
        <v>52.729792049392202</v>
      </c>
      <c r="AG125" s="5">
        <f>(T125*15)/60</f>
        <v>105.4595840987844</v>
      </c>
      <c r="AH125" s="5">
        <f>(20 * U125)/40</f>
        <v>105.4595840987844</v>
      </c>
      <c r="AI125" s="5">
        <f>(190 * V125)/60</f>
        <v>2493.5332773579253</v>
      </c>
      <c r="AJ125" s="5">
        <f>(152 * W125)/60</f>
        <v>1567.3637743392671</v>
      </c>
    </row>
    <row r="126" spans="1:36" x14ac:dyDescent="0.3">
      <c r="A126" t="s">
        <v>24</v>
      </c>
      <c r="B126" s="7" t="s">
        <v>75</v>
      </c>
      <c r="C126">
        <v>2023</v>
      </c>
      <c r="D126">
        <v>1582.921512280697</v>
      </c>
      <c r="E126" t="s">
        <v>6</v>
      </c>
      <c r="F126" t="s">
        <v>84</v>
      </c>
      <c r="G126" s="1">
        <v>45047</v>
      </c>
      <c r="H126" s="5">
        <f>D126*0.89</f>
        <v>1408.8001459298205</v>
      </c>
      <c r="I126" s="5">
        <f>H126*0.85</f>
        <v>1197.4801240403474</v>
      </c>
      <c r="J126" s="5">
        <f>H126*0.15</f>
        <v>211.32002188947305</v>
      </c>
      <c r="K126" s="5">
        <f>H126*3</f>
        <v>4226.4004377894616</v>
      </c>
      <c r="L126" s="5">
        <f>H126</f>
        <v>1408.8001459298205</v>
      </c>
      <c r="M126" s="5">
        <f>H126*3</f>
        <v>4226.4004377894616</v>
      </c>
      <c r="N126" s="5">
        <f>H126*4</f>
        <v>5635.2005837192819</v>
      </c>
      <c r="O126" s="5">
        <f>H126</f>
        <v>1408.8001459298205</v>
      </c>
      <c r="P126" s="5">
        <f>H126</f>
        <v>1408.8001459298205</v>
      </c>
      <c r="Q126" s="5">
        <f>5 * J126</f>
        <v>1056.6001094473652</v>
      </c>
      <c r="R126" s="5">
        <f>0.3*J126</f>
        <v>63.396006566841912</v>
      </c>
      <c r="S126" s="5">
        <f>J126</f>
        <v>211.32002188947305</v>
      </c>
      <c r="T126" s="5">
        <f>2*J126</f>
        <v>422.64004377894611</v>
      </c>
      <c r="U126" s="5">
        <f>J126</f>
        <v>211.32002188947305</v>
      </c>
      <c r="V126" s="5">
        <f>0.56*H126</f>
        <v>788.92808172069954</v>
      </c>
      <c r="W126" s="5">
        <f>0.44*H126</f>
        <v>619.87206420912105</v>
      </c>
      <c r="X126" s="5">
        <f>(K126*40)/60</f>
        <v>2817.6002918596409</v>
      </c>
      <c r="Y126" s="5">
        <f>(L126*20)/60</f>
        <v>469.60004864327345</v>
      </c>
      <c r="Z126" s="5">
        <f>(M126*40)/60</f>
        <v>2817.6002918596409</v>
      </c>
      <c r="AA126" s="5">
        <f>((N126/10) * 20)/60</f>
        <v>187.84001945730935</v>
      </c>
      <c r="AB126" s="5">
        <f>(15 * O126)/60</f>
        <v>352.20003648245512</v>
      </c>
      <c r="AC126" s="5">
        <f>(20 * P126)/60</f>
        <v>469.60004864327345</v>
      </c>
      <c r="AD126" s="5">
        <f>(Q126*40)/60</f>
        <v>704.40007296491012</v>
      </c>
      <c r="AE126" s="5">
        <f>(R126*20)/60</f>
        <v>21.132002188947304</v>
      </c>
      <c r="AF126" s="5">
        <f>(S126*15)/60</f>
        <v>52.830005472368263</v>
      </c>
      <c r="AG126" s="5">
        <f>(T126*15)/60</f>
        <v>105.66001094473653</v>
      </c>
      <c r="AH126" s="5">
        <f>(20 * U126)/40</f>
        <v>105.66001094473651</v>
      </c>
      <c r="AI126" s="5">
        <f>(190 * V126)/60</f>
        <v>2498.272258782215</v>
      </c>
      <c r="AJ126" s="5">
        <f>(152 * W126)/60</f>
        <v>1570.3425626631067</v>
      </c>
    </row>
    <row r="127" spans="1:36" x14ac:dyDescent="0.3">
      <c r="A127" t="s">
        <v>25</v>
      </c>
      <c r="B127" s="7" t="s">
        <v>75</v>
      </c>
      <c r="C127">
        <v>2023</v>
      </c>
      <c r="D127">
        <v>1499.5511541228159</v>
      </c>
      <c r="E127" t="s">
        <v>6</v>
      </c>
      <c r="F127" t="s">
        <v>84</v>
      </c>
      <c r="G127" s="1">
        <v>45078</v>
      </c>
      <c r="H127" s="5">
        <f>D127*0.89</f>
        <v>1334.6005271693061</v>
      </c>
      <c r="I127" s="5">
        <f>H127*0.85</f>
        <v>1134.4104480939102</v>
      </c>
      <c r="J127" s="5">
        <f>H127*0.15</f>
        <v>200.19007907539591</v>
      </c>
      <c r="K127" s="5">
        <f>H127*3</f>
        <v>4003.8015815079184</v>
      </c>
      <c r="L127" s="5">
        <f>H127</f>
        <v>1334.6005271693061</v>
      </c>
      <c r="M127" s="5">
        <f>H127*3</f>
        <v>4003.8015815079184</v>
      </c>
      <c r="N127" s="5">
        <f>H127*4</f>
        <v>5338.4021086772245</v>
      </c>
      <c r="O127" s="5">
        <f>H127</f>
        <v>1334.6005271693061</v>
      </c>
      <c r="P127" s="5">
        <f>H127</f>
        <v>1334.6005271693061</v>
      </c>
      <c r="Q127" s="5">
        <f>5 * J127</f>
        <v>1000.9503953769796</v>
      </c>
      <c r="R127" s="5">
        <f>0.3*J127</f>
        <v>60.057023722618773</v>
      </c>
      <c r="S127" s="5">
        <f>J127</f>
        <v>200.19007907539591</v>
      </c>
      <c r="T127" s="5">
        <f>2*J127</f>
        <v>400.38015815079183</v>
      </c>
      <c r="U127" s="5">
        <f>J127</f>
        <v>200.19007907539591</v>
      </c>
      <c r="V127" s="5">
        <f>0.56*H127</f>
        <v>747.37629521481153</v>
      </c>
      <c r="W127" s="5">
        <f>0.44*H127</f>
        <v>587.22423195449471</v>
      </c>
      <c r="X127" s="5">
        <f>(K127*40)/60</f>
        <v>2669.2010543386123</v>
      </c>
      <c r="Y127" s="5">
        <f>(L127*20)/60</f>
        <v>444.86684238976875</v>
      </c>
      <c r="Z127" s="5">
        <f>(M127*40)/60</f>
        <v>2669.2010543386123</v>
      </c>
      <c r="AA127" s="5">
        <f>((N127/10) * 20)/60</f>
        <v>177.94673695590748</v>
      </c>
      <c r="AB127" s="5">
        <f>(15 * O127)/60</f>
        <v>333.65013179232653</v>
      </c>
      <c r="AC127" s="5">
        <f>(20 * P127)/60</f>
        <v>444.86684238976875</v>
      </c>
      <c r="AD127" s="5">
        <f>(Q127*40)/60</f>
        <v>667.30026358465307</v>
      </c>
      <c r="AE127" s="5">
        <f>(R127*20)/60</f>
        <v>20.019007907539592</v>
      </c>
      <c r="AF127" s="5">
        <f>(S127*15)/60</f>
        <v>50.047519768848979</v>
      </c>
      <c r="AG127" s="5">
        <f>(T127*15)/60</f>
        <v>100.09503953769796</v>
      </c>
      <c r="AH127" s="5">
        <f>(20 * U127)/40</f>
        <v>100.09503953769796</v>
      </c>
      <c r="AI127" s="5">
        <f>(190 * V127)/60</f>
        <v>2366.6916015135698</v>
      </c>
      <c r="AJ127" s="5">
        <f>(152 * W127)/60</f>
        <v>1487.6347209513867</v>
      </c>
    </row>
    <row r="128" spans="1:36" x14ac:dyDescent="0.3">
      <c r="A128" t="s">
        <v>26</v>
      </c>
      <c r="B128" s="7" t="s">
        <v>78</v>
      </c>
      <c r="C128">
        <v>2023</v>
      </c>
      <c r="D128">
        <v>1516.6592234031871</v>
      </c>
      <c r="E128" t="s">
        <v>6</v>
      </c>
      <c r="F128" t="s">
        <v>84</v>
      </c>
      <c r="G128" s="1">
        <v>45108</v>
      </c>
      <c r="H128" s="5">
        <f>D128*0.89</f>
        <v>1349.8267088288364</v>
      </c>
      <c r="I128" s="5">
        <f>H128*0.85</f>
        <v>1147.3527025045109</v>
      </c>
      <c r="J128" s="5">
        <f>H128*0.15</f>
        <v>202.47400632432547</v>
      </c>
      <c r="K128" s="5">
        <f>H128*3</f>
        <v>4049.4801264865091</v>
      </c>
      <c r="L128" s="5">
        <f>H128</f>
        <v>1349.8267088288364</v>
      </c>
      <c r="M128" s="5">
        <f>H128*3</f>
        <v>4049.4801264865091</v>
      </c>
      <c r="N128" s="5">
        <f>H128*4</f>
        <v>5399.3068353153458</v>
      </c>
      <c r="O128" s="5">
        <f>H128</f>
        <v>1349.8267088288364</v>
      </c>
      <c r="P128" s="5">
        <f>H128</f>
        <v>1349.8267088288364</v>
      </c>
      <c r="Q128" s="5">
        <f>5 * J128</f>
        <v>1012.3700316216274</v>
      </c>
      <c r="R128" s="5">
        <f>0.3*J128</f>
        <v>60.74220189729764</v>
      </c>
      <c r="S128" s="5">
        <f>J128</f>
        <v>202.47400632432547</v>
      </c>
      <c r="T128" s="5">
        <f>2*J128</f>
        <v>404.94801264865094</v>
      </c>
      <c r="U128" s="5">
        <f>J128</f>
        <v>202.47400632432547</v>
      </c>
      <c r="V128" s="5">
        <f>0.56*H128</f>
        <v>755.90295694414851</v>
      </c>
      <c r="W128" s="5">
        <f>0.44*H128</f>
        <v>593.92375188468804</v>
      </c>
      <c r="X128" s="5">
        <f>(K128*40)/60</f>
        <v>2699.6534176576729</v>
      </c>
      <c r="Y128" s="5">
        <f>(L128*20)/60</f>
        <v>449.94223627627883</v>
      </c>
      <c r="Z128" s="5">
        <f>(M128*40)/60</f>
        <v>2699.6534176576729</v>
      </c>
      <c r="AA128" s="5">
        <f>((N128/10) * 20)/60</f>
        <v>179.97689451051153</v>
      </c>
      <c r="AB128" s="5">
        <f>(15 * O128)/60</f>
        <v>337.45667720720911</v>
      </c>
      <c r="AC128" s="5">
        <f>(20 * P128)/60</f>
        <v>449.94223627627883</v>
      </c>
      <c r="AD128" s="5">
        <f>(Q128*40)/60</f>
        <v>674.91335441441834</v>
      </c>
      <c r="AE128" s="5">
        <f>(R128*20)/60</f>
        <v>20.247400632432548</v>
      </c>
      <c r="AF128" s="5">
        <f>(S128*15)/60</f>
        <v>50.618501581081368</v>
      </c>
      <c r="AG128" s="5">
        <f>(T128*15)/60</f>
        <v>101.23700316216274</v>
      </c>
      <c r="AH128" s="5">
        <f>(20 * U128)/40</f>
        <v>101.23700316216274</v>
      </c>
      <c r="AI128" s="5">
        <f>(190 * V128)/60</f>
        <v>2393.6926969898036</v>
      </c>
      <c r="AJ128" s="5">
        <f>(152 * W128)/60</f>
        <v>1504.6068381078765</v>
      </c>
    </row>
    <row r="129" spans="1:36" x14ac:dyDescent="0.3">
      <c r="A129" t="s">
        <v>27</v>
      </c>
      <c r="B129" s="7" t="s">
        <v>78</v>
      </c>
      <c r="C129">
        <v>2023</v>
      </c>
      <c r="D129">
        <v>1501.008801235183</v>
      </c>
      <c r="E129" t="s">
        <v>6</v>
      </c>
      <c r="F129" t="s">
        <v>84</v>
      </c>
      <c r="G129" s="1">
        <v>45139</v>
      </c>
      <c r="H129" s="5">
        <f>D129*0.89</f>
        <v>1335.8978330993129</v>
      </c>
      <c r="I129" s="5">
        <f>H129*0.85</f>
        <v>1135.513158134416</v>
      </c>
      <c r="J129" s="5">
        <f>H129*0.15</f>
        <v>200.38467496489693</v>
      </c>
      <c r="K129" s="5">
        <f>H129*3</f>
        <v>4007.6934992979386</v>
      </c>
      <c r="L129" s="5">
        <f>H129</f>
        <v>1335.8978330993129</v>
      </c>
      <c r="M129" s="5">
        <f>H129*3</f>
        <v>4007.6934992979386</v>
      </c>
      <c r="N129" s="5">
        <f>H129*4</f>
        <v>5343.5913323972518</v>
      </c>
      <c r="O129" s="5">
        <f>H129</f>
        <v>1335.8978330993129</v>
      </c>
      <c r="P129" s="5">
        <f>H129</f>
        <v>1335.8978330993129</v>
      </c>
      <c r="Q129" s="5">
        <f>5 * J129</f>
        <v>1001.9233748244847</v>
      </c>
      <c r="R129" s="5">
        <f>0.3*J129</f>
        <v>60.115402489469076</v>
      </c>
      <c r="S129" s="5">
        <f>J129</f>
        <v>200.38467496489693</v>
      </c>
      <c r="T129" s="5">
        <f>2*J129</f>
        <v>400.76934992979386</v>
      </c>
      <c r="U129" s="5">
        <f>J129</f>
        <v>200.38467496489693</v>
      </c>
      <c r="V129" s="5">
        <f>0.56*H129</f>
        <v>748.10278653561534</v>
      </c>
      <c r="W129" s="5">
        <f>0.44*H129</f>
        <v>587.79504656369772</v>
      </c>
      <c r="X129" s="5">
        <f>(K129*40)/60</f>
        <v>2671.7956661986254</v>
      </c>
      <c r="Y129" s="5">
        <f>(L129*20)/60</f>
        <v>445.29927769977098</v>
      </c>
      <c r="Z129" s="5">
        <f>(M129*40)/60</f>
        <v>2671.7956661986254</v>
      </c>
      <c r="AA129" s="5">
        <f>((N129/10) * 20)/60</f>
        <v>178.11971107990843</v>
      </c>
      <c r="AB129" s="5">
        <f>(15 * O129)/60</f>
        <v>333.97445827482824</v>
      </c>
      <c r="AC129" s="5">
        <f>(20 * P129)/60</f>
        <v>445.29927769977098</v>
      </c>
      <c r="AD129" s="5">
        <f>(Q129*40)/60</f>
        <v>667.94891654965636</v>
      </c>
      <c r="AE129" s="5">
        <f>(R129*20)/60</f>
        <v>20.038467496489694</v>
      </c>
      <c r="AF129" s="5">
        <f>(S129*15)/60</f>
        <v>50.096168741224233</v>
      </c>
      <c r="AG129" s="5">
        <f>(T129*15)/60</f>
        <v>100.19233748244847</v>
      </c>
      <c r="AH129" s="5">
        <f>(20 * U129)/40</f>
        <v>100.19233748244847</v>
      </c>
      <c r="AI129" s="5">
        <f>(190 * V129)/60</f>
        <v>2368.9921573627817</v>
      </c>
      <c r="AJ129" s="5">
        <f>(152 * W129)/60</f>
        <v>1489.0807846280343</v>
      </c>
    </row>
    <row r="130" spans="1:36" x14ac:dyDescent="0.3">
      <c r="A130" t="s">
        <v>28</v>
      </c>
      <c r="B130" s="7" t="s">
        <v>78</v>
      </c>
      <c r="C130">
        <v>2023</v>
      </c>
      <c r="D130">
        <v>1485.3713514949909</v>
      </c>
      <c r="E130" t="s">
        <v>6</v>
      </c>
      <c r="F130" t="s">
        <v>84</v>
      </c>
      <c r="G130" s="1">
        <v>45170</v>
      </c>
      <c r="H130" s="5">
        <f>D130*0.89</f>
        <v>1321.980502830542</v>
      </c>
      <c r="I130" s="5">
        <f>H130*0.85</f>
        <v>1123.6834274059606</v>
      </c>
      <c r="J130" s="5">
        <f>H130*0.15</f>
        <v>198.29707542458129</v>
      </c>
      <c r="K130" s="5">
        <f>H130*3</f>
        <v>3965.9415084916263</v>
      </c>
      <c r="L130" s="5">
        <f>H130</f>
        <v>1321.980502830542</v>
      </c>
      <c r="M130" s="5">
        <f>H130*3</f>
        <v>3965.9415084916263</v>
      </c>
      <c r="N130" s="5">
        <f>H130*4</f>
        <v>5287.9220113221681</v>
      </c>
      <c r="O130" s="5">
        <f>H130</f>
        <v>1321.980502830542</v>
      </c>
      <c r="P130" s="5">
        <f>H130</f>
        <v>1321.980502830542</v>
      </c>
      <c r="Q130" s="5">
        <f>5 * J130</f>
        <v>991.48537712290647</v>
      </c>
      <c r="R130" s="5">
        <f>0.3*J130</f>
        <v>59.489122627374385</v>
      </c>
      <c r="S130" s="5">
        <f>J130</f>
        <v>198.29707542458129</v>
      </c>
      <c r="T130" s="5">
        <f>2*J130</f>
        <v>396.59415084916259</v>
      </c>
      <c r="U130" s="5">
        <f>J130</f>
        <v>198.29707542458129</v>
      </c>
      <c r="V130" s="5">
        <f>0.56*H130</f>
        <v>740.30908158510363</v>
      </c>
      <c r="W130" s="5">
        <f>0.44*H130</f>
        <v>581.67142124543852</v>
      </c>
      <c r="X130" s="5">
        <f>(K130*40)/60</f>
        <v>2643.9610056610841</v>
      </c>
      <c r="Y130" s="5">
        <f>(L130*20)/60</f>
        <v>440.66016761018068</v>
      </c>
      <c r="Z130" s="5">
        <f>(M130*40)/60</f>
        <v>2643.9610056610841</v>
      </c>
      <c r="AA130" s="5">
        <f>((N130/10) * 20)/60</f>
        <v>176.26406704407231</v>
      </c>
      <c r="AB130" s="5">
        <f>(15 * O130)/60</f>
        <v>330.49512570763551</v>
      </c>
      <c r="AC130" s="5">
        <f>(20 * P130)/60</f>
        <v>440.66016761018068</v>
      </c>
      <c r="AD130" s="5">
        <f>(Q130*40)/60</f>
        <v>660.99025141527102</v>
      </c>
      <c r="AE130" s="5">
        <f>(R130*20)/60</f>
        <v>19.829707542458131</v>
      </c>
      <c r="AF130" s="5">
        <f>(S130*15)/60</f>
        <v>49.574268856145324</v>
      </c>
      <c r="AG130" s="5">
        <f>(T130*15)/60</f>
        <v>99.148537712290647</v>
      </c>
      <c r="AH130" s="5">
        <f>(20 * U130)/40</f>
        <v>99.148537712290647</v>
      </c>
      <c r="AI130" s="5">
        <f>(190 * V130)/60</f>
        <v>2344.3120916861612</v>
      </c>
      <c r="AJ130" s="5">
        <f>(152 * W130)/60</f>
        <v>1473.5676004884442</v>
      </c>
    </row>
    <row r="131" spans="1:36" x14ac:dyDescent="0.3">
      <c r="A131" t="s">
        <v>29</v>
      </c>
      <c r="B131" s="7" t="s">
        <v>78</v>
      </c>
      <c r="C131">
        <v>2023</v>
      </c>
      <c r="D131">
        <v>1453.7845452154249</v>
      </c>
      <c r="E131" t="s">
        <v>6</v>
      </c>
      <c r="F131" t="s">
        <v>84</v>
      </c>
      <c r="G131" s="1">
        <v>45200</v>
      </c>
      <c r="H131" s="5">
        <f>D131*0.89</f>
        <v>1293.8682452417281</v>
      </c>
      <c r="I131" s="5">
        <f>H131*0.85</f>
        <v>1099.7880084554688</v>
      </c>
      <c r="J131" s="5">
        <f>H131*0.15</f>
        <v>194.08023678625921</v>
      </c>
      <c r="K131" s="5">
        <f>H131*3</f>
        <v>3881.6047357251846</v>
      </c>
      <c r="L131" s="5">
        <f>H131</f>
        <v>1293.8682452417281</v>
      </c>
      <c r="M131" s="5">
        <f>H131*3</f>
        <v>3881.6047357251846</v>
      </c>
      <c r="N131" s="5">
        <f>H131*4</f>
        <v>5175.4729809669125</v>
      </c>
      <c r="O131" s="5">
        <f>H131</f>
        <v>1293.8682452417281</v>
      </c>
      <c r="P131" s="5">
        <f>H131</f>
        <v>1293.8682452417281</v>
      </c>
      <c r="Q131" s="5">
        <f>5 * J131</f>
        <v>970.40118393129603</v>
      </c>
      <c r="R131" s="5">
        <f>0.3*J131</f>
        <v>58.224071035877756</v>
      </c>
      <c r="S131" s="5">
        <f>J131</f>
        <v>194.08023678625921</v>
      </c>
      <c r="T131" s="5">
        <f>2*J131</f>
        <v>388.16047357251841</v>
      </c>
      <c r="U131" s="5">
        <f>J131</f>
        <v>194.08023678625921</v>
      </c>
      <c r="V131" s="5">
        <f>0.56*H131</f>
        <v>724.56621733536781</v>
      </c>
      <c r="W131" s="5">
        <f>0.44*H131</f>
        <v>569.30202790636042</v>
      </c>
      <c r="X131" s="5">
        <f>(K131*40)/60</f>
        <v>2587.7364904834562</v>
      </c>
      <c r="Y131" s="5">
        <f>(L131*20)/60</f>
        <v>431.28941508057602</v>
      </c>
      <c r="Z131" s="5">
        <f>(M131*40)/60</f>
        <v>2587.7364904834562</v>
      </c>
      <c r="AA131" s="5">
        <f>((N131/10) * 20)/60</f>
        <v>172.51576603223046</v>
      </c>
      <c r="AB131" s="5">
        <f>(15 * O131)/60</f>
        <v>323.46706131043203</v>
      </c>
      <c r="AC131" s="5">
        <f>(20 * P131)/60</f>
        <v>431.28941508057602</v>
      </c>
      <c r="AD131" s="5">
        <f>(Q131*40)/60</f>
        <v>646.93412262086395</v>
      </c>
      <c r="AE131" s="5">
        <f>(R131*20)/60</f>
        <v>19.408023678625916</v>
      </c>
      <c r="AF131" s="5">
        <f>(S131*15)/60</f>
        <v>48.520059196564802</v>
      </c>
      <c r="AG131" s="5">
        <f>(T131*15)/60</f>
        <v>97.040118393129603</v>
      </c>
      <c r="AH131" s="5">
        <f>(20 * U131)/40</f>
        <v>97.040118393129603</v>
      </c>
      <c r="AI131" s="5">
        <f>(190 * V131)/60</f>
        <v>2294.4596882286646</v>
      </c>
      <c r="AJ131" s="5">
        <f>(152 * W131)/60</f>
        <v>1442.2318040294463</v>
      </c>
    </row>
    <row r="132" spans="1:36" x14ac:dyDescent="0.3">
      <c r="A132" t="s">
        <v>30</v>
      </c>
      <c r="B132" s="7" t="s">
        <v>78</v>
      </c>
      <c r="C132">
        <v>2023</v>
      </c>
      <c r="D132">
        <v>1422.0814626486001</v>
      </c>
      <c r="E132" t="s">
        <v>6</v>
      </c>
      <c r="F132" t="s">
        <v>84</v>
      </c>
      <c r="G132" s="1">
        <v>45231</v>
      </c>
      <c r="H132" s="5">
        <f>D132*0.89</f>
        <v>1265.6525017572542</v>
      </c>
      <c r="I132" s="5">
        <f>H132*0.85</f>
        <v>1075.8046264936661</v>
      </c>
      <c r="J132" s="5">
        <f>H132*0.15</f>
        <v>189.84787526358812</v>
      </c>
      <c r="K132" s="5">
        <f>H132*3</f>
        <v>3796.9575052717628</v>
      </c>
      <c r="L132" s="5">
        <f>H132</f>
        <v>1265.6525017572542</v>
      </c>
      <c r="M132" s="5">
        <f>H132*3</f>
        <v>3796.9575052717628</v>
      </c>
      <c r="N132" s="5">
        <f>H132*4</f>
        <v>5062.6100070290167</v>
      </c>
      <c r="O132" s="5">
        <f>H132</f>
        <v>1265.6525017572542</v>
      </c>
      <c r="P132" s="5">
        <f>H132</f>
        <v>1265.6525017572542</v>
      </c>
      <c r="Q132" s="5">
        <f>5 * J132</f>
        <v>949.23937631794058</v>
      </c>
      <c r="R132" s="5">
        <f>0.3*J132</f>
        <v>56.954362579076438</v>
      </c>
      <c r="S132" s="5">
        <f>J132</f>
        <v>189.84787526358812</v>
      </c>
      <c r="T132" s="5">
        <f>2*J132</f>
        <v>379.69575052717624</v>
      </c>
      <c r="U132" s="5">
        <f>J132</f>
        <v>189.84787526358812</v>
      </c>
      <c r="V132" s="5">
        <f>0.56*H132</f>
        <v>708.76540098406247</v>
      </c>
      <c r="W132" s="5">
        <f>0.44*H132</f>
        <v>556.88710077319183</v>
      </c>
      <c r="X132" s="5">
        <f>(K132*40)/60</f>
        <v>2531.3050035145084</v>
      </c>
      <c r="Y132" s="5">
        <f>(L132*20)/60</f>
        <v>421.88416725241802</v>
      </c>
      <c r="Z132" s="5">
        <f>(M132*40)/60</f>
        <v>2531.3050035145084</v>
      </c>
      <c r="AA132" s="5">
        <f>((N132/10) * 20)/60</f>
        <v>168.75366690096723</v>
      </c>
      <c r="AB132" s="5">
        <f>(15 * O132)/60</f>
        <v>316.41312543931355</v>
      </c>
      <c r="AC132" s="5">
        <f>(20 * P132)/60</f>
        <v>421.88416725241802</v>
      </c>
      <c r="AD132" s="5">
        <f>(Q132*40)/60</f>
        <v>632.82625087862698</v>
      </c>
      <c r="AE132" s="5">
        <f>(R132*20)/60</f>
        <v>18.984787526358812</v>
      </c>
      <c r="AF132" s="5">
        <f>(S132*15)/60</f>
        <v>47.461968815897031</v>
      </c>
      <c r="AG132" s="5">
        <f>(T132*15)/60</f>
        <v>94.923937631794061</v>
      </c>
      <c r="AH132" s="5">
        <f>(20 * U132)/40</f>
        <v>94.923937631794061</v>
      </c>
      <c r="AI132" s="5">
        <f>(190 * V132)/60</f>
        <v>2244.4237697828644</v>
      </c>
      <c r="AJ132" s="5">
        <f>(152 * W132)/60</f>
        <v>1410.7806552920858</v>
      </c>
    </row>
    <row r="133" spans="1:36" x14ac:dyDescent="0.3">
      <c r="A133" t="s">
        <v>31</v>
      </c>
      <c r="B133" s="7" t="s">
        <v>78</v>
      </c>
      <c r="C133">
        <v>2023</v>
      </c>
      <c r="D133">
        <v>1419.8912592747211</v>
      </c>
      <c r="E133" t="s">
        <v>6</v>
      </c>
      <c r="F133" t="s">
        <v>84</v>
      </c>
      <c r="G133" s="1">
        <v>45261</v>
      </c>
      <c r="H133" s="5">
        <f>D133*0.89</f>
        <v>1263.7032207545017</v>
      </c>
      <c r="I133" s="5">
        <f>H133*0.85</f>
        <v>1074.1477376413263</v>
      </c>
      <c r="J133" s="5">
        <f>H133*0.15</f>
        <v>189.55548311317526</v>
      </c>
      <c r="K133" s="5">
        <f>H133*3</f>
        <v>3791.109662263505</v>
      </c>
      <c r="L133" s="5">
        <f>H133</f>
        <v>1263.7032207545017</v>
      </c>
      <c r="M133" s="5">
        <f>H133*3</f>
        <v>3791.109662263505</v>
      </c>
      <c r="N133" s="5">
        <f>H133*4</f>
        <v>5054.8128830180067</v>
      </c>
      <c r="O133" s="5">
        <f>H133</f>
        <v>1263.7032207545017</v>
      </c>
      <c r="P133" s="5">
        <f>H133</f>
        <v>1263.7032207545017</v>
      </c>
      <c r="Q133" s="5">
        <f>5 * J133</f>
        <v>947.77741556587625</v>
      </c>
      <c r="R133" s="5">
        <f>0.3*J133</f>
        <v>56.866644933952578</v>
      </c>
      <c r="S133" s="5">
        <f>J133</f>
        <v>189.55548311317526</v>
      </c>
      <c r="T133" s="5">
        <f>2*J133</f>
        <v>379.11096622635051</v>
      </c>
      <c r="U133" s="5">
        <f>J133</f>
        <v>189.55548311317526</v>
      </c>
      <c r="V133" s="5">
        <f>0.56*H133</f>
        <v>707.67380362252095</v>
      </c>
      <c r="W133" s="5">
        <f>0.44*H133</f>
        <v>556.02941713198072</v>
      </c>
      <c r="X133" s="5">
        <f>(K133*40)/60</f>
        <v>2527.4064415090033</v>
      </c>
      <c r="Y133" s="5">
        <f>(L133*20)/60</f>
        <v>421.23440691816722</v>
      </c>
      <c r="Z133" s="5">
        <f>(M133*40)/60</f>
        <v>2527.4064415090033</v>
      </c>
      <c r="AA133" s="5">
        <f>((N133/10) * 20)/60</f>
        <v>168.4937627672669</v>
      </c>
      <c r="AB133" s="5">
        <f>(15 * O133)/60</f>
        <v>315.92580518862542</v>
      </c>
      <c r="AC133" s="5">
        <f>(20 * P133)/60</f>
        <v>421.23440691816722</v>
      </c>
      <c r="AD133" s="5">
        <f>(Q133*40)/60</f>
        <v>631.85161037725084</v>
      </c>
      <c r="AE133" s="5">
        <f>(R133*20)/60</f>
        <v>18.955548311317525</v>
      </c>
      <c r="AF133" s="5">
        <f>(S133*15)/60</f>
        <v>47.388870778293814</v>
      </c>
      <c r="AG133" s="5">
        <f>(T133*15)/60</f>
        <v>94.777741556587628</v>
      </c>
      <c r="AH133" s="5">
        <f>(20 * U133)/40</f>
        <v>94.777741556587628</v>
      </c>
      <c r="AI133" s="5">
        <f>(190 * V133)/60</f>
        <v>2240.96704480465</v>
      </c>
      <c r="AJ133" s="5">
        <f>(152 * W133)/60</f>
        <v>1408.6078567343511</v>
      </c>
    </row>
    <row r="134" spans="1:36" x14ac:dyDescent="0.3">
      <c r="A134" t="s">
        <v>32</v>
      </c>
      <c r="B134" s="7" t="s">
        <v>76</v>
      </c>
      <c r="C134">
        <v>2024</v>
      </c>
      <c r="D134">
        <v>1509.8863408665541</v>
      </c>
      <c r="E134" t="s">
        <v>6</v>
      </c>
      <c r="F134" t="s">
        <v>84</v>
      </c>
      <c r="G134" s="1">
        <v>45292</v>
      </c>
      <c r="H134" s="5">
        <f>D134*0.89</f>
        <v>1343.798843371233</v>
      </c>
      <c r="I134" s="5">
        <f>H134*0.85</f>
        <v>1142.2290168655481</v>
      </c>
      <c r="J134" s="5">
        <f>H134*0.15</f>
        <v>201.56982650568494</v>
      </c>
      <c r="K134" s="5">
        <f>H134*3</f>
        <v>4031.3965301136991</v>
      </c>
      <c r="L134" s="5">
        <f>H134</f>
        <v>1343.798843371233</v>
      </c>
      <c r="M134" s="5">
        <f>H134*3</f>
        <v>4031.3965301136991</v>
      </c>
      <c r="N134" s="5">
        <f>H134*4</f>
        <v>5375.1953734849321</v>
      </c>
      <c r="O134" s="5">
        <f>H134</f>
        <v>1343.798843371233</v>
      </c>
      <c r="P134" s="5">
        <f>H134</f>
        <v>1343.798843371233</v>
      </c>
      <c r="Q134" s="5">
        <f>5 * J134</f>
        <v>1007.8491325284247</v>
      </c>
      <c r="R134" s="5">
        <f>0.3*J134</f>
        <v>60.470947951705483</v>
      </c>
      <c r="S134" s="5">
        <f>J134</f>
        <v>201.56982650568494</v>
      </c>
      <c r="T134" s="5">
        <f>2*J134</f>
        <v>403.13965301136989</v>
      </c>
      <c r="U134" s="5">
        <f>J134</f>
        <v>201.56982650568494</v>
      </c>
      <c r="V134" s="5">
        <f>0.56*H134</f>
        <v>752.52735228789061</v>
      </c>
      <c r="W134" s="5">
        <f>0.44*H134</f>
        <v>591.27149108334254</v>
      </c>
      <c r="X134" s="5">
        <f>(K134*40)/60</f>
        <v>2687.5976867424661</v>
      </c>
      <c r="Y134" s="5">
        <f>(L134*20)/60</f>
        <v>447.93294779041099</v>
      </c>
      <c r="Z134" s="5">
        <f>(M134*40)/60</f>
        <v>2687.5976867424661</v>
      </c>
      <c r="AA134" s="5">
        <f>((N134/10) * 20)/60</f>
        <v>179.17317911616439</v>
      </c>
      <c r="AB134" s="5">
        <f>(15 * O134)/60</f>
        <v>335.94971084280826</v>
      </c>
      <c r="AC134" s="5">
        <f>(20 * P134)/60</f>
        <v>447.93294779041099</v>
      </c>
      <c r="AD134" s="5">
        <f>(Q134*40)/60</f>
        <v>671.89942168561652</v>
      </c>
      <c r="AE134" s="5">
        <f>(R134*20)/60</f>
        <v>20.156982650568498</v>
      </c>
      <c r="AF134" s="5">
        <f>(S134*15)/60</f>
        <v>50.392456626421236</v>
      </c>
      <c r="AG134" s="5">
        <f>(T134*15)/60</f>
        <v>100.78491325284247</v>
      </c>
      <c r="AH134" s="5">
        <f>(20 * U134)/40</f>
        <v>100.78491325284247</v>
      </c>
      <c r="AI134" s="5">
        <f>(190 * V134)/60</f>
        <v>2383.0032822449871</v>
      </c>
      <c r="AJ134" s="5">
        <f>(152 * W134)/60</f>
        <v>1497.8877774111345</v>
      </c>
    </row>
    <row r="135" spans="1:36" x14ac:dyDescent="0.3">
      <c r="A135" t="s">
        <v>33</v>
      </c>
      <c r="B135" s="7" t="s">
        <v>76</v>
      </c>
      <c r="C135">
        <v>2024</v>
      </c>
      <c r="D135">
        <v>1426.632664258985</v>
      </c>
      <c r="E135" t="s">
        <v>6</v>
      </c>
      <c r="F135" t="s">
        <v>84</v>
      </c>
      <c r="G135" s="1">
        <v>45323</v>
      </c>
      <c r="H135" s="5">
        <f>D135*0.89</f>
        <v>1269.7030711904965</v>
      </c>
      <c r="I135" s="5">
        <f>H135*0.85</f>
        <v>1079.2476105119219</v>
      </c>
      <c r="J135" s="5">
        <f>H135*0.15</f>
        <v>190.45546067857447</v>
      </c>
      <c r="K135" s="5">
        <f>H135*3</f>
        <v>3809.1092135714898</v>
      </c>
      <c r="L135" s="5">
        <f>H135</f>
        <v>1269.7030711904965</v>
      </c>
      <c r="M135" s="5">
        <f>H135*3</f>
        <v>3809.1092135714898</v>
      </c>
      <c r="N135" s="5">
        <f>H135*4</f>
        <v>5078.8122847619861</v>
      </c>
      <c r="O135" s="5">
        <f>H135</f>
        <v>1269.7030711904965</v>
      </c>
      <c r="P135" s="5">
        <f>H135</f>
        <v>1269.7030711904965</v>
      </c>
      <c r="Q135" s="5">
        <f>5 * J135</f>
        <v>952.27730339287234</v>
      </c>
      <c r="R135" s="5">
        <f>0.3*J135</f>
        <v>57.136638203572339</v>
      </c>
      <c r="S135" s="5">
        <f>J135</f>
        <v>190.45546067857447</v>
      </c>
      <c r="T135" s="5">
        <f>2*J135</f>
        <v>380.91092135714894</v>
      </c>
      <c r="U135" s="5">
        <f>J135</f>
        <v>190.45546067857447</v>
      </c>
      <c r="V135" s="5">
        <f>0.56*H135</f>
        <v>711.0337198666781</v>
      </c>
      <c r="W135" s="5">
        <f>0.44*H135</f>
        <v>558.66935132381843</v>
      </c>
      <c r="X135" s="5">
        <f>(K135*40)/60</f>
        <v>2539.4061423809931</v>
      </c>
      <c r="Y135" s="5">
        <f>(L135*20)/60</f>
        <v>423.23435706349881</v>
      </c>
      <c r="Z135" s="5">
        <f>(M135*40)/60</f>
        <v>2539.4061423809931</v>
      </c>
      <c r="AA135" s="5">
        <f>((N135/10) * 20)/60</f>
        <v>169.29374282539953</v>
      </c>
      <c r="AB135" s="5">
        <f>(15 * O135)/60</f>
        <v>317.42576779762413</v>
      </c>
      <c r="AC135" s="5">
        <f>(20 * P135)/60</f>
        <v>423.23435706349881</v>
      </c>
      <c r="AD135" s="5">
        <f>(Q135*40)/60</f>
        <v>634.85153559524815</v>
      </c>
      <c r="AE135" s="5">
        <f>(R135*20)/60</f>
        <v>19.045546067857448</v>
      </c>
      <c r="AF135" s="5">
        <f>(S135*15)/60</f>
        <v>47.613865169643617</v>
      </c>
      <c r="AG135" s="5">
        <f>(T135*15)/60</f>
        <v>95.227730339287234</v>
      </c>
      <c r="AH135" s="5">
        <f>(20 * U135)/40</f>
        <v>95.227730339287234</v>
      </c>
      <c r="AI135" s="5">
        <f>(190 * V135)/60</f>
        <v>2251.606779577814</v>
      </c>
      <c r="AJ135" s="5">
        <f>(152 * W135)/60</f>
        <v>1415.2956900203399</v>
      </c>
    </row>
    <row r="136" spans="1:36" x14ac:dyDescent="0.3">
      <c r="A136" t="s">
        <v>34</v>
      </c>
      <c r="B136" s="7" t="s">
        <v>76</v>
      </c>
      <c r="C136">
        <v>2024</v>
      </c>
      <c r="D136">
        <v>1628.5083350385689</v>
      </c>
      <c r="E136" t="s">
        <v>6</v>
      </c>
      <c r="F136" t="s">
        <v>84</v>
      </c>
      <c r="G136" s="1">
        <v>45352</v>
      </c>
      <c r="H136" s="5">
        <f>D136*0.89</f>
        <v>1449.3724181843263</v>
      </c>
      <c r="I136" s="5">
        <f>H136*0.85</f>
        <v>1231.9665554566773</v>
      </c>
      <c r="J136" s="5">
        <f>H136*0.15</f>
        <v>217.40586272764895</v>
      </c>
      <c r="K136" s="5">
        <f>H136*3</f>
        <v>4348.1172545529789</v>
      </c>
      <c r="L136" s="5">
        <f>H136</f>
        <v>1449.3724181843263</v>
      </c>
      <c r="M136" s="5">
        <f>H136*3</f>
        <v>4348.1172545529789</v>
      </c>
      <c r="N136" s="5">
        <f>H136*4</f>
        <v>5797.4896727373052</v>
      </c>
      <c r="O136" s="5">
        <f>H136</f>
        <v>1449.3724181843263</v>
      </c>
      <c r="P136" s="5">
        <f>H136</f>
        <v>1449.3724181843263</v>
      </c>
      <c r="Q136" s="5">
        <f>5 * J136</f>
        <v>1087.0293136382447</v>
      </c>
      <c r="R136" s="5">
        <f>0.3*J136</f>
        <v>65.221758818294688</v>
      </c>
      <c r="S136" s="5">
        <f>J136</f>
        <v>217.40586272764895</v>
      </c>
      <c r="T136" s="5">
        <f>2*J136</f>
        <v>434.8117254552979</v>
      </c>
      <c r="U136" s="5">
        <f>J136</f>
        <v>217.40586272764895</v>
      </c>
      <c r="V136" s="5">
        <f>0.56*H136</f>
        <v>811.64855418322281</v>
      </c>
      <c r="W136" s="5">
        <f>0.44*H136</f>
        <v>637.72386400110361</v>
      </c>
      <c r="X136" s="5">
        <f>(K136*40)/60</f>
        <v>2898.7448363686522</v>
      </c>
      <c r="Y136" s="5">
        <f>(L136*20)/60</f>
        <v>483.12413939477545</v>
      </c>
      <c r="Z136" s="5">
        <f>(M136*40)/60</f>
        <v>2898.7448363686522</v>
      </c>
      <c r="AA136" s="5">
        <f>((N136/10) * 20)/60</f>
        <v>193.24965575791018</v>
      </c>
      <c r="AB136" s="5">
        <f>(15 * O136)/60</f>
        <v>362.34310454608152</v>
      </c>
      <c r="AC136" s="5">
        <f>(20 * P136)/60</f>
        <v>483.12413939477545</v>
      </c>
      <c r="AD136" s="5">
        <f>(Q136*40)/60</f>
        <v>724.68620909216304</v>
      </c>
      <c r="AE136" s="5">
        <f>(R136*20)/60</f>
        <v>21.740586272764897</v>
      </c>
      <c r="AF136" s="5">
        <f>(S136*15)/60</f>
        <v>54.351465681912238</v>
      </c>
      <c r="AG136" s="5">
        <f>(T136*15)/60</f>
        <v>108.70293136382448</v>
      </c>
      <c r="AH136" s="5">
        <f>(20 * U136)/40</f>
        <v>108.70293136382448</v>
      </c>
      <c r="AI136" s="5">
        <f>(190 * V136)/60</f>
        <v>2570.2204215802053</v>
      </c>
      <c r="AJ136" s="5">
        <f>(152 * W136)/60</f>
        <v>1615.5671221361292</v>
      </c>
    </row>
    <row r="137" spans="1:36" x14ac:dyDescent="0.3">
      <c r="A137" t="s">
        <v>35</v>
      </c>
      <c r="B137" s="7" t="s">
        <v>76</v>
      </c>
      <c r="C137">
        <v>2024</v>
      </c>
      <c r="D137">
        <v>1562.0340017400611</v>
      </c>
      <c r="E137" t="s">
        <v>6</v>
      </c>
      <c r="F137" t="s">
        <v>84</v>
      </c>
      <c r="G137" s="1">
        <v>45383</v>
      </c>
      <c r="H137" s="5">
        <f>D137*0.89</f>
        <v>1390.2102615486544</v>
      </c>
      <c r="I137" s="5">
        <f>H137*0.85</f>
        <v>1181.6787223163562</v>
      </c>
      <c r="J137" s="5">
        <f>H137*0.15</f>
        <v>208.53153923229817</v>
      </c>
      <c r="K137" s="5">
        <f>H137*3</f>
        <v>4170.6307846459631</v>
      </c>
      <c r="L137" s="5">
        <f>H137</f>
        <v>1390.2102615486544</v>
      </c>
      <c r="M137" s="5">
        <f>H137*3</f>
        <v>4170.6307846459631</v>
      </c>
      <c r="N137" s="5">
        <f>H137*4</f>
        <v>5560.8410461946178</v>
      </c>
      <c r="O137" s="5">
        <f>H137</f>
        <v>1390.2102615486544</v>
      </c>
      <c r="P137" s="5">
        <f>H137</f>
        <v>1390.2102615486544</v>
      </c>
      <c r="Q137" s="5">
        <f>5 * J137</f>
        <v>1042.6576961614908</v>
      </c>
      <c r="R137" s="5">
        <f>0.3*J137</f>
        <v>62.559461769689449</v>
      </c>
      <c r="S137" s="5">
        <f>J137</f>
        <v>208.53153923229817</v>
      </c>
      <c r="T137" s="5">
        <f>2*J137</f>
        <v>417.06307846459634</v>
      </c>
      <c r="U137" s="5">
        <f>J137</f>
        <v>208.53153923229817</v>
      </c>
      <c r="V137" s="5">
        <f>0.56*H137</f>
        <v>778.51774646724652</v>
      </c>
      <c r="W137" s="5">
        <f>0.44*H137</f>
        <v>611.69251508140792</v>
      </c>
      <c r="X137" s="5">
        <f>(K137*40)/60</f>
        <v>2780.4205230973089</v>
      </c>
      <c r="Y137" s="5">
        <f>(L137*20)/60</f>
        <v>463.40342051621815</v>
      </c>
      <c r="Z137" s="5">
        <f>(M137*40)/60</f>
        <v>2780.4205230973089</v>
      </c>
      <c r="AA137" s="5">
        <f>((N137/10) * 20)/60</f>
        <v>185.36136820648727</v>
      </c>
      <c r="AB137" s="5">
        <f>(15 * O137)/60</f>
        <v>347.55256538716361</v>
      </c>
      <c r="AC137" s="5">
        <f>(20 * P137)/60</f>
        <v>463.40342051621815</v>
      </c>
      <c r="AD137" s="5">
        <f>(Q137*40)/60</f>
        <v>695.10513077432722</v>
      </c>
      <c r="AE137" s="5">
        <f>(R137*20)/60</f>
        <v>20.853153923229815</v>
      </c>
      <c r="AF137" s="5">
        <f>(S137*15)/60</f>
        <v>52.132884808074543</v>
      </c>
      <c r="AG137" s="5">
        <f>(T137*15)/60</f>
        <v>104.26576961614909</v>
      </c>
      <c r="AH137" s="5">
        <f>(20 * U137)/40</f>
        <v>104.26576961614907</v>
      </c>
      <c r="AI137" s="5">
        <f>(190 * V137)/60</f>
        <v>2465.3061971462807</v>
      </c>
      <c r="AJ137" s="5">
        <f>(152 * W137)/60</f>
        <v>1549.6210382062334</v>
      </c>
    </row>
    <row r="138" spans="1:36" x14ac:dyDescent="0.3">
      <c r="A138" t="s">
        <v>36</v>
      </c>
      <c r="B138" s="7" t="s">
        <v>76</v>
      </c>
      <c r="C138">
        <v>2024</v>
      </c>
      <c r="D138">
        <v>1595.096357614641</v>
      </c>
      <c r="E138" t="s">
        <v>6</v>
      </c>
      <c r="F138" t="s">
        <v>84</v>
      </c>
      <c r="G138" s="1">
        <v>45413</v>
      </c>
      <c r="H138" s="5">
        <f>D138*0.89</f>
        <v>1419.6357582770304</v>
      </c>
      <c r="I138" s="5">
        <f>H138*0.85</f>
        <v>1206.6903945354759</v>
      </c>
      <c r="J138" s="5">
        <f>H138*0.15</f>
        <v>212.94536374155456</v>
      </c>
      <c r="K138" s="5">
        <f>H138*3</f>
        <v>4258.9072748310909</v>
      </c>
      <c r="L138" s="5">
        <f>H138</f>
        <v>1419.6357582770304</v>
      </c>
      <c r="M138" s="5">
        <f>H138*3</f>
        <v>4258.9072748310909</v>
      </c>
      <c r="N138" s="5">
        <f>H138*4</f>
        <v>5678.5430331081216</v>
      </c>
      <c r="O138" s="5">
        <f>H138</f>
        <v>1419.6357582770304</v>
      </c>
      <c r="P138" s="5">
        <f>H138</f>
        <v>1419.6357582770304</v>
      </c>
      <c r="Q138" s="5">
        <f>5 * J138</f>
        <v>1064.7268187077727</v>
      </c>
      <c r="R138" s="5">
        <f>0.3*J138</f>
        <v>63.883609122466368</v>
      </c>
      <c r="S138" s="5">
        <f>J138</f>
        <v>212.94536374155456</v>
      </c>
      <c r="T138" s="5">
        <f>2*J138</f>
        <v>425.89072748310912</v>
      </c>
      <c r="U138" s="5">
        <f>J138</f>
        <v>212.94536374155456</v>
      </c>
      <c r="V138" s="5">
        <f>0.56*H138</f>
        <v>794.99602463513713</v>
      </c>
      <c r="W138" s="5">
        <f>0.44*H138</f>
        <v>624.63973364189337</v>
      </c>
      <c r="X138" s="5">
        <f>(K138*40)/60</f>
        <v>2839.2715165540603</v>
      </c>
      <c r="Y138" s="5">
        <f>(L138*20)/60</f>
        <v>473.2119194256768</v>
      </c>
      <c r="Z138" s="5">
        <f>(M138*40)/60</f>
        <v>2839.2715165540603</v>
      </c>
      <c r="AA138" s="5">
        <f>((N138/10) * 20)/60</f>
        <v>189.28476777027072</v>
      </c>
      <c r="AB138" s="5">
        <f>(15 * O138)/60</f>
        <v>354.9089395692576</v>
      </c>
      <c r="AC138" s="5">
        <f>(20 * P138)/60</f>
        <v>473.2119194256768</v>
      </c>
      <c r="AD138" s="5">
        <f>(Q138*40)/60</f>
        <v>709.81787913851508</v>
      </c>
      <c r="AE138" s="5">
        <f>(R138*20)/60</f>
        <v>21.294536374155459</v>
      </c>
      <c r="AF138" s="5">
        <f>(S138*15)/60</f>
        <v>53.23634093538864</v>
      </c>
      <c r="AG138" s="5">
        <f>(T138*15)/60</f>
        <v>106.47268187077728</v>
      </c>
      <c r="AH138" s="5">
        <f>(20 * U138)/40</f>
        <v>106.47268187077728</v>
      </c>
      <c r="AI138" s="5">
        <f>(190 * V138)/60</f>
        <v>2517.4874113446008</v>
      </c>
      <c r="AJ138" s="5">
        <f>(152 * W138)/60</f>
        <v>1582.4206585594632</v>
      </c>
    </row>
    <row r="139" spans="1:36" x14ac:dyDescent="0.3">
      <c r="A139" t="s">
        <v>37</v>
      </c>
      <c r="B139" s="7" t="s">
        <v>76</v>
      </c>
      <c r="C139">
        <v>2024</v>
      </c>
      <c r="D139">
        <v>1486.1735779542371</v>
      </c>
      <c r="E139" t="s">
        <v>6</v>
      </c>
      <c r="F139" t="s">
        <v>84</v>
      </c>
      <c r="G139" s="1">
        <v>45444</v>
      </c>
      <c r="H139" s="5">
        <f>D139*0.89</f>
        <v>1322.694484379271</v>
      </c>
      <c r="I139" s="5">
        <f>H139*0.85</f>
        <v>1124.2903117223802</v>
      </c>
      <c r="J139" s="5">
        <f>H139*0.15</f>
        <v>198.40417265689064</v>
      </c>
      <c r="K139" s="5">
        <f>H139*3</f>
        <v>3968.0834531378132</v>
      </c>
      <c r="L139" s="5">
        <f>H139</f>
        <v>1322.694484379271</v>
      </c>
      <c r="M139" s="5">
        <f>H139*3</f>
        <v>3968.0834531378132</v>
      </c>
      <c r="N139" s="5">
        <f>H139*4</f>
        <v>5290.777937517084</v>
      </c>
      <c r="O139" s="5">
        <f>H139</f>
        <v>1322.694484379271</v>
      </c>
      <c r="P139" s="5">
        <f>H139</f>
        <v>1322.694484379271</v>
      </c>
      <c r="Q139" s="5">
        <f>5 * J139</f>
        <v>992.02086328445318</v>
      </c>
      <c r="R139" s="5">
        <f>0.3*J139</f>
        <v>59.521251797067187</v>
      </c>
      <c r="S139" s="5">
        <f>J139</f>
        <v>198.40417265689064</v>
      </c>
      <c r="T139" s="5">
        <f>2*J139</f>
        <v>396.80834531378127</v>
      </c>
      <c r="U139" s="5">
        <f>J139</f>
        <v>198.40417265689064</v>
      </c>
      <c r="V139" s="5">
        <f>0.56*H139</f>
        <v>740.70891125239177</v>
      </c>
      <c r="W139" s="5">
        <f>0.44*H139</f>
        <v>581.98557312687922</v>
      </c>
      <c r="X139" s="5">
        <f>(K139*40)/60</f>
        <v>2645.388968758542</v>
      </c>
      <c r="Y139" s="5">
        <f>(L139*20)/60</f>
        <v>440.89816145975698</v>
      </c>
      <c r="Z139" s="5">
        <f>(M139*40)/60</f>
        <v>2645.388968758542</v>
      </c>
      <c r="AA139" s="5">
        <f>((N139/10) * 20)/60</f>
        <v>176.35926458390284</v>
      </c>
      <c r="AB139" s="5">
        <f>(15 * O139)/60</f>
        <v>330.67362109481775</v>
      </c>
      <c r="AC139" s="5">
        <f>(20 * P139)/60</f>
        <v>440.89816145975698</v>
      </c>
      <c r="AD139" s="5">
        <f>(Q139*40)/60</f>
        <v>661.34724218963538</v>
      </c>
      <c r="AE139" s="5">
        <f>(R139*20)/60</f>
        <v>19.840417265689062</v>
      </c>
      <c r="AF139" s="5">
        <f>(S139*15)/60</f>
        <v>49.601043164222659</v>
      </c>
      <c r="AG139" s="5">
        <f>(T139*15)/60</f>
        <v>99.202086328445318</v>
      </c>
      <c r="AH139" s="5">
        <f>(20 * U139)/40</f>
        <v>99.202086328445318</v>
      </c>
      <c r="AI139" s="5">
        <f>(190 * V139)/60</f>
        <v>2345.5782189659071</v>
      </c>
      <c r="AJ139" s="5">
        <f>(152 * W139)/60</f>
        <v>1474.3634519214274</v>
      </c>
    </row>
    <row r="140" spans="1:36" x14ac:dyDescent="0.3">
      <c r="A140" t="s">
        <v>38</v>
      </c>
      <c r="B140" s="7" t="s">
        <v>79</v>
      </c>
      <c r="C140">
        <v>2024</v>
      </c>
      <c r="D140">
        <v>1525.469839387139</v>
      </c>
      <c r="E140" t="s">
        <v>6</v>
      </c>
      <c r="F140" t="s">
        <v>84</v>
      </c>
      <c r="G140" s="1">
        <v>45474</v>
      </c>
      <c r="H140" s="5">
        <f>D140*0.89</f>
        <v>1357.6681570545538</v>
      </c>
      <c r="I140" s="5">
        <f>H140*0.85</f>
        <v>1154.0179334963707</v>
      </c>
      <c r="J140" s="5">
        <f>H140*0.15</f>
        <v>203.65022355818306</v>
      </c>
      <c r="K140" s="5">
        <f>H140*3</f>
        <v>4073.0044711636615</v>
      </c>
      <c r="L140" s="5">
        <f>H140</f>
        <v>1357.6681570545538</v>
      </c>
      <c r="M140" s="5">
        <f>H140*3</f>
        <v>4073.0044711636615</v>
      </c>
      <c r="N140" s="5">
        <f>H140*4</f>
        <v>5430.6726282182153</v>
      </c>
      <c r="O140" s="5">
        <f>H140</f>
        <v>1357.6681570545538</v>
      </c>
      <c r="P140" s="5">
        <f>H140</f>
        <v>1357.6681570545538</v>
      </c>
      <c r="Q140" s="5">
        <f>5 * J140</f>
        <v>1018.2511177909153</v>
      </c>
      <c r="R140" s="5">
        <f>0.3*J140</f>
        <v>61.095067067454913</v>
      </c>
      <c r="S140" s="5">
        <f>J140</f>
        <v>203.65022355818306</v>
      </c>
      <c r="T140" s="5">
        <f>2*J140</f>
        <v>407.30044711636612</v>
      </c>
      <c r="U140" s="5">
        <f>J140</f>
        <v>203.65022355818306</v>
      </c>
      <c r="V140" s="5">
        <f>0.56*H140</f>
        <v>760.29416795055022</v>
      </c>
      <c r="W140" s="5">
        <f>0.44*H140</f>
        <v>597.37398910400373</v>
      </c>
      <c r="X140" s="5">
        <f>(K140*40)/60</f>
        <v>2715.3363141091077</v>
      </c>
      <c r="Y140" s="5">
        <f>(L140*20)/60</f>
        <v>452.55605235151791</v>
      </c>
      <c r="Z140" s="5">
        <f>(M140*40)/60</f>
        <v>2715.3363141091077</v>
      </c>
      <c r="AA140" s="5">
        <f>((N140/10) * 20)/60</f>
        <v>181.02242094060719</v>
      </c>
      <c r="AB140" s="5">
        <f>(15 * O140)/60</f>
        <v>339.41703926363846</v>
      </c>
      <c r="AC140" s="5">
        <f>(20 * P140)/60</f>
        <v>452.55605235151791</v>
      </c>
      <c r="AD140" s="5">
        <f>(Q140*40)/60</f>
        <v>678.83407852727692</v>
      </c>
      <c r="AE140" s="5">
        <f>(R140*20)/60</f>
        <v>20.365022355818304</v>
      </c>
      <c r="AF140" s="5">
        <f>(S140*15)/60</f>
        <v>50.912555889545764</v>
      </c>
      <c r="AG140" s="5">
        <f>(T140*15)/60</f>
        <v>101.82511177909153</v>
      </c>
      <c r="AH140" s="5">
        <f>(20 * U140)/40</f>
        <v>101.82511177909153</v>
      </c>
      <c r="AI140" s="5">
        <f>(190 * V140)/60</f>
        <v>2407.5981985100757</v>
      </c>
      <c r="AJ140" s="5">
        <f>(152 * W140)/60</f>
        <v>1513.347439063476</v>
      </c>
    </row>
    <row r="141" spans="1:36" x14ac:dyDescent="0.3">
      <c r="A141" t="s">
        <v>39</v>
      </c>
      <c r="B141" s="7" t="s">
        <v>79</v>
      </c>
      <c r="C141">
        <v>2024</v>
      </c>
      <c r="D141">
        <v>1438.4515961154191</v>
      </c>
      <c r="E141" t="s">
        <v>6</v>
      </c>
      <c r="F141" t="s">
        <v>84</v>
      </c>
      <c r="G141" s="1">
        <v>45505</v>
      </c>
      <c r="H141" s="5">
        <f>D141*0.89</f>
        <v>1280.221920542723</v>
      </c>
      <c r="I141" s="5">
        <f>H141*0.85</f>
        <v>1088.1886324613145</v>
      </c>
      <c r="J141" s="5">
        <f>H141*0.15</f>
        <v>192.03328808140844</v>
      </c>
      <c r="K141" s="5">
        <f>H141*3</f>
        <v>3840.6657616281691</v>
      </c>
      <c r="L141" s="5">
        <f>H141</f>
        <v>1280.221920542723</v>
      </c>
      <c r="M141" s="5">
        <f>H141*3</f>
        <v>3840.6657616281691</v>
      </c>
      <c r="N141" s="5">
        <f>H141*4</f>
        <v>5120.8876821708918</v>
      </c>
      <c r="O141" s="5">
        <f>H141</f>
        <v>1280.221920542723</v>
      </c>
      <c r="P141" s="5">
        <f>H141</f>
        <v>1280.221920542723</v>
      </c>
      <c r="Q141" s="5">
        <f>5 * J141</f>
        <v>960.16644040704227</v>
      </c>
      <c r="R141" s="5">
        <f>0.3*J141</f>
        <v>57.60998642442253</v>
      </c>
      <c r="S141" s="5">
        <f>J141</f>
        <v>192.03328808140844</v>
      </c>
      <c r="T141" s="5">
        <f>2*J141</f>
        <v>384.06657616281689</v>
      </c>
      <c r="U141" s="5">
        <f>J141</f>
        <v>192.03328808140844</v>
      </c>
      <c r="V141" s="5">
        <f>0.56*H141</f>
        <v>716.92427550392495</v>
      </c>
      <c r="W141" s="5">
        <f>0.44*H141</f>
        <v>563.29764503879812</v>
      </c>
      <c r="X141" s="5">
        <f>(K141*40)/60</f>
        <v>2560.4438410854464</v>
      </c>
      <c r="Y141" s="5">
        <f>(L141*20)/60</f>
        <v>426.74064018090763</v>
      </c>
      <c r="Z141" s="5">
        <f>(M141*40)/60</f>
        <v>2560.4438410854464</v>
      </c>
      <c r="AA141" s="5">
        <f>((N141/10) * 20)/60</f>
        <v>170.69625607236307</v>
      </c>
      <c r="AB141" s="5">
        <f>(15 * O141)/60</f>
        <v>320.05548013568074</v>
      </c>
      <c r="AC141" s="5">
        <f>(20 * P141)/60</f>
        <v>426.74064018090763</v>
      </c>
      <c r="AD141" s="5">
        <f>(Q141*40)/60</f>
        <v>640.11096027136159</v>
      </c>
      <c r="AE141" s="5">
        <f>(R141*20)/60</f>
        <v>19.203328808140842</v>
      </c>
      <c r="AF141" s="5">
        <f>(S141*15)/60</f>
        <v>48.008322020352111</v>
      </c>
      <c r="AG141" s="5">
        <f>(T141*15)/60</f>
        <v>96.016644040704222</v>
      </c>
      <c r="AH141" s="5">
        <f>(20 * U141)/40</f>
        <v>96.016644040704222</v>
      </c>
      <c r="AI141" s="5">
        <f>(190 * V141)/60</f>
        <v>2270.260205762429</v>
      </c>
      <c r="AJ141" s="5">
        <f>(152 * W141)/60</f>
        <v>1427.0207007649553</v>
      </c>
    </row>
    <row r="142" spans="1:36" x14ac:dyDescent="0.3">
      <c r="A142" t="s">
        <v>40</v>
      </c>
      <c r="B142" s="7" t="s">
        <v>79</v>
      </c>
      <c r="C142">
        <v>2024</v>
      </c>
      <c r="D142">
        <v>1466.407579734203</v>
      </c>
      <c r="E142" t="s">
        <v>6</v>
      </c>
      <c r="F142" t="s">
        <v>84</v>
      </c>
      <c r="G142" s="1">
        <v>45536</v>
      </c>
      <c r="H142" s="5">
        <f>D142*0.89</f>
        <v>1305.1027459634406</v>
      </c>
      <c r="I142" s="5">
        <f>H142*0.85</f>
        <v>1109.3373340689245</v>
      </c>
      <c r="J142" s="5">
        <f>H142*0.15</f>
        <v>195.76541189451609</v>
      </c>
      <c r="K142" s="5">
        <f>H142*3</f>
        <v>3915.3082378903218</v>
      </c>
      <c r="L142" s="5">
        <f>H142</f>
        <v>1305.1027459634406</v>
      </c>
      <c r="M142" s="5">
        <f>H142*3</f>
        <v>3915.3082378903218</v>
      </c>
      <c r="N142" s="5">
        <f>H142*4</f>
        <v>5220.4109838537624</v>
      </c>
      <c r="O142" s="5">
        <f>H142</f>
        <v>1305.1027459634406</v>
      </c>
      <c r="P142" s="5">
        <f>H142</f>
        <v>1305.1027459634406</v>
      </c>
      <c r="Q142" s="5">
        <f>5 * J142</f>
        <v>978.82705947258046</v>
      </c>
      <c r="R142" s="5">
        <f>0.3*J142</f>
        <v>58.729623568354825</v>
      </c>
      <c r="S142" s="5">
        <f>J142</f>
        <v>195.76541189451609</v>
      </c>
      <c r="T142" s="5">
        <f>2*J142</f>
        <v>391.53082378903218</v>
      </c>
      <c r="U142" s="5">
        <f>J142</f>
        <v>195.76541189451609</v>
      </c>
      <c r="V142" s="5">
        <f>0.56*H142</f>
        <v>730.85753773952683</v>
      </c>
      <c r="W142" s="5">
        <f>0.44*H142</f>
        <v>574.24520822391389</v>
      </c>
      <c r="X142" s="5">
        <f>(K142*40)/60</f>
        <v>2610.2054919268808</v>
      </c>
      <c r="Y142" s="5">
        <f>(L142*20)/60</f>
        <v>435.03424865448022</v>
      </c>
      <c r="Z142" s="5">
        <f>(M142*40)/60</f>
        <v>2610.2054919268808</v>
      </c>
      <c r="AA142" s="5">
        <f>((N142/10) * 20)/60</f>
        <v>174.01369946179207</v>
      </c>
      <c r="AB142" s="5">
        <f>(15 * O142)/60</f>
        <v>326.2756864908601</v>
      </c>
      <c r="AC142" s="5">
        <f>(20 * P142)/60</f>
        <v>435.03424865448022</v>
      </c>
      <c r="AD142" s="5">
        <f>(Q142*40)/60</f>
        <v>652.55137298172019</v>
      </c>
      <c r="AE142" s="5">
        <f>(R142*20)/60</f>
        <v>19.576541189451611</v>
      </c>
      <c r="AF142" s="5">
        <f>(S142*15)/60</f>
        <v>48.941352973629023</v>
      </c>
      <c r="AG142" s="5">
        <f>(T142*15)/60</f>
        <v>97.882705947258046</v>
      </c>
      <c r="AH142" s="5">
        <f>(20 * U142)/40</f>
        <v>97.882705947258046</v>
      </c>
      <c r="AI142" s="5">
        <f>(190 * V142)/60</f>
        <v>2314.3822028418349</v>
      </c>
      <c r="AJ142" s="5">
        <f>(152 * W142)/60</f>
        <v>1454.7545275005818</v>
      </c>
    </row>
    <row r="143" spans="1:36" x14ac:dyDescent="0.3">
      <c r="A143" t="s">
        <v>41</v>
      </c>
      <c r="B143" s="7" t="s">
        <v>79</v>
      </c>
      <c r="C143">
        <v>2024</v>
      </c>
      <c r="D143">
        <v>1496.614001312551</v>
      </c>
      <c r="E143" t="s">
        <v>6</v>
      </c>
      <c r="F143" t="s">
        <v>84</v>
      </c>
      <c r="G143" s="1">
        <v>45566</v>
      </c>
      <c r="H143" s="5">
        <f>D143*0.89</f>
        <v>1331.9864611681703</v>
      </c>
      <c r="I143" s="5">
        <f>H143*0.85</f>
        <v>1132.1884919929448</v>
      </c>
      <c r="J143" s="5">
        <f>H143*0.15</f>
        <v>199.79796917522555</v>
      </c>
      <c r="K143" s="5">
        <f>H143*3</f>
        <v>3995.9593835045107</v>
      </c>
      <c r="L143" s="5">
        <f>H143</f>
        <v>1331.9864611681703</v>
      </c>
      <c r="M143" s="5">
        <f>H143*3</f>
        <v>3995.9593835045107</v>
      </c>
      <c r="N143" s="5">
        <f>H143*4</f>
        <v>5327.9458446726812</v>
      </c>
      <c r="O143" s="5">
        <f>H143</f>
        <v>1331.9864611681703</v>
      </c>
      <c r="P143" s="5">
        <f>H143</f>
        <v>1331.9864611681703</v>
      </c>
      <c r="Q143" s="5">
        <f>5 * J143</f>
        <v>998.98984587612767</v>
      </c>
      <c r="R143" s="5">
        <f>0.3*J143</f>
        <v>59.939390752567661</v>
      </c>
      <c r="S143" s="5">
        <f>J143</f>
        <v>199.79796917522555</v>
      </c>
      <c r="T143" s="5">
        <f>2*J143</f>
        <v>399.59593835045109</v>
      </c>
      <c r="U143" s="5">
        <f>J143</f>
        <v>199.79796917522555</v>
      </c>
      <c r="V143" s="5">
        <f>0.56*H143</f>
        <v>745.91241825417546</v>
      </c>
      <c r="W143" s="5">
        <f>0.44*H143</f>
        <v>586.07404291399496</v>
      </c>
      <c r="X143" s="5">
        <f>(K143*40)/60</f>
        <v>2663.9729223363402</v>
      </c>
      <c r="Y143" s="5">
        <f>(L143*20)/60</f>
        <v>443.99548705605679</v>
      </c>
      <c r="Z143" s="5">
        <f>(M143*40)/60</f>
        <v>2663.9729223363402</v>
      </c>
      <c r="AA143" s="5">
        <f>((N143/10) * 20)/60</f>
        <v>177.5981948224227</v>
      </c>
      <c r="AB143" s="5">
        <f>(15 * O143)/60</f>
        <v>332.99661529204258</v>
      </c>
      <c r="AC143" s="5">
        <f>(20 * P143)/60</f>
        <v>443.99548705605679</v>
      </c>
      <c r="AD143" s="5">
        <f>(Q143*40)/60</f>
        <v>665.99323058408504</v>
      </c>
      <c r="AE143" s="5">
        <f>(R143*20)/60</f>
        <v>19.979796917522552</v>
      </c>
      <c r="AF143" s="5">
        <f>(S143*15)/60</f>
        <v>49.949492293806387</v>
      </c>
      <c r="AG143" s="5">
        <f>(T143*15)/60</f>
        <v>99.898984587612773</v>
      </c>
      <c r="AH143" s="5">
        <f>(20 * U143)/40</f>
        <v>99.898984587612773</v>
      </c>
      <c r="AI143" s="5">
        <f>(190 * V143)/60</f>
        <v>2362.0559911382225</v>
      </c>
      <c r="AJ143" s="5">
        <f>(152 * W143)/60</f>
        <v>1484.720908715454</v>
      </c>
    </row>
    <row r="144" spans="1:36" x14ac:dyDescent="0.3">
      <c r="A144" t="s">
        <v>42</v>
      </c>
      <c r="B144" s="7" t="s">
        <v>79</v>
      </c>
      <c r="C144">
        <v>2024</v>
      </c>
      <c r="D144">
        <v>1380.57135922886</v>
      </c>
      <c r="E144" t="s">
        <v>6</v>
      </c>
      <c r="F144" t="s">
        <v>84</v>
      </c>
      <c r="G144" s="1">
        <v>45597</v>
      </c>
      <c r="H144" s="5">
        <f>D144*0.89</f>
        <v>1228.7085097136855</v>
      </c>
      <c r="I144" s="5">
        <f>H144*0.85</f>
        <v>1044.4022332566326</v>
      </c>
      <c r="J144" s="5">
        <f>H144*0.15</f>
        <v>184.30627645705283</v>
      </c>
      <c r="K144" s="5">
        <f>H144*3</f>
        <v>3686.1255291410566</v>
      </c>
      <c r="L144" s="5">
        <f>H144</f>
        <v>1228.7085097136855</v>
      </c>
      <c r="M144" s="5">
        <f>H144*3</f>
        <v>3686.1255291410566</v>
      </c>
      <c r="N144" s="5">
        <f>H144*4</f>
        <v>4914.8340388547422</v>
      </c>
      <c r="O144" s="5">
        <f>H144</f>
        <v>1228.7085097136855</v>
      </c>
      <c r="P144" s="5">
        <f>H144</f>
        <v>1228.7085097136855</v>
      </c>
      <c r="Q144" s="5">
        <f>5 * J144</f>
        <v>921.53138228526416</v>
      </c>
      <c r="R144" s="5">
        <f>0.3*J144</f>
        <v>55.291882937115851</v>
      </c>
      <c r="S144" s="5">
        <f>J144</f>
        <v>184.30627645705283</v>
      </c>
      <c r="T144" s="5">
        <f>2*J144</f>
        <v>368.61255291410566</v>
      </c>
      <c r="U144" s="5">
        <f>J144</f>
        <v>184.30627645705283</v>
      </c>
      <c r="V144" s="5">
        <f>0.56*H144</f>
        <v>688.07676543966397</v>
      </c>
      <c r="W144" s="5">
        <f>0.44*H144</f>
        <v>540.63174427402168</v>
      </c>
      <c r="X144" s="5">
        <f>(K144*40)/60</f>
        <v>2457.4170194273711</v>
      </c>
      <c r="Y144" s="5">
        <f>(L144*20)/60</f>
        <v>409.56950323789522</v>
      </c>
      <c r="Z144" s="5">
        <f>(M144*40)/60</f>
        <v>2457.4170194273711</v>
      </c>
      <c r="AA144" s="5">
        <f>((N144/10) * 20)/60</f>
        <v>163.82780129515808</v>
      </c>
      <c r="AB144" s="5">
        <f>(15 * O144)/60</f>
        <v>307.17712742842139</v>
      </c>
      <c r="AC144" s="5">
        <f>(20 * P144)/60</f>
        <v>409.56950323789522</v>
      </c>
      <c r="AD144" s="5">
        <f>(Q144*40)/60</f>
        <v>614.35425485684277</v>
      </c>
      <c r="AE144" s="5">
        <f>(R144*20)/60</f>
        <v>18.430627645705282</v>
      </c>
      <c r="AF144" s="5">
        <f>(S144*15)/60</f>
        <v>46.076569114263208</v>
      </c>
      <c r="AG144" s="5">
        <f>(T144*15)/60</f>
        <v>92.153138228526416</v>
      </c>
      <c r="AH144" s="5">
        <f>(20 * U144)/40</f>
        <v>92.153138228526416</v>
      </c>
      <c r="AI144" s="5">
        <f>(190 * V144)/60</f>
        <v>2178.9097572256023</v>
      </c>
      <c r="AJ144" s="5">
        <f>(152 * W144)/60</f>
        <v>1369.6004188275217</v>
      </c>
    </row>
    <row r="145" spans="1:36" x14ac:dyDescent="0.3">
      <c r="A145" t="s">
        <v>43</v>
      </c>
      <c r="B145" s="7" t="s">
        <v>79</v>
      </c>
      <c r="C145">
        <v>2024</v>
      </c>
      <c r="D145">
        <v>1415.314571500998</v>
      </c>
      <c r="E145" t="s">
        <v>6</v>
      </c>
      <c r="F145" t="s">
        <v>84</v>
      </c>
      <c r="G145" s="1">
        <v>45627</v>
      </c>
      <c r="H145" s="5">
        <f>D145*0.89</f>
        <v>1259.6299686358882</v>
      </c>
      <c r="I145" s="5">
        <f>H145*0.85</f>
        <v>1070.685473340505</v>
      </c>
      <c r="J145" s="5">
        <f>H145*0.15</f>
        <v>188.94449529538323</v>
      </c>
      <c r="K145" s="5">
        <f>H145*3</f>
        <v>3778.8899059076648</v>
      </c>
      <c r="L145" s="5">
        <f>H145</f>
        <v>1259.6299686358882</v>
      </c>
      <c r="M145" s="5">
        <f>H145*3</f>
        <v>3778.8899059076648</v>
      </c>
      <c r="N145" s="5">
        <f>H145*4</f>
        <v>5038.5198745435528</v>
      </c>
      <c r="O145" s="5">
        <f>H145</f>
        <v>1259.6299686358882</v>
      </c>
      <c r="P145" s="5">
        <f>H145</f>
        <v>1259.6299686358882</v>
      </c>
      <c r="Q145" s="5">
        <f>5 * J145</f>
        <v>944.7224764769162</v>
      </c>
      <c r="R145" s="5">
        <f>0.3*J145</f>
        <v>56.683348588614969</v>
      </c>
      <c r="S145" s="5">
        <f>J145</f>
        <v>188.94449529538323</v>
      </c>
      <c r="T145" s="5">
        <f>2*J145</f>
        <v>377.88899059076647</v>
      </c>
      <c r="U145" s="5">
        <f>J145</f>
        <v>188.94449529538323</v>
      </c>
      <c r="V145" s="5">
        <f>0.56*H145</f>
        <v>705.39278243609749</v>
      </c>
      <c r="W145" s="5">
        <f>0.44*H145</f>
        <v>554.23718619979081</v>
      </c>
      <c r="X145" s="5">
        <f>(K145*40)/60</f>
        <v>2519.2599372717764</v>
      </c>
      <c r="Y145" s="5">
        <f>(L145*20)/60</f>
        <v>419.87665621196271</v>
      </c>
      <c r="Z145" s="5">
        <f>(M145*40)/60</f>
        <v>2519.2599372717764</v>
      </c>
      <c r="AA145" s="5">
        <f>((N145/10) * 20)/60</f>
        <v>167.95066248478508</v>
      </c>
      <c r="AB145" s="5">
        <f>(15 * O145)/60</f>
        <v>314.90749215897205</v>
      </c>
      <c r="AC145" s="5">
        <f>(20 * P145)/60</f>
        <v>419.87665621196271</v>
      </c>
      <c r="AD145" s="5">
        <f>(Q145*40)/60</f>
        <v>629.81498431794409</v>
      </c>
      <c r="AE145" s="5">
        <f>(R145*20)/60</f>
        <v>18.894449529538324</v>
      </c>
      <c r="AF145" s="5">
        <f>(S145*15)/60</f>
        <v>47.236123823845809</v>
      </c>
      <c r="AG145" s="5">
        <f>(T145*15)/60</f>
        <v>94.472247647691617</v>
      </c>
      <c r="AH145" s="5">
        <f>(20 * U145)/40</f>
        <v>94.472247647691617</v>
      </c>
      <c r="AI145" s="5">
        <f>(190 * V145)/60</f>
        <v>2233.7438110476423</v>
      </c>
      <c r="AJ145" s="5">
        <f>(152 * W145)/60</f>
        <v>1404.0675383728035</v>
      </c>
    </row>
    <row r="146" spans="1:36" x14ac:dyDescent="0.3">
      <c r="A146" t="s">
        <v>8</v>
      </c>
      <c r="B146" s="7" t="s">
        <v>74</v>
      </c>
      <c r="C146">
        <v>2022</v>
      </c>
      <c r="D146">
        <v>765.2249986076979</v>
      </c>
      <c r="E146" t="s">
        <v>44</v>
      </c>
      <c r="F146" t="s">
        <v>85</v>
      </c>
      <c r="G146" s="1">
        <v>44562</v>
      </c>
      <c r="H146" s="5">
        <f>D146*0.89</f>
        <v>681.0502487608511</v>
      </c>
      <c r="I146" s="5">
        <f>H146*0.85</f>
        <v>578.89271144672341</v>
      </c>
      <c r="J146" s="5">
        <f>H146*0.15</f>
        <v>102.15753731412767</v>
      </c>
      <c r="K146" s="5">
        <f>H146*3</f>
        <v>2043.1507462825534</v>
      </c>
      <c r="L146" s="5">
        <f>H146</f>
        <v>681.0502487608511</v>
      </c>
      <c r="M146" s="5">
        <f>H146*3</f>
        <v>2043.1507462825534</v>
      </c>
      <c r="N146" s="5">
        <f>H146*4</f>
        <v>2724.2009950434044</v>
      </c>
      <c r="O146" s="5">
        <f>H146</f>
        <v>681.0502487608511</v>
      </c>
      <c r="P146" s="5">
        <f>H146</f>
        <v>681.0502487608511</v>
      </c>
      <c r="Q146" s="5">
        <f>5 * J146</f>
        <v>510.78768657063836</v>
      </c>
      <c r="R146" s="5">
        <f>0.3*J146</f>
        <v>30.647261194238297</v>
      </c>
      <c r="S146" s="5">
        <f>J146</f>
        <v>102.15753731412767</v>
      </c>
      <c r="T146" s="5">
        <f>2*J146</f>
        <v>204.31507462825533</v>
      </c>
      <c r="U146" s="5">
        <f>J146</f>
        <v>102.15753731412767</v>
      </c>
      <c r="V146" s="5">
        <f>0.56*H146</f>
        <v>381.38813930607665</v>
      </c>
      <c r="W146" s="5">
        <f>0.44*H146</f>
        <v>299.66210945477451</v>
      </c>
      <c r="X146" s="5">
        <f>(K146*40)/60</f>
        <v>1362.1004975217024</v>
      </c>
      <c r="Y146" s="5">
        <f>(L146*20)/60</f>
        <v>227.01674958695037</v>
      </c>
      <c r="Z146" s="5">
        <f>(M146*40)/60</f>
        <v>1362.1004975217024</v>
      </c>
      <c r="AA146" s="5">
        <f>((N146/10) * 20)/60</f>
        <v>90.806699834780147</v>
      </c>
      <c r="AB146" s="5">
        <f>(15 * O146)/60</f>
        <v>170.26256219021278</v>
      </c>
      <c r="AC146" s="5">
        <f>(20 * P146)/60</f>
        <v>227.01674958695037</v>
      </c>
      <c r="AD146" s="5">
        <f>(Q146*40)/60</f>
        <v>340.52512438042561</v>
      </c>
      <c r="AE146" s="5">
        <f>(R146*20)/60</f>
        <v>10.215753731412766</v>
      </c>
      <c r="AF146" s="5">
        <f>(S146*15)/60</f>
        <v>25.539384328531916</v>
      </c>
      <c r="AG146" s="5">
        <f>(T146*15)/60</f>
        <v>51.078768657063833</v>
      </c>
      <c r="AH146" s="5">
        <f>(20 * U146)/40</f>
        <v>51.078768657063833</v>
      </c>
      <c r="AI146" s="5">
        <f>(190 * V146)/60</f>
        <v>1207.7291078025762</v>
      </c>
      <c r="AJ146" s="5">
        <f>(152 * W146)/60</f>
        <v>759.14401061876208</v>
      </c>
    </row>
    <row r="147" spans="1:36" x14ac:dyDescent="0.3">
      <c r="A147" t="s">
        <v>9</v>
      </c>
      <c r="B147" s="7" t="s">
        <v>74</v>
      </c>
      <c r="C147">
        <v>2022</v>
      </c>
      <c r="D147">
        <v>755.22775414954674</v>
      </c>
      <c r="E147" t="s">
        <v>44</v>
      </c>
      <c r="F147" t="s">
        <v>85</v>
      </c>
      <c r="G147" s="1">
        <v>44593</v>
      </c>
      <c r="H147" s="5">
        <f>D147*0.89</f>
        <v>672.15270119309662</v>
      </c>
      <c r="I147" s="5">
        <f>H147*0.85</f>
        <v>571.32979601413206</v>
      </c>
      <c r="J147" s="5">
        <f>H147*0.15</f>
        <v>100.82290517896449</v>
      </c>
      <c r="K147" s="5">
        <f>H147*3</f>
        <v>2016.4581035792899</v>
      </c>
      <c r="L147" s="5">
        <f>H147</f>
        <v>672.15270119309662</v>
      </c>
      <c r="M147" s="5">
        <f>H147*3</f>
        <v>2016.4581035792899</v>
      </c>
      <c r="N147" s="5">
        <f>H147*4</f>
        <v>2688.6108047723865</v>
      </c>
      <c r="O147" s="5">
        <f>H147</f>
        <v>672.15270119309662</v>
      </c>
      <c r="P147" s="5">
        <f>H147</f>
        <v>672.15270119309662</v>
      </c>
      <c r="Q147" s="5">
        <f>5 * J147</f>
        <v>504.11452589482246</v>
      </c>
      <c r="R147" s="5">
        <f>0.3*J147</f>
        <v>30.246871553689346</v>
      </c>
      <c r="S147" s="5">
        <f>J147</f>
        <v>100.82290517896449</v>
      </c>
      <c r="T147" s="5">
        <f>2*J147</f>
        <v>201.64581035792898</v>
      </c>
      <c r="U147" s="5">
        <f>J147</f>
        <v>100.82290517896449</v>
      </c>
      <c r="V147" s="5">
        <f>0.56*H147</f>
        <v>376.40551266813412</v>
      </c>
      <c r="W147" s="5">
        <f>0.44*H147</f>
        <v>295.7471885249625</v>
      </c>
      <c r="X147" s="5">
        <f>(K147*40)/60</f>
        <v>1344.3054023861935</v>
      </c>
      <c r="Y147" s="5">
        <f>(L147*20)/60</f>
        <v>224.05090039769888</v>
      </c>
      <c r="Z147" s="5">
        <f>(M147*40)/60</f>
        <v>1344.3054023861935</v>
      </c>
      <c r="AA147" s="5">
        <f>((N147/10) * 20)/60</f>
        <v>89.620360159079553</v>
      </c>
      <c r="AB147" s="5">
        <f>(15 * O147)/60</f>
        <v>168.03817529827418</v>
      </c>
      <c r="AC147" s="5">
        <f>(20 * P147)/60</f>
        <v>224.05090039769888</v>
      </c>
      <c r="AD147" s="5">
        <f>(Q147*40)/60</f>
        <v>336.07635059654837</v>
      </c>
      <c r="AE147" s="5">
        <f>(R147*20)/60</f>
        <v>10.082290517896448</v>
      </c>
      <c r="AF147" s="5">
        <f>(S147*15)/60</f>
        <v>25.205726294741122</v>
      </c>
      <c r="AG147" s="5">
        <f>(T147*15)/60</f>
        <v>50.411452589482245</v>
      </c>
      <c r="AH147" s="5">
        <f>(20 * U147)/40</f>
        <v>50.411452589482245</v>
      </c>
      <c r="AI147" s="5">
        <f>(190 * V147)/60</f>
        <v>1191.9507901157581</v>
      </c>
      <c r="AJ147" s="5">
        <f>(152 * W147)/60</f>
        <v>749.22621092990494</v>
      </c>
    </row>
    <row r="148" spans="1:36" x14ac:dyDescent="0.3">
      <c r="A148" t="s">
        <v>10</v>
      </c>
      <c r="B148" s="7" t="s">
        <v>74</v>
      </c>
      <c r="C148">
        <v>2022</v>
      </c>
      <c r="D148">
        <v>842.31299358429965</v>
      </c>
      <c r="E148" t="s">
        <v>44</v>
      </c>
      <c r="F148" t="s">
        <v>85</v>
      </c>
      <c r="G148" s="1">
        <v>44621</v>
      </c>
      <c r="H148" s="5">
        <f>D148*0.89</f>
        <v>749.65856429002667</v>
      </c>
      <c r="I148" s="5">
        <f>H148*0.85</f>
        <v>637.20977964652263</v>
      </c>
      <c r="J148" s="5">
        <f>H148*0.15</f>
        <v>112.448784643504</v>
      </c>
      <c r="K148" s="5">
        <f>H148*3</f>
        <v>2248.9756928700799</v>
      </c>
      <c r="L148" s="5">
        <f>H148</f>
        <v>749.65856429002667</v>
      </c>
      <c r="M148" s="5">
        <f>H148*3</f>
        <v>2248.9756928700799</v>
      </c>
      <c r="N148" s="5">
        <f>H148*4</f>
        <v>2998.6342571601067</v>
      </c>
      <c r="O148" s="5">
        <f>H148</f>
        <v>749.65856429002667</v>
      </c>
      <c r="P148" s="5">
        <f>H148</f>
        <v>749.65856429002667</v>
      </c>
      <c r="Q148" s="5">
        <f>5 * J148</f>
        <v>562.24392321751998</v>
      </c>
      <c r="R148" s="5">
        <f>0.3*J148</f>
        <v>33.7346353930512</v>
      </c>
      <c r="S148" s="5">
        <f>J148</f>
        <v>112.448784643504</v>
      </c>
      <c r="T148" s="5">
        <f>2*J148</f>
        <v>224.897569287008</v>
      </c>
      <c r="U148" s="5">
        <f>J148</f>
        <v>112.448784643504</v>
      </c>
      <c r="V148" s="5">
        <f>0.56*H148</f>
        <v>419.80879600241497</v>
      </c>
      <c r="W148" s="5">
        <f>0.44*H148</f>
        <v>329.84976828761177</v>
      </c>
      <c r="X148" s="5">
        <f>(K148*40)/60</f>
        <v>1499.3171285800533</v>
      </c>
      <c r="Y148" s="5">
        <f>(L148*20)/60</f>
        <v>249.88618809667557</v>
      </c>
      <c r="Z148" s="5">
        <f>(M148*40)/60</f>
        <v>1499.3171285800533</v>
      </c>
      <c r="AA148" s="5">
        <f>((N148/10) * 20)/60</f>
        <v>99.954475238670227</v>
      </c>
      <c r="AB148" s="5">
        <f>(15 * O148)/60</f>
        <v>187.41464107250667</v>
      </c>
      <c r="AC148" s="5">
        <f>(20 * P148)/60</f>
        <v>249.88618809667557</v>
      </c>
      <c r="AD148" s="5">
        <f>(Q148*40)/60</f>
        <v>374.82928214501334</v>
      </c>
      <c r="AE148" s="5">
        <f>(R148*20)/60</f>
        <v>11.2448784643504</v>
      </c>
      <c r="AF148" s="5">
        <f>(S148*15)/60</f>
        <v>28.112196160876</v>
      </c>
      <c r="AG148" s="5">
        <f>(T148*15)/60</f>
        <v>56.224392321751999</v>
      </c>
      <c r="AH148" s="5">
        <f>(20 * U148)/40</f>
        <v>56.224392321751999</v>
      </c>
      <c r="AI148" s="5">
        <f>(190 * V148)/60</f>
        <v>1329.3945206743142</v>
      </c>
      <c r="AJ148" s="5">
        <f>(152 * W148)/60</f>
        <v>835.61941299528314</v>
      </c>
    </row>
    <row r="149" spans="1:36" x14ac:dyDescent="0.3">
      <c r="A149" t="s">
        <v>11</v>
      </c>
      <c r="B149" s="7" t="s">
        <v>74</v>
      </c>
      <c r="C149">
        <v>2022</v>
      </c>
      <c r="D149">
        <v>825.82268638089602</v>
      </c>
      <c r="E149" t="s">
        <v>44</v>
      </c>
      <c r="F149" t="s">
        <v>85</v>
      </c>
      <c r="G149" s="1">
        <v>44652</v>
      </c>
      <c r="H149" s="5">
        <f>D149*0.89</f>
        <v>734.98219087899747</v>
      </c>
      <c r="I149" s="5">
        <f>H149*0.85</f>
        <v>624.73486224714782</v>
      </c>
      <c r="J149" s="5">
        <f>H149*0.15</f>
        <v>110.24732863184961</v>
      </c>
      <c r="K149" s="5">
        <f>H149*3</f>
        <v>2204.9465726369926</v>
      </c>
      <c r="L149" s="5">
        <f>H149</f>
        <v>734.98219087899747</v>
      </c>
      <c r="M149" s="5">
        <f>H149*3</f>
        <v>2204.9465726369926</v>
      </c>
      <c r="N149" s="5">
        <f>H149*4</f>
        <v>2939.9287635159899</v>
      </c>
      <c r="O149" s="5">
        <f>H149</f>
        <v>734.98219087899747</v>
      </c>
      <c r="P149" s="5">
        <f>H149</f>
        <v>734.98219087899747</v>
      </c>
      <c r="Q149" s="5">
        <f>5 * J149</f>
        <v>551.23664315924805</v>
      </c>
      <c r="R149" s="5">
        <f>0.3*J149</f>
        <v>33.074198589554882</v>
      </c>
      <c r="S149" s="5">
        <f>J149</f>
        <v>110.24732863184961</v>
      </c>
      <c r="T149" s="5">
        <f>2*J149</f>
        <v>220.49465726369922</v>
      </c>
      <c r="U149" s="5">
        <f>J149</f>
        <v>110.24732863184961</v>
      </c>
      <c r="V149" s="5">
        <f>0.56*H149</f>
        <v>411.5900268922386</v>
      </c>
      <c r="W149" s="5">
        <f>0.44*H149</f>
        <v>323.39216398675887</v>
      </c>
      <c r="X149" s="5">
        <f>(K149*40)/60</f>
        <v>1469.9643817579952</v>
      </c>
      <c r="Y149" s="5">
        <f>(L149*20)/60</f>
        <v>244.99406362633246</v>
      </c>
      <c r="Z149" s="5">
        <f>(M149*40)/60</f>
        <v>1469.9643817579952</v>
      </c>
      <c r="AA149" s="5">
        <f>((N149/10) * 20)/60</f>
        <v>97.997625450532993</v>
      </c>
      <c r="AB149" s="5">
        <f>(15 * O149)/60</f>
        <v>183.74554771974937</v>
      </c>
      <c r="AC149" s="5">
        <f>(20 * P149)/60</f>
        <v>244.99406362633246</v>
      </c>
      <c r="AD149" s="5">
        <f>(Q149*40)/60</f>
        <v>367.49109543949874</v>
      </c>
      <c r="AE149" s="5">
        <f>(R149*20)/60</f>
        <v>11.024732863184962</v>
      </c>
      <c r="AF149" s="5">
        <f>(S149*15)/60</f>
        <v>27.561832157962403</v>
      </c>
      <c r="AG149" s="5">
        <f>(T149*15)/60</f>
        <v>55.123664315924806</v>
      </c>
      <c r="AH149" s="5">
        <f>(20 * U149)/40</f>
        <v>55.123664315924806</v>
      </c>
      <c r="AI149" s="5">
        <f>(190 * V149)/60</f>
        <v>1303.3684184920889</v>
      </c>
      <c r="AJ149" s="5">
        <f>(152 * W149)/60</f>
        <v>819.26014876645581</v>
      </c>
    </row>
    <row r="150" spans="1:36" x14ac:dyDescent="0.3">
      <c r="A150" t="s">
        <v>12</v>
      </c>
      <c r="B150" s="7" t="s">
        <v>74</v>
      </c>
      <c r="C150">
        <v>2022</v>
      </c>
      <c r="D150">
        <v>822.14057575396316</v>
      </c>
      <c r="E150" t="s">
        <v>44</v>
      </c>
      <c r="F150" t="s">
        <v>85</v>
      </c>
      <c r="G150" s="1">
        <v>44682</v>
      </c>
      <c r="H150" s="5">
        <f>D150*0.89</f>
        <v>731.70511242102725</v>
      </c>
      <c r="I150" s="5">
        <f>H150*0.85</f>
        <v>621.94934555787313</v>
      </c>
      <c r="J150" s="5">
        <f>H150*0.15</f>
        <v>109.75576686315408</v>
      </c>
      <c r="K150" s="5">
        <f>H150*3</f>
        <v>2195.1153372630815</v>
      </c>
      <c r="L150" s="5">
        <f>H150</f>
        <v>731.70511242102725</v>
      </c>
      <c r="M150" s="5">
        <f>H150*3</f>
        <v>2195.1153372630815</v>
      </c>
      <c r="N150" s="5">
        <f>H150*4</f>
        <v>2926.820449684109</v>
      </c>
      <c r="O150" s="5">
        <f>H150</f>
        <v>731.70511242102725</v>
      </c>
      <c r="P150" s="5">
        <f>H150</f>
        <v>731.70511242102725</v>
      </c>
      <c r="Q150" s="5">
        <f>5 * J150</f>
        <v>548.77883431577038</v>
      </c>
      <c r="R150" s="5">
        <f>0.3*J150</f>
        <v>32.92673005894622</v>
      </c>
      <c r="S150" s="5">
        <f>J150</f>
        <v>109.75576686315408</v>
      </c>
      <c r="T150" s="5">
        <f>2*J150</f>
        <v>219.51153372630816</v>
      </c>
      <c r="U150" s="5">
        <f>J150</f>
        <v>109.75576686315408</v>
      </c>
      <c r="V150" s="5">
        <f>0.56*H150</f>
        <v>409.75486295577531</v>
      </c>
      <c r="W150" s="5">
        <f>0.44*H150</f>
        <v>321.950249465252</v>
      </c>
      <c r="X150" s="5">
        <f>(K150*40)/60</f>
        <v>1463.4102248420543</v>
      </c>
      <c r="Y150" s="5">
        <f>(L150*20)/60</f>
        <v>243.90170414034245</v>
      </c>
      <c r="Z150" s="5">
        <f>(M150*40)/60</f>
        <v>1463.4102248420543</v>
      </c>
      <c r="AA150" s="5">
        <f>((N150/10) * 20)/60</f>
        <v>97.560681656136964</v>
      </c>
      <c r="AB150" s="5">
        <f>(15 * O150)/60</f>
        <v>182.92627810525681</v>
      </c>
      <c r="AC150" s="5">
        <f>(20 * P150)/60</f>
        <v>243.90170414034245</v>
      </c>
      <c r="AD150" s="5">
        <f>(Q150*40)/60</f>
        <v>365.85255621051357</v>
      </c>
      <c r="AE150" s="5">
        <f>(R150*20)/60</f>
        <v>10.975576686315407</v>
      </c>
      <c r="AF150" s="5">
        <f>(S150*15)/60</f>
        <v>27.43894171578852</v>
      </c>
      <c r="AG150" s="5">
        <f>(T150*15)/60</f>
        <v>54.87788343157704</v>
      </c>
      <c r="AH150" s="5">
        <f>(20 * U150)/40</f>
        <v>54.87788343157704</v>
      </c>
      <c r="AI150" s="5">
        <f>(190 * V150)/60</f>
        <v>1297.5570660266217</v>
      </c>
      <c r="AJ150" s="5">
        <f>(152 * W150)/60</f>
        <v>815.60729864530515</v>
      </c>
    </row>
    <row r="151" spans="1:36" x14ac:dyDescent="0.3">
      <c r="A151" t="s">
        <v>13</v>
      </c>
      <c r="B151" s="7" t="s">
        <v>74</v>
      </c>
      <c r="C151">
        <v>2022</v>
      </c>
      <c r="D151">
        <v>749.0700518241764</v>
      </c>
      <c r="E151" t="s">
        <v>44</v>
      </c>
      <c r="F151" t="s">
        <v>85</v>
      </c>
      <c r="G151" s="1">
        <v>44713</v>
      </c>
      <c r="H151" s="5">
        <f>D151*0.89</f>
        <v>666.67234612351706</v>
      </c>
      <c r="I151" s="5">
        <f>H151*0.85</f>
        <v>566.67149420498947</v>
      </c>
      <c r="J151" s="5">
        <f>H151*0.15</f>
        <v>100.00085191852756</v>
      </c>
      <c r="K151" s="5">
        <f>H151*3</f>
        <v>2000.0170383705513</v>
      </c>
      <c r="L151" s="5">
        <f>H151</f>
        <v>666.67234612351706</v>
      </c>
      <c r="M151" s="5">
        <f>H151*3</f>
        <v>2000.0170383705513</v>
      </c>
      <c r="N151" s="5">
        <f>H151*4</f>
        <v>2666.6893844940682</v>
      </c>
      <c r="O151" s="5">
        <f>H151</f>
        <v>666.67234612351706</v>
      </c>
      <c r="P151" s="5">
        <f>H151</f>
        <v>666.67234612351706</v>
      </c>
      <c r="Q151" s="5">
        <f>5 * J151</f>
        <v>500.00425959263782</v>
      </c>
      <c r="R151" s="5">
        <f>0.3*J151</f>
        <v>30.000255575558267</v>
      </c>
      <c r="S151" s="5">
        <f>J151</f>
        <v>100.00085191852756</v>
      </c>
      <c r="T151" s="5">
        <f>2*J151</f>
        <v>200.00170383705512</v>
      </c>
      <c r="U151" s="5">
        <f>J151</f>
        <v>100.00085191852756</v>
      </c>
      <c r="V151" s="5">
        <f>0.56*H151</f>
        <v>373.33651382916958</v>
      </c>
      <c r="W151" s="5">
        <f>0.44*H151</f>
        <v>293.33583229434748</v>
      </c>
      <c r="X151" s="5">
        <f>(K151*40)/60</f>
        <v>1333.3446922470343</v>
      </c>
      <c r="Y151" s="5">
        <f>(L151*20)/60</f>
        <v>222.22411537450569</v>
      </c>
      <c r="Z151" s="5">
        <f>(M151*40)/60</f>
        <v>1333.3446922470343</v>
      </c>
      <c r="AA151" s="5">
        <f>((N151/10) * 20)/60</f>
        <v>88.889646149802275</v>
      </c>
      <c r="AB151" s="5">
        <f>(15 * O151)/60</f>
        <v>166.66808653087926</v>
      </c>
      <c r="AC151" s="5">
        <f>(20 * P151)/60</f>
        <v>222.22411537450569</v>
      </c>
      <c r="AD151" s="5">
        <f>(Q151*40)/60</f>
        <v>333.33617306175859</v>
      </c>
      <c r="AE151" s="5">
        <f>(R151*20)/60</f>
        <v>10.000085191852754</v>
      </c>
      <c r="AF151" s="5">
        <f>(S151*15)/60</f>
        <v>25.00021297963189</v>
      </c>
      <c r="AG151" s="5">
        <f>(T151*15)/60</f>
        <v>50.000425959263779</v>
      </c>
      <c r="AH151" s="5">
        <f>(20 * U151)/40</f>
        <v>50.000425959263779</v>
      </c>
      <c r="AI151" s="5">
        <f>(190 * V151)/60</f>
        <v>1182.2322937923705</v>
      </c>
      <c r="AJ151" s="5">
        <f>(152 * W151)/60</f>
        <v>743.1174418123469</v>
      </c>
    </row>
    <row r="152" spans="1:36" x14ac:dyDescent="0.3">
      <c r="A152" t="s">
        <v>14</v>
      </c>
      <c r="B152" s="7" t="s">
        <v>77</v>
      </c>
      <c r="C152">
        <v>2022</v>
      </c>
      <c r="D152">
        <v>765.26901308107631</v>
      </c>
      <c r="E152" t="s">
        <v>44</v>
      </c>
      <c r="F152" t="s">
        <v>85</v>
      </c>
      <c r="G152" s="1">
        <v>44743</v>
      </c>
      <c r="H152" s="5">
        <f>D152*0.89</f>
        <v>681.08942164215796</v>
      </c>
      <c r="I152" s="5">
        <f>H152*0.85</f>
        <v>578.92600839583429</v>
      </c>
      <c r="J152" s="5">
        <f>H152*0.15</f>
        <v>102.16341324632369</v>
      </c>
      <c r="K152" s="5">
        <f>H152*3</f>
        <v>2043.2682649264739</v>
      </c>
      <c r="L152" s="5">
        <f>H152</f>
        <v>681.08942164215796</v>
      </c>
      <c r="M152" s="5">
        <f>H152*3</f>
        <v>2043.2682649264739</v>
      </c>
      <c r="N152" s="5">
        <f>H152*4</f>
        <v>2724.3576865686318</v>
      </c>
      <c r="O152" s="5">
        <f>H152</f>
        <v>681.08942164215796</v>
      </c>
      <c r="P152" s="5">
        <f>H152</f>
        <v>681.08942164215796</v>
      </c>
      <c r="Q152" s="5">
        <f>5 * J152</f>
        <v>510.81706623161841</v>
      </c>
      <c r="R152" s="5">
        <f>0.3*J152</f>
        <v>30.649023973897105</v>
      </c>
      <c r="S152" s="5">
        <f>J152</f>
        <v>102.16341324632369</v>
      </c>
      <c r="T152" s="5">
        <f>2*J152</f>
        <v>204.32682649264737</v>
      </c>
      <c r="U152" s="5">
        <f>J152</f>
        <v>102.16341324632369</v>
      </c>
      <c r="V152" s="5">
        <f>0.56*H152</f>
        <v>381.4100761196085</v>
      </c>
      <c r="W152" s="5">
        <f>0.44*H152</f>
        <v>299.67934552254951</v>
      </c>
      <c r="X152" s="5">
        <f>(K152*40)/60</f>
        <v>1362.1788432843159</v>
      </c>
      <c r="Y152" s="5">
        <f>(L152*20)/60</f>
        <v>227.02980721405265</v>
      </c>
      <c r="Z152" s="5">
        <f>(M152*40)/60</f>
        <v>1362.1788432843159</v>
      </c>
      <c r="AA152" s="5">
        <f>((N152/10) * 20)/60</f>
        <v>90.811922885621058</v>
      </c>
      <c r="AB152" s="5">
        <f>(15 * O152)/60</f>
        <v>170.27235541053949</v>
      </c>
      <c r="AC152" s="5">
        <f>(20 * P152)/60</f>
        <v>227.02980721405265</v>
      </c>
      <c r="AD152" s="5">
        <f>(Q152*40)/60</f>
        <v>340.54471082107898</v>
      </c>
      <c r="AE152" s="5">
        <f>(R152*20)/60</f>
        <v>10.216341324632369</v>
      </c>
      <c r="AF152" s="5">
        <f>(S152*15)/60</f>
        <v>25.540853311580921</v>
      </c>
      <c r="AG152" s="5">
        <f>(T152*15)/60</f>
        <v>51.081706623161843</v>
      </c>
      <c r="AH152" s="5">
        <f>(20 * U152)/40</f>
        <v>51.081706623161843</v>
      </c>
      <c r="AI152" s="5">
        <f>(190 * V152)/60</f>
        <v>1207.7985743787603</v>
      </c>
      <c r="AJ152" s="5">
        <f>(152 * W152)/60</f>
        <v>759.18767532379206</v>
      </c>
    </row>
    <row r="153" spans="1:36" x14ac:dyDescent="0.3">
      <c r="A153" t="s">
        <v>15</v>
      </c>
      <c r="B153" s="7" t="s">
        <v>77</v>
      </c>
      <c r="C153">
        <v>2022</v>
      </c>
      <c r="D153">
        <v>736.0178893365096</v>
      </c>
      <c r="E153" t="s">
        <v>44</v>
      </c>
      <c r="F153" t="s">
        <v>85</v>
      </c>
      <c r="G153" s="1">
        <v>44774</v>
      </c>
      <c r="H153" s="5">
        <f>D153*0.89</f>
        <v>655.0559215094936</v>
      </c>
      <c r="I153" s="5">
        <f>H153*0.85</f>
        <v>556.79753328306958</v>
      </c>
      <c r="J153" s="5">
        <f>H153*0.15</f>
        <v>98.258388226424032</v>
      </c>
      <c r="K153" s="5">
        <f>H153*3</f>
        <v>1965.1677645284808</v>
      </c>
      <c r="L153" s="5">
        <f>H153</f>
        <v>655.0559215094936</v>
      </c>
      <c r="M153" s="5">
        <f>H153*3</f>
        <v>1965.1677645284808</v>
      </c>
      <c r="N153" s="5">
        <f>H153*4</f>
        <v>2620.2236860379744</v>
      </c>
      <c r="O153" s="5">
        <f>H153</f>
        <v>655.0559215094936</v>
      </c>
      <c r="P153" s="5">
        <f>H153</f>
        <v>655.0559215094936</v>
      </c>
      <c r="Q153" s="5">
        <f>5 * J153</f>
        <v>491.29194113212014</v>
      </c>
      <c r="R153" s="5">
        <f>0.3*J153</f>
        <v>29.477516467927209</v>
      </c>
      <c r="S153" s="5">
        <f>J153</f>
        <v>98.258388226424032</v>
      </c>
      <c r="T153" s="5">
        <f>2*J153</f>
        <v>196.51677645284806</v>
      </c>
      <c r="U153" s="5">
        <f>J153</f>
        <v>98.258388226424032</v>
      </c>
      <c r="V153" s="5">
        <f>0.56*H153</f>
        <v>366.83131604531644</v>
      </c>
      <c r="W153" s="5">
        <f>0.44*H153</f>
        <v>288.22460546417716</v>
      </c>
      <c r="X153" s="5">
        <f>(K153*40)/60</f>
        <v>1310.111843018987</v>
      </c>
      <c r="Y153" s="5">
        <f>(L153*20)/60</f>
        <v>218.35197383649788</v>
      </c>
      <c r="Z153" s="5">
        <f>(M153*40)/60</f>
        <v>1310.111843018987</v>
      </c>
      <c r="AA153" s="5">
        <f>((N153/10) * 20)/60</f>
        <v>87.340789534599153</v>
      </c>
      <c r="AB153" s="5">
        <f>(15 * O153)/60</f>
        <v>163.76398037737337</v>
      </c>
      <c r="AC153" s="5">
        <f>(20 * P153)/60</f>
        <v>218.35197383649788</v>
      </c>
      <c r="AD153" s="5">
        <f>(Q153*40)/60</f>
        <v>327.52796075474674</v>
      </c>
      <c r="AE153" s="5">
        <f>(R153*20)/60</f>
        <v>9.8258388226424032</v>
      </c>
      <c r="AF153" s="5">
        <f>(S153*15)/60</f>
        <v>24.564597056606008</v>
      </c>
      <c r="AG153" s="5">
        <f>(T153*15)/60</f>
        <v>49.129194113212016</v>
      </c>
      <c r="AH153" s="5">
        <f>(20 * U153)/40</f>
        <v>49.129194113212016</v>
      </c>
      <c r="AI153" s="5">
        <f>(190 * V153)/60</f>
        <v>1161.6325008101687</v>
      </c>
      <c r="AJ153" s="5">
        <f>(152 * W153)/60</f>
        <v>730.1690005092488</v>
      </c>
    </row>
    <row r="154" spans="1:36" x14ac:dyDescent="0.3">
      <c r="A154" t="s">
        <v>16</v>
      </c>
      <c r="B154" s="7" t="s">
        <v>77</v>
      </c>
      <c r="C154">
        <v>2022</v>
      </c>
      <c r="D154">
        <v>745.72717293851747</v>
      </c>
      <c r="E154" t="s">
        <v>44</v>
      </c>
      <c r="F154" t="s">
        <v>85</v>
      </c>
      <c r="G154" s="1">
        <v>44805</v>
      </c>
      <c r="H154" s="5">
        <f>D154*0.89</f>
        <v>663.69718391528056</v>
      </c>
      <c r="I154" s="5">
        <f>H154*0.85</f>
        <v>564.14260632798846</v>
      </c>
      <c r="J154" s="5">
        <f>H154*0.15</f>
        <v>99.554577587292087</v>
      </c>
      <c r="K154" s="5">
        <f>H154*3</f>
        <v>1991.0915517458416</v>
      </c>
      <c r="L154" s="5">
        <f>H154</f>
        <v>663.69718391528056</v>
      </c>
      <c r="M154" s="5">
        <f>H154*3</f>
        <v>1991.0915517458416</v>
      </c>
      <c r="N154" s="5">
        <f>H154*4</f>
        <v>2654.7887356611222</v>
      </c>
      <c r="O154" s="5">
        <f>H154</f>
        <v>663.69718391528056</v>
      </c>
      <c r="P154" s="5">
        <f>H154</f>
        <v>663.69718391528056</v>
      </c>
      <c r="Q154" s="5">
        <f>5 * J154</f>
        <v>497.77288793646045</v>
      </c>
      <c r="R154" s="5">
        <f>0.3*J154</f>
        <v>29.866373276187623</v>
      </c>
      <c r="S154" s="5">
        <f>J154</f>
        <v>99.554577587292087</v>
      </c>
      <c r="T154" s="5">
        <f>2*J154</f>
        <v>199.10915517458417</v>
      </c>
      <c r="U154" s="5">
        <f>J154</f>
        <v>99.554577587292087</v>
      </c>
      <c r="V154" s="5">
        <f>0.56*H154</f>
        <v>371.67042299255718</v>
      </c>
      <c r="W154" s="5">
        <f>0.44*H154</f>
        <v>292.02676092272344</v>
      </c>
      <c r="X154" s="5">
        <f>(K154*40)/60</f>
        <v>1327.3943678305611</v>
      </c>
      <c r="Y154" s="5">
        <f>(L154*20)/60</f>
        <v>221.23239463842685</v>
      </c>
      <c r="Z154" s="5">
        <f>(M154*40)/60</f>
        <v>1327.3943678305611</v>
      </c>
      <c r="AA154" s="5">
        <f>((N154/10) * 20)/60</f>
        <v>88.492957855370747</v>
      </c>
      <c r="AB154" s="5">
        <f>(15 * O154)/60</f>
        <v>165.92429597882014</v>
      </c>
      <c r="AC154" s="5">
        <f>(20 * P154)/60</f>
        <v>221.23239463842685</v>
      </c>
      <c r="AD154" s="5">
        <f>(Q154*40)/60</f>
        <v>331.84859195764034</v>
      </c>
      <c r="AE154" s="5">
        <f>(R154*20)/60</f>
        <v>9.9554577587292084</v>
      </c>
      <c r="AF154" s="5">
        <f>(S154*15)/60</f>
        <v>24.888644396823022</v>
      </c>
      <c r="AG154" s="5">
        <f>(T154*15)/60</f>
        <v>49.777288793646044</v>
      </c>
      <c r="AH154" s="5">
        <f>(20 * U154)/40</f>
        <v>49.777288793646044</v>
      </c>
      <c r="AI154" s="5">
        <f>(190 * V154)/60</f>
        <v>1176.9563394764309</v>
      </c>
      <c r="AJ154" s="5">
        <f>(152 * W154)/60</f>
        <v>739.80112767089929</v>
      </c>
    </row>
    <row r="155" spans="1:36" x14ac:dyDescent="0.3">
      <c r="A155" t="s">
        <v>17</v>
      </c>
      <c r="B155" s="7" t="s">
        <v>77</v>
      </c>
      <c r="C155">
        <v>2022</v>
      </c>
      <c r="D155">
        <v>737.12521765256201</v>
      </c>
      <c r="E155" t="s">
        <v>44</v>
      </c>
      <c r="F155" t="s">
        <v>85</v>
      </c>
      <c r="G155" s="1">
        <v>44835</v>
      </c>
      <c r="H155" s="5">
        <f>D155*0.89</f>
        <v>656.04144371078019</v>
      </c>
      <c r="I155" s="5">
        <f>H155*0.85</f>
        <v>557.63522715416309</v>
      </c>
      <c r="J155" s="5">
        <f>H155*0.15</f>
        <v>98.406216556617025</v>
      </c>
      <c r="K155" s="5">
        <f>H155*3</f>
        <v>1968.1243311323406</v>
      </c>
      <c r="L155" s="5">
        <f>H155</f>
        <v>656.04144371078019</v>
      </c>
      <c r="M155" s="5">
        <f>H155*3</f>
        <v>1968.1243311323406</v>
      </c>
      <c r="N155" s="5">
        <f>H155*4</f>
        <v>2624.1657748431207</v>
      </c>
      <c r="O155" s="5">
        <f>H155</f>
        <v>656.04144371078019</v>
      </c>
      <c r="P155" s="5">
        <f>H155</f>
        <v>656.04144371078019</v>
      </c>
      <c r="Q155" s="5">
        <f>5 * J155</f>
        <v>492.03108278308514</v>
      </c>
      <c r="R155" s="5">
        <f>0.3*J155</f>
        <v>29.521864966985106</v>
      </c>
      <c r="S155" s="5">
        <f>J155</f>
        <v>98.406216556617025</v>
      </c>
      <c r="T155" s="5">
        <f>2*J155</f>
        <v>196.81243311323405</v>
      </c>
      <c r="U155" s="5">
        <f>J155</f>
        <v>98.406216556617025</v>
      </c>
      <c r="V155" s="5">
        <f>0.56*H155</f>
        <v>367.38320847803692</v>
      </c>
      <c r="W155" s="5">
        <f>0.44*H155</f>
        <v>288.65823523274327</v>
      </c>
      <c r="X155" s="5">
        <f>(K155*40)/60</f>
        <v>1312.0828874215606</v>
      </c>
      <c r="Y155" s="5">
        <f>(L155*20)/60</f>
        <v>218.68048123692674</v>
      </c>
      <c r="Z155" s="5">
        <f>(M155*40)/60</f>
        <v>1312.0828874215606</v>
      </c>
      <c r="AA155" s="5">
        <f>((N155/10) * 20)/60</f>
        <v>87.472192494770695</v>
      </c>
      <c r="AB155" s="5">
        <f>(15 * O155)/60</f>
        <v>164.01036092769507</v>
      </c>
      <c r="AC155" s="5">
        <f>(20 * P155)/60</f>
        <v>218.68048123692674</v>
      </c>
      <c r="AD155" s="5">
        <f>(Q155*40)/60</f>
        <v>328.02072185539015</v>
      </c>
      <c r="AE155" s="5">
        <f>(R155*20)/60</f>
        <v>9.8406216556617014</v>
      </c>
      <c r="AF155" s="5">
        <f>(S155*15)/60</f>
        <v>24.601554139154256</v>
      </c>
      <c r="AG155" s="5">
        <f>(T155*15)/60</f>
        <v>49.203108278308513</v>
      </c>
      <c r="AH155" s="5">
        <f>(20 * U155)/40</f>
        <v>49.203108278308513</v>
      </c>
      <c r="AI155" s="5">
        <f>(190 * V155)/60</f>
        <v>1163.3801601804503</v>
      </c>
      <c r="AJ155" s="5">
        <f>(152 * W155)/60</f>
        <v>731.26752925628296</v>
      </c>
    </row>
    <row r="156" spans="1:36" x14ac:dyDescent="0.3">
      <c r="A156" t="s">
        <v>18</v>
      </c>
      <c r="B156" s="7" t="s">
        <v>77</v>
      </c>
      <c r="C156">
        <v>2022</v>
      </c>
      <c r="D156">
        <v>695.08854239151606</v>
      </c>
      <c r="E156" t="s">
        <v>44</v>
      </c>
      <c r="F156" t="s">
        <v>85</v>
      </c>
      <c r="G156" s="1">
        <v>44866</v>
      </c>
      <c r="H156" s="5">
        <f>D156*0.89</f>
        <v>618.62880272844927</v>
      </c>
      <c r="I156" s="5">
        <f>H156*0.85</f>
        <v>525.83448231918192</v>
      </c>
      <c r="J156" s="5">
        <f>H156*0.15</f>
        <v>92.794320409267385</v>
      </c>
      <c r="K156" s="5">
        <f>H156*3</f>
        <v>1855.8864081853478</v>
      </c>
      <c r="L156" s="5">
        <f>H156</f>
        <v>618.62880272844927</v>
      </c>
      <c r="M156" s="5">
        <f>H156*3</f>
        <v>1855.8864081853478</v>
      </c>
      <c r="N156" s="5">
        <f>H156*4</f>
        <v>2474.5152109137971</v>
      </c>
      <c r="O156" s="5">
        <f>H156</f>
        <v>618.62880272844927</v>
      </c>
      <c r="P156" s="5">
        <f>H156</f>
        <v>618.62880272844927</v>
      </c>
      <c r="Q156" s="5">
        <f>5 * J156</f>
        <v>463.9716020463369</v>
      </c>
      <c r="R156" s="5">
        <f>0.3*J156</f>
        <v>27.838296122780214</v>
      </c>
      <c r="S156" s="5">
        <f>J156</f>
        <v>92.794320409267385</v>
      </c>
      <c r="T156" s="5">
        <f>2*J156</f>
        <v>185.58864081853477</v>
      </c>
      <c r="U156" s="5">
        <f>J156</f>
        <v>92.794320409267385</v>
      </c>
      <c r="V156" s="5">
        <f>0.56*H156</f>
        <v>346.43212952793164</v>
      </c>
      <c r="W156" s="5">
        <f>0.44*H156</f>
        <v>272.19667320051769</v>
      </c>
      <c r="X156" s="5">
        <f>(K156*40)/60</f>
        <v>1237.2576054568985</v>
      </c>
      <c r="Y156" s="5">
        <f>(L156*20)/60</f>
        <v>206.20960090948307</v>
      </c>
      <c r="Z156" s="5">
        <f>(M156*40)/60</f>
        <v>1237.2576054568985</v>
      </c>
      <c r="AA156" s="5">
        <f>((N156/10) * 20)/60</f>
        <v>82.483840363793234</v>
      </c>
      <c r="AB156" s="5">
        <f>(15 * O156)/60</f>
        <v>154.65720068211232</v>
      </c>
      <c r="AC156" s="5">
        <f>(20 * P156)/60</f>
        <v>206.20960090948307</v>
      </c>
      <c r="AD156" s="5">
        <f>(Q156*40)/60</f>
        <v>309.31440136422464</v>
      </c>
      <c r="AE156" s="5">
        <f>(R156*20)/60</f>
        <v>9.2794320409267375</v>
      </c>
      <c r="AF156" s="5">
        <f>(S156*15)/60</f>
        <v>23.198580102316846</v>
      </c>
      <c r="AG156" s="5">
        <f>(T156*15)/60</f>
        <v>46.397160204633693</v>
      </c>
      <c r="AH156" s="5">
        <f>(20 * U156)/40</f>
        <v>46.397160204633693</v>
      </c>
      <c r="AI156" s="5">
        <f>(190 * V156)/60</f>
        <v>1097.0350768384501</v>
      </c>
      <c r="AJ156" s="5">
        <f>(152 * W156)/60</f>
        <v>689.56490544131145</v>
      </c>
    </row>
    <row r="157" spans="1:36" x14ac:dyDescent="0.3">
      <c r="A157" t="s">
        <v>19</v>
      </c>
      <c r="B157" s="7" t="s">
        <v>77</v>
      </c>
      <c r="C157">
        <v>2022</v>
      </c>
      <c r="D157">
        <v>724.06787210199047</v>
      </c>
      <c r="E157" t="s">
        <v>44</v>
      </c>
      <c r="F157" t="s">
        <v>85</v>
      </c>
      <c r="G157" s="1">
        <v>44896</v>
      </c>
      <c r="H157" s="5">
        <f>D157*0.89</f>
        <v>644.42040617077157</v>
      </c>
      <c r="I157" s="5">
        <f>H157*0.85</f>
        <v>547.75734524515588</v>
      </c>
      <c r="J157" s="5">
        <f>H157*0.15</f>
        <v>96.663060925615738</v>
      </c>
      <c r="K157" s="5">
        <f>H157*3</f>
        <v>1933.2612185123148</v>
      </c>
      <c r="L157" s="5">
        <f>H157</f>
        <v>644.42040617077157</v>
      </c>
      <c r="M157" s="5">
        <f>H157*3</f>
        <v>1933.2612185123148</v>
      </c>
      <c r="N157" s="5">
        <f>H157*4</f>
        <v>2577.6816246830863</v>
      </c>
      <c r="O157" s="5">
        <f>H157</f>
        <v>644.42040617077157</v>
      </c>
      <c r="P157" s="5">
        <f>H157</f>
        <v>644.42040617077157</v>
      </c>
      <c r="Q157" s="5">
        <f>5 * J157</f>
        <v>483.31530462807871</v>
      </c>
      <c r="R157" s="5">
        <f>0.3*J157</f>
        <v>28.998918277684719</v>
      </c>
      <c r="S157" s="5">
        <f>J157</f>
        <v>96.663060925615738</v>
      </c>
      <c r="T157" s="5">
        <f>2*J157</f>
        <v>193.32612185123148</v>
      </c>
      <c r="U157" s="5">
        <f>J157</f>
        <v>96.663060925615738</v>
      </c>
      <c r="V157" s="5">
        <f>0.56*H157</f>
        <v>360.87542745563212</v>
      </c>
      <c r="W157" s="5">
        <f>0.44*H157</f>
        <v>283.54497871513951</v>
      </c>
      <c r="X157" s="5">
        <f>(K157*40)/60</f>
        <v>1288.8408123415431</v>
      </c>
      <c r="Y157" s="5">
        <f>(L157*20)/60</f>
        <v>214.80680205692386</v>
      </c>
      <c r="Z157" s="5">
        <f>(M157*40)/60</f>
        <v>1288.8408123415431</v>
      </c>
      <c r="AA157" s="5">
        <f>((N157/10) * 20)/60</f>
        <v>85.922720822769548</v>
      </c>
      <c r="AB157" s="5">
        <f>(15 * O157)/60</f>
        <v>161.10510154269289</v>
      </c>
      <c r="AC157" s="5">
        <f>(20 * P157)/60</f>
        <v>214.80680205692386</v>
      </c>
      <c r="AD157" s="5">
        <f>(Q157*40)/60</f>
        <v>322.21020308538579</v>
      </c>
      <c r="AE157" s="5">
        <f>(R157*20)/60</f>
        <v>9.6663060925615731</v>
      </c>
      <c r="AF157" s="5">
        <f>(S157*15)/60</f>
        <v>24.165765231403935</v>
      </c>
      <c r="AG157" s="5">
        <f>(T157*15)/60</f>
        <v>48.331530462807869</v>
      </c>
      <c r="AH157" s="5">
        <f>(20 * U157)/40</f>
        <v>48.331530462807869</v>
      </c>
      <c r="AI157" s="5">
        <f>(190 * V157)/60</f>
        <v>1142.7721869428351</v>
      </c>
      <c r="AJ157" s="5">
        <f>(152 * W157)/60</f>
        <v>718.31394607835341</v>
      </c>
    </row>
    <row r="158" spans="1:36" x14ac:dyDescent="0.3">
      <c r="A158" t="s">
        <v>20</v>
      </c>
      <c r="B158" s="7" t="s">
        <v>75</v>
      </c>
      <c r="C158">
        <v>2023</v>
      </c>
      <c r="D158">
        <v>752.27990178648406</v>
      </c>
      <c r="E158" t="s">
        <v>44</v>
      </c>
      <c r="F158" t="s">
        <v>85</v>
      </c>
      <c r="G158" s="1">
        <v>44927</v>
      </c>
      <c r="H158" s="5">
        <f>D158*0.89</f>
        <v>669.52911258997085</v>
      </c>
      <c r="I158" s="5">
        <f>H158*0.85</f>
        <v>569.09974570147517</v>
      </c>
      <c r="J158" s="5">
        <f>H158*0.15</f>
        <v>100.42936688849562</v>
      </c>
      <c r="K158" s="5">
        <f>H158*3</f>
        <v>2008.5873377699127</v>
      </c>
      <c r="L158" s="5">
        <f>H158</f>
        <v>669.52911258997085</v>
      </c>
      <c r="M158" s="5">
        <f>H158*3</f>
        <v>2008.5873377699127</v>
      </c>
      <c r="N158" s="5">
        <f>H158*4</f>
        <v>2678.1164503598834</v>
      </c>
      <c r="O158" s="5">
        <f>H158</f>
        <v>669.52911258997085</v>
      </c>
      <c r="P158" s="5">
        <f>H158</f>
        <v>669.52911258997085</v>
      </c>
      <c r="Q158" s="5">
        <f>5 * J158</f>
        <v>502.14683444247811</v>
      </c>
      <c r="R158" s="5">
        <f>0.3*J158</f>
        <v>30.128810066548684</v>
      </c>
      <c r="S158" s="5">
        <f>J158</f>
        <v>100.42936688849562</v>
      </c>
      <c r="T158" s="5">
        <f>2*J158</f>
        <v>200.85873377699124</v>
      </c>
      <c r="U158" s="5">
        <f>J158</f>
        <v>100.42936688849562</v>
      </c>
      <c r="V158" s="5">
        <f>0.56*H158</f>
        <v>374.93630305038369</v>
      </c>
      <c r="W158" s="5">
        <f>0.44*H158</f>
        <v>294.59280953958717</v>
      </c>
      <c r="X158" s="5">
        <f>(K158*40)/60</f>
        <v>1339.0582251799419</v>
      </c>
      <c r="Y158" s="5">
        <f>(L158*20)/60</f>
        <v>223.1763708633236</v>
      </c>
      <c r="Z158" s="5">
        <f>(M158*40)/60</f>
        <v>1339.0582251799419</v>
      </c>
      <c r="AA158" s="5">
        <f>((N158/10) * 20)/60</f>
        <v>89.270548345329459</v>
      </c>
      <c r="AB158" s="5">
        <f>(15 * O158)/60</f>
        <v>167.38227814749271</v>
      </c>
      <c r="AC158" s="5">
        <f>(20 * P158)/60</f>
        <v>223.1763708633236</v>
      </c>
      <c r="AD158" s="5">
        <f>(Q158*40)/60</f>
        <v>334.76455629498543</v>
      </c>
      <c r="AE158" s="5">
        <f>(R158*20)/60</f>
        <v>10.042936688849561</v>
      </c>
      <c r="AF158" s="5">
        <f>(S158*15)/60</f>
        <v>25.107341722123905</v>
      </c>
      <c r="AG158" s="5">
        <f>(T158*15)/60</f>
        <v>50.214683444247811</v>
      </c>
      <c r="AH158" s="5">
        <f>(20 * U158)/40</f>
        <v>50.214683444247811</v>
      </c>
      <c r="AI158" s="5">
        <f>(190 * V158)/60</f>
        <v>1187.2982929928817</v>
      </c>
      <c r="AJ158" s="5">
        <f>(152 * W158)/60</f>
        <v>746.30178416695412</v>
      </c>
    </row>
    <row r="159" spans="1:36" x14ac:dyDescent="0.3">
      <c r="A159" t="s">
        <v>21</v>
      </c>
      <c r="B159" s="7" t="s">
        <v>75</v>
      </c>
      <c r="C159">
        <v>2023</v>
      </c>
      <c r="D159">
        <v>739.50977753972859</v>
      </c>
      <c r="E159" t="s">
        <v>44</v>
      </c>
      <c r="F159" t="s">
        <v>85</v>
      </c>
      <c r="G159" s="1">
        <v>44958</v>
      </c>
      <c r="H159" s="5">
        <f>D159*0.89</f>
        <v>658.16370201035841</v>
      </c>
      <c r="I159" s="5">
        <f>H159*0.85</f>
        <v>559.43914670880463</v>
      </c>
      <c r="J159" s="5">
        <f>H159*0.15</f>
        <v>98.724555301553764</v>
      </c>
      <c r="K159" s="5">
        <f>H159*3</f>
        <v>1974.4911060310751</v>
      </c>
      <c r="L159" s="5">
        <f>H159</f>
        <v>658.16370201035841</v>
      </c>
      <c r="M159" s="5">
        <f>H159*3</f>
        <v>1974.4911060310751</v>
      </c>
      <c r="N159" s="5">
        <f>H159*4</f>
        <v>2632.6548080414336</v>
      </c>
      <c r="O159" s="5">
        <f>H159</f>
        <v>658.16370201035841</v>
      </c>
      <c r="P159" s="5">
        <f>H159</f>
        <v>658.16370201035841</v>
      </c>
      <c r="Q159" s="5">
        <f>5 * J159</f>
        <v>493.62277650776883</v>
      </c>
      <c r="R159" s="5">
        <f>0.3*J159</f>
        <v>29.617366590466126</v>
      </c>
      <c r="S159" s="5">
        <f>J159</f>
        <v>98.724555301553764</v>
      </c>
      <c r="T159" s="5">
        <f>2*J159</f>
        <v>197.44911060310753</v>
      </c>
      <c r="U159" s="5">
        <f>J159</f>
        <v>98.724555301553764</v>
      </c>
      <c r="V159" s="5">
        <f>0.56*H159</f>
        <v>368.57167312580071</v>
      </c>
      <c r="W159" s="5">
        <f>0.44*H159</f>
        <v>289.59202888455769</v>
      </c>
      <c r="X159" s="5">
        <f>(K159*40)/60</f>
        <v>1316.3274040207168</v>
      </c>
      <c r="Y159" s="5">
        <f>(L159*20)/60</f>
        <v>219.38790067011948</v>
      </c>
      <c r="Z159" s="5">
        <f>(M159*40)/60</f>
        <v>1316.3274040207168</v>
      </c>
      <c r="AA159" s="5">
        <f>((N159/10) * 20)/60</f>
        <v>87.755160268047788</v>
      </c>
      <c r="AB159" s="5">
        <f>(15 * O159)/60</f>
        <v>164.5409255025896</v>
      </c>
      <c r="AC159" s="5">
        <f>(20 * P159)/60</f>
        <v>219.38790067011948</v>
      </c>
      <c r="AD159" s="5">
        <f>(Q159*40)/60</f>
        <v>329.08185100517926</v>
      </c>
      <c r="AE159" s="5">
        <f>(R159*20)/60</f>
        <v>9.872455530155376</v>
      </c>
      <c r="AF159" s="5">
        <f>(S159*15)/60</f>
        <v>24.681138825388441</v>
      </c>
      <c r="AG159" s="5">
        <f>(T159*15)/60</f>
        <v>49.362277650776882</v>
      </c>
      <c r="AH159" s="5">
        <f>(20 * U159)/40</f>
        <v>49.362277650776882</v>
      </c>
      <c r="AI159" s="5">
        <f>(190 * V159)/60</f>
        <v>1167.1436315650355</v>
      </c>
      <c r="AJ159" s="5">
        <f>(152 * W159)/60</f>
        <v>733.63313984087949</v>
      </c>
    </row>
    <row r="160" spans="1:36" x14ac:dyDescent="0.3">
      <c r="A160" t="s">
        <v>22</v>
      </c>
      <c r="B160" s="7" t="s">
        <v>75</v>
      </c>
      <c r="C160">
        <v>2023</v>
      </c>
      <c r="D160">
        <v>829.47546210206201</v>
      </c>
      <c r="E160" t="s">
        <v>44</v>
      </c>
      <c r="F160" t="s">
        <v>85</v>
      </c>
      <c r="G160" s="1">
        <v>44986</v>
      </c>
      <c r="H160" s="5">
        <f>D160*0.89</f>
        <v>738.23316127083524</v>
      </c>
      <c r="I160" s="5">
        <f>H160*0.85</f>
        <v>627.49818708020996</v>
      </c>
      <c r="J160" s="5">
        <f>H160*0.15</f>
        <v>110.73497419062528</v>
      </c>
      <c r="K160" s="5">
        <f>H160*3</f>
        <v>2214.6994838125056</v>
      </c>
      <c r="L160" s="5">
        <f>H160</f>
        <v>738.23316127083524</v>
      </c>
      <c r="M160" s="5">
        <f>H160*3</f>
        <v>2214.6994838125056</v>
      </c>
      <c r="N160" s="5">
        <f>H160*4</f>
        <v>2952.932645083341</v>
      </c>
      <c r="O160" s="5">
        <f>H160</f>
        <v>738.23316127083524</v>
      </c>
      <c r="P160" s="5">
        <f>H160</f>
        <v>738.23316127083524</v>
      </c>
      <c r="Q160" s="5">
        <f>5 * J160</f>
        <v>553.6748709531264</v>
      </c>
      <c r="R160" s="5">
        <f>0.3*J160</f>
        <v>33.22049225718758</v>
      </c>
      <c r="S160" s="5">
        <f>J160</f>
        <v>110.73497419062528</v>
      </c>
      <c r="T160" s="5">
        <f>2*J160</f>
        <v>221.46994838125056</v>
      </c>
      <c r="U160" s="5">
        <f>J160</f>
        <v>110.73497419062528</v>
      </c>
      <c r="V160" s="5">
        <f>0.56*H160</f>
        <v>413.41057031166775</v>
      </c>
      <c r="W160" s="5">
        <f>0.44*H160</f>
        <v>324.82259095916748</v>
      </c>
      <c r="X160" s="5">
        <f>(K160*40)/60</f>
        <v>1476.4663225416705</v>
      </c>
      <c r="Y160" s="5">
        <f>(L160*20)/60</f>
        <v>246.07772042361177</v>
      </c>
      <c r="Z160" s="5">
        <f>(M160*40)/60</f>
        <v>1476.4663225416705</v>
      </c>
      <c r="AA160" s="5">
        <f>((N160/10) * 20)/60</f>
        <v>98.43108816944472</v>
      </c>
      <c r="AB160" s="5">
        <f>(15 * O160)/60</f>
        <v>184.55829031770881</v>
      </c>
      <c r="AC160" s="5">
        <f>(20 * P160)/60</f>
        <v>246.07772042361177</v>
      </c>
      <c r="AD160" s="5">
        <f>(Q160*40)/60</f>
        <v>369.11658063541762</v>
      </c>
      <c r="AE160" s="5">
        <f>(R160*20)/60</f>
        <v>11.073497419062527</v>
      </c>
      <c r="AF160" s="5">
        <f>(S160*15)/60</f>
        <v>27.68374354765632</v>
      </c>
      <c r="AG160" s="5">
        <f>(T160*15)/60</f>
        <v>55.36748709531264</v>
      </c>
      <c r="AH160" s="5">
        <f>(20 * U160)/40</f>
        <v>55.36748709531264</v>
      </c>
      <c r="AI160" s="5">
        <f>(190 * V160)/60</f>
        <v>1309.1334726536145</v>
      </c>
      <c r="AJ160" s="5">
        <f>(152 * W160)/60</f>
        <v>822.88389709655758</v>
      </c>
    </row>
    <row r="161" spans="1:36" x14ac:dyDescent="0.3">
      <c r="A161" t="s">
        <v>23</v>
      </c>
      <c r="B161" s="7" t="s">
        <v>75</v>
      </c>
      <c r="C161">
        <v>2023</v>
      </c>
      <c r="D161">
        <v>827.53008091800041</v>
      </c>
      <c r="E161" t="s">
        <v>44</v>
      </c>
      <c r="F161" t="s">
        <v>85</v>
      </c>
      <c r="G161" s="1">
        <v>45017</v>
      </c>
      <c r="H161" s="5">
        <f>D161*0.89</f>
        <v>736.50177201702036</v>
      </c>
      <c r="I161" s="5">
        <f>H161*0.85</f>
        <v>626.0265062144673</v>
      </c>
      <c r="J161" s="5">
        <f>H161*0.15</f>
        <v>110.47526580255305</v>
      </c>
      <c r="K161" s="5">
        <f>H161*3</f>
        <v>2209.5053160510611</v>
      </c>
      <c r="L161" s="5">
        <f>H161</f>
        <v>736.50177201702036</v>
      </c>
      <c r="M161" s="5">
        <f>H161*3</f>
        <v>2209.5053160510611</v>
      </c>
      <c r="N161" s="5">
        <f>H161*4</f>
        <v>2946.0070880680814</v>
      </c>
      <c r="O161" s="5">
        <f>H161</f>
        <v>736.50177201702036</v>
      </c>
      <c r="P161" s="5">
        <f>H161</f>
        <v>736.50177201702036</v>
      </c>
      <c r="Q161" s="5">
        <f>5 * J161</f>
        <v>552.37632901276527</v>
      </c>
      <c r="R161" s="5">
        <f>0.3*J161</f>
        <v>33.142579740765918</v>
      </c>
      <c r="S161" s="5">
        <f>J161</f>
        <v>110.47526580255305</v>
      </c>
      <c r="T161" s="5">
        <f>2*J161</f>
        <v>220.95053160510611</v>
      </c>
      <c r="U161" s="5">
        <f>J161</f>
        <v>110.47526580255305</v>
      </c>
      <c r="V161" s="5">
        <f>0.56*H161</f>
        <v>412.44099232953141</v>
      </c>
      <c r="W161" s="5">
        <f>0.44*H161</f>
        <v>324.06077968748895</v>
      </c>
      <c r="X161" s="5">
        <f>(K161*40)/60</f>
        <v>1473.0035440340407</v>
      </c>
      <c r="Y161" s="5">
        <f>(L161*20)/60</f>
        <v>245.50059067234011</v>
      </c>
      <c r="Z161" s="5">
        <f>(M161*40)/60</f>
        <v>1473.0035440340407</v>
      </c>
      <c r="AA161" s="5">
        <f>((N161/10) * 20)/60</f>
        <v>98.200236268936052</v>
      </c>
      <c r="AB161" s="5">
        <f>(15 * O161)/60</f>
        <v>184.12544300425509</v>
      </c>
      <c r="AC161" s="5">
        <f>(20 * P161)/60</f>
        <v>245.50059067234011</v>
      </c>
      <c r="AD161" s="5">
        <f>(Q161*40)/60</f>
        <v>368.25088600851018</v>
      </c>
      <c r="AE161" s="5">
        <f>(R161*20)/60</f>
        <v>11.047526580255305</v>
      </c>
      <c r="AF161" s="5">
        <f>(S161*15)/60</f>
        <v>27.61881645063826</v>
      </c>
      <c r="AG161" s="5">
        <f>(T161*15)/60</f>
        <v>55.23763290127652</v>
      </c>
      <c r="AH161" s="5">
        <f>(20 * U161)/40</f>
        <v>55.237632901276527</v>
      </c>
      <c r="AI161" s="5">
        <f>(190 * V161)/60</f>
        <v>1306.0631423768496</v>
      </c>
      <c r="AJ161" s="5">
        <f>(152 * W161)/60</f>
        <v>820.95397520830534</v>
      </c>
    </row>
    <row r="162" spans="1:36" x14ac:dyDescent="0.3">
      <c r="A162" t="s">
        <v>24</v>
      </c>
      <c r="B162" s="7" t="s">
        <v>75</v>
      </c>
      <c r="C162">
        <v>2023</v>
      </c>
      <c r="D162">
        <v>808.77497968295677</v>
      </c>
      <c r="E162" t="s">
        <v>44</v>
      </c>
      <c r="F162" t="s">
        <v>85</v>
      </c>
      <c r="G162" s="1">
        <v>45047</v>
      </c>
      <c r="H162" s="5">
        <f>D162*0.89</f>
        <v>719.80973191783153</v>
      </c>
      <c r="I162" s="5">
        <f>H162*0.85</f>
        <v>611.83827213015684</v>
      </c>
      <c r="J162" s="5">
        <f>H162*0.15</f>
        <v>107.97145978767473</v>
      </c>
      <c r="K162" s="5">
        <f>H162*3</f>
        <v>2159.4291957534947</v>
      </c>
      <c r="L162" s="5">
        <f>H162</f>
        <v>719.80973191783153</v>
      </c>
      <c r="M162" s="5">
        <f>H162*3</f>
        <v>2159.4291957534947</v>
      </c>
      <c r="N162" s="5">
        <f>H162*4</f>
        <v>2879.2389276713261</v>
      </c>
      <c r="O162" s="5">
        <f>H162</f>
        <v>719.80973191783153</v>
      </c>
      <c r="P162" s="5">
        <f>H162</f>
        <v>719.80973191783153</v>
      </c>
      <c r="Q162" s="5">
        <f>5 * J162</f>
        <v>539.85729893837367</v>
      </c>
      <c r="R162" s="5">
        <f>0.3*J162</f>
        <v>32.391437936302417</v>
      </c>
      <c r="S162" s="5">
        <f>J162</f>
        <v>107.97145978767473</v>
      </c>
      <c r="T162" s="5">
        <f>2*J162</f>
        <v>215.94291957534946</v>
      </c>
      <c r="U162" s="5">
        <f>J162</f>
        <v>107.97145978767473</v>
      </c>
      <c r="V162" s="5">
        <f>0.56*H162</f>
        <v>403.09344987398572</v>
      </c>
      <c r="W162" s="5">
        <f>0.44*H162</f>
        <v>316.71628204384587</v>
      </c>
      <c r="X162" s="5">
        <f>(K162*40)/60</f>
        <v>1439.6194638356633</v>
      </c>
      <c r="Y162" s="5">
        <f>(L162*20)/60</f>
        <v>239.93657730594384</v>
      </c>
      <c r="Z162" s="5">
        <f>(M162*40)/60</f>
        <v>1439.6194638356633</v>
      </c>
      <c r="AA162" s="5">
        <f>((N162/10) * 20)/60</f>
        <v>95.974630922377543</v>
      </c>
      <c r="AB162" s="5">
        <f>(15 * O162)/60</f>
        <v>179.95243297945788</v>
      </c>
      <c r="AC162" s="5">
        <f>(20 * P162)/60</f>
        <v>239.93657730594384</v>
      </c>
      <c r="AD162" s="5">
        <f>(Q162*40)/60</f>
        <v>359.90486595891582</v>
      </c>
      <c r="AE162" s="5">
        <f>(R162*20)/60</f>
        <v>10.797145978767473</v>
      </c>
      <c r="AF162" s="5">
        <f>(S162*15)/60</f>
        <v>26.992864946918683</v>
      </c>
      <c r="AG162" s="5">
        <f>(T162*15)/60</f>
        <v>53.985729893837366</v>
      </c>
      <c r="AH162" s="5">
        <f>(20 * U162)/40</f>
        <v>53.985729893837366</v>
      </c>
      <c r="AI162" s="5">
        <f>(190 * V162)/60</f>
        <v>1276.4625912676213</v>
      </c>
      <c r="AJ162" s="5">
        <f>(152 * W162)/60</f>
        <v>802.34791451107617</v>
      </c>
    </row>
    <row r="163" spans="1:36" x14ac:dyDescent="0.3">
      <c r="A163" t="s">
        <v>25</v>
      </c>
      <c r="B163" s="7" t="s">
        <v>75</v>
      </c>
      <c r="C163">
        <v>2023</v>
      </c>
      <c r="D163">
        <v>732.08042756370844</v>
      </c>
      <c r="E163" t="s">
        <v>44</v>
      </c>
      <c r="F163" t="s">
        <v>85</v>
      </c>
      <c r="G163" s="1">
        <v>45078</v>
      </c>
      <c r="H163" s="5">
        <f>D163*0.89</f>
        <v>651.55158053170055</v>
      </c>
      <c r="I163" s="5">
        <f>H163*0.85</f>
        <v>553.81884345194544</v>
      </c>
      <c r="J163" s="5">
        <f>H163*0.15</f>
        <v>97.732737079755083</v>
      </c>
      <c r="K163" s="5">
        <f>H163*3</f>
        <v>1954.6547415951018</v>
      </c>
      <c r="L163" s="5">
        <f>H163</f>
        <v>651.55158053170055</v>
      </c>
      <c r="M163" s="5">
        <f>H163*3</f>
        <v>1954.6547415951018</v>
      </c>
      <c r="N163" s="5">
        <f>H163*4</f>
        <v>2606.2063221268022</v>
      </c>
      <c r="O163" s="5">
        <f>H163</f>
        <v>651.55158053170055</v>
      </c>
      <c r="P163" s="5">
        <f>H163</f>
        <v>651.55158053170055</v>
      </c>
      <c r="Q163" s="5">
        <f>5 * J163</f>
        <v>488.66368539877544</v>
      </c>
      <c r="R163" s="5">
        <f>0.3*J163</f>
        <v>29.319821123926523</v>
      </c>
      <c r="S163" s="5">
        <f>J163</f>
        <v>97.732737079755083</v>
      </c>
      <c r="T163" s="5">
        <f>2*J163</f>
        <v>195.46547415951017</v>
      </c>
      <c r="U163" s="5">
        <f>J163</f>
        <v>97.732737079755083</v>
      </c>
      <c r="V163" s="5">
        <f>0.56*H163</f>
        <v>364.86888509775235</v>
      </c>
      <c r="W163" s="5">
        <f>0.44*H163</f>
        <v>286.68269543394825</v>
      </c>
      <c r="X163" s="5">
        <f>(K163*40)/60</f>
        <v>1303.1031610634013</v>
      </c>
      <c r="Y163" s="5">
        <f>(L163*20)/60</f>
        <v>217.1838601772335</v>
      </c>
      <c r="Z163" s="5">
        <f>(M163*40)/60</f>
        <v>1303.1031610634013</v>
      </c>
      <c r="AA163" s="5">
        <f>((N163/10) * 20)/60</f>
        <v>86.873544070893402</v>
      </c>
      <c r="AB163" s="5">
        <f>(15 * O163)/60</f>
        <v>162.88789513292514</v>
      </c>
      <c r="AC163" s="5">
        <f>(20 * P163)/60</f>
        <v>217.1838601772335</v>
      </c>
      <c r="AD163" s="5">
        <f>(Q163*40)/60</f>
        <v>325.77579026585033</v>
      </c>
      <c r="AE163" s="5">
        <f>(R163*20)/60</f>
        <v>9.7732737079755072</v>
      </c>
      <c r="AF163" s="5">
        <f>(S163*15)/60</f>
        <v>24.433184269938771</v>
      </c>
      <c r="AG163" s="5">
        <f>(T163*15)/60</f>
        <v>48.866368539877541</v>
      </c>
      <c r="AH163" s="5">
        <f>(20 * U163)/40</f>
        <v>48.866368539877541</v>
      </c>
      <c r="AI163" s="5">
        <f>(190 * V163)/60</f>
        <v>1155.4181361428825</v>
      </c>
      <c r="AJ163" s="5">
        <f>(152 * W163)/60</f>
        <v>726.26282843266893</v>
      </c>
    </row>
    <row r="164" spans="1:36" x14ac:dyDescent="0.3">
      <c r="A164" t="s">
        <v>26</v>
      </c>
      <c r="B164" s="7" t="s">
        <v>78</v>
      </c>
      <c r="C164">
        <v>2023</v>
      </c>
      <c r="D164">
        <v>756.04317030425432</v>
      </c>
      <c r="E164" t="s">
        <v>44</v>
      </c>
      <c r="F164" t="s">
        <v>85</v>
      </c>
      <c r="G164" s="1">
        <v>45108</v>
      </c>
      <c r="H164" s="5">
        <f>D164*0.89</f>
        <v>672.87842157078637</v>
      </c>
      <c r="I164" s="5">
        <f>H164*0.85</f>
        <v>571.94665833516842</v>
      </c>
      <c r="J164" s="5">
        <f>H164*0.15</f>
        <v>100.93176323561795</v>
      </c>
      <c r="K164" s="5">
        <f>H164*3</f>
        <v>2018.635264712359</v>
      </c>
      <c r="L164" s="5">
        <f>H164</f>
        <v>672.87842157078637</v>
      </c>
      <c r="M164" s="5">
        <f>H164*3</f>
        <v>2018.635264712359</v>
      </c>
      <c r="N164" s="5">
        <f>H164*4</f>
        <v>2691.5136862831455</v>
      </c>
      <c r="O164" s="5">
        <f>H164</f>
        <v>672.87842157078637</v>
      </c>
      <c r="P164" s="5">
        <f>H164</f>
        <v>672.87842157078637</v>
      </c>
      <c r="Q164" s="5">
        <f>5 * J164</f>
        <v>504.65881617808975</v>
      </c>
      <c r="R164" s="5">
        <f>0.3*J164</f>
        <v>30.279528970685384</v>
      </c>
      <c r="S164" s="5">
        <f>J164</f>
        <v>100.93176323561795</v>
      </c>
      <c r="T164" s="5">
        <f>2*J164</f>
        <v>201.8635264712359</v>
      </c>
      <c r="U164" s="5">
        <f>J164</f>
        <v>100.93176323561795</v>
      </c>
      <c r="V164" s="5">
        <f>0.56*H164</f>
        <v>376.81191607964041</v>
      </c>
      <c r="W164" s="5">
        <f>0.44*H164</f>
        <v>296.06650549114602</v>
      </c>
      <c r="X164" s="5">
        <f>(K164*40)/60</f>
        <v>1345.7568431415725</v>
      </c>
      <c r="Y164" s="5">
        <f>(L164*20)/60</f>
        <v>224.29280719026212</v>
      </c>
      <c r="Z164" s="5">
        <f>(M164*40)/60</f>
        <v>1345.7568431415725</v>
      </c>
      <c r="AA164" s="5">
        <f>((N164/10) * 20)/60</f>
        <v>89.717122876104867</v>
      </c>
      <c r="AB164" s="5">
        <f>(15 * O164)/60</f>
        <v>168.21960539269659</v>
      </c>
      <c r="AC164" s="5">
        <f>(20 * P164)/60</f>
        <v>224.29280719026212</v>
      </c>
      <c r="AD164" s="5">
        <f>(Q164*40)/60</f>
        <v>336.43921078539313</v>
      </c>
      <c r="AE164" s="5">
        <f>(R164*20)/60</f>
        <v>10.093176323561796</v>
      </c>
      <c r="AF164" s="5">
        <f>(S164*15)/60</f>
        <v>25.232940808904491</v>
      </c>
      <c r="AG164" s="5">
        <f>(T164*15)/60</f>
        <v>50.465881617808982</v>
      </c>
      <c r="AH164" s="5">
        <f>(20 * U164)/40</f>
        <v>50.465881617808975</v>
      </c>
      <c r="AI164" s="5">
        <f>(190 * V164)/60</f>
        <v>1193.2377342521945</v>
      </c>
      <c r="AJ164" s="5">
        <f>(152 * W164)/60</f>
        <v>750.03514724423655</v>
      </c>
    </row>
    <row r="165" spans="1:36" x14ac:dyDescent="0.3">
      <c r="A165" t="s">
        <v>27</v>
      </c>
      <c r="B165" s="7" t="s">
        <v>78</v>
      </c>
      <c r="C165">
        <v>2023</v>
      </c>
      <c r="D165">
        <v>727.97410362083383</v>
      </c>
      <c r="E165" t="s">
        <v>44</v>
      </c>
      <c r="F165" t="s">
        <v>85</v>
      </c>
      <c r="G165" s="1">
        <v>45139</v>
      </c>
      <c r="H165" s="5">
        <f>D165*0.89</f>
        <v>647.89695222254215</v>
      </c>
      <c r="I165" s="5">
        <f>H165*0.85</f>
        <v>550.71240938916083</v>
      </c>
      <c r="J165" s="5">
        <f>H165*0.15</f>
        <v>97.184542833381315</v>
      </c>
      <c r="K165" s="5">
        <f>H165*3</f>
        <v>1943.6908566676266</v>
      </c>
      <c r="L165" s="5">
        <f>H165</f>
        <v>647.89695222254215</v>
      </c>
      <c r="M165" s="5">
        <f>H165*3</f>
        <v>1943.6908566676266</v>
      </c>
      <c r="N165" s="5">
        <f>H165*4</f>
        <v>2591.5878088901686</v>
      </c>
      <c r="O165" s="5">
        <f>H165</f>
        <v>647.89695222254215</v>
      </c>
      <c r="P165" s="5">
        <f>H165</f>
        <v>647.89695222254215</v>
      </c>
      <c r="Q165" s="5">
        <f>5 * J165</f>
        <v>485.92271416690659</v>
      </c>
      <c r="R165" s="5">
        <f>0.3*J165</f>
        <v>29.155362850014392</v>
      </c>
      <c r="S165" s="5">
        <f>J165</f>
        <v>97.184542833381315</v>
      </c>
      <c r="T165" s="5">
        <f>2*J165</f>
        <v>194.36908566676263</v>
      </c>
      <c r="U165" s="5">
        <f>J165</f>
        <v>97.184542833381315</v>
      </c>
      <c r="V165" s="5">
        <f>0.56*H165</f>
        <v>362.82229324462367</v>
      </c>
      <c r="W165" s="5">
        <f>0.44*H165</f>
        <v>285.07465897791855</v>
      </c>
      <c r="X165" s="5">
        <f>(K165*40)/60</f>
        <v>1295.7939044450843</v>
      </c>
      <c r="Y165" s="5">
        <f>(L165*20)/60</f>
        <v>215.96565074084737</v>
      </c>
      <c r="Z165" s="5">
        <f>(M165*40)/60</f>
        <v>1295.7939044450843</v>
      </c>
      <c r="AA165" s="5">
        <f>((N165/10) * 20)/60</f>
        <v>86.386260296338932</v>
      </c>
      <c r="AB165" s="5">
        <f>(15 * O165)/60</f>
        <v>161.97423805563554</v>
      </c>
      <c r="AC165" s="5">
        <f>(20 * P165)/60</f>
        <v>215.96565074084737</v>
      </c>
      <c r="AD165" s="5">
        <f>(Q165*40)/60</f>
        <v>323.94847611127102</v>
      </c>
      <c r="AE165" s="5">
        <f>(R165*20)/60</f>
        <v>9.7184542833381311</v>
      </c>
      <c r="AF165" s="5">
        <f>(S165*15)/60</f>
        <v>24.296135708345329</v>
      </c>
      <c r="AG165" s="5">
        <f>(T165*15)/60</f>
        <v>48.592271416690657</v>
      </c>
      <c r="AH165" s="5">
        <f>(20 * U165)/40</f>
        <v>48.592271416690657</v>
      </c>
      <c r="AI165" s="5">
        <f>(190 * V165)/60</f>
        <v>1148.9372619413082</v>
      </c>
      <c r="AJ165" s="5">
        <f>(152 * W165)/60</f>
        <v>722.18913607739364</v>
      </c>
    </row>
    <row r="166" spans="1:36" x14ac:dyDescent="0.3">
      <c r="A166" t="s">
        <v>28</v>
      </c>
      <c r="B166" s="7" t="s">
        <v>78</v>
      </c>
      <c r="C166">
        <v>2023</v>
      </c>
      <c r="D166">
        <v>740.69966398848089</v>
      </c>
      <c r="E166" t="s">
        <v>44</v>
      </c>
      <c r="F166" t="s">
        <v>85</v>
      </c>
      <c r="G166" s="1">
        <v>45170</v>
      </c>
      <c r="H166" s="5">
        <f>D166*0.89</f>
        <v>659.22270094974806</v>
      </c>
      <c r="I166" s="5">
        <f>H166*0.85</f>
        <v>560.33929580728579</v>
      </c>
      <c r="J166" s="5">
        <f>H166*0.15</f>
        <v>98.883405142462209</v>
      </c>
      <c r="K166" s="5">
        <f>H166*3</f>
        <v>1977.6681028492442</v>
      </c>
      <c r="L166" s="5">
        <f>H166</f>
        <v>659.22270094974806</v>
      </c>
      <c r="M166" s="5">
        <f>H166*3</f>
        <v>1977.6681028492442</v>
      </c>
      <c r="N166" s="5">
        <f>H166*4</f>
        <v>2636.8908037989922</v>
      </c>
      <c r="O166" s="5">
        <f>H166</f>
        <v>659.22270094974806</v>
      </c>
      <c r="P166" s="5">
        <f>H166</f>
        <v>659.22270094974806</v>
      </c>
      <c r="Q166" s="5">
        <f>5 * J166</f>
        <v>494.41702571231104</v>
      </c>
      <c r="R166" s="5">
        <f>0.3*J166</f>
        <v>29.665021542738661</v>
      </c>
      <c r="S166" s="5">
        <f>J166</f>
        <v>98.883405142462209</v>
      </c>
      <c r="T166" s="5">
        <f>2*J166</f>
        <v>197.76681028492442</v>
      </c>
      <c r="U166" s="5">
        <f>J166</f>
        <v>98.883405142462209</v>
      </c>
      <c r="V166" s="5">
        <f>0.56*H166</f>
        <v>369.16471253185892</v>
      </c>
      <c r="W166" s="5">
        <f>0.44*H166</f>
        <v>290.05798841788913</v>
      </c>
      <c r="X166" s="5">
        <f>(K166*40)/60</f>
        <v>1318.4454018994961</v>
      </c>
      <c r="Y166" s="5">
        <f>(L166*20)/60</f>
        <v>219.7409003165827</v>
      </c>
      <c r="Z166" s="5">
        <f>(M166*40)/60</f>
        <v>1318.4454018994961</v>
      </c>
      <c r="AA166" s="5">
        <f>((N166/10) * 20)/60</f>
        <v>87.89636012663307</v>
      </c>
      <c r="AB166" s="5">
        <f>(15 * O166)/60</f>
        <v>164.80567523743701</v>
      </c>
      <c r="AC166" s="5">
        <f>(20 * P166)/60</f>
        <v>219.7409003165827</v>
      </c>
      <c r="AD166" s="5">
        <f>(Q166*40)/60</f>
        <v>329.61135047487403</v>
      </c>
      <c r="AE166" s="5">
        <f>(R166*20)/60</f>
        <v>9.8883405142462202</v>
      </c>
      <c r="AF166" s="5">
        <f>(S166*15)/60</f>
        <v>24.720851285615552</v>
      </c>
      <c r="AG166" s="5">
        <f>(T166*15)/60</f>
        <v>49.441702571231104</v>
      </c>
      <c r="AH166" s="5">
        <f>(20 * U166)/40</f>
        <v>49.441702571231104</v>
      </c>
      <c r="AI166" s="5">
        <f>(190 * V166)/60</f>
        <v>1169.0215896842199</v>
      </c>
      <c r="AJ166" s="5">
        <f>(152 * W166)/60</f>
        <v>734.81357065865245</v>
      </c>
    </row>
    <row r="167" spans="1:36" x14ac:dyDescent="0.3">
      <c r="A167" t="s">
        <v>29</v>
      </c>
      <c r="B167" s="7" t="s">
        <v>78</v>
      </c>
      <c r="C167">
        <v>2023</v>
      </c>
      <c r="D167">
        <v>722.02523025361552</v>
      </c>
      <c r="E167" t="s">
        <v>44</v>
      </c>
      <c r="F167" t="s">
        <v>85</v>
      </c>
      <c r="G167" s="1">
        <v>45200</v>
      </c>
      <c r="H167" s="5">
        <f>D167*0.89</f>
        <v>642.60245492571778</v>
      </c>
      <c r="I167" s="5">
        <f>H167*0.85</f>
        <v>546.21208668686006</v>
      </c>
      <c r="J167" s="5">
        <f>H167*0.15</f>
        <v>96.390368238857661</v>
      </c>
      <c r="K167" s="5">
        <f>H167*3</f>
        <v>1927.8073647771535</v>
      </c>
      <c r="L167" s="5">
        <f>H167</f>
        <v>642.60245492571778</v>
      </c>
      <c r="M167" s="5">
        <f>H167*3</f>
        <v>1927.8073647771535</v>
      </c>
      <c r="N167" s="5">
        <f>H167*4</f>
        <v>2570.4098197028711</v>
      </c>
      <c r="O167" s="5">
        <f>H167</f>
        <v>642.60245492571778</v>
      </c>
      <c r="P167" s="5">
        <f>H167</f>
        <v>642.60245492571778</v>
      </c>
      <c r="Q167" s="5">
        <f>5 * J167</f>
        <v>481.95184119428831</v>
      </c>
      <c r="R167" s="5">
        <f>0.3*J167</f>
        <v>28.917110471657296</v>
      </c>
      <c r="S167" s="5">
        <f>J167</f>
        <v>96.390368238857661</v>
      </c>
      <c r="T167" s="5">
        <f>2*J167</f>
        <v>192.78073647771532</v>
      </c>
      <c r="U167" s="5">
        <f>J167</f>
        <v>96.390368238857661</v>
      </c>
      <c r="V167" s="5">
        <f>0.56*H167</f>
        <v>359.85737475840199</v>
      </c>
      <c r="W167" s="5">
        <f>0.44*H167</f>
        <v>282.74508016731585</v>
      </c>
      <c r="X167" s="5">
        <f>(K167*40)/60</f>
        <v>1285.2049098514356</v>
      </c>
      <c r="Y167" s="5">
        <f>(L167*20)/60</f>
        <v>214.20081830857259</v>
      </c>
      <c r="Z167" s="5">
        <f>(M167*40)/60</f>
        <v>1285.2049098514356</v>
      </c>
      <c r="AA167" s="5">
        <f>((N167/10) * 20)/60</f>
        <v>85.680327323429054</v>
      </c>
      <c r="AB167" s="5">
        <f>(15 * O167)/60</f>
        <v>160.65061373142944</v>
      </c>
      <c r="AC167" s="5">
        <f>(20 * P167)/60</f>
        <v>214.20081830857259</v>
      </c>
      <c r="AD167" s="5">
        <f>(Q167*40)/60</f>
        <v>321.30122746285889</v>
      </c>
      <c r="AE167" s="5">
        <f>(R167*20)/60</f>
        <v>9.639036823885764</v>
      </c>
      <c r="AF167" s="5">
        <f>(S167*15)/60</f>
        <v>24.097592059714415</v>
      </c>
      <c r="AG167" s="5">
        <f>(T167*15)/60</f>
        <v>48.195184119428831</v>
      </c>
      <c r="AH167" s="5">
        <f>(20 * U167)/40</f>
        <v>48.195184119428831</v>
      </c>
      <c r="AI167" s="5">
        <f>(190 * V167)/60</f>
        <v>1139.5483534016062</v>
      </c>
      <c r="AJ167" s="5">
        <f>(152 * W167)/60</f>
        <v>716.28753642386675</v>
      </c>
    </row>
    <row r="168" spans="1:36" x14ac:dyDescent="0.3">
      <c r="A168" t="s">
        <v>30</v>
      </c>
      <c r="B168" s="7" t="s">
        <v>78</v>
      </c>
      <c r="C168">
        <v>2023</v>
      </c>
      <c r="D168">
        <v>679.11801851268797</v>
      </c>
      <c r="E168" t="s">
        <v>44</v>
      </c>
      <c r="F168" t="s">
        <v>85</v>
      </c>
      <c r="G168" s="1">
        <v>45231</v>
      </c>
      <c r="H168" s="5">
        <f>D168*0.89</f>
        <v>604.41503647629224</v>
      </c>
      <c r="I168" s="5">
        <f>H168*0.85</f>
        <v>513.75278100484843</v>
      </c>
      <c r="J168" s="5">
        <f>H168*0.15</f>
        <v>90.662255471443828</v>
      </c>
      <c r="K168" s="5">
        <f>H168*3</f>
        <v>1813.2451094288767</v>
      </c>
      <c r="L168" s="5">
        <f>H168</f>
        <v>604.41503647629224</v>
      </c>
      <c r="M168" s="5">
        <f>H168*3</f>
        <v>1813.2451094288767</v>
      </c>
      <c r="N168" s="5">
        <f>H168*4</f>
        <v>2417.660145905169</v>
      </c>
      <c r="O168" s="5">
        <f>H168</f>
        <v>604.41503647629224</v>
      </c>
      <c r="P168" s="5">
        <f>H168</f>
        <v>604.41503647629224</v>
      </c>
      <c r="Q168" s="5">
        <f>5 * J168</f>
        <v>453.31127735721913</v>
      </c>
      <c r="R168" s="5">
        <f>0.3*J168</f>
        <v>27.198676641433149</v>
      </c>
      <c r="S168" s="5">
        <f>J168</f>
        <v>90.662255471443828</v>
      </c>
      <c r="T168" s="5">
        <f>2*J168</f>
        <v>181.32451094288766</v>
      </c>
      <c r="U168" s="5">
        <f>J168</f>
        <v>90.662255471443828</v>
      </c>
      <c r="V168" s="5">
        <f>0.56*H168</f>
        <v>338.47242042672372</v>
      </c>
      <c r="W168" s="5">
        <f>0.44*H168</f>
        <v>265.94261604956858</v>
      </c>
      <c r="X168" s="5">
        <f>(K168*40)/60</f>
        <v>1208.8300729525845</v>
      </c>
      <c r="Y168" s="5">
        <f>(L168*20)/60</f>
        <v>201.47167882543076</v>
      </c>
      <c r="Z168" s="5">
        <f>(M168*40)/60</f>
        <v>1208.8300729525845</v>
      </c>
      <c r="AA168" s="5">
        <f>((N168/10) * 20)/60</f>
        <v>80.588671530172306</v>
      </c>
      <c r="AB168" s="5">
        <f>(15 * O168)/60</f>
        <v>151.10375911907306</v>
      </c>
      <c r="AC168" s="5">
        <f>(20 * P168)/60</f>
        <v>201.47167882543076</v>
      </c>
      <c r="AD168" s="5">
        <f>(Q168*40)/60</f>
        <v>302.20751823814606</v>
      </c>
      <c r="AE168" s="5">
        <f>(R168*20)/60</f>
        <v>9.0662255471443824</v>
      </c>
      <c r="AF168" s="5">
        <f>(S168*15)/60</f>
        <v>22.665563867860957</v>
      </c>
      <c r="AG168" s="5">
        <f>(T168*15)/60</f>
        <v>45.331127735721914</v>
      </c>
      <c r="AH168" s="5">
        <f>(20 * U168)/40</f>
        <v>45.331127735721914</v>
      </c>
      <c r="AI168" s="5">
        <f>(190 * V168)/60</f>
        <v>1071.8293313512918</v>
      </c>
      <c r="AJ168" s="5">
        <f>(152 * W168)/60</f>
        <v>673.72129399224048</v>
      </c>
    </row>
    <row r="169" spans="1:36" x14ac:dyDescent="0.3">
      <c r="A169" t="s">
        <v>31</v>
      </c>
      <c r="B169" s="7" t="s">
        <v>78</v>
      </c>
      <c r="C169">
        <v>2023</v>
      </c>
      <c r="D169">
        <v>724.50857809891386</v>
      </c>
      <c r="E169" t="s">
        <v>44</v>
      </c>
      <c r="F169" t="s">
        <v>85</v>
      </c>
      <c r="G169" s="1">
        <v>45261</v>
      </c>
      <c r="H169" s="5">
        <f>D169*0.89</f>
        <v>644.8126345080334</v>
      </c>
      <c r="I169" s="5">
        <f>H169*0.85</f>
        <v>548.09073933182833</v>
      </c>
      <c r="J169" s="5">
        <f>H169*0.15</f>
        <v>96.72189517620501</v>
      </c>
      <c r="K169" s="5">
        <f>H169*3</f>
        <v>1934.4379035241002</v>
      </c>
      <c r="L169" s="5">
        <f>H169</f>
        <v>644.8126345080334</v>
      </c>
      <c r="M169" s="5">
        <f>H169*3</f>
        <v>1934.4379035241002</v>
      </c>
      <c r="N169" s="5">
        <f>H169*4</f>
        <v>2579.2505380321336</v>
      </c>
      <c r="O169" s="5">
        <f>H169</f>
        <v>644.8126345080334</v>
      </c>
      <c r="P169" s="5">
        <f>H169</f>
        <v>644.8126345080334</v>
      </c>
      <c r="Q169" s="5">
        <f>5 * J169</f>
        <v>483.60947588102505</v>
      </c>
      <c r="R169" s="5">
        <f>0.3*J169</f>
        <v>29.0165685528615</v>
      </c>
      <c r="S169" s="5">
        <f>J169</f>
        <v>96.72189517620501</v>
      </c>
      <c r="T169" s="5">
        <f>2*J169</f>
        <v>193.44379035241002</v>
      </c>
      <c r="U169" s="5">
        <f>J169</f>
        <v>96.72189517620501</v>
      </c>
      <c r="V169" s="5">
        <f>0.56*H169</f>
        <v>361.09507532449874</v>
      </c>
      <c r="W169" s="5">
        <f>0.44*H169</f>
        <v>283.71755918353472</v>
      </c>
      <c r="X169" s="5">
        <f>(K169*40)/60</f>
        <v>1289.6252690160668</v>
      </c>
      <c r="Y169" s="5">
        <f>(L169*20)/60</f>
        <v>214.93754483601114</v>
      </c>
      <c r="Z169" s="5">
        <f>(M169*40)/60</f>
        <v>1289.6252690160668</v>
      </c>
      <c r="AA169" s="5">
        <f>((N169/10) * 20)/60</f>
        <v>85.975017934404448</v>
      </c>
      <c r="AB169" s="5">
        <f>(15 * O169)/60</f>
        <v>161.20315862700835</v>
      </c>
      <c r="AC169" s="5">
        <f>(20 * P169)/60</f>
        <v>214.93754483601114</v>
      </c>
      <c r="AD169" s="5">
        <f>(Q169*40)/60</f>
        <v>322.4063172540167</v>
      </c>
      <c r="AE169" s="5">
        <f>(R169*20)/60</f>
        <v>9.6721895176204988</v>
      </c>
      <c r="AF169" s="5">
        <f>(S169*15)/60</f>
        <v>24.180473794051252</v>
      </c>
      <c r="AG169" s="5">
        <f>(T169*15)/60</f>
        <v>48.360947588102505</v>
      </c>
      <c r="AH169" s="5">
        <f>(20 * U169)/40</f>
        <v>48.360947588102505</v>
      </c>
      <c r="AI169" s="5">
        <f>(190 * V169)/60</f>
        <v>1143.4677385275793</v>
      </c>
      <c r="AJ169" s="5">
        <f>(152 * W169)/60</f>
        <v>718.75114993162128</v>
      </c>
    </row>
    <row r="170" spans="1:36" x14ac:dyDescent="0.3">
      <c r="A170" t="s">
        <v>32</v>
      </c>
      <c r="B170" s="7" t="s">
        <v>76</v>
      </c>
      <c r="C170">
        <v>2024</v>
      </c>
      <c r="D170">
        <v>739.12672995435173</v>
      </c>
      <c r="E170" t="s">
        <v>44</v>
      </c>
      <c r="F170" t="s">
        <v>85</v>
      </c>
      <c r="G170" s="1">
        <v>45292</v>
      </c>
      <c r="H170" s="5">
        <f>D170*0.89</f>
        <v>657.82278965937303</v>
      </c>
      <c r="I170" s="5">
        <f>H170*0.85</f>
        <v>559.14937121046705</v>
      </c>
      <c r="J170" s="5">
        <f>H170*0.15</f>
        <v>98.673418448905949</v>
      </c>
      <c r="K170" s="5">
        <f>H170*3</f>
        <v>1973.4683689781191</v>
      </c>
      <c r="L170" s="5">
        <f>H170</f>
        <v>657.82278965937303</v>
      </c>
      <c r="M170" s="5">
        <f>H170*3</f>
        <v>1973.4683689781191</v>
      </c>
      <c r="N170" s="5">
        <f>H170*4</f>
        <v>2631.2911586374921</v>
      </c>
      <c r="O170" s="5">
        <f>H170</f>
        <v>657.82278965937303</v>
      </c>
      <c r="P170" s="5">
        <f>H170</f>
        <v>657.82278965937303</v>
      </c>
      <c r="Q170" s="5">
        <f>5 * J170</f>
        <v>493.36709224452977</v>
      </c>
      <c r="R170" s="5">
        <f>0.3*J170</f>
        <v>29.602025534671782</v>
      </c>
      <c r="S170" s="5">
        <f>J170</f>
        <v>98.673418448905949</v>
      </c>
      <c r="T170" s="5">
        <f>2*J170</f>
        <v>197.3468368978119</v>
      </c>
      <c r="U170" s="5">
        <f>J170</f>
        <v>98.673418448905949</v>
      </c>
      <c r="V170" s="5">
        <f>0.56*H170</f>
        <v>368.38076220924893</v>
      </c>
      <c r="W170" s="5">
        <f>0.44*H170</f>
        <v>289.44202745012416</v>
      </c>
      <c r="X170" s="5">
        <f>(K170*40)/60</f>
        <v>1315.6455793187461</v>
      </c>
      <c r="Y170" s="5">
        <f>(L170*20)/60</f>
        <v>219.27426321979101</v>
      </c>
      <c r="Z170" s="5">
        <f>(M170*40)/60</f>
        <v>1315.6455793187461</v>
      </c>
      <c r="AA170" s="5">
        <f>((N170/10) * 20)/60</f>
        <v>87.709705287916407</v>
      </c>
      <c r="AB170" s="5">
        <f>(15 * O170)/60</f>
        <v>164.45569741484326</v>
      </c>
      <c r="AC170" s="5">
        <f>(20 * P170)/60</f>
        <v>219.27426321979101</v>
      </c>
      <c r="AD170" s="5">
        <f>(Q170*40)/60</f>
        <v>328.91139482968651</v>
      </c>
      <c r="AE170" s="5">
        <f>(R170*20)/60</f>
        <v>9.8673418448905945</v>
      </c>
      <c r="AF170" s="5">
        <f>(S170*15)/60</f>
        <v>24.668354612226487</v>
      </c>
      <c r="AG170" s="5">
        <f>(T170*15)/60</f>
        <v>49.336709224452974</v>
      </c>
      <c r="AH170" s="5">
        <f>(20 * U170)/40</f>
        <v>49.336709224452974</v>
      </c>
      <c r="AI170" s="5">
        <f>(190 * V170)/60</f>
        <v>1166.5390803292883</v>
      </c>
      <c r="AJ170" s="5">
        <f>(152 * W170)/60</f>
        <v>733.25313620698114</v>
      </c>
    </row>
    <row r="171" spans="1:36" x14ac:dyDescent="0.3">
      <c r="A171" t="s">
        <v>33</v>
      </c>
      <c r="B171" s="7" t="s">
        <v>76</v>
      </c>
      <c r="C171">
        <v>2024</v>
      </c>
      <c r="D171">
        <v>723.79697720737101</v>
      </c>
      <c r="E171" t="s">
        <v>44</v>
      </c>
      <c r="F171" t="s">
        <v>85</v>
      </c>
      <c r="G171" s="1">
        <v>45323</v>
      </c>
      <c r="H171" s="5">
        <f>D171*0.89</f>
        <v>644.17930971456019</v>
      </c>
      <c r="I171" s="5">
        <f>H171*0.85</f>
        <v>547.5524132573762</v>
      </c>
      <c r="J171" s="5">
        <f>H171*0.15</f>
        <v>96.626896457184031</v>
      </c>
      <c r="K171" s="5">
        <f>H171*3</f>
        <v>1932.5379291436807</v>
      </c>
      <c r="L171" s="5">
        <f>H171</f>
        <v>644.17930971456019</v>
      </c>
      <c r="M171" s="5">
        <f>H171*3</f>
        <v>1932.5379291436807</v>
      </c>
      <c r="N171" s="5">
        <f>H171*4</f>
        <v>2576.7172388582408</v>
      </c>
      <c r="O171" s="5">
        <f>H171</f>
        <v>644.17930971456019</v>
      </c>
      <c r="P171" s="5">
        <f>H171</f>
        <v>644.17930971456019</v>
      </c>
      <c r="Q171" s="5">
        <f>5 * J171</f>
        <v>483.13448228592017</v>
      </c>
      <c r="R171" s="5">
        <f>0.3*J171</f>
        <v>28.988068937155209</v>
      </c>
      <c r="S171" s="5">
        <f>J171</f>
        <v>96.626896457184031</v>
      </c>
      <c r="T171" s="5">
        <f>2*J171</f>
        <v>193.25379291436806</v>
      </c>
      <c r="U171" s="5">
        <f>J171</f>
        <v>96.626896457184031</v>
      </c>
      <c r="V171" s="5">
        <f>0.56*H171</f>
        <v>360.74041344015376</v>
      </c>
      <c r="W171" s="5">
        <f>0.44*H171</f>
        <v>283.43889627440649</v>
      </c>
      <c r="X171" s="5">
        <f>(K171*40)/60</f>
        <v>1288.3586194291204</v>
      </c>
      <c r="Y171" s="5">
        <f>(L171*20)/60</f>
        <v>214.72643657152005</v>
      </c>
      <c r="Z171" s="5">
        <f>(M171*40)/60</f>
        <v>1288.3586194291204</v>
      </c>
      <c r="AA171" s="5">
        <f>((N171/10) * 20)/60</f>
        <v>85.890574628608022</v>
      </c>
      <c r="AB171" s="5">
        <f>(15 * O171)/60</f>
        <v>161.04482742864005</v>
      </c>
      <c r="AC171" s="5">
        <f>(20 * P171)/60</f>
        <v>214.72643657152005</v>
      </c>
      <c r="AD171" s="5">
        <f>(Q171*40)/60</f>
        <v>322.0896548572801</v>
      </c>
      <c r="AE171" s="5">
        <f>(R171*20)/60</f>
        <v>9.6626896457184035</v>
      </c>
      <c r="AF171" s="5">
        <f>(S171*15)/60</f>
        <v>24.156724114296008</v>
      </c>
      <c r="AG171" s="5">
        <f>(T171*15)/60</f>
        <v>48.313448228592016</v>
      </c>
      <c r="AH171" s="5">
        <f>(20 * U171)/40</f>
        <v>48.313448228592016</v>
      </c>
      <c r="AI171" s="5">
        <f>(190 * V171)/60</f>
        <v>1142.3446425604868</v>
      </c>
      <c r="AJ171" s="5">
        <f>(152 * W171)/60</f>
        <v>718.04520389516301</v>
      </c>
    </row>
    <row r="172" spans="1:36" x14ac:dyDescent="0.3">
      <c r="A172" t="s">
        <v>34</v>
      </c>
      <c r="B172" s="7" t="s">
        <v>76</v>
      </c>
      <c r="C172">
        <v>2024</v>
      </c>
      <c r="D172">
        <v>827.28256616740282</v>
      </c>
      <c r="E172" t="s">
        <v>44</v>
      </c>
      <c r="F172" t="s">
        <v>85</v>
      </c>
      <c r="G172" s="1">
        <v>45352</v>
      </c>
      <c r="H172" s="5">
        <f>D172*0.89</f>
        <v>736.28148388898853</v>
      </c>
      <c r="I172" s="5">
        <f>H172*0.85</f>
        <v>625.83926130564021</v>
      </c>
      <c r="J172" s="5">
        <f>H172*0.15</f>
        <v>110.44222258334828</v>
      </c>
      <c r="K172" s="5">
        <f>H172*3</f>
        <v>2208.8444516669656</v>
      </c>
      <c r="L172" s="5">
        <f>H172</f>
        <v>736.28148388898853</v>
      </c>
      <c r="M172" s="5">
        <f>H172*3</f>
        <v>2208.8444516669656</v>
      </c>
      <c r="N172" s="5">
        <f>H172*4</f>
        <v>2945.1259355559541</v>
      </c>
      <c r="O172" s="5">
        <f>H172</f>
        <v>736.28148388898853</v>
      </c>
      <c r="P172" s="5">
        <f>H172</f>
        <v>736.28148388898853</v>
      </c>
      <c r="Q172" s="5">
        <f>5 * J172</f>
        <v>552.2111129167414</v>
      </c>
      <c r="R172" s="5">
        <f>0.3*J172</f>
        <v>33.132666775004481</v>
      </c>
      <c r="S172" s="5">
        <f>J172</f>
        <v>110.44222258334828</v>
      </c>
      <c r="T172" s="5">
        <f>2*J172</f>
        <v>220.88444516669657</v>
      </c>
      <c r="U172" s="5">
        <f>J172</f>
        <v>110.44222258334828</v>
      </c>
      <c r="V172" s="5">
        <f>0.56*H172</f>
        <v>412.31763097783363</v>
      </c>
      <c r="W172" s="5">
        <f>0.44*H172</f>
        <v>323.96385291115496</v>
      </c>
      <c r="X172" s="5">
        <f>(K172*40)/60</f>
        <v>1472.5629677779771</v>
      </c>
      <c r="Y172" s="5">
        <f>(L172*20)/60</f>
        <v>245.4271612963295</v>
      </c>
      <c r="Z172" s="5">
        <f>(M172*40)/60</f>
        <v>1472.5629677779771</v>
      </c>
      <c r="AA172" s="5">
        <f>((N172/10) * 20)/60</f>
        <v>98.170864518531801</v>
      </c>
      <c r="AB172" s="5">
        <f>(15 * O172)/60</f>
        <v>184.07037097224713</v>
      </c>
      <c r="AC172" s="5">
        <f>(20 * P172)/60</f>
        <v>245.4271612963295</v>
      </c>
      <c r="AD172" s="5">
        <f>(Q172*40)/60</f>
        <v>368.14074194449427</v>
      </c>
      <c r="AE172" s="5">
        <f>(R172*20)/60</f>
        <v>11.044222258334827</v>
      </c>
      <c r="AF172" s="5">
        <f>(S172*15)/60</f>
        <v>27.610555645837071</v>
      </c>
      <c r="AG172" s="5">
        <f>(T172*15)/60</f>
        <v>55.221111291674141</v>
      </c>
      <c r="AH172" s="5">
        <f>(20 * U172)/40</f>
        <v>55.221111291674141</v>
      </c>
      <c r="AI172" s="5">
        <f>(190 * V172)/60</f>
        <v>1305.6724980964732</v>
      </c>
      <c r="AJ172" s="5">
        <f>(152 * W172)/60</f>
        <v>820.70842737492592</v>
      </c>
    </row>
    <row r="173" spans="1:36" x14ac:dyDescent="0.3">
      <c r="A173" t="s">
        <v>35</v>
      </c>
      <c r="B173" s="7" t="s">
        <v>76</v>
      </c>
      <c r="C173">
        <v>2024</v>
      </c>
      <c r="D173">
        <v>781.11089688280538</v>
      </c>
      <c r="E173" t="s">
        <v>44</v>
      </c>
      <c r="F173" t="s">
        <v>85</v>
      </c>
      <c r="G173" s="1">
        <v>45383</v>
      </c>
      <c r="H173" s="5">
        <f>D173*0.89</f>
        <v>695.18869822569684</v>
      </c>
      <c r="I173" s="5">
        <f>H173*0.85</f>
        <v>590.91039349184234</v>
      </c>
      <c r="J173" s="5">
        <f>H173*0.15</f>
        <v>104.27830473385453</v>
      </c>
      <c r="K173" s="5">
        <f>H173*3</f>
        <v>2085.5660946770904</v>
      </c>
      <c r="L173" s="5">
        <f>H173</f>
        <v>695.18869822569684</v>
      </c>
      <c r="M173" s="5">
        <f>H173*3</f>
        <v>2085.5660946770904</v>
      </c>
      <c r="N173" s="5">
        <f>H173*4</f>
        <v>2780.7547929027874</v>
      </c>
      <c r="O173" s="5">
        <f>H173</f>
        <v>695.18869822569684</v>
      </c>
      <c r="P173" s="5">
        <f>H173</f>
        <v>695.18869822569684</v>
      </c>
      <c r="Q173" s="5">
        <f>5 * J173</f>
        <v>521.3915236692726</v>
      </c>
      <c r="R173" s="5">
        <f>0.3*J173</f>
        <v>31.283491420156356</v>
      </c>
      <c r="S173" s="5">
        <f>J173</f>
        <v>104.27830473385453</v>
      </c>
      <c r="T173" s="5">
        <f>2*J173</f>
        <v>208.55660946770905</v>
      </c>
      <c r="U173" s="5">
        <f>J173</f>
        <v>104.27830473385453</v>
      </c>
      <c r="V173" s="5">
        <f>0.56*H173</f>
        <v>389.30567100639024</v>
      </c>
      <c r="W173" s="5">
        <f>0.44*H173</f>
        <v>305.8830272193066</v>
      </c>
      <c r="X173" s="5">
        <f>(K173*40)/60</f>
        <v>1390.3773964513937</v>
      </c>
      <c r="Y173" s="5">
        <f>(L173*20)/60</f>
        <v>231.7295660752323</v>
      </c>
      <c r="Z173" s="5">
        <f>(M173*40)/60</f>
        <v>1390.3773964513937</v>
      </c>
      <c r="AA173" s="5">
        <f>((N173/10) * 20)/60</f>
        <v>92.691826430092917</v>
      </c>
      <c r="AB173" s="5">
        <f>(15 * O173)/60</f>
        <v>173.79717455642421</v>
      </c>
      <c r="AC173" s="5">
        <f>(20 * P173)/60</f>
        <v>231.7295660752323</v>
      </c>
      <c r="AD173" s="5">
        <f>(Q173*40)/60</f>
        <v>347.59434911284842</v>
      </c>
      <c r="AE173" s="5">
        <f>(R173*20)/60</f>
        <v>10.427830473385452</v>
      </c>
      <c r="AF173" s="5">
        <f>(S173*15)/60</f>
        <v>26.069576183463631</v>
      </c>
      <c r="AG173" s="5">
        <f>(T173*15)/60</f>
        <v>52.139152366927263</v>
      </c>
      <c r="AH173" s="5">
        <f>(20 * U173)/40</f>
        <v>52.139152366927263</v>
      </c>
      <c r="AI173" s="5">
        <f>(190 * V173)/60</f>
        <v>1232.8012915202357</v>
      </c>
      <c r="AJ173" s="5">
        <f>(152 * W173)/60</f>
        <v>774.90366895557668</v>
      </c>
    </row>
    <row r="174" spans="1:36" x14ac:dyDescent="0.3">
      <c r="A174" t="s">
        <v>36</v>
      </c>
      <c r="B174" s="7" t="s">
        <v>76</v>
      </c>
      <c r="C174">
        <v>2024</v>
      </c>
      <c r="D174">
        <v>806.81067755849529</v>
      </c>
      <c r="E174" t="s">
        <v>44</v>
      </c>
      <c r="F174" t="s">
        <v>85</v>
      </c>
      <c r="G174" s="1">
        <v>45413</v>
      </c>
      <c r="H174" s="5">
        <f>D174*0.89</f>
        <v>718.06150302706078</v>
      </c>
      <c r="I174" s="5">
        <f>H174*0.85</f>
        <v>610.35227757300163</v>
      </c>
      <c r="J174" s="5">
        <f>H174*0.15</f>
        <v>107.70922545405911</v>
      </c>
      <c r="K174" s="5">
        <f>H174*3</f>
        <v>2154.1845090811821</v>
      </c>
      <c r="L174" s="5">
        <f>H174</f>
        <v>718.06150302706078</v>
      </c>
      <c r="M174" s="5">
        <f>H174*3</f>
        <v>2154.1845090811821</v>
      </c>
      <c r="N174" s="5">
        <f>H174*4</f>
        <v>2872.2460121082431</v>
      </c>
      <c r="O174" s="5">
        <f>H174</f>
        <v>718.06150302706078</v>
      </c>
      <c r="P174" s="5">
        <f>H174</f>
        <v>718.06150302706078</v>
      </c>
      <c r="Q174" s="5">
        <f>5 * J174</f>
        <v>538.54612727029553</v>
      </c>
      <c r="R174" s="5">
        <f>0.3*J174</f>
        <v>32.312767636217728</v>
      </c>
      <c r="S174" s="5">
        <f>J174</f>
        <v>107.70922545405911</v>
      </c>
      <c r="T174" s="5">
        <f>2*J174</f>
        <v>215.41845090811822</v>
      </c>
      <c r="U174" s="5">
        <f>J174</f>
        <v>107.70922545405911</v>
      </c>
      <c r="V174" s="5">
        <f>0.56*H174</f>
        <v>402.11444169515408</v>
      </c>
      <c r="W174" s="5">
        <f>0.44*H174</f>
        <v>315.94706133190675</v>
      </c>
      <c r="X174" s="5">
        <f>(K174*40)/60</f>
        <v>1436.1230060541213</v>
      </c>
      <c r="Y174" s="5">
        <f>(L174*20)/60</f>
        <v>239.35383434235362</v>
      </c>
      <c r="Z174" s="5">
        <f>(M174*40)/60</f>
        <v>1436.1230060541213</v>
      </c>
      <c r="AA174" s="5">
        <f>((N174/10) * 20)/60</f>
        <v>95.741533736941435</v>
      </c>
      <c r="AB174" s="5">
        <f>(15 * O174)/60</f>
        <v>179.5153757567652</v>
      </c>
      <c r="AC174" s="5">
        <f>(20 * P174)/60</f>
        <v>239.35383434235362</v>
      </c>
      <c r="AD174" s="5">
        <f>(Q174*40)/60</f>
        <v>359.03075151353033</v>
      </c>
      <c r="AE174" s="5">
        <f>(R174*20)/60</f>
        <v>10.770922545405909</v>
      </c>
      <c r="AF174" s="5">
        <f>(S174*15)/60</f>
        <v>26.927306363514777</v>
      </c>
      <c r="AG174" s="5">
        <f>(T174*15)/60</f>
        <v>53.854612727029554</v>
      </c>
      <c r="AH174" s="5">
        <f>(20 * U174)/40</f>
        <v>53.854612727029554</v>
      </c>
      <c r="AI174" s="5">
        <f>(190 * V174)/60</f>
        <v>1273.3623987013211</v>
      </c>
      <c r="AJ174" s="5">
        <f>(152 * W174)/60</f>
        <v>800.39922204083052</v>
      </c>
    </row>
    <row r="175" spans="1:36" x14ac:dyDescent="0.3">
      <c r="A175" t="s">
        <v>37</v>
      </c>
      <c r="B175" s="7" t="s">
        <v>76</v>
      </c>
      <c r="C175">
        <v>2024</v>
      </c>
      <c r="D175">
        <v>741.82311170952948</v>
      </c>
      <c r="E175" t="s">
        <v>44</v>
      </c>
      <c r="F175" t="s">
        <v>85</v>
      </c>
      <c r="G175" s="1">
        <v>45444</v>
      </c>
      <c r="H175" s="5">
        <f>D175*0.89</f>
        <v>660.22256942148124</v>
      </c>
      <c r="I175" s="5">
        <f>H175*0.85</f>
        <v>561.18918400825908</v>
      </c>
      <c r="J175" s="5">
        <f>H175*0.15</f>
        <v>99.033385413222177</v>
      </c>
      <c r="K175" s="5">
        <f>H175*3</f>
        <v>1980.6677082644437</v>
      </c>
      <c r="L175" s="5">
        <f>H175</f>
        <v>660.22256942148124</v>
      </c>
      <c r="M175" s="5">
        <f>H175*3</f>
        <v>1980.6677082644437</v>
      </c>
      <c r="N175" s="5">
        <f>H175*4</f>
        <v>2640.890277685925</v>
      </c>
      <c r="O175" s="5">
        <f>H175</f>
        <v>660.22256942148124</v>
      </c>
      <c r="P175" s="5">
        <f>H175</f>
        <v>660.22256942148124</v>
      </c>
      <c r="Q175" s="5">
        <f>5 * J175</f>
        <v>495.16692706611087</v>
      </c>
      <c r="R175" s="5">
        <f>0.3*J175</f>
        <v>29.710015623966651</v>
      </c>
      <c r="S175" s="5">
        <f>J175</f>
        <v>99.033385413222177</v>
      </c>
      <c r="T175" s="5">
        <f>2*J175</f>
        <v>198.06677082644435</v>
      </c>
      <c r="U175" s="5">
        <f>J175</f>
        <v>99.033385413222177</v>
      </c>
      <c r="V175" s="5">
        <f>0.56*H175</f>
        <v>369.72463887602953</v>
      </c>
      <c r="W175" s="5">
        <f>0.44*H175</f>
        <v>290.49793054545177</v>
      </c>
      <c r="X175" s="5">
        <f>(K175*40)/60</f>
        <v>1320.4451388429625</v>
      </c>
      <c r="Y175" s="5">
        <f>(L175*20)/60</f>
        <v>220.07418980716042</v>
      </c>
      <c r="Z175" s="5">
        <f>(M175*40)/60</f>
        <v>1320.4451388429625</v>
      </c>
      <c r="AA175" s="5">
        <f>((N175/10) * 20)/60</f>
        <v>88.029675922864172</v>
      </c>
      <c r="AB175" s="5">
        <f>(15 * O175)/60</f>
        <v>165.05564235537031</v>
      </c>
      <c r="AC175" s="5">
        <f>(20 * P175)/60</f>
        <v>220.07418980716042</v>
      </c>
      <c r="AD175" s="5">
        <f>(Q175*40)/60</f>
        <v>330.11128471074056</v>
      </c>
      <c r="AE175" s="5">
        <f>(R175*20)/60</f>
        <v>9.903338541322217</v>
      </c>
      <c r="AF175" s="5">
        <f>(S175*15)/60</f>
        <v>24.758346353305544</v>
      </c>
      <c r="AG175" s="5">
        <f>(T175*15)/60</f>
        <v>49.516692706611089</v>
      </c>
      <c r="AH175" s="5">
        <f>(20 * U175)/40</f>
        <v>49.516692706611089</v>
      </c>
      <c r="AI175" s="5">
        <f>(190 * V175)/60</f>
        <v>1170.7946897740935</v>
      </c>
      <c r="AJ175" s="5">
        <f>(152 * W175)/60</f>
        <v>735.92809071514444</v>
      </c>
    </row>
    <row r="176" spans="1:36" x14ac:dyDescent="0.3">
      <c r="A176" t="s">
        <v>38</v>
      </c>
      <c r="B176" s="7" t="s">
        <v>79</v>
      </c>
      <c r="C176">
        <v>2024</v>
      </c>
      <c r="D176">
        <v>742.82899569890833</v>
      </c>
      <c r="E176" t="s">
        <v>44</v>
      </c>
      <c r="F176" t="s">
        <v>85</v>
      </c>
      <c r="G176" s="1">
        <v>45474</v>
      </c>
      <c r="H176" s="5">
        <f>D176*0.89</f>
        <v>661.11780617202839</v>
      </c>
      <c r="I176" s="5">
        <f>H176*0.85</f>
        <v>561.95013524622414</v>
      </c>
      <c r="J176" s="5">
        <f>H176*0.15</f>
        <v>99.167670925804259</v>
      </c>
      <c r="K176" s="5">
        <f>H176*3</f>
        <v>1983.3534185160852</v>
      </c>
      <c r="L176" s="5">
        <f>H176</f>
        <v>661.11780617202839</v>
      </c>
      <c r="M176" s="5">
        <f>H176*3</f>
        <v>1983.3534185160852</v>
      </c>
      <c r="N176" s="5">
        <f>H176*4</f>
        <v>2644.4712246881136</v>
      </c>
      <c r="O176" s="5">
        <f>H176</f>
        <v>661.11780617202839</v>
      </c>
      <c r="P176" s="5">
        <f>H176</f>
        <v>661.11780617202839</v>
      </c>
      <c r="Q176" s="5">
        <f>5 * J176</f>
        <v>495.8383546290213</v>
      </c>
      <c r="R176" s="5">
        <f>0.3*J176</f>
        <v>29.750301277741276</v>
      </c>
      <c r="S176" s="5">
        <f>J176</f>
        <v>99.167670925804259</v>
      </c>
      <c r="T176" s="5">
        <f>2*J176</f>
        <v>198.33534185160852</v>
      </c>
      <c r="U176" s="5">
        <f>J176</f>
        <v>99.167670925804259</v>
      </c>
      <c r="V176" s="5">
        <f>0.56*H176</f>
        <v>370.22597145633591</v>
      </c>
      <c r="W176" s="5">
        <f>0.44*H176</f>
        <v>290.89183471569248</v>
      </c>
      <c r="X176" s="5">
        <f>(K176*40)/60</f>
        <v>1322.235612344057</v>
      </c>
      <c r="Y176" s="5">
        <f>(L176*20)/60</f>
        <v>220.37260205734279</v>
      </c>
      <c r="Z176" s="5">
        <f>(M176*40)/60</f>
        <v>1322.235612344057</v>
      </c>
      <c r="AA176" s="5">
        <f>((N176/10) * 20)/60</f>
        <v>88.149040822937124</v>
      </c>
      <c r="AB176" s="5">
        <f>(15 * O176)/60</f>
        <v>165.27945154300713</v>
      </c>
      <c r="AC176" s="5">
        <f>(20 * P176)/60</f>
        <v>220.37260205734279</v>
      </c>
      <c r="AD176" s="5">
        <f>(Q176*40)/60</f>
        <v>330.55890308601425</v>
      </c>
      <c r="AE176" s="5">
        <f>(R176*20)/60</f>
        <v>9.9167670925804252</v>
      </c>
      <c r="AF176" s="5">
        <f>(S176*15)/60</f>
        <v>24.791917731451065</v>
      </c>
      <c r="AG176" s="5">
        <f>(T176*15)/60</f>
        <v>49.58383546290213</v>
      </c>
      <c r="AH176" s="5">
        <f>(20 * U176)/40</f>
        <v>49.58383546290213</v>
      </c>
      <c r="AI176" s="5">
        <f>(190 * V176)/60</f>
        <v>1172.3822429450636</v>
      </c>
      <c r="AJ176" s="5">
        <f>(152 * W176)/60</f>
        <v>736.9259812797543</v>
      </c>
    </row>
    <row r="177" spans="1:36" x14ac:dyDescent="0.3">
      <c r="A177" t="s">
        <v>39</v>
      </c>
      <c r="B177" s="7" t="s">
        <v>79</v>
      </c>
      <c r="C177">
        <v>2024</v>
      </c>
      <c r="D177">
        <v>711.04356484161201</v>
      </c>
      <c r="E177" t="s">
        <v>44</v>
      </c>
      <c r="F177" t="s">
        <v>85</v>
      </c>
      <c r="G177" s="1">
        <v>45505</v>
      </c>
      <c r="H177" s="5">
        <f>D177*0.89</f>
        <v>632.82877270903475</v>
      </c>
      <c r="I177" s="5">
        <f>H177*0.85</f>
        <v>537.90445680267953</v>
      </c>
      <c r="J177" s="5">
        <f>H177*0.15</f>
        <v>94.924315906355204</v>
      </c>
      <c r="K177" s="5">
        <f>H177*3</f>
        <v>1898.4863181271044</v>
      </c>
      <c r="L177" s="5">
        <f>H177</f>
        <v>632.82877270903475</v>
      </c>
      <c r="M177" s="5">
        <f>H177*3</f>
        <v>1898.4863181271044</v>
      </c>
      <c r="N177" s="5">
        <f>H177*4</f>
        <v>2531.315090836139</v>
      </c>
      <c r="O177" s="5">
        <f>H177</f>
        <v>632.82877270903475</v>
      </c>
      <c r="P177" s="5">
        <f>H177</f>
        <v>632.82877270903475</v>
      </c>
      <c r="Q177" s="5">
        <f>5 * J177</f>
        <v>474.62157953177604</v>
      </c>
      <c r="R177" s="5">
        <f>0.3*J177</f>
        <v>28.477294771906561</v>
      </c>
      <c r="S177" s="5">
        <f>J177</f>
        <v>94.924315906355204</v>
      </c>
      <c r="T177" s="5">
        <f>2*J177</f>
        <v>189.84863181271041</v>
      </c>
      <c r="U177" s="5">
        <f>J177</f>
        <v>94.924315906355204</v>
      </c>
      <c r="V177" s="5">
        <f>0.56*H177</f>
        <v>354.38411271705951</v>
      </c>
      <c r="W177" s="5">
        <f>0.44*H177</f>
        <v>278.4446599919753</v>
      </c>
      <c r="X177" s="5">
        <f>(K177*40)/60</f>
        <v>1265.6575454180697</v>
      </c>
      <c r="Y177" s="5">
        <f>(L177*20)/60</f>
        <v>210.94292423634491</v>
      </c>
      <c r="Z177" s="5">
        <f>(M177*40)/60</f>
        <v>1265.6575454180697</v>
      </c>
      <c r="AA177" s="5">
        <f>((N177/10) * 20)/60</f>
        <v>84.377169694537969</v>
      </c>
      <c r="AB177" s="5">
        <f>(15 * O177)/60</f>
        <v>158.20719317725869</v>
      </c>
      <c r="AC177" s="5">
        <f>(20 * P177)/60</f>
        <v>210.94292423634491</v>
      </c>
      <c r="AD177" s="5">
        <f>(Q177*40)/60</f>
        <v>316.41438635451738</v>
      </c>
      <c r="AE177" s="5">
        <f>(R177*20)/60</f>
        <v>9.4924315906355208</v>
      </c>
      <c r="AF177" s="5">
        <f>(S177*15)/60</f>
        <v>23.731078976588801</v>
      </c>
      <c r="AG177" s="5">
        <f>(T177*15)/60</f>
        <v>47.462157953177602</v>
      </c>
      <c r="AH177" s="5">
        <f>(20 * U177)/40</f>
        <v>47.462157953177602</v>
      </c>
      <c r="AI177" s="5">
        <f>(190 * V177)/60</f>
        <v>1122.2163569373552</v>
      </c>
      <c r="AJ177" s="5">
        <f>(152 * W177)/60</f>
        <v>705.39313864633743</v>
      </c>
    </row>
    <row r="178" spans="1:36" x14ac:dyDescent="0.3">
      <c r="A178" t="s">
        <v>40</v>
      </c>
      <c r="B178" s="7" t="s">
        <v>79</v>
      </c>
      <c r="C178">
        <v>2024</v>
      </c>
      <c r="D178">
        <v>714.18743535072883</v>
      </c>
      <c r="E178" t="s">
        <v>44</v>
      </c>
      <c r="F178" t="s">
        <v>85</v>
      </c>
      <c r="G178" s="1">
        <v>45536</v>
      </c>
      <c r="H178" s="5">
        <f>D178*0.89</f>
        <v>635.62681746214867</v>
      </c>
      <c r="I178" s="5">
        <f>H178*0.85</f>
        <v>540.28279484282632</v>
      </c>
      <c r="J178" s="5">
        <f>H178*0.15</f>
        <v>95.344022619322303</v>
      </c>
      <c r="K178" s="5">
        <f>H178*3</f>
        <v>1906.880452386446</v>
      </c>
      <c r="L178" s="5">
        <f>H178</f>
        <v>635.62681746214867</v>
      </c>
      <c r="M178" s="5">
        <f>H178*3</f>
        <v>1906.880452386446</v>
      </c>
      <c r="N178" s="5">
        <f>H178*4</f>
        <v>2542.5072698485947</v>
      </c>
      <c r="O178" s="5">
        <f>H178</f>
        <v>635.62681746214867</v>
      </c>
      <c r="P178" s="5">
        <f>H178</f>
        <v>635.62681746214867</v>
      </c>
      <c r="Q178" s="5">
        <f>5 * J178</f>
        <v>476.7201130966115</v>
      </c>
      <c r="R178" s="5">
        <f>0.3*J178</f>
        <v>28.60320678579669</v>
      </c>
      <c r="S178" s="5">
        <f>J178</f>
        <v>95.344022619322303</v>
      </c>
      <c r="T178" s="5">
        <f>2*J178</f>
        <v>190.68804523864461</v>
      </c>
      <c r="U178" s="5">
        <f>J178</f>
        <v>95.344022619322303</v>
      </c>
      <c r="V178" s="5">
        <f>0.56*H178</f>
        <v>355.9510177788033</v>
      </c>
      <c r="W178" s="5">
        <f>0.44*H178</f>
        <v>279.67579968334542</v>
      </c>
      <c r="X178" s="5">
        <f>(K178*40)/60</f>
        <v>1271.2536349242973</v>
      </c>
      <c r="Y178" s="5">
        <f>(L178*20)/60</f>
        <v>211.87560582071623</v>
      </c>
      <c r="Z178" s="5">
        <f>(M178*40)/60</f>
        <v>1271.2536349242973</v>
      </c>
      <c r="AA178" s="5">
        <f>((N178/10) * 20)/60</f>
        <v>84.75024232828649</v>
      </c>
      <c r="AB178" s="5">
        <f>(15 * O178)/60</f>
        <v>158.90670436553717</v>
      </c>
      <c r="AC178" s="5">
        <f>(20 * P178)/60</f>
        <v>211.87560582071623</v>
      </c>
      <c r="AD178" s="5">
        <f>(Q178*40)/60</f>
        <v>317.81340873107433</v>
      </c>
      <c r="AE178" s="5">
        <f>(R178*20)/60</f>
        <v>9.5344022619322306</v>
      </c>
      <c r="AF178" s="5">
        <f>(S178*15)/60</f>
        <v>23.836005654830576</v>
      </c>
      <c r="AG178" s="5">
        <f>(T178*15)/60</f>
        <v>47.672011309661151</v>
      </c>
      <c r="AH178" s="5">
        <f>(20 * U178)/40</f>
        <v>47.672011309661151</v>
      </c>
      <c r="AI178" s="5">
        <f>(190 * V178)/60</f>
        <v>1127.1782229662103</v>
      </c>
      <c r="AJ178" s="5">
        <f>(152 * W178)/60</f>
        <v>708.51202586447505</v>
      </c>
    </row>
    <row r="179" spans="1:36" x14ac:dyDescent="0.3">
      <c r="A179" t="s">
        <v>41</v>
      </c>
      <c r="B179" s="7" t="s">
        <v>79</v>
      </c>
      <c r="C179">
        <v>2024</v>
      </c>
      <c r="D179">
        <v>725.65342041234237</v>
      </c>
      <c r="E179" t="s">
        <v>44</v>
      </c>
      <c r="F179" t="s">
        <v>85</v>
      </c>
      <c r="G179" s="1">
        <v>45566</v>
      </c>
      <c r="H179" s="5">
        <f>D179*0.89</f>
        <v>645.83154416698471</v>
      </c>
      <c r="I179" s="5">
        <f>H179*0.85</f>
        <v>548.95681254193698</v>
      </c>
      <c r="J179" s="5">
        <f>H179*0.15</f>
        <v>96.874731625047701</v>
      </c>
      <c r="K179" s="5">
        <f>H179*3</f>
        <v>1937.4946325009541</v>
      </c>
      <c r="L179" s="5">
        <f>H179</f>
        <v>645.83154416698471</v>
      </c>
      <c r="M179" s="5">
        <f>H179*3</f>
        <v>1937.4946325009541</v>
      </c>
      <c r="N179" s="5">
        <f>H179*4</f>
        <v>2583.3261766679389</v>
      </c>
      <c r="O179" s="5">
        <f>H179</f>
        <v>645.83154416698471</v>
      </c>
      <c r="P179" s="5">
        <f>H179</f>
        <v>645.83154416698471</v>
      </c>
      <c r="Q179" s="5">
        <f>5 * J179</f>
        <v>484.37365812523853</v>
      </c>
      <c r="R179" s="5">
        <f>0.3*J179</f>
        <v>29.062419487514308</v>
      </c>
      <c r="S179" s="5">
        <f>J179</f>
        <v>96.874731625047701</v>
      </c>
      <c r="T179" s="5">
        <f>2*J179</f>
        <v>193.7494632500954</v>
      </c>
      <c r="U179" s="5">
        <f>J179</f>
        <v>96.874731625047701</v>
      </c>
      <c r="V179" s="5">
        <f>0.56*H179</f>
        <v>361.66566473351145</v>
      </c>
      <c r="W179" s="5">
        <f>0.44*H179</f>
        <v>284.16587943347326</v>
      </c>
      <c r="X179" s="5">
        <f>(K179*40)/60</f>
        <v>1291.6630883339697</v>
      </c>
      <c r="Y179" s="5">
        <f>(L179*20)/60</f>
        <v>215.2771813889949</v>
      </c>
      <c r="Z179" s="5">
        <f>(M179*40)/60</f>
        <v>1291.6630883339697</v>
      </c>
      <c r="AA179" s="5">
        <f>((N179/10) * 20)/60</f>
        <v>86.110872555597965</v>
      </c>
      <c r="AB179" s="5">
        <f>(15 * O179)/60</f>
        <v>161.45788604174621</v>
      </c>
      <c r="AC179" s="5">
        <f>(20 * P179)/60</f>
        <v>215.2771813889949</v>
      </c>
      <c r="AD179" s="5">
        <f>(Q179*40)/60</f>
        <v>322.91577208349241</v>
      </c>
      <c r="AE179" s="5">
        <f>(R179*20)/60</f>
        <v>9.6874731625047694</v>
      </c>
      <c r="AF179" s="5">
        <f>(S179*15)/60</f>
        <v>24.218682906261925</v>
      </c>
      <c r="AG179" s="5">
        <f>(T179*15)/60</f>
        <v>48.437365812523851</v>
      </c>
      <c r="AH179" s="5">
        <f>(20 * U179)/40</f>
        <v>48.437365812523851</v>
      </c>
      <c r="AI179" s="5">
        <f>(190 * V179)/60</f>
        <v>1145.2746049894529</v>
      </c>
      <c r="AJ179" s="5">
        <f>(152 * W179)/60</f>
        <v>719.88689456479892</v>
      </c>
    </row>
    <row r="180" spans="1:36" x14ac:dyDescent="0.3">
      <c r="A180" t="s">
        <v>42</v>
      </c>
      <c r="B180" s="7" t="s">
        <v>79</v>
      </c>
      <c r="C180">
        <v>2024</v>
      </c>
      <c r="D180">
        <v>686.26428248423747</v>
      </c>
      <c r="E180" t="s">
        <v>44</v>
      </c>
      <c r="F180" t="s">
        <v>85</v>
      </c>
      <c r="G180" s="1">
        <v>45597</v>
      </c>
      <c r="H180" s="5">
        <f>D180*0.89</f>
        <v>610.77521141097134</v>
      </c>
      <c r="I180" s="5">
        <f>H180*0.85</f>
        <v>519.15892969932565</v>
      </c>
      <c r="J180" s="5">
        <f>H180*0.15</f>
        <v>91.616281711645698</v>
      </c>
      <c r="K180" s="5">
        <f>H180*3</f>
        <v>1832.3256342329141</v>
      </c>
      <c r="L180" s="5">
        <f>H180</f>
        <v>610.77521141097134</v>
      </c>
      <c r="M180" s="5">
        <f>H180*3</f>
        <v>1832.3256342329141</v>
      </c>
      <c r="N180" s="5">
        <f>H180*4</f>
        <v>2443.1008456438854</v>
      </c>
      <c r="O180" s="5">
        <f>H180</f>
        <v>610.77521141097134</v>
      </c>
      <c r="P180" s="5">
        <f>H180</f>
        <v>610.77521141097134</v>
      </c>
      <c r="Q180" s="5">
        <f>5 * J180</f>
        <v>458.08140855822847</v>
      </c>
      <c r="R180" s="5">
        <f>0.3*J180</f>
        <v>27.484884513493707</v>
      </c>
      <c r="S180" s="5">
        <f>J180</f>
        <v>91.616281711645698</v>
      </c>
      <c r="T180" s="5">
        <f>2*J180</f>
        <v>183.2325634232914</v>
      </c>
      <c r="U180" s="5">
        <f>J180</f>
        <v>91.616281711645698</v>
      </c>
      <c r="V180" s="5">
        <f>0.56*H180</f>
        <v>342.03411839014399</v>
      </c>
      <c r="W180" s="5">
        <f>0.44*H180</f>
        <v>268.74109302082741</v>
      </c>
      <c r="X180" s="5">
        <f>(K180*40)/60</f>
        <v>1221.5504228219429</v>
      </c>
      <c r="Y180" s="5">
        <f>(L180*20)/60</f>
        <v>203.59173713699045</v>
      </c>
      <c r="Z180" s="5">
        <f>(M180*40)/60</f>
        <v>1221.5504228219429</v>
      </c>
      <c r="AA180" s="5">
        <f>((N180/10) * 20)/60</f>
        <v>81.436694854796173</v>
      </c>
      <c r="AB180" s="5">
        <f>(15 * O180)/60</f>
        <v>152.69380285274283</v>
      </c>
      <c r="AC180" s="5">
        <f>(20 * P180)/60</f>
        <v>203.59173713699045</v>
      </c>
      <c r="AD180" s="5">
        <f>(Q180*40)/60</f>
        <v>305.38760570548567</v>
      </c>
      <c r="AE180" s="5">
        <f>(R180*20)/60</f>
        <v>9.1616281711645691</v>
      </c>
      <c r="AF180" s="5">
        <f>(S180*15)/60</f>
        <v>22.904070427911424</v>
      </c>
      <c r="AG180" s="5">
        <f>(T180*15)/60</f>
        <v>45.808140855822849</v>
      </c>
      <c r="AH180" s="5">
        <f>(20 * U180)/40</f>
        <v>45.808140855822849</v>
      </c>
      <c r="AI180" s="5">
        <f>(190 * V180)/60</f>
        <v>1083.1080415687893</v>
      </c>
      <c r="AJ180" s="5">
        <f>(152 * W180)/60</f>
        <v>680.81076898609604</v>
      </c>
    </row>
    <row r="181" spans="1:36" x14ac:dyDescent="0.3">
      <c r="A181" t="s">
        <v>43</v>
      </c>
      <c r="B181" s="7" t="s">
        <v>79</v>
      </c>
      <c r="C181">
        <v>2024</v>
      </c>
      <c r="D181">
        <v>681.95114991993933</v>
      </c>
      <c r="E181" t="s">
        <v>44</v>
      </c>
      <c r="F181" t="s">
        <v>85</v>
      </c>
      <c r="G181" s="1">
        <v>45627</v>
      </c>
      <c r="H181" s="5">
        <f>D181*0.89</f>
        <v>606.936523428746</v>
      </c>
      <c r="I181" s="5">
        <f>H181*0.85</f>
        <v>515.89604491443413</v>
      </c>
      <c r="J181" s="5">
        <f>H181*0.15</f>
        <v>91.0404785143119</v>
      </c>
      <c r="K181" s="5">
        <f>H181*3</f>
        <v>1820.8095702862379</v>
      </c>
      <c r="L181" s="5">
        <f>H181</f>
        <v>606.936523428746</v>
      </c>
      <c r="M181" s="5">
        <f>H181*3</f>
        <v>1820.8095702862379</v>
      </c>
      <c r="N181" s="5">
        <f>H181*4</f>
        <v>2427.746093714984</v>
      </c>
      <c r="O181" s="5">
        <f>H181</f>
        <v>606.936523428746</v>
      </c>
      <c r="P181" s="5">
        <f>H181</f>
        <v>606.936523428746</v>
      </c>
      <c r="Q181" s="5">
        <f>5 * J181</f>
        <v>455.20239257155947</v>
      </c>
      <c r="R181" s="5">
        <f>0.3*J181</f>
        <v>27.31214355429357</v>
      </c>
      <c r="S181" s="5">
        <f>J181</f>
        <v>91.0404785143119</v>
      </c>
      <c r="T181" s="5">
        <f>2*J181</f>
        <v>182.0809570286238</v>
      </c>
      <c r="U181" s="5">
        <f>J181</f>
        <v>91.0404785143119</v>
      </c>
      <c r="V181" s="5">
        <f>0.56*H181</f>
        <v>339.88445312009782</v>
      </c>
      <c r="W181" s="5">
        <f>0.44*H181</f>
        <v>267.05207030864824</v>
      </c>
      <c r="X181" s="5">
        <f>(K181*40)/60</f>
        <v>1213.8730468574918</v>
      </c>
      <c r="Y181" s="5">
        <f>(L181*20)/60</f>
        <v>202.31217447624869</v>
      </c>
      <c r="Z181" s="5">
        <f>(M181*40)/60</f>
        <v>1213.8730468574918</v>
      </c>
      <c r="AA181" s="5">
        <f>((N181/10) * 20)/60</f>
        <v>80.924869790499471</v>
      </c>
      <c r="AB181" s="5">
        <f>(15 * O181)/60</f>
        <v>151.7341308571865</v>
      </c>
      <c r="AC181" s="5">
        <f>(20 * P181)/60</f>
        <v>202.31217447624869</v>
      </c>
      <c r="AD181" s="5">
        <f>(Q181*40)/60</f>
        <v>303.46826171437294</v>
      </c>
      <c r="AE181" s="5">
        <f>(R181*20)/60</f>
        <v>9.1040478514311918</v>
      </c>
      <c r="AF181" s="5">
        <f>(S181*15)/60</f>
        <v>22.760119628577975</v>
      </c>
      <c r="AG181" s="5">
        <f>(T181*15)/60</f>
        <v>45.52023925715595</v>
      </c>
      <c r="AH181" s="5">
        <f>(20 * U181)/40</f>
        <v>45.52023925715595</v>
      </c>
      <c r="AI181" s="5">
        <f>(190 * V181)/60</f>
        <v>1076.3007682136431</v>
      </c>
      <c r="AJ181" s="5">
        <f>(152 * W181)/60</f>
        <v>676.53191144857556</v>
      </c>
    </row>
  </sheetData>
  <autoFilter ref="A1:AJ1" xr:uid="{00000000-0001-0000-0000-000000000000}">
    <sortState xmlns:xlrd2="http://schemas.microsoft.com/office/spreadsheetml/2017/richdata2" ref="A2:AJ181">
      <sortCondition ref="F1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G8"/>
  <sheetViews>
    <sheetView workbookViewId="0">
      <selection activeCell="C9" sqref="C9"/>
    </sheetView>
  </sheetViews>
  <sheetFormatPr defaultRowHeight="14.4" x14ac:dyDescent="0.3"/>
  <sheetData>
    <row r="5" spans="3:7" x14ac:dyDescent="0.3">
      <c r="D5">
        <v>152</v>
      </c>
      <c r="E5">
        <v>190</v>
      </c>
      <c r="F5">
        <v>2559</v>
      </c>
      <c r="G5">
        <f>SUM(D5:E5) * F5</f>
        <v>875178</v>
      </c>
    </row>
    <row r="6" spans="3:7" x14ac:dyDescent="0.3">
      <c r="D6">
        <v>2553</v>
      </c>
      <c r="E6">
        <v>6</v>
      </c>
    </row>
    <row r="8" spans="3:7" x14ac:dyDescent="0.3">
      <c r="C8" t="s">
        <v>61</v>
      </c>
      <c r="D8">
        <f>((D5*D6)+(E5*E6)) / F5</f>
        <v>152.08909730363422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Pagotto</dc:creator>
  <cp:lastModifiedBy>Daniel Pagotto</cp:lastModifiedBy>
  <dcterms:created xsi:type="dcterms:W3CDTF">2022-04-06T00:21:28Z</dcterms:created>
  <dcterms:modified xsi:type="dcterms:W3CDTF">2022-04-06T19:49:12Z</dcterms:modified>
</cp:coreProperties>
</file>