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Epidemiologia\"/>
    </mc:Choice>
  </mc:AlternateContent>
  <xr:revisionPtr revIDLastSave="0" documentId="13_ncr:1_{80D16229-393A-4541-AF68-C106D4EF00F4}" xr6:coauthVersionLast="36" xr6:coauthVersionMax="36" xr10:uidLastSave="{00000000-0000-0000-0000-000000000000}"/>
  <bookViews>
    <workbookView xWindow="0" yWindow="0" windowWidth="10840" windowHeight="17130" xr2:uid="{00000000-000D-0000-FFFF-FFFF00000000}"/>
  </bookViews>
  <sheets>
    <sheet name="mortalidad_2018_cr_españa" sheetId="2" r:id="rId1"/>
  </sheets>
  <calcPr calcId="191029"/>
</workbook>
</file>

<file path=xl/calcChain.xml><?xml version="1.0" encoding="utf-8"?>
<calcChain xmlns="http://schemas.openxmlformats.org/spreadsheetml/2006/main">
  <c r="S65" i="2" l="1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T65" i="2" s="1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T64" i="2" s="1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T63" i="2" s="1"/>
  <c r="T60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T55" i="2" s="1"/>
  <c r="C55" i="2"/>
  <c r="B55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T54" i="2" s="1"/>
  <c r="C54" i="2"/>
  <c r="B54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T53" i="2" s="1"/>
  <c r="T50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T45" i="2" s="1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T44" i="2" s="1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T43" i="2" s="1"/>
  <c r="C43" i="2"/>
  <c r="B43" i="2"/>
  <c r="T40" i="2"/>
  <c r="B35" i="2"/>
  <c r="B34" i="2"/>
  <c r="B33" i="2"/>
</calcChain>
</file>

<file path=xl/sharedStrings.xml><?xml version="1.0" encoding="utf-8"?>
<sst xmlns="http://schemas.openxmlformats.org/spreadsheetml/2006/main" count="132" uniqueCount="41">
  <si>
    <t>Defunciones. A partir de 1999 (CIE 10)</t>
  </si>
  <si>
    <r>
      <t xml:space="preserve">Fecha de emisión: </t>
    </r>
    <r>
      <rPr>
        <sz val="10"/>
        <color theme="1"/>
        <rFont val="Arial"/>
        <family val="2"/>
      </rPr>
      <t>21/06/2020</t>
    </r>
  </si>
  <si>
    <r>
      <t xml:space="preserve">Filtros: </t>
    </r>
    <r>
      <rPr>
        <sz val="10"/>
        <color theme="1"/>
        <rFont val="Arial"/>
        <family val="2"/>
      </rPr>
      <t>[Año defunción].[2018], [Causa Muerte CIE].[C18 TUMOR MALIGNO DEL COLON], [Causa Muerte CIE].[C19 TUMOR MALIGNO DE LA UNIÓN RECTOSIGMOIDEA], [Causa Muerte CIE].[C20 TUMOR MALIGNO DEL RECTO], [Causa Muerte CIE].[C21 TUMOR MALIGNO DEL ANO Y DEL CONDUCTO ANAL]</t>
    </r>
  </si>
  <si>
    <r>
      <t xml:space="preserve">Dimensiones en filas: </t>
    </r>
    <r>
      <rPr>
        <sz val="10"/>
        <color theme="1"/>
        <rFont val="Arial"/>
        <family val="2"/>
      </rPr>
      <t>[Sexo].[Sexo]</t>
    </r>
  </si>
  <si>
    <r>
      <t xml:space="preserve">Dimensiones en columnas: </t>
    </r>
    <r>
      <rPr>
        <sz val="10"/>
        <color theme="1"/>
        <rFont val="Arial"/>
        <family val="2"/>
      </rPr>
      <t>[Edad].[Edad].[Tramo Quinquenal]</t>
    </r>
  </si>
  <si>
    <r>
      <t xml:space="preserve">Medidas: </t>
    </r>
    <r>
      <rPr>
        <sz val="10"/>
        <color theme="1"/>
        <rFont val="Arial"/>
        <family val="2"/>
      </rPr>
      <t>[Nº Defunciones]</t>
    </r>
  </si>
  <si>
    <t>Nº Defunciones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</si>
  <si>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</si>
  <si>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</si>
  <si>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</si>
  <si>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</si>
  <si>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</si>
  <si>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</si>
  <si>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</si>
  <si>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</si>
  <si>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</si>
  <si>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</si>
  <si>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</si>
  <si>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</si>
  <si>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</si>
  <si>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</si>
  <si>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85 y más años</t>
  </si>
  <si>
    <t>Total</t>
  </si>
  <si>
    <t>Varones</t>
  </si>
  <si>
    <t>Mujeres</t>
  </si>
  <si>
    <r>
      <t xml:space="preserve">Fuente: </t>
    </r>
    <r>
      <rPr>
        <i/>
        <sz val="10"/>
        <color theme="1"/>
        <rFont val="Arial"/>
        <family val="2"/>
      </rPr>
      <t>Ministerio de Sanidad, Consumo y Bienestar Social. Instituto de Información Sanitaria. Mortalidad por causa de muerte. Cualquier difusión o publicación total o parcial de estos datos deberá citar la fuente.</t>
    </r>
  </si>
  <si>
    <r>
      <t xml:space="preserve">Dirección de la web: </t>
    </r>
    <r>
      <rPr>
        <i/>
        <sz val="10"/>
        <color theme="1"/>
        <rFont val="Arial"/>
        <family val="2"/>
      </rPr>
      <t>https://pestadistico.inteligenciadegestion.mscbs.es/PUBLICOSNS</t>
    </r>
  </si>
  <si>
    <t>Poblacion</t>
  </si>
  <si>
    <t>00-04 años</t>
  </si>
  <si>
    <t>05-09 años</t>
  </si>
  <si>
    <t>10-14 años</t>
  </si>
  <si>
    <t>20-24</t>
  </si>
  <si>
    <r>
      <t xml:space="preserve">Fuente: </t>
    </r>
    <r>
      <rPr>
        <i/>
        <sz val="10"/>
        <color theme="1"/>
        <rFont val="Arial"/>
        <family val="2"/>
      </rPr>
      <t>Instituto Nacional de Estadística. Cifras de población. Población residente a 1 de Julio de 2018.</t>
    </r>
  </si>
  <si>
    <r>
      <t xml:space="preserve">Dirección de la web: </t>
    </r>
    <r>
      <rPr>
        <i/>
        <sz val="10"/>
        <color theme="1"/>
        <rFont val="Arial"/>
        <family val="2"/>
      </rPr>
      <t>https://ine.es/jaxiT3/Tabla.htm?t=9674&amp;L=0</t>
    </r>
  </si>
  <si>
    <t>Tasas brutas</t>
  </si>
  <si>
    <t>Pesos población mundial</t>
  </si>
  <si>
    <t>ASR-W</t>
  </si>
  <si>
    <t>Pesos población europa antigua</t>
  </si>
  <si>
    <t>ASR-E old</t>
  </si>
  <si>
    <t>Pesos población europa nueva</t>
  </si>
  <si>
    <t>ASR-E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</si>
</sst>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rgb="FF333333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9" fillId="34" borderId="10" xfId="0" applyFont="1" applyFill="1" applyBorder="1" applyAlignment="1">
      <alignment horizontal="left" vertical="top" wrapText="1"/>
    </xf>
    <xf numFmtId="0" fontId="19" fillId="35" borderId="10" xfId="0" applyFont="1" applyFill="1" applyBorder="1" applyAlignment="1">
      <alignment horizontal="left" vertical="top" wrapText="1"/>
    </xf>
    <xf numFmtId="0" fontId="18" fillId="0" borderId="10" xfId="0" applyFont="1" applyBorder="1" applyAlignment="1">
      <alignment horizontal="right" vertical="top" wrapText="1"/>
    </xf>
    <xf numFmtId="3" fontId="18" fillId="0" borderId="10" xfId="0" applyNumberFormat="1" applyFont="1" applyBorder="1" applyAlignment="1">
      <alignment horizontal="right" vertical="top" wrapText="1"/>
    </xf>
    <xf numFmtId="0" fontId="19" fillId="0" borderId="0" xfId="0" applyFont="1" applyAlignment="1">
      <alignment wrapText="1"/>
    </xf>
    <xf numFmtId="0" fontId="19" fillId="33" borderId="14" xfId="0" applyFont="1" applyFill="1" applyBorder="1" applyAlignment="1">
      <alignment horizontal="left" vertical="top" wrapText="1"/>
    </xf>
    <xf numFmtId="0" fontId="19" fillId="33" borderId="15" xfId="0" applyFont="1" applyFill="1" applyBorder="1" applyAlignment="1">
      <alignment horizontal="left" vertical="top" wrapText="1"/>
    </xf>
    <xf numFmtId="0" fontId="19" fillId="34" borderId="11" xfId="0" applyFont="1" applyFill="1" applyBorder="1" applyAlignment="1">
      <alignment horizontal="left" vertical="top" wrapText="1"/>
    </xf>
    <xf numFmtId="0" fontId="19" fillId="34" borderId="12" xfId="0" applyFont="1" applyFill="1" applyBorder="1" applyAlignment="1">
      <alignment horizontal="left" vertical="top" wrapText="1"/>
    </xf>
    <xf numFmtId="0" fontId="19" fillId="34" borderId="13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164" fontId="18" fillId="0" borderId="10" xfId="0" applyNumberFormat="1" applyFont="1" applyBorder="1" applyAlignment="1">
      <alignment horizontal="right" vertical="top" wrapText="1"/>
    </xf>
    <xf numFmtId="165" fontId="19" fillId="0" borderId="10" xfId="0" applyNumberFormat="1" applyFont="1" applyBorder="1" applyAlignment="1">
      <alignment horizontal="right" vertical="top" wrapText="1"/>
    </xf>
    <xf numFmtId="3" fontId="21" fillId="0" borderId="0" xfId="0" applyNumberFormat="1" applyFont="1"/>
    <xf numFmtId="0" fontId="19" fillId="0" borderId="0" xfId="0" applyFont="1" applyFill="1" applyBorder="1" applyAlignment="1">
      <alignment horizontal="left" vertical="top" wrapText="1"/>
    </xf>
    <xf numFmtId="0" fontId="18" fillId="0" borderId="0" xfId="0" applyFont="1" applyBorder="1" applyAlignment="1">
      <alignment horizontal="right" vertical="top" wrapText="1"/>
    </xf>
    <xf numFmtId="3" fontId="18" fillId="0" borderId="0" xfId="0" applyNumberFormat="1" applyFont="1" applyBorder="1" applyAlignment="1">
      <alignment horizontal="right"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"/>
  <sheetViews>
    <sheetView showGridLines="0" tabSelected="1" topLeftCell="H1" zoomScale="85" zoomScaleNormal="85" workbookViewId="0">
      <selection activeCell="T63" sqref="T63"/>
    </sheetView>
  </sheetViews>
  <sheetFormatPr baseColWidth="10" defaultRowHeight="12.5" x14ac:dyDescent="0.25"/>
  <cols>
    <col min="1" max="1" width="13.7265625" style="1" customWidth="1"/>
    <col min="2" max="15" width="17.7265625" style="1" customWidth="1"/>
    <col min="16" max="16" width="13.1796875" style="1" bestFit="1" customWidth="1"/>
    <col min="17" max="17" width="7.81640625" style="1" bestFit="1" customWidth="1"/>
    <col min="18" max="16384" width="10.90625" style="1"/>
  </cols>
  <sheetData>
    <row r="1" spans="1:20" ht="13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20" ht="13" customHeight="1" x14ac:dyDescent="0.3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4" spans="1:20" ht="13" customHeight="1" x14ac:dyDescent="0.3">
      <c r="A4" s="12" t="s">
        <v>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20" ht="13" customHeight="1" x14ac:dyDescent="0.3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20" ht="13" customHeight="1" x14ac:dyDescent="0.3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10" spans="1:20" ht="13" customHeight="1" x14ac:dyDescent="0.3">
      <c r="A10" s="12" t="s">
        <v>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2" spans="1:20" ht="12.75" customHeight="1" x14ac:dyDescent="0.25">
      <c r="A12" s="7"/>
      <c r="B12" s="9" t="s">
        <v>6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1"/>
    </row>
    <row r="13" spans="1:20" ht="12.75" customHeight="1" x14ac:dyDescent="0.25">
      <c r="A13" s="8"/>
      <c r="B13" s="2" t="s">
        <v>28</v>
      </c>
      <c r="C13" s="2" t="s">
        <v>29</v>
      </c>
      <c r="D13" s="2" t="s">
        <v>30</v>
      </c>
      <c r="E13" s="2" t="s">
        <v>7</v>
      </c>
      <c r="F13" s="2" t="s">
        <v>8</v>
      </c>
      <c r="G13" s="2" t="s">
        <v>9</v>
      </c>
      <c r="H13" s="2" t="s">
        <v>10</v>
      </c>
      <c r="I13" s="2" t="s">
        <v>11</v>
      </c>
      <c r="J13" s="2" t="s">
        <v>12</v>
      </c>
      <c r="K13" s="2" t="s">
        <v>13</v>
      </c>
      <c r="L13" s="2" t="s">
        <v>14</v>
      </c>
      <c r="M13" s="2" t="s">
        <v>15</v>
      </c>
      <c r="N13" s="2" t="s">
        <v>16</v>
      </c>
      <c r="O13" s="2" t="s">
        <v>17</v>
      </c>
      <c r="P13" s="2" t="s">
        <v>18</v>
      </c>
      <c r="Q13" s="2" t="s">
        <v>19</v>
      </c>
      <c r="R13" s="2" t="s">
        <v>20</v>
      </c>
      <c r="S13" s="2" t="s">
        <v>21</v>
      </c>
      <c r="T13" s="2" t="s">
        <v>22</v>
      </c>
    </row>
    <row r="14" spans="1:20" ht="12.75" customHeight="1" x14ac:dyDescent="0.25">
      <c r="A14" s="3" t="s">
        <v>23</v>
      </c>
      <c r="B14" s="4">
        <v>0</v>
      </c>
      <c r="C14" s="4">
        <v>0</v>
      </c>
      <c r="D14" s="4">
        <v>0</v>
      </c>
      <c r="E14" s="4">
        <v>2</v>
      </c>
      <c r="F14" s="4">
        <v>4</v>
      </c>
      <c r="G14" s="4">
        <v>5</v>
      </c>
      <c r="H14" s="4">
        <v>18</v>
      </c>
      <c r="I14" s="4">
        <v>25</v>
      </c>
      <c r="J14" s="4">
        <v>52</v>
      </c>
      <c r="K14" s="4">
        <v>129</v>
      </c>
      <c r="L14" s="4">
        <v>290</v>
      </c>
      <c r="M14" s="4">
        <v>489</v>
      </c>
      <c r="N14" s="4">
        <v>799</v>
      </c>
      <c r="O14" s="4">
        <v>938</v>
      </c>
      <c r="P14" s="5">
        <v>1266</v>
      </c>
      <c r="Q14" s="5">
        <v>1353</v>
      </c>
      <c r="R14" s="5">
        <v>1683</v>
      </c>
      <c r="S14" s="5">
        <v>2169</v>
      </c>
      <c r="T14" s="5">
        <v>9222</v>
      </c>
    </row>
    <row r="15" spans="1:20" ht="12.75" customHeight="1" x14ac:dyDescent="0.25">
      <c r="A15" s="3" t="s">
        <v>24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2</v>
      </c>
      <c r="H15" s="4">
        <v>8</v>
      </c>
      <c r="I15" s="4">
        <v>25</v>
      </c>
      <c r="J15" s="4">
        <v>45</v>
      </c>
      <c r="K15" s="4">
        <v>88</v>
      </c>
      <c r="L15" s="4">
        <v>182</v>
      </c>
      <c r="M15" s="4">
        <v>285</v>
      </c>
      <c r="N15" s="4">
        <v>383</v>
      </c>
      <c r="O15" s="4">
        <v>464</v>
      </c>
      <c r="P15" s="4">
        <v>577</v>
      </c>
      <c r="Q15" s="4">
        <v>706</v>
      </c>
      <c r="R15" s="5">
        <v>1064</v>
      </c>
      <c r="S15" s="5">
        <v>2237</v>
      </c>
      <c r="T15" s="5">
        <v>6066</v>
      </c>
    </row>
    <row r="16" spans="1:20" ht="12.75" customHeight="1" x14ac:dyDescent="0.25">
      <c r="A16" s="3" t="s">
        <v>22</v>
      </c>
      <c r="B16" s="4">
        <v>0</v>
      </c>
      <c r="C16" s="4">
        <v>0</v>
      </c>
      <c r="D16" s="4">
        <v>0</v>
      </c>
      <c r="E16" s="4">
        <v>2</v>
      </c>
      <c r="F16" s="4">
        <v>4</v>
      </c>
      <c r="G16" s="4">
        <v>7</v>
      </c>
      <c r="H16" s="4">
        <v>26</v>
      </c>
      <c r="I16" s="4">
        <v>50</v>
      </c>
      <c r="J16" s="4">
        <v>97</v>
      </c>
      <c r="K16" s="4">
        <v>217</v>
      </c>
      <c r="L16" s="4">
        <v>472</v>
      </c>
      <c r="M16" s="4">
        <v>774</v>
      </c>
      <c r="N16" s="5">
        <v>1182</v>
      </c>
      <c r="O16" s="5">
        <v>1402</v>
      </c>
      <c r="P16" s="5">
        <v>1843</v>
      </c>
      <c r="Q16" s="5">
        <v>2059</v>
      </c>
      <c r="R16" s="5">
        <v>2747</v>
      </c>
      <c r="S16" s="5">
        <v>4406</v>
      </c>
      <c r="T16" s="5">
        <v>15288</v>
      </c>
    </row>
    <row r="19" spans="1:20" ht="13" customHeight="1" x14ac:dyDescent="0.3">
      <c r="A19" s="12" t="s">
        <v>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20" ht="13" customHeight="1" x14ac:dyDescent="0.3">
      <c r="A20" s="12" t="s">
        <v>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3" spans="1:20" ht="13" x14ac:dyDescent="0.25">
      <c r="A23" s="7"/>
      <c r="B23" s="9" t="s">
        <v>27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1"/>
    </row>
    <row r="24" spans="1:20" ht="26" x14ac:dyDescent="0.25">
      <c r="A24" s="8"/>
      <c r="B24" s="2" t="s">
        <v>28</v>
      </c>
      <c r="C24" s="2" t="s">
        <v>29</v>
      </c>
      <c r="D24" s="2" t="s">
        <v>30</v>
      </c>
      <c r="E24" s="2" t="s">
        <v>7</v>
      </c>
      <c r="F24" s="2" t="s">
        <v>31</v>
      </c>
      <c r="G24" s="2" t="s">
        <v>9</v>
      </c>
      <c r="H24" s="2" t="s">
        <v>10</v>
      </c>
      <c r="I24" s="2" t="s">
        <v>11</v>
      </c>
      <c r="J24" s="2" t="s">
        <v>12</v>
      </c>
      <c r="K24" s="2" t="s">
        <v>13</v>
      </c>
      <c r="L24" s="2" t="s">
        <v>14</v>
      </c>
      <c r="M24" s="2" t="s">
        <v>15</v>
      </c>
      <c r="N24" s="2" t="s">
        <v>16</v>
      </c>
      <c r="O24" s="2" t="s">
        <v>17</v>
      </c>
      <c r="P24" s="2" t="s">
        <v>18</v>
      </c>
      <c r="Q24" s="2" t="s">
        <v>19</v>
      </c>
      <c r="R24" s="2" t="s">
        <v>20</v>
      </c>
      <c r="S24" s="2" t="s">
        <v>21</v>
      </c>
      <c r="T24" s="2" t="s">
        <v>22</v>
      </c>
    </row>
    <row r="25" spans="1:20" ht="13" x14ac:dyDescent="0.25">
      <c r="A25" s="3" t="s">
        <v>23</v>
      </c>
      <c r="B25" s="4">
        <v>1071428</v>
      </c>
      <c r="C25" s="4">
        <v>1231621</v>
      </c>
      <c r="D25" s="4">
        <v>1275250</v>
      </c>
      <c r="E25" s="4">
        <v>1183145</v>
      </c>
      <c r="F25" s="4">
        <v>1158417</v>
      </c>
      <c r="G25" s="4">
        <v>1265492</v>
      </c>
      <c r="H25" s="4">
        <v>1404591</v>
      </c>
      <c r="I25" s="4">
        <v>1753870</v>
      </c>
      <c r="J25" s="4">
        <v>2012907</v>
      </c>
      <c r="K25" s="4">
        <v>1912124</v>
      </c>
      <c r="L25" s="4">
        <v>1802212</v>
      </c>
      <c r="M25" s="4">
        <v>1594165</v>
      </c>
      <c r="N25" s="4">
        <v>1338368</v>
      </c>
      <c r="O25" s="4">
        <v>1146696</v>
      </c>
      <c r="P25" s="4">
        <v>996406</v>
      </c>
      <c r="Q25" s="4">
        <v>699616</v>
      </c>
      <c r="R25" s="4">
        <v>562491</v>
      </c>
      <c r="S25" s="5">
        <v>502854</v>
      </c>
      <c r="T25" s="5">
        <v>22911649</v>
      </c>
    </row>
    <row r="26" spans="1:20" ht="13" x14ac:dyDescent="0.25">
      <c r="A26" s="3" t="s">
        <v>24</v>
      </c>
      <c r="B26" s="4">
        <v>1009766</v>
      </c>
      <c r="C26" s="4">
        <v>1155921</v>
      </c>
      <c r="D26" s="4">
        <v>1198924</v>
      </c>
      <c r="E26" s="4">
        <v>1111528</v>
      </c>
      <c r="F26" s="4">
        <v>1110480</v>
      </c>
      <c r="G26" s="4">
        <v>1245862</v>
      </c>
      <c r="H26" s="4">
        <v>1417067</v>
      </c>
      <c r="I26" s="4">
        <v>1748597</v>
      </c>
      <c r="J26" s="4">
        <v>1961792</v>
      </c>
      <c r="K26" s="4">
        <v>1874741</v>
      </c>
      <c r="L26" s="4">
        <v>1811265</v>
      </c>
      <c r="M26" s="4">
        <v>1643286</v>
      </c>
      <c r="N26" s="4">
        <v>1420348</v>
      </c>
      <c r="O26" s="4">
        <v>1257745</v>
      </c>
      <c r="P26" s="4">
        <v>1158913</v>
      </c>
      <c r="Q26" s="4">
        <v>882707</v>
      </c>
      <c r="R26" s="4">
        <v>825846</v>
      </c>
      <c r="S26" s="5">
        <v>982375</v>
      </c>
      <c r="T26" s="5">
        <v>23817165</v>
      </c>
    </row>
    <row r="27" spans="1:20" ht="13" x14ac:dyDescent="0.25">
      <c r="A27" s="3" t="s">
        <v>22</v>
      </c>
      <c r="B27" s="4">
        <v>2081194</v>
      </c>
      <c r="C27" s="4">
        <v>2387542</v>
      </c>
      <c r="D27" s="4">
        <v>2474174</v>
      </c>
      <c r="E27" s="4">
        <v>2294673</v>
      </c>
      <c r="F27" s="4">
        <v>2268896</v>
      </c>
      <c r="G27" s="4">
        <v>2511354</v>
      </c>
      <c r="H27" s="4">
        <v>2821658</v>
      </c>
      <c r="I27" s="4">
        <v>3502467</v>
      </c>
      <c r="J27" s="4">
        <v>3974699</v>
      </c>
      <c r="K27" s="4">
        <v>3786865</v>
      </c>
      <c r="L27" s="4">
        <v>3613476</v>
      </c>
      <c r="M27" s="4">
        <v>3237451</v>
      </c>
      <c r="N27" s="4">
        <v>2758716</v>
      </c>
      <c r="O27" s="4">
        <v>2404441</v>
      </c>
      <c r="P27" s="4">
        <v>2155319</v>
      </c>
      <c r="Q27" s="4">
        <v>1582324</v>
      </c>
      <c r="R27" s="4">
        <v>1388337</v>
      </c>
      <c r="S27" s="5">
        <v>1485227</v>
      </c>
      <c r="T27" s="5">
        <v>46728814</v>
      </c>
    </row>
    <row r="29" spans="1:20" ht="13" x14ac:dyDescent="0.3">
      <c r="A29" s="12" t="s">
        <v>32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20" ht="13" x14ac:dyDescent="0.3">
      <c r="A30" s="12" t="s">
        <v>33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20" ht="13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20" ht="13" x14ac:dyDescent="0.3">
      <c r="A32" s="6"/>
      <c r="B32" s="6" t="s">
        <v>34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20" ht="13" x14ac:dyDescent="0.3">
      <c r="A33" s="3" t="s">
        <v>23</v>
      </c>
      <c r="B33" s="13">
        <f>100000*T14/T25</f>
        <v>40.250267451286462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20" ht="13" x14ac:dyDescent="0.3">
      <c r="A34" s="3" t="s">
        <v>24</v>
      </c>
      <c r="B34" s="13">
        <f t="shared" ref="B34:B35" si="0">100000*T15/T26</f>
        <v>25.469026225413479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20" ht="13" x14ac:dyDescent="0.3">
      <c r="A35" s="3" t="s">
        <v>22</v>
      </c>
      <c r="B35" s="13">
        <f t="shared" si="0"/>
        <v>32.716430594621983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20" ht="13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8" spans="1:20" ht="13" x14ac:dyDescent="0.25">
      <c r="A38" s="7"/>
      <c r="B38" s="9" t="s">
        <v>35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1"/>
    </row>
    <row r="39" spans="1:20" ht="26" x14ac:dyDescent="0.25">
      <c r="A39" s="8"/>
      <c r="B39" s="2" t="s">
        <v>28</v>
      </c>
      <c r="C39" s="2" t="s">
        <v>29</v>
      </c>
      <c r="D39" s="2" t="s">
        <v>30</v>
      </c>
      <c r="E39" s="2" t="s">
        <v>7</v>
      </c>
      <c r="F39" s="2" t="s">
        <v>31</v>
      </c>
      <c r="G39" s="2" t="s">
        <v>9</v>
      </c>
      <c r="H39" s="2" t="s">
        <v>10</v>
      </c>
      <c r="I39" s="2" t="s">
        <v>11</v>
      </c>
      <c r="J39" s="2" t="s">
        <v>12</v>
      </c>
      <c r="K39" s="2" t="s">
        <v>13</v>
      </c>
      <c r="L39" s="2" t="s">
        <v>14</v>
      </c>
      <c r="M39" s="2" t="s">
        <v>15</v>
      </c>
      <c r="N39" s="2" t="s">
        <v>16</v>
      </c>
      <c r="O39" s="2" t="s">
        <v>17</v>
      </c>
      <c r="P39" s="2" t="s">
        <v>18</v>
      </c>
      <c r="Q39" s="2" t="s">
        <v>19</v>
      </c>
      <c r="R39" s="2" t="s">
        <v>20</v>
      </c>
      <c r="S39" s="2" t="s">
        <v>21</v>
      </c>
      <c r="T39" s="2" t="s">
        <v>22</v>
      </c>
    </row>
    <row r="40" spans="1:20" ht="14.5" x14ac:dyDescent="0.35">
      <c r="A40" s="3"/>
      <c r="B40" s="4">
        <v>12000</v>
      </c>
      <c r="C40">
        <v>10000</v>
      </c>
      <c r="D40">
        <v>9000</v>
      </c>
      <c r="E40">
        <v>9000</v>
      </c>
      <c r="F40">
        <v>8000</v>
      </c>
      <c r="G40">
        <v>8000</v>
      </c>
      <c r="H40">
        <v>6000</v>
      </c>
      <c r="I40">
        <v>6000</v>
      </c>
      <c r="J40">
        <v>6000</v>
      </c>
      <c r="K40">
        <v>6000</v>
      </c>
      <c r="L40">
        <v>5000</v>
      </c>
      <c r="M40">
        <v>4000</v>
      </c>
      <c r="N40">
        <v>4000</v>
      </c>
      <c r="O40">
        <v>3000</v>
      </c>
      <c r="P40">
        <v>2000</v>
      </c>
      <c r="Q40">
        <v>1000</v>
      </c>
      <c r="R40">
        <v>500</v>
      </c>
      <c r="S40">
        <v>500</v>
      </c>
      <c r="T40" s="5">
        <f>SUM(B40:S40)</f>
        <v>100000</v>
      </c>
    </row>
    <row r="42" spans="1:20" ht="13" x14ac:dyDescent="0.3">
      <c r="A42" s="6"/>
      <c r="B42" s="6" t="s">
        <v>36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20" ht="13" x14ac:dyDescent="0.25">
      <c r="A43" s="3" t="s">
        <v>23</v>
      </c>
      <c r="B43" s="4">
        <f>B$40*B14/B25</f>
        <v>0</v>
      </c>
      <c r="C43" s="4">
        <f t="shared" ref="C43:S45" si="1">C$40*C14/C25</f>
        <v>0</v>
      </c>
      <c r="D43" s="4">
        <f t="shared" si="1"/>
        <v>0</v>
      </c>
      <c r="E43" s="4">
        <f t="shared" si="1"/>
        <v>1.5213688939225539E-2</v>
      </c>
      <c r="F43" s="4">
        <f t="shared" si="1"/>
        <v>2.7623904000027625E-2</v>
      </c>
      <c r="G43" s="4">
        <f t="shared" si="1"/>
        <v>3.1608259870469349E-2</v>
      </c>
      <c r="H43" s="4">
        <f t="shared" si="1"/>
        <v>7.689071053424093E-2</v>
      </c>
      <c r="I43" s="4">
        <f t="shared" si="1"/>
        <v>8.552515294748185E-2</v>
      </c>
      <c r="J43" s="4">
        <f t="shared" si="1"/>
        <v>0.15499970937554491</v>
      </c>
      <c r="K43" s="4">
        <f t="shared" si="1"/>
        <v>0.40478546370423674</v>
      </c>
      <c r="L43" s="4">
        <f t="shared" si="1"/>
        <v>0.80456683231495518</v>
      </c>
      <c r="M43" s="4">
        <f t="shared" si="1"/>
        <v>1.2269746230785394</v>
      </c>
      <c r="N43" s="4">
        <f t="shared" si="1"/>
        <v>2.387982976281561</v>
      </c>
      <c r="O43" s="4">
        <f t="shared" si="1"/>
        <v>2.4540069905188471</v>
      </c>
      <c r="P43" s="4">
        <f t="shared" si="1"/>
        <v>2.5411328313960375</v>
      </c>
      <c r="Q43" s="4">
        <f t="shared" si="1"/>
        <v>1.9339180350363627</v>
      </c>
      <c r="R43" s="4">
        <f t="shared" si="1"/>
        <v>1.4960239363829821</v>
      </c>
      <c r="S43" s="4">
        <f t="shared" si="1"/>
        <v>2.1566896156737343</v>
      </c>
      <c r="T43" s="14">
        <f>SUM(B43:S43)</f>
        <v>15.797942730054247</v>
      </c>
    </row>
    <row r="44" spans="1:20" ht="13" x14ac:dyDescent="0.25">
      <c r="A44" s="3" t="s">
        <v>24</v>
      </c>
      <c r="B44" s="4">
        <f t="shared" ref="B44:Q45" si="2">B$40*B15/B26</f>
        <v>0</v>
      </c>
      <c r="C44" s="4">
        <f t="shared" si="2"/>
        <v>0</v>
      </c>
      <c r="D44" s="4">
        <f t="shared" si="2"/>
        <v>0</v>
      </c>
      <c r="E44" s="4">
        <f t="shared" si="2"/>
        <v>0</v>
      </c>
      <c r="F44" s="4">
        <f t="shared" si="2"/>
        <v>0</v>
      </c>
      <c r="G44" s="4">
        <f t="shared" si="2"/>
        <v>1.2842513857875109E-2</v>
      </c>
      <c r="H44" s="4">
        <f t="shared" si="2"/>
        <v>3.387278089179975E-2</v>
      </c>
      <c r="I44" s="4">
        <f t="shared" si="2"/>
        <v>8.5783059218333332E-2</v>
      </c>
      <c r="J44" s="4">
        <f t="shared" si="2"/>
        <v>0.13762926956578475</v>
      </c>
      <c r="K44" s="4">
        <f t="shared" si="2"/>
        <v>0.28163890372056727</v>
      </c>
      <c r="L44" s="4">
        <f t="shared" si="2"/>
        <v>0.50241129818110553</v>
      </c>
      <c r="M44" s="4">
        <f t="shared" si="2"/>
        <v>0.6937319492772408</v>
      </c>
      <c r="N44" s="4">
        <f t="shared" si="2"/>
        <v>1.0786089042966935</v>
      </c>
      <c r="O44" s="4">
        <f t="shared" si="2"/>
        <v>1.1067426227096908</v>
      </c>
      <c r="P44" s="4">
        <f t="shared" si="2"/>
        <v>0.99576068263968043</v>
      </c>
      <c r="Q44" s="4">
        <f t="shared" si="2"/>
        <v>0.79981239527952086</v>
      </c>
      <c r="R44" s="4">
        <f t="shared" si="1"/>
        <v>0.64418789943887844</v>
      </c>
      <c r="S44" s="4">
        <f t="shared" si="1"/>
        <v>1.138567247741443</v>
      </c>
      <c r="T44" s="14">
        <f>SUM(B44:S44)</f>
        <v>7.5115895268186126</v>
      </c>
    </row>
    <row r="45" spans="1:20" ht="13" x14ac:dyDescent="0.25">
      <c r="A45" s="3" t="s">
        <v>22</v>
      </c>
      <c r="B45" s="4">
        <f t="shared" si="2"/>
        <v>0</v>
      </c>
      <c r="C45" s="4">
        <f t="shared" si="1"/>
        <v>0</v>
      </c>
      <c r="D45" s="4">
        <f t="shared" si="1"/>
        <v>0</v>
      </c>
      <c r="E45" s="4">
        <f t="shared" si="1"/>
        <v>7.8442549330558203E-3</v>
      </c>
      <c r="F45" s="4">
        <f t="shared" si="1"/>
        <v>1.410377558072296E-2</v>
      </c>
      <c r="G45" s="4">
        <f t="shared" si="1"/>
        <v>2.2298728096477038E-2</v>
      </c>
      <c r="H45" s="4">
        <f t="shared" si="1"/>
        <v>5.5286643526607407E-2</v>
      </c>
      <c r="I45" s="4">
        <f t="shared" si="1"/>
        <v>8.5653911942639285E-2</v>
      </c>
      <c r="J45" s="4">
        <f t="shared" si="1"/>
        <v>0.1464261822090176</v>
      </c>
      <c r="K45" s="4">
        <f t="shared" si="1"/>
        <v>0.34382001999015016</v>
      </c>
      <c r="L45" s="4">
        <f t="shared" si="1"/>
        <v>0.65311074433592475</v>
      </c>
      <c r="M45" s="4">
        <f t="shared" si="1"/>
        <v>0.95630791014288707</v>
      </c>
      <c r="N45" s="4">
        <f t="shared" si="1"/>
        <v>1.7138407868008161</v>
      </c>
      <c r="O45" s="4">
        <f t="shared" si="1"/>
        <v>1.7492631343418283</v>
      </c>
      <c r="P45" s="4">
        <f t="shared" si="1"/>
        <v>1.7101876798747657</v>
      </c>
      <c r="Q45" s="4">
        <f t="shared" si="1"/>
        <v>1.3012505656237281</v>
      </c>
      <c r="R45" s="4">
        <f t="shared" si="1"/>
        <v>0.98931311345876394</v>
      </c>
      <c r="S45" s="4">
        <f t="shared" si="1"/>
        <v>1.4832749471966238</v>
      </c>
      <c r="T45" s="14">
        <f>SUM(B45:S45)</f>
        <v>11.231982398054006</v>
      </c>
    </row>
    <row r="46" spans="1:20" ht="13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8" spans="1:20" ht="13" x14ac:dyDescent="0.25">
      <c r="A48" s="7"/>
      <c r="B48" s="9" t="s">
        <v>37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1"/>
    </row>
    <row r="49" spans="1:20" ht="26" x14ac:dyDescent="0.25">
      <c r="A49" s="8"/>
      <c r="B49" s="2" t="s">
        <v>28</v>
      </c>
      <c r="C49" s="2" t="s">
        <v>29</v>
      </c>
      <c r="D49" s="2" t="s">
        <v>30</v>
      </c>
      <c r="E49" s="2" t="s">
        <v>7</v>
      </c>
      <c r="F49" s="2" t="s">
        <v>31</v>
      </c>
      <c r="G49" s="2" t="s">
        <v>9</v>
      </c>
      <c r="H49" s="2" t="s">
        <v>10</v>
      </c>
      <c r="I49" s="2" t="s">
        <v>11</v>
      </c>
      <c r="J49" s="2" t="s">
        <v>12</v>
      </c>
      <c r="K49" s="2" t="s">
        <v>13</v>
      </c>
      <c r="L49" s="2" t="s">
        <v>14</v>
      </c>
      <c r="M49" s="2" t="s">
        <v>15</v>
      </c>
      <c r="N49" s="2" t="s">
        <v>16</v>
      </c>
      <c r="O49" s="2" t="s">
        <v>17</v>
      </c>
      <c r="P49" s="2" t="s">
        <v>18</v>
      </c>
      <c r="Q49" s="2" t="s">
        <v>19</v>
      </c>
      <c r="R49" s="2" t="s">
        <v>20</v>
      </c>
      <c r="S49" s="2" t="s">
        <v>21</v>
      </c>
      <c r="T49" s="2" t="s">
        <v>22</v>
      </c>
    </row>
    <row r="50" spans="1:20" ht="13" x14ac:dyDescent="0.25">
      <c r="A50" s="3"/>
      <c r="B50" s="4">
        <v>8000</v>
      </c>
      <c r="C50" s="15">
        <v>7000</v>
      </c>
      <c r="D50" s="15">
        <v>7000</v>
      </c>
      <c r="E50" s="15">
        <v>7000</v>
      </c>
      <c r="F50" s="15">
        <v>7000</v>
      </c>
      <c r="G50" s="15">
        <v>7000</v>
      </c>
      <c r="H50" s="15">
        <v>7000</v>
      </c>
      <c r="I50" s="15">
        <v>7000</v>
      </c>
      <c r="J50" s="15">
        <v>7000</v>
      </c>
      <c r="K50" s="15">
        <v>7000</v>
      </c>
      <c r="L50" s="15">
        <v>7000</v>
      </c>
      <c r="M50" s="15">
        <v>6000</v>
      </c>
      <c r="N50" s="15">
        <v>5000</v>
      </c>
      <c r="O50" s="15">
        <v>4000</v>
      </c>
      <c r="P50" s="15">
        <v>3000</v>
      </c>
      <c r="Q50" s="15">
        <v>2000</v>
      </c>
      <c r="R50" s="15">
        <v>1000</v>
      </c>
      <c r="S50" s="15">
        <v>1000</v>
      </c>
      <c r="T50" s="5">
        <f>SUM(B50:S50)</f>
        <v>100000</v>
      </c>
    </row>
    <row r="52" spans="1:20" ht="13" x14ac:dyDescent="0.3">
      <c r="A52" s="6"/>
      <c r="B52" s="6" t="s">
        <v>38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20" ht="13" x14ac:dyDescent="0.25">
      <c r="A53" s="3" t="s">
        <v>23</v>
      </c>
      <c r="B53" s="4">
        <f>B$50*B14/B25</f>
        <v>0</v>
      </c>
      <c r="C53" s="4">
        <f t="shared" ref="C53:S55" si="3">C$50*C14/C25</f>
        <v>0</v>
      </c>
      <c r="D53" s="4">
        <f t="shared" si="3"/>
        <v>0</v>
      </c>
      <c r="E53" s="4">
        <f t="shared" si="3"/>
        <v>1.1832869174953197E-2</v>
      </c>
      <c r="F53" s="4">
        <f t="shared" si="3"/>
        <v>2.4170916000024172E-2</v>
      </c>
      <c r="G53" s="4">
        <f t="shared" si="3"/>
        <v>2.7657227386660682E-2</v>
      </c>
      <c r="H53" s="4">
        <f t="shared" si="3"/>
        <v>8.9705828956614414E-2</v>
      </c>
      <c r="I53" s="4">
        <f t="shared" si="3"/>
        <v>9.9779345105395503E-2</v>
      </c>
      <c r="J53" s="4">
        <f t="shared" si="3"/>
        <v>0.18083299427146907</v>
      </c>
      <c r="K53" s="4">
        <f t="shared" si="3"/>
        <v>0.4722497076549429</v>
      </c>
      <c r="L53" s="4">
        <f t="shared" si="3"/>
        <v>1.1263935652409371</v>
      </c>
      <c r="M53" s="4">
        <f t="shared" si="3"/>
        <v>1.8404619346178093</v>
      </c>
      <c r="N53" s="4">
        <f t="shared" si="3"/>
        <v>2.9849787203519509</v>
      </c>
      <c r="O53" s="4">
        <f t="shared" si="3"/>
        <v>3.2720093206917964</v>
      </c>
      <c r="P53" s="4">
        <f t="shared" si="3"/>
        <v>3.8116992470940558</v>
      </c>
      <c r="Q53" s="4">
        <f t="shared" si="3"/>
        <v>3.8678360700727255</v>
      </c>
      <c r="R53" s="4">
        <f t="shared" si="3"/>
        <v>2.9920478727659643</v>
      </c>
      <c r="S53" s="4">
        <f t="shared" si="3"/>
        <v>4.3133792313474686</v>
      </c>
      <c r="T53" s="14">
        <f>SUM(B53:S53)</f>
        <v>25.115034850732769</v>
      </c>
    </row>
    <row r="54" spans="1:20" ht="13" x14ac:dyDescent="0.25">
      <c r="A54" s="3" t="s">
        <v>24</v>
      </c>
      <c r="B54" s="4">
        <f t="shared" ref="B54:Q55" si="4">B$50*B15/B26</f>
        <v>0</v>
      </c>
      <c r="C54" s="4">
        <f t="shared" si="4"/>
        <v>0</v>
      </c>
      <c r="D54" s="4">
        <f t="shared" si="4"/>
        <v>0</v>
      </c>
      <c r="E54" s="4">
        <f t="shared" si="4"/>
        <v>0</v>
      </c>
      <c r="F54" s="4">
        <f t="shared" si="4"/>
        <v>0</v>
      </c>
      <c r="G54" s="4">
        <f t="shared" si="4"/>
        <v>1.1237199625640721E-2</v>
      </c>
      <c r="H54" s="4">
        <f t="shared" si="4"/>
        <v>3.951824437376638E-2</v>
      </c>
      <c r="I54" s="4">
        <f t="shared" si="4"/>
        <v>0.10008023575472222</v>
      </c>
      <c r="J54" s="4">
        <f t="shared" si="4"/>
        <v>0.16056748116008221</v>
      </c>
      <c r="K54" s="4">
        <f t="shared" si="4"/>
        <v>0.32857872100732849</v>
      </c>
      <c r="L54" s="4">
        <f t="shared" si="4"/>
        <v>0.70337581745354771</v>
      </c>
      <c r="M54" s="4">
        <f t="shared" si="4"/>
        <v>1.0405979239158614</v>
      </c>
      <c r="N54" s="4">
        <f t="shared" si="4"/>
        <v>1.3482611303708669</v>
      </c>
      <c r="O54" s="4">
        <f t="shared" si="4"/>
        <v>1.4756568302795876</v>
      </c>
      <c r="P54" s="4">
        <f t="shared" si="4"/>
        <v>1.4936410239595206</v>
      </c>
      <c r="Q54" s="4">
        <f t="shared" si="4"/>
        <v>1.5996247905590417</v>
      </c>
      <c r="R54" s="4">
        <f t="shared" si="3"/>
        <v>1.2883757988777569</v>
      </c>
      <c r="S54" s="4">
        <f t="shared" si="3"/>
        <v>2.277134495482886</v>
      </c>
      <c r="T54" s="14">
        <f>SUM(B54:S54)</f>
        <v>11.866649692820609</v>
      </c>
    </row>
    <row r="55" spans="1:20" ht="13" x14ac:dyDescent="0.25">
      <c r="A55" s="3" t="s">
        <v>22</v>
      </c>
      <c r="B55" s="4">
        <f t="shared" si="4"/>
        <v>0</v>
      </c>
      <c r="C55" s="4">
        <f t="shared" si="3"/>
        <v>0</v>
      </c>
      <c r="D55" s="4">
        <f t="shared" si="3"/>
        <v>0</v>
      </c>
      <c r="E55" s="4">
        <f t="shared" si="3"/>
        <v>6.1010871701545275E-3</v>
      </c>
      <c r="F55" s="4">
        <f t="shared" si="3"/>
        <v>1.2340803633132589E-2</v>
      </c>
      <c r="G55" s="4">
        <f t="shared" si="3"/>
        <v>1.9511387084417409E-2</v>
      </c>
      <c r="H55" s="4">
        <f t="shared" si="3"/>
        <v>6.4501084114375301E-2</v>
      </c>
      <c r="I55" s="4">
        <f t="shared" si="3"/>
        <v>9.9929563933079169E-2</v>
      </c>
      <c r="J55" s="4">
        <f t="shared" si="3"/>
        <v>0.17083054591052052</v>
      </c>
      <c r="K55" s="4">
        <f t="shared" si="3"/>
        <v>0.40112335665517518</v>
      </c>
      <c r="L55" s="4">
        <f t="shared" si="3"/>
        <v>0.91435504207029461</v>
      </c>
      <c r="M55" s="4">
        <f t="shared" si="3"/>
        <v>1.4344618652143306</v>
      </c>
      <c r="N55" s="4">
        <f t="shared" si="3"/>
        <v>2.1423009835010198</v>
      </c>
      <c r="O55" s="4">
        <f t="shared" si="3"/>
        <v>2.3323508457891045</v>
      </c>
      <c r="P55" s="4">
        <f t="shared" si="3"/>
        <v>2.5652815198121486</v>
      </c>
      <c r="Q55" s="4">
        <f t="shared" si="3"/>
        <v>2.6025011312474562</v>
      </c>
      <c r="R55" s="4">
        <f t="shared" si="3"/>
        <v>1.9786262269175279</v>
      </c>
      <c r="S55" s="4">
        <f t="shared" si="3"/>
        <v>2.9665498943932476</v>
      </c>
      <c r="T55" s="14">
        <f>SUM(B55:S55)</f>
        <v>17.710765337445984</v>
      </c>
    </row>
    <row r="58" spans="1:20" ht="13" x14ac:dyDescent="0.25">
      <c r="A58" s="7"/>
      <c r="B58" s="9" t="s">
        <v>39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1"/>
    </row>
    <row r="59" spans="1:20" ht="26" x14ac:dyDescent="0.25">
      <c r="A59" s="8"/>
      <c r="B59" s="2" t="s">
        <v>28</v>
      </c>
      <c r="C59" s="2" t="s">
        <v>29</v>
      </c>
      <c r="D59" s="2" t="s">
        <v>30</v>
      </c>
      <c r="E59" s="2" t="s">
        <v>7</v>
      </c>
      <c r="F59" s="2" t="s">
        <v>31</v>
      </c>
      <c r="G59" s="2" t="s">
        <v>9</v>
      </c>
      <c r="H59" s="2" t="s">
        <v>10</v>
      </c>
      <c r="I59" s="2" t="s">
        <v>11</v>
      </c>
      <c r="J59" s="2" t="s">
        <v>12</v>
      </c>
      <c r="K59" s="2" t="s">
        <v>13</v>
      </c>
      <c r="L59" s="2" t="s">
        <v>14</v>
      </c>
      <c r="M59" s="2" t="s">
        <v>15</v>
      </c>
      <c r="N59" s="2" t="s">
        <v>16</v>
      </c>
      <c r="O59" s="2" t="s">
        <v>17</v>
      </c>
      <c r="P59" s="2" t="s">
        <v>18</v>
      </c>
      <c r="Q59" s="2" t="s">
        <v>19</v>
      </c>
      <c r="R59" s="2" t="s">
        <v>20</v>
      </c>
      <c r="S59" s="2" t="s">
        <v>21</v>
      </c>
      <c r="T59" s="2" t="s">
        <v>22</v>
      </c>
    </row>
    <row r="60" spans="1:20" ht="13" x14ac:dyDescent="0.25">
      <c r="A60" s="3"/>
      <c r="B60" s="4">
        <v>5000</v>
      </c>
      <c r="C60" s="15">
        <v>5500</v>
      </c>
      <c r="D60" s="15">
        <v>5500</v>
      </c>
      <c r="E60" s="15">
        <v>5500</v>
      </c>
      <c r="F60" s="15">
        <v>6000</v>
      </c>
      <c r="G60" s="15">
        <v>6000</v>
      </c>
      <c r="H60" s="15">
        <v>6500</v>
      </c>
      <c r="I60" s="15">
        <v>7000</v>
      </c>
      <c r="J60" s="15">
        <v>7000</v>
      </c>
      <c r="K60" s="15">
        <v>7000</v>
      </c>
      <c r="L60" s="15">
        <v>7000</v>
      </c>
      <c r="M60" s="15">
        <v>6500</v>
      </c>
      <c r="N60" s="15">
        <v>6000</v>
      </c>
      <c r="O60" s="15">
        <v>5500</v>
      </c>
      <c r="P60" s="15">
        <v>5000</v>
      </c>
      <c r="Q60" s="15">
        <v>4000</v>
      </c>
      <c r="R60" s="15">
        <v>2500</v>
      </c>
      <c r="S60" s="15">
        <v>2500</v>
      </c>
      <c r="T60" s="5">
        <f>SUM(B60:S60)</f>
        <v>100000</v>
      </c>
    </row>
    <row r="61" spans="1:20" ht="13" x14ac:dyDescent="0.25">
      <c r="A61" s="16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8"/>
    </row>
    <row r="62" spans="1:20" ht="13" x14ac:dyDescent="0.3">
      <c r="A62" s="6"/>
      <c r="B62" s="6" t="s">
        <v>40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20" ht="13" x14ac:dyDescent="0.25">
      <c r="A63" s="3" t="s">
        <v>23</v>
      </c>
      <c r="B63" s="4">
        <f>B$60*B14/B25</f>
        <v>0</v>
      </c>
      <c r="C63" s="4">
        <f t="shared" ref="C63:S63" si="5">C$60*C14/C25</f>
        <v>0</v>
      </c>
      <c r="D63" s="4">
        <f t="shared" si="5"/>
        <v>0</v>
      </c>
      <c r="E63" s="4">
        <f t="shared" si="5"/>
        <v>9.2972543517489403E-3</v>
      </c>
      <c r="F63" s="4">
        <f t="shared" si="5"/>
        <v>2.071792800002072E-2</v>
      </c>
      <c r="G63" s="4">
        <f t="shared" si="5"/>
        <v>2.3706194902852012E-2</v>
      </c>
      <c r="H63" s="4">
        <f t="shared" si="5"/>
        <v>8.3298269745427672E-2</v>
      </c>
      <c r="I63" s="4">
        <f t="shared" si="5"/>
        <v>9.9779345105395503E-2</v>
      </c>
      <c r="J63" s="4">
        <f t="shared" si="5"/>
        <v>0.18083299427146907</v>
      </c>
      <c r="K63" s="4">
        <f t="shared" si="5"/>
        <v>0.4722497076549429</v>
      </c>
      <c r="L63" s="4">
        <f t="shared" si="5"/>
        <v>1.1263935652409371</v>
      </c>
      <c r="M63" s="4">
        <f t="shared" si="5"/>
        <v>1.9938337625026268</v>
      </c>
      <c r="N63" s="4">
        <f t="shared" si="5"/>
        <v>3.5819744644223412</v>
      </c>
      <c r="O63" s="4">
        <f t="shared" si="5"/>
        <v>4.4990128159512199</v>
      </c>
      <c r="P63" s="4">
        <f t="shared" si="5"/>
        <v>6.3528320784900938</v>
      </c>
      <c r="Q63" s="4">
        <f t="shared" si="5"/>
        <v>7.7356721401454509</v>
      </c>
      <c r="R63" s="4">
        <f t="shared" si="5"/>
        <v>7.4801196819149105</v>
      </c>
      <c r="S63" s="4">
        <f t="shared" si="5"/>
        <v>10.783448078368671</v>
      </c>
      <c r="T63" s="14">
        <f>SUM(B63:S63)</f>
        <v>44.443168281068104</v>
      </c>
    </row>
    <row r="64" spans="1:20" ht="13" x14ac:dyDescent="0.25">
      <c r="A64" s="3" t="s">
        <v>24</v>
      </c>
      <c r="B64" s="4">
        <f t="shared" ref="B64:S65" si="6">B$60*B15/B26</f>
        <v>0</v>
      </c>
      <c r="C64" s="4">
        <f t="shared" si="6"/>
        <v>0</v>
      </c>
      <c r="D64" s="4">
        <f t="shared" si="6"/>
        <v>0</v>
      </c>
      <c r="E64" s="4">
        <f t="shared" si="6"/>
        <v>0</v>
      </c>
      <c r="F64" s="4">
        <f t="shared" si="6"/>
        <v>0</v>
      </c>
      <c r="G64" s="4">
        <f t="shared" si="6"/>
        <v>9.6318853934063316E-3</v>
      </c>
      <c r="H64" s="4">
        <f t="shared" si="6"/>
        <v>3.6695512632783069E-2</v>
      </c>
      <c r="I64" s="4">
        <f t="shared" si="6"/>
        <v>0.10008023575472222</v>
      </c>
      <c r="J64" s="4">
        <f t="shared" si="6"/>
        <v>0.16056748116008221</v>
      </c>
      <c r="K64" s="4">
        <f t="shared" si="6"/>
        <v>0.32857872100732849</v>
      </c>
      <c r="L64" s="4">
        <f t="shared" si="6"/>
        <v>0.70337581745354771</v>
      </c>
      <c r="M64" s="4">
        <f t="shared" si="6"/>
        <v>1.1273144175755163</v>
      </c>
      <c r="N64" s="4">
        <f t="shared" si="6"/>
        <v>1.6179133564450403</v>
      </c>
      <c r="O64" s="4">
        <f t="shared" si="6"/>
        <v>2.0290281416344329</v>
      </c>
      <c r="P64" s="4">
        <f t="shared" si="6"/>
        <v>2.4894017065992013</v>
      </c>
      <c r="Q64" s="4">
        <f t="shared" si="6"/>
        <v>3.1992495811180834</v>
      </c>
      <c r="R64" s="4">
        <f t="shared" si="6"/>
        <v>3.2209394971943923</v>
      </c>
      <c r="S64" s="4">
        <f t="shared" si="6"/>
        <v>5.6928362387072147</v>
      </c>
      <c r="T64" s="14">
        <f>SUM(B64:S64)</f>
        <v>20.71561259267575</v>
      </c>
    </row>
    <row r="65" spans="1:20" ht="13" x14ac:dyDescent="0.25">
      <c r="A65" s="3" t="s">
        <v>22</v>
      </c>
      <c r="B65" s="4">
        <f t="shared" si="6"/>
        <v>0</v>
      </c>
      <c r="C65" s="4">
        <f t="shared" si="6"/>
        <v>0</v>
      </c>
      <c r="D65" s="4">
        <f t="shared" si="6"/>
        <v>0</v>
      </c>
      <c r="E65" s="4">
        <f t="shared" si="6"/>
        <v>4.7937113479785574E-3</v>
      </c>
      <c r="F65" s="4">
        <f t="shared" si="6"/>
        <v>1.057783168554222E-2</v>
      </c>
      <c r="G65" s="4">
        <f t="shared" si="6"/>
        <v>1.6724046072357779E-2</v>
      </c>
      <c r="H65" s="4">
        <f t="shared" si="6"/>
        <v>5.9893863820491354E-2</v>
      </c>
      <c r="I65" s="4">
        <f t="shared" si="6"/>
        <v>9.9929563933079169E-2</v>
      </c>
      <c r="J65" s="4">
        <f t="shared" si="6"/>
        <v>0.17083054591052052</v>
      </c>
      <c r="K65" s="4">
        <f t="shared" si="6"/>
        <v>0.40112335665517518</v>
      </c>
      <c r="L65" s="4">
        <f t="shared" si="6"/>
        <v>0.91435504207029461</v>
      </c>
      <c r="M65" s="4">
        <f t="shared" si="6"/>
        <v>1.5540003539821916</v>
      </c>
      <c r="N65" s="4">
        <f t="shared" si="6"/>
        <v>2.5707611802012242</v>
      </c>
      <c r="O65" s="4">
        <f t="shared" si="6"/>
        <v>3.2069824129600186</v>
      </c>
      <c r="P65" s="4">
        <f t="shared" si="6"/>
        <v>4.2754691996869143</v>
      </c>
      <c r="Q65" s="4">
        <f t="shared" si="6"/>
        <v>5.2050022624949124</v>
      </c>
      <c r="R65" s="4">
        <f t="shared" si="6"/>
        <v>4.9465655672938196</v>
      </c>
      <c r="S65" s="4">
        <f t="shared" si="6"/>
        <v>7.4163747359831191</v>
      </c>
      <c r="T65" s="14">
        <f>SUM(B65:S65)</f>
        <v>30.853383674097639</v>
      </c>
    </row>
  </sheetData>
  <mergeCells count="20">
    <mergeCell ref="A58:A59"/>
    <mergeCell ref="B58:T58"/>
    <mergeCell ref="A29:P29"/>
    <mergeCell ref="A30:P30"/>
    <mergeCell ref="A38:A39"/>
    <mergeCell ref="B38:T38"/>
    <mergeCell ref="A48:A49"/>
    <mergeCell ref="B48:T48"/>
    <mergeCell ref="A12:A13"/>
    <mergeCell ref="B12:Q12"/>
    <mergeCell ref="A19:O19"/>
    <mergeCell ref="A20:O20"/>
    <mergeCell ref="A1:O1"/>
    <mergeCell ref="A2:O2"/>
    <mergeCell ref="A4:O4"/>
    <mergeCell ref="A5:O5"/>
    <mergeCell ref="A6:O6"/>
    <mergeCell ref="A10:O10"/>
    <mergeCell ref="A23:A24"/>
    <mergeCell ref="B23:T2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mortalidad_2018_cr_españa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Redondo Sánchez</dc:creator>
  <cp:lastModifiedBy>Daniel Redondo Sánchez</cp:lastModifiedBy>
  <dcterms:created xsi:type="dcterms:W3CDTF">2020-06-21T10:41:46Z</dcterms:created>
  <dcterms:modified xsi:type="dcterms:W3CDTF">2020-06-21T11:08:51Z</dcterms:modified>
</cp:coreProperties>
</file>