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1BCCD023-B9AD-44C8-9D1D-9CF0BF2946A0}" xr6:coauthVersionLast="36" xr6:coauthVersionMax="36" xr10:uidLastSave="{00000000-0000-0000-0000-000000000000}"/>
  <bookViews>
    <workbookView xWindow="920" yWindow="1320" windowWidth="21340" windowHeight="17920" tabRatio="500" activeTab="3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5" l="1"/>
  <c r="C21" i="17" l="1"/>
  <c r="C31" i="15"/>
  <c r="G22" i="17" l="1"/>
  <c r="G23" i="17"/>
  <c r="E22" i="17"/>
  <c r="E23" i="17"/>
  <c r="C22" i="17"/>
  <c r="C23" i="17"/>
  <c r="C29" i="16"/>
  <c r="C30" i="16"/>
  <c r="C31" i="16"/>
  <c r="C28" i="16"/>
  <c r="E21" i="17" l="1"/>
  <c r="G21" i="17"/>
  <c r="C29" i="15"/>
  <c r="C30" i="15"/>
  <c r="C28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<sst xmlns="http://schemas.openxmlformats.org/spreadsheetml/2006/main" count="177" uniqueCount="63">
  <si>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</si>
  <si>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</si>
  <si>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</si>
  <si>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</si>
  <si>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</si>
  <si>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</si>
  <si>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</si>
  <si>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</si>
  <si>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</si>
  <si>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</si>
  <si>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</si>
  <si>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</si>
  <si>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</si>
  <si>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</si>
  <si>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</si>
  <si>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</si>
  <si>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</si>
  <si>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</si>
  <si>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</si>
  <si>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</si>
  <si>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</si>
  <si>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</si>
  <si>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</si>
  <si>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</si>
  <si>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</si>
  <si>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</si>
  <si>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</si>
  <si>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</si>
  <si>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</si>
  <si>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</si>
  <si>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</si>
  <si>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</si>
  <si>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</si>
  <si>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</si>
  <si>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</si>
  <si>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</si>
  <si>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</si>
  <si>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</si>
  <si>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</si>
  <si>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</si>
  <si>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</si>
  <si>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</si>
  <si>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</si>
  <si>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</si>
  <si>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</si>
  <si>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</si>
  <si>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</si>
  <si>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</si>
  <si>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</si>
  <si>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</si>
  <si>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</si>
  <si>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</si>
  <si>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</si>
  <si>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</si>
  <si>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</si>
  <si>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</si>
  <si>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</si>
  <si>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c22</t>
  </si>
  <si>
    <t>liver</t>
  </si>
  <si>
    <t>GCO (IARC, WHO), quitando PNM</t>
  </si>
  <si>
    <t>MSCBS, quitando PNM en la web</t>
  </si>
  <si>
    <t>ECIS (Europe), ya sin PNM</t>
  </si>
  <si>
    <t>ECIS, ya sin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</si>
</sst>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right" vertical="top" wrapText="1"/>
    </xf>
    <xf numFmtId="0" fontId="0" fillId="0" borderId="2" xfId="0" applyFill="1" applyBorder="1" applyAlignment="1">
      <alignment vertical="center" wrapText="1"/>
    </xf>
    <xf numFmtId="3" fontId="0" fillId="0" borderId="0" xfId="0" applyNumberForma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vertical="center" wrapText="1"/>
    </xf>
    <xf numFmtId="164" fontId="0" fillId="0" borderId="0" xfId="0" applyNumberForma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1:H31"/>
  <sheetViews>
    <sheetView zoomScale="115" zoomScaleNormal="115" workbookViewId="0">
      <selection activeCell="D5" sqref="D5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7" width="10.83203125" style="19"/>
    <col min="8" max="8" width="19.58203125" style="2" bestFit="1" customWidth="1"/>
    <col min="9" max="16384" width="10.6640625" style="2"/>
  </cols>
  <sheetData>
    <row r="1" spans="2:8" ht="23.5" x14ac:dyDescent="0.55000000000000004">
      <c r="B1" s="18"/>
      <c r="C1" s="18"/>
      <c r="D1" s="18"/>
    </row>
    <row r="4" spans="2:8" x14ac:dyDescent="0.35">
      <c r="B4" s="20" t="s">
        <v>26</v>
      </c>
      <c r="C4" s="21" t="s">
        <v>23</v>
      </c>
      <c r="D4" s="21" t="s">
        <v>24</v>
      </c>
      <c r="E4" s="21" t="s">
        <v>25</v>
      </c>
      <c r="F4" s="21" t="s">
        <v>38</v>
      </c>
      <c r="G4" s="21" t="s">
        <v>37</v>
      </c>
    </row>
    <row r="5" spans="2:8" x14ac:dyDescent="0.35">
      <c r="B5" s="20" t="s">
        <v>35</v>
      </c>
      <c r="C5" s="22">
        <v>8818685</v>
      </c>
      <c r="D5" s="16">
        <v>229</v>
      </c>
      <c r="E5" s="16">
        <v>204.7</v>
      </c>
      <c r="F5" s="17"/>
      <c r="G5" s="17"/>
      <c r="H5" s="2" t="s">
        <v>59</v>
      </c>
    </row>
    <row r="6" spans="2:8" x14ac:dyDescent="0.35">
      <c r="B6" s="20" t="s">
        <v>36</v>
      </c>
      <c r="C6" s="32">
        <v>2059673</v>
      </c>
      <c r="D6" s="34">
        <v>572.9</v>
      </c>
      <c r="E6" s="16">
        <v>302.7</v>
      </c>
      <c r="F6" s="17">
        <v>436</v>
      </c>
      <c r="G6" s="17">
        <v>651.70000000000005</v>
      </c>
      <c r="H6" s="2" t="s">
        <v>61</v>
      </c>
    </row>
    <row r="7" spans="2:8" x14ac:dyDescent="0.35">
      <c r="B7" s="20" t="s">
        <v>41</v>
      </c>
      <c r="C7" s="33">
        <v>142353</v>
      </c>
      <c r="D7" s="34">
        <v>625.6</v>
      </c>
      <c r="E7" s="16">
        <v>309.7</v>
      </c>
      <c r="F7" s="17">
        <v>444.7</v>
      </c>
      <c r="G7" s="17">
        <v>658.6</v>
      </c>
      <c r="H7" s="2" t="s">
        <v>62</v>
      </c>
    </row>
    <row r="8" spans="2:8" x14ac:dyDescent="0.35">
      <c r="B8" s="20" t="s">
        <v>39</v>
      </c>
      <c r="C8" s="22">
        <v>160198</v>
      </c>
      <c r="D8" s="16">
        <v>693.7</v>
      </c>
      <c r="E8" s="16">
        <v>327.60000000000002</v>
      </c>
      <c r="F8" s="17">
        <v>477.1</v>
      </c>
      <c r="G8" s="17">
        <v>725.5</v>
      </c>
      <c r="H8" s="2" t="s">
        <v>40</v>
      </c>
    </row>
    <row r="9" spans="2:8" x14ac:dyDescent="0.35">
      <c r="B9" s="23"/>
    </row>
    <row r="10" spans="2:8" x14ac:dyDescent="0.35">
      <c r="B10" s="23"/>
    </row>
    <row r="11" spans="2:8" x14ac:dyDescent="0.35">
      <c r="B11" s="20" t="s">
        <v>27</v>
      </c>
      <c r="C11" s="21" t="s">
        <v>23</v>
      </c>
      <c r="D11" s="21" t="s">
        <v>24</v>
      </c>
      <c r="E11" s="21" t="s">
        <v>25</v>
      </c>
      <c r="F11" s="21" t="s">
        <v>38</v>
      </c>
      <c r="G11" s="21" t="s">
        <v>37</v>
      </c>
    </row>
    <row r="12" spans="2:8" x14ac:dyDescent="0.35">
      <c r="B12" s="20" t="s">
        <v>35</v>
      </c>
      <c r="C12" s="24">
        <v>8218216</v>
      </c>
      <c r="D12" s="17">
        <v>217.3</v>
      </c>
      <c r="E12" s="17">
        <v>175.6</v>
      </c>
      <c r="F12" s="17"/>
      <c r="G12" s="17"/>
      <c r="H12" s="2" t="s">
        <v>59</v>
      </c>
    </row>
    <row r="13" spans="2:8" x14ac:dyDescent="0.35">
      <c r="B13" s="20" t="s">
        <v>36</v>
      </c>
      <c r="C13" s="32">
        <v>1851644</v>
      </c>
      <c r="D13" s="17">
        <v>481.8</v>
      </c>
      <c r="E13" s="17">
        <v>242.7</v>
      </c>
      <c r="F13" s="17">
        <v>332.6</v>
      </c>
      <c r="G13" s="17">
        <v>451.2</v>
      </c>
      <c r="H13" s="2" t="s">
        <v>61</v>
      </c>
    </row>
    <row r="14" spans="2:8" x14ac:dyDescent="0.35">
      <c r="B14" s="20" t="s">
        <v>41</v>
      </c>
      <c r="C14" s="32">
        <v>106647</v>
      </c>
      <c r="D14" s="17">
        <v>451.1</v>
      </c>
      <c r="E14" s="17">
        <v>218.4</v>
      </c>
      <c r="F14" s="17">
        <v>298.5</v>
      </c>
      <c r="G14" s="17">
        <v>401.7</v>
      </c>
      <c r="H14" s="2" t="s">
        <v>62</v>
      </c>
    </row>
    <row r="15" spans="2:8" x14ac:dyDescent="0.35">
      <c r="B15" s="20" t="s">
        <v>39</v>
      </c>
      <c r="C15" s="24">
        <v>117196</v>
      </c>
      <c r="D15" s="17">
        <v>486.5</v>
      </c>
      <c r="E15" s="17">
        <v>233</v>
      </c>
      <c r="F15" s="17">
        <v>321.60000000000002</v>
      </c>
      <c r="G15" s="17">
        <v>434</v>
      </c>
      <c r="H15" s="2" t="s">
        <v>40</v>
      </c>
    </row>
    <row r="16" spans="2:8" x14ac:dyDescent="0.35">
      <c r="B16" s="23"/>
    </row>
    <row r="17" spans="2:8" x14ac:dyDescent="0.35">
      <c r="B17" s="20" t="s">
        <v>28</v>
      </c>
      <c r="C17" s="21" t="s">
        <v>23</v>
      </c>
      <c r="D17" s="21" t="s">
        <v>24</v>
      </c>
      <c r="E17" s="21" t="s">
        <v>25</v>
      </c>
      <c r="F17" s="21" t="s">
        <v>38</v>
      </c>
      <c r="G17" s="21" t="s">
        <v>37</v>
      </c>
    </row>
    <row r="18" spans="2:8" x14ac:dyDescent="0.35">
      <c r="B18" s="20" t="s">
        <v>35</v>
      </c>
      <c r="C18" s="24">
        <v>17036901</v>
      </c>
      <c r="D18" s="17">
        <v>223.2</v>
      </c>
      <c r="E18" s="17">
        <v>187.8</v>
      </c>
      <c r="F18" s="17"/>
      <c r="G18" s="17"/>
      <c r="H18" s="2" t="s">
        <v>59</v>
      </c>
    </row>
    <row r="19" spans="2:8" x14ac:dyDescent="0.35">
      <c r="B19" s="20" t="s">
        <v>36</v>
      </c>
      <c r="C19" s="32">
        <v>3911317</v>
      </c>
      <c r="D19" s="17">
        <v>525.79999999999995</v>
      </c>
      <c r="E19" s="17">
        <v>266.7</v>
      </c>
      <c r="F19" s="17">
        <v>374.3</v>
      </c>
      <c r="G19" s="17">
        <v>531.9</v>
      </c>
      <c r="H19" s="2" t="s">
        <v>61</v>
      </c>
    </row>
    <row r="20" spans="2:8" x14ac:dyDescent="0.35">
      <c r="B20" s="20" t="s">
        <v>41</v>
      </c>
      <c r="C20" s="24">
        <v>249000</v>
      </c>
      <c r="D20" s="17">
        <v>536.70000000000005</v>
      </c>
      <c r="E20" s="17">
        <v>259.39999999999998</v>
      </c>
      <c r="F20" s="17">
        <v>363.8</v>
      </c>
      <c r="G20" s="17">
        <v>515.29999999999995</v>
      </c>
      <c r="H20" s="2" t="s">
        <v>62</v>
      </c>
    </row>
    <row r="21" spans="2:8" x14ac:dyDescent="0.35">
      <c r="B21" s="20" t="s">
        <v>39</v>
      </c>
      <c r="C21" s="24">
        <v>277394</v>
      </c>
      <c r="D21" s="17">
        <v>588</v>
      </c>
      <c r="E21" s="17">
        <v>280.3</v>
      </c>
      <c r="F21" s="17">
        <v>399.4</v>
      </c>
      <c r="G21" s="17">
        <v>579.79999999999995</v>
      </c>
      <c r="H21" s="2" t="s">
        <v>40</v>
      </c>
    </row>
    <row r="23" spans="2:8" x14ac:dyDescent="0.35">
      <c r="B23" s="13" t="s">
        <v>52</v>
      </c>
    </row>
    <row r="24" spans="2:8" x14ac:dyDescent="0.35">
      <c r="B24" s="13" t="s">
        <v>53</v>
      </c>
    </row>
    <row r="25" spans="2:8" x14ac:dyDescent="0.35">
      <c r="B25" s="13" t="s">
        <v>54</v>
      </c>
    </row>
    <row r="26" spans="2:8" x14ac:dyDescent="0.35">
      <c r="B26" s="13" t="s">
        <v>55</v>
      </c>
    </row>
    <row r="28" spans="2:8" x14ac:dyDescent="0.35">
      <c r="C28" s="19" t="str">
        <f>IF(SUM(C5,C12)=C18,"ok","REVISAR")</f>
        <v>ok</v>
      </c>
    </row>
    <row r="29" spans="2:8" x14ac:dyDescent="0.35">
      <c r="C29" s="19" t="str">
        <f>IF(SUM(C6,C13)=C19,"ok","REVISAR")</f>
        <v>ok</v>
      </c>
      <c r="D29" s="30">
        <f>100*C8/C21</f>
        <v>57.751068876760129</v>
      </c>
    </row>
    <row r="30" spans="2:8" x14ac:dyDescent="0.35">
      <c r="C30" s="19" t="str">
        <f>IF(SUM(C7,C14)=C20,"ok","REVISAR")</f>
        <v>ok</v>
      </c>
    </row>
    <row r="31" spans="2:8" x14ac:dyDescent="0.35">
      <c r="C31" s="19" t="str">
        <f>IF(SUM(C8,C15)=C21,"ok","REVISAR")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1:H31"/>
  <sheetViews>
    <sheetView zoomScale="115" zoomScaleNormal="115" workbookViewId="0">
      <selection activeCell="B17" sqref="B17"/>
    </sheetView>
  </sheetViews>
  <sheetFormatPr baseColWidth="10" defaultRowHeight="15.5" x14ac:dyDescent="0.35"/>
  <cols>
    <col min="2" max="2" width="14" bestFit="1" customWidth="1"/>
    <col min="3" max="7" width="10.83203125" style="11"/>
  </cols>
  <sheetData>
    <row r="1" spans="2:8" ht="18.5" x14ac:dyDescent="0.45">
      <c r="B1" s="14" t="s">
        <v>57</v>
      </c>
      <c r="C1" s="15" t="s">
        <v>58</v>
      </c>
    </row>
    <row r="4" spans="2:8" x14ac:dyDescent="0.35">
      <c r="B4" s="9" t="s">
        <v>26</v>
      </c>
      <c r="C4" s="10" t="s">
        <v>23</v>
      </c>
      <c r="D4" s="10" t="s">
        <v>24</v>
      </c>
      <c r="E4" s="10" t="s">
        <v>25</v>
      </c>
      <c r="F4" s="10" t="s">
        <v>38</v>
      </c>
      <c r="G4" s="10" t="s">
        <v>37</v>
      </c>
    </row>
    <row r="5" spans="2:8" x14ac:dyDescent="0.35">
      <c r="B5" s="9" t="s">
        <v>35</v>
      </c>
      <c r="C5" s="24">
        <v>5347295</v>
      </c>
      <c r="D5" s="17">
        <v>138.9</v>
      </c>
      <c r="E5" s="17">
        <v>121.9</v>
      </c>
      <c r="F5" s="17"/>
      <c r="G5" s="17"/>
      <c r="H5" s="2" t="s">
        <v>59</v>
      </c>
    </row>
    <row r="6" spans="2:8" x14ac:dyDescent="0.35">
      <c r="B6" s="9" t="s">
        <v>36</v>
      </c>
      <c r="C6" s="24">
        <v>1077986</v>
      </c>
      <c r="D6" s="17">
        <v>299.8</v>
      </c>
      <c r="E6" s="17">
        <v>143.19999999999999</v>
      </c>
      <c r="F6" s="17">
        <v>217.4</v>
      </c>
      <c r="G6" s="17">
        <v>355.4</v>
      </c>
      <c r="H6" s="2" t="s">
        <v>61</v>
      </c>
    </row>
    <row r="7" spans="2:8" x14ac:dyDescent="0.35">
      <c r="B7" s="9" t="s">
        <v>41</v>
      </c>
      <c r="C7" s="24">
        <v>68510</v>
      </c>
      <c r="D7" s="17">
        <v>301.10000000000002</v>
      </c>
      <c r="E7" s="17">
        <v>124.3</v>
      </c>
      <c r="F7" s="17">
        <v>191.4</v>
      </c>
      <c r="G7" s="17">
        <v>321.3</v>
      </c>
      <c r="H7" s="2" t="s">
        <v>62</v>
      </c>
    </row>
    <row r="8" spans="2:8" x14ac:dyDescent="0.35">
      <c r="B8" s="9" t="s">
        <v>41</v>
      </c>
      <c r="C8" s="24">
        <v>65610</v>
      </c>
      <c r="D8" s="25">
        <v>286.36088131412976</v>
      </c>
      <c r="E8" s="17">
        <v>121.32179187985764</v>
      </c>
      <c r="F8" s="17">
        <v>186.8</v>
      </c>
      <c r="G8" s="17">
        <v>314.10000000000002</v>
      </c>
      <c r="H8" t="s">
        <v>60</v>
      </c>
    </row>
    <row r="9" spans="2:8" x14ac:dyDescent="0.35">
      <c r="B9" s="8"/>
      <c r="C9" s="19"/>
      <c r="D9" s="19"/>
      <c r="E9" s="19"/>
      <c r="F9" s="19"/>
      <c r="G9" s="19"/>
    </row>
    <row r="10" spans="2:8" x14ac:dyDescent="0.35">
      <c r="B10" s="8"/>
      <c r="C10" s="19"/>
      <c r="D10" s="19"/>
      <c r="E10" s="19"/>
      <c r="F10" s="19"/>
      <c r="G10" s="19"/>
    </row>
    <row r="11" spans="2:8" x14ac:dyDescent="0.35">
      <c r="B11" s="9" t="s">
        <v>27</v>
      </c>
      <c r="C11" s="21" t="s">
        <v>23</v>
      </c>
      <c r="D11" s="21" t="s">
        <v>24</v>
      </c>
      <c r="E11" s="21" t="s">
        <v>25</v>
      </c>
      <c r="F11" s="21" t="s">
        <v>38</v>
      </c>
      <c r="G11" s="21" t="s">
        <v>37</v>
      </c>
    </row>
    <row r="12" spans="2:8" x14ac:dyDescent="0.35">
      <c r="B12" s="9" t="s">
        <v>35</v>
      </c>
      <c r="C12" s="24">
        <v>4142577</v>
      </c>
      <c r="D12" s="17">
        <v>109.5</v>
      </c>
      <c r="E12" s="17">
        <v>82.7</v>
      </c>
      <c r="F12" s="17"/>
      <c r="G12" s="17"/>
      <c r="H12" s="2" t="s">
        <v>59</v>
      </c>
    </row>
    <row r="13" spans="2:8" x14ac:dyDescent="0.35">
      <c r="B13" s="9" t="s">
        <v>36</v>
      </c>
      <c r="C13" s="24">
        <v>851723</v>
      </c>
      <c r="D13" s="17">
        <v>221.6</v>
      </c>
      <c r="E13" s="17">
        <v>86.4</v>
      </c>
      <c r="F13" s="17">
        <v>128.1</v>
      </c>
      <c r="G13" s="17">
        <v>201</v>
      </c>
      <c r="H13" s="2" t="s">
        <v>61</v>
      </c>
    </row>
    <row r="14" spans="2:8" x14ac:dyDescent="0.35">
      <c r="B14" s="9" t="s">
        <v>41</v>
      </c>
      <c r="C14" s="24">
        <v>44392</v>
      </c>
      <c r="D14" s="17">
        <v>187.8</v>
      </c>
      <c r="E14" s="17">
        <v>65.7</v>
      </c>
      <c r="F14" s="17">
        <v>98.1</v>
      </c>
      <c r="G14" s="17">
        <v>155.80000000000001</v>
      </c>
      <c r="H14" s="2" t="s">
        <v>62</v>
      </c>
    </row>
    <row r="15" spans="2:8" x14ac:dyDescent="0.35">
      <c r="B15" s="9" t="s">
        <v>41</v>
      </c>
      <c r="C15" s="24">
        <v>42248</v>
      </c>
      <c r="D15" s="17">
        <v>177.3846719372352</v>
      </c>
      <c r="E15" s="17">
        <v>63.2</v>
      </c>
      <c r="F15" s="17">
        <v>94.6</v>
      </c>
      <c r="G15" s="17">
        <v>151.1</v>
      </c>
      <c r="H15" t="s">
        <v>60</v>
      </c>
    </row>
    <row r="16" spans="2:8" x14ac:dyDescent="0.35">
      <c r="C16" s="19"/>
      <c r="D16" s="19"/>
      <c r="E16" s="19"/>
      <c r="F16" s="19"/>
      <c r="G16" s="19"/>
    </row>
    <row r="17" spans="2:8" x14ac:dyDescent="0.35">
      <c r="B17" s="9" t="s">
        <v>28</v>
      </c>
      <c r="C17" s="21" t="s">
        <v>23</v>
      </c>
      <c r="D17" s="21" t="s">
        <v>24</v>
      </c>
      <c r="E17" s="21" t="s">
        <v>25</v>
      </c>
      <c r="F17" s="21" t="s">
        <v>38</v>
      </c>
      <c r="G17" s="21" t="s">
        <v>37</v>
      </c>
    </row>
    <row r="18" spans="2:8" x14ac:dyDescent="0.35">
      <c r="B18" s="9" t="s">
        <v>35</v>
      </c>
      <c r="C18" s="24">
        <v>9489872</v>
      </c>
      <c r="D18" s="17">
        <v>124.3</v>
      </c>
      <c r="E18" s="17">
        <v>100.5</v>
      </c>
      <c r="F18" s="17"/>
      <c r="G18" s="17"/>
      <c r="H18" s="2" t="s">
        <v>59</v>
      </c>
    </row>
    <row r="19" spans="2:8" x14ac:dyDescent="0.35">
      <c r="B19" s="9" t="s">
        <v>36</v>
      </c>
      <c r="C19" s="32">
        <v>1929709</v>
      </c>
      <c r="D19" s="17">
        <v>259.39999999999998</v>
      </c>
      <c r="E19" s="17">
        <v>110.8</v>
      </c>
      <c r="F19" s="17">
        <v>165.8</v>
      </c>
      <c r="G19" s="17">
        <v>263.89999999999998</v>
      </c>
      <c r="H19" s="2" t="s">
        <v>61</v>
      </c>
    </row>
    <row r="20" spans="2:8" x14ac:dyDescent="0.35">
      <c r="B20" s="9" t="s">
        <v>41</v>
      </c>
      <c r="C20" s="24">
        <v>112902</v>
      </c>
      <c r="D20" s="17">
        <v>243.3</v>
      </c>
      <c r="E20" s="17">
        <v>92</v>
      </c>
      <c r="F20" s="17">
        <v>139.30000000000001</v>
      </c>
      <c r="G20" s="17">
        <v>226.7</v>
      </c>
      <c r="H20" s="2" t="s">
        <v>62</v>
      </c>
    </row>
    <row r="21" spans="2:8" x14ac:dyDescent="0.35">
      <c r="B21" s="9" t="s">
        <v>41</v>
      </c>
      <c r="C21" s="24">
        <v>107858</v>
      </c>
      <c r="D21" s="17">
        <v>230.8169002534496</v>
      </c>
      <c r="E21" s="17">
        <v>89.4</v>
      </c>
      <c r="F21" s="17">
        <v>135.4</v>
      </c>
      <c r="G21" s="17">
        <v>221.2</v>
      </c>
      <c r="H21" t="s">
        <v>60</v>
      </c>
    </row>
    <row r="24" spans="2:8" x14ac:dyDescent="0.35">
      <c r="B24" s="12" t="s">
        <v>56</v>
      </c>
    </row>
    <row r="28" spans="2:8" x14ac:dyDescent="0.35">
      <c r="C28" s="11" t="str">
        <f>IF(SUM(C5,C12)=C18,"ok","REVISAR")</f>
        <v>ok</v>
      </c>
    </row>
    <row r="29" spans="2:8" x14ac:dyDescent="0.35">
      <c r="C29" s="11" t="str">
        <f t="shared" ref="C29:C31" si="0">IF(SUM(C6,C13)=C19,"ok","REVISAR")</f>
        <v>ok</v>
      </c>
    </row>
    <row r="30" spans="2:8" x14ac:dyDescent="0.35">
      <c r="C30" s="11" t="str">
        <f t="shared" si="0"/>
        <v>ok</v>
      </c>
    </row>
    <row r="31" spans="2:8" x14ac:dyDescent="0.35">
      <c r="C31" s="11" t="str">
        <f t="shared" si="0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23"/>
  <sheetViews>
    <sheetView tabSelected="1" zoomScale="130" zoomScaleNormal="130" workbookViewId="0">
      <selection activeCell="G16" activeCellId="3" sqref="C11:D13 G11:H13 C16:D18 G16:H18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7" width="10.6640625" style="19"/>
    <col min="8" max="8" width="10.58203125" style="19" customWidth="1"/>
    <col min="9" max="16384" width="10.6640625" style="2"/>
  </cols>
  <sheetData>
    <row r="4" spans="2:9" x14ac:dyDescent="0.35">
      <c r="B4" s="20" t="s">
        <v>26</v>
      </c>
      <c r="C4" s="21" t="s">
        <v>29</v>
      </c>
      <c r="D4" s="21" t="s">
        <v>33</v>
      </c>
      <c r="E4" s="21" t="s">
        <v>30</v>
      </c>
      <c r="F4" s="21" t="s">
        <v>34</v>
      </c>
      <c r="G4" s="21" t="s">
        <v>31</v>
      </c>
      <c r="H4" s="21" t="s">
        <v>32</v>
      </c>
    </row>
    <row r="5" spans="2:9" x14ac:dyDescent="0.35">
      <c r="B5" s="20" t="s">
        <v>35</v>
      </c>
      <c r="C5" s="26">
        <v>5607801</v>
      </c>
      <c r="D5" s="29">
        <v>145.6</v>
      </c>
      <c r="E5" s="26">
        <v>12789038</v>
      </c>
      <c r="F5" s="29">
        <v>332.1</v>
      </c>
      <c r="G5" s="26">
        <v>17895356</v>
      </c>
      <c r="H5" s="29">
        <v>464.7</v>
      </c>
      <c r="I5" s="2" t="s">
        <v>59</v>
      </c>
    </row>
    <row r="6" spans="2:9" x14ac:dyDescent="0.35">
      <c r="B6" s="20" t="s">
        <v>36</v>
      </c>
      <c r="C6" s="26">
        <v>1504232</v>
      </c>
      <c r="D6" s="29">
        <v>418.4</v>
      </c>
      <c r="E6" s="26">
        <v>3575707</v>
      </c>
      <c r="F6" s="29">
        <v>994.5</v>
      </c>
      <c r="G6" s="26">
        <v>5086515</v>
      </c>
      <c r="H6" s="29">
        <v>1414.7</v>
      </c>
      <c r="I6" s="2" t="s">
        <v>59</v>
      </c>
    </row>
    <row r="7" spans="2:9" x14ac:dyDescent="0.35">
      <c r="B7" s="20" t="s">
        <v>22</v>
      </c>
      <c r="C7" s="26">
        <v>105599</v>
      </c>
      <c r="D7" s="29">
        <v>464</v>
      </c>
      <c r="E7" s="26">
        <v>251258</v>
      </c>
      <c r="F7" s="29">
        <v>1104.0999999999999</v>
      </c>
      <c r="G7" s="26">
        <v>356427</v>
      </c>
      <c r="H7" s="29">
        <v>1566.3</v>
      </c>
      <c r="I7" s="2" t="s">
        <v>59</v>
      </c>
    </row>
    <row r="8" spans="2:9" x14ac:dyDescent="0.35">
      <c r="C8" s="27"/>
      <c r="D8" s="30"/>
      <c r="E8" s="27"/>
      <c r="F8" s="30"/>
      <c r="G8" s="27"/>
      <c r="H8" s="30"/>
    </row>
    <row r="9" spans="2:9" x14ac:dyDescent="0.35">
      <c r="C9" s="27"/>
      <c r="D9" s="30"/>
      <c r="E9" s="27"/>
      <c r="F9" s="30"/>
      <c r="G9" s="27"/>
      <c r="H9" s="30"/>
    </row>
    <row r="10" spans="2:9" x14ac:dyDescent="0.35">
      <c r="B10" s="20" t="s">
        <v>27</v>
      </c>
      <c r="C10" s="28" t="s">
        <v>29</v>
      </c>
      <c r="D10" s="31" t="s">
        <v>33</v>
      </c>
      <c r="E10" s="28" t="s">
        <v>30</v>
      </c>
      <c r="F10" s="31" t="s">
        <v>34</v>
      </c>
      <c r="G10" s="28" t="s">
        <v>31</v>
      </c>
      <c r="H10" s="31" t="s">
        <v>32</v>
      </c>
    </row>
    <row r="11" spans="2:9" x14ac:dyDescent="0.35">
      <c r="B11" s="20" t="s">
        <v>35</v>
      </c>
      <c r="C11" s="26">
        <v>5688175</v>
      </c>
      <c r="D11" s="29">
        <v>150.4</v>
      </c>
      <c r="E11" s="26">
        <v>14120285</v>
      </c>
      <c r="F11" s="29">
        <v>373.3</v>
      </c>
      <c r="G11" s="26">
        <v>20738064</v>
      </c>
      <c r="H11" s="29">
        <v>548.29999999999995</v>
      </c>
      <c r="I11" s="2" t="s">
        <v>59</v>
      </c>
    </row>
    <row r="12" spans="2:9" x14ac:dyDescent="0.35">
      <c r="B12" s="20" t="s">
        <v>36</v>
      </c>
      <c r="C12" s="26">
        <v>1434849</v>
      </c>
      <c r="D12" s="29">
        <v>373.4</v>
      </c>
      <c r="E12" s="26">
        <v>3639560</v>
      </c>
      <c r="F12" s="29">
        <v>947.1</v>
      </c>
      <c r="G12" s="26">
        <v>5417680</v>
      </c>
      <c r="H12" s="29">
        <v>1409.8</v>
      </c>
      <c r="I12" s="2" t="s">
        <v>59</v>
      </c>
    </row>
    <row r="13" spans="2:9" x14ac:dyDescent="0.35">
      <c r="B13" s="20" t="s">
        <v>22</v>
      </c>
      <c r="C13" s="26">
        <v>84409</v>
      </c>
      <c r="D13" s="29">
        <v>357</v>
      </c>
      <c r="E13" s="26">
        <v>215796</v>
      </c>
      <c r="F13" s="29">
        <v>912.8</v>
      </c>
      <c r="G13" s="26">
        <v>322341</v>
      </c>
      <c r="H13" s="29">
        <v>1363.5</v>
      </c>
      <c r="I13" s="2" t="s">
        <v>59</v>
      </c>
    </row>
    <row r="14" spans="2:9" x14ac:dyDescent="0.35">
      <c r="C14" s="27"/>
      <c r="D14" s="30"/>
      <c r="E14" s="27"/>
      <c r="F14" s="30"/>
      <c r="G14" s="27"/>
      <c r="H14" s="30"/>
    </row>
    <row r="15" spans="2:9" x14ac:dyDescent="0.35">
      <c r="B15" s="20" t="s">
        <v>28</v>
      </c>
      <c r="C15" s="28" t="s">
        <v>29</v>
      </c>
      <c r="D15" s="31" t="s">
        <v>33</v>
      </c>
      <c r="E15" s="28" t="s">
        <v>30</v>
      </c>
      <c r="F15" s="31" t="s">
        <v>34</v>
      </c>
      <c r="G15" s="28" t="s">
        <v>31</v>
      </c>
      <c r="H15" s="31" t="s">
        <v>32</v>
      </c>
    </row>
    <row r="16" spans="2:9" x14ac:dyDescent="0.35">
      <c r="B16" s="20" t="s">
        <v>35</v>
      </c>
      <c r="C16" s="26">
        <v>11295976</v>
      </c>
      <c r="D16" s="29">
        <v>148</v>
      </c>
      <c r="E16" s="26">
        <v>26909323</v>
      </c>
      <c r="F16" s="29">
        <v>352.5</v>
      </c>
      <c r="G16" s="26">
        <v>38633420</v>
      </c>
      <c r="H16" s="29">
        <v>506.1</v>
      </c>
      <c r="I16" s="2" t="s">
        <v>59</v>
      </c>
    </row>
    <row r="17" spans="2:9" x14ac:dyDescent="0.35">
      <c r="B17" s="20" t="s">
        <v>36</v>
      </c>
      <c r="C17" s="26">
        <v>2939081</v>
      </c>
      <c r="D17" s="29">
        <v>395.1</v>
      </c>
      <c r="E17" s="26">
        <v>7215267</v>
      </c>
      <c r="F17" s="29">
        <v>970</v>
      </c>
      <c r="G17" s="26">
        <v>10504195</v>
      </c>
      <c r="H17" s="29">
        <v>1412.2</v>
      </c>
      <c r="I17" s="2" t="s">
        <v>59</v>
      </c>
    </row>
    <row r="18" spans="2:9" x14ac:dyDescent="0.35">
      <c r="B18" s="20" t="s">
        <v>22</v>
      </c>
      <c r="C18" s="26">
        <v>190008</v>
      </c>
      <c r="D18" s="29">
        <v>409.5</v>
      </c>
      <c r="E18" s="26">
        <v>467054</v>
      </c>
      <c r="F18" s="29">
        <v>1006.6</v>
      </c>
      <c r="G18" s="26">
        <v>678768</v>
      </c>
      <c r="H18" s="29">
        <v>1462.9</v>
      </c>
      <c r="I18" s="2" t="s">
        <v>59</v>
      </c>
    </row>
    <row r="21" spans="2:9" x14ac:dyDescent="0.35">
      <c r="C21" s="19" t="str">
        <f>IF(C5+C11=C16,"ok","revisar")</f>
        <v>ok</v>
      </c>
      <c r="E21" s="19" t="str">
        <f>IF(E5+E11=E16,"ok","revisar")</f>
        <v>ok</v>
      </c>
      <c r="G21" s="19" t="str">
        <f>IF(G5+G11=G16,"ok","revisar")</f>
        <v>ok</v>
      </c>
    </row>
    <row r="22" spans="2:9" x14ac:dyDescent="0.35">
      <c r="C22" s="19" t="str">
        <f t="shared" ref="C22:C23" si="0">IF(C6+C12=C17,"ok","revisar")</f>
        <v>ok</v>
      </c>
      <c r="E22" s="19" t="str">
        <f t="shared" ref="E22:E23" si="1">IF(E6+E12=E17,"ok","revisar")</f>
        <v>ok</v>
      </c>
      <c r="G22" s="19" t="str">
        <f t="shared" ref="G22:G23" si="2">IF(G6+G12=G17,"ok","revisar")</f>
        <v>ok</v>
      </c>
    </row>
    <row r="23" spans="2:9" x14ac:dyDescent="0.35">
      <c r="C23" s="19" t="str">
        <f t="shared" si="0"/>
        <v>ok</v>
      </c>
      <c r="E23" s="19" t="str">
        <f t="shared" si="1"/>
        <v>ok</v>
      </c>
      <c r="G23" s="19" t="str">
        <f t="shared" si="2"/>
        <v>ok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C54" sqref="C54"/>
    </sheetView>
  </sheetViews>
  <sheetFormatPr baseColWidth="10" defaultRowHeight="15.5" x14ac:dyDescent="0.35"/>
  <sheetData>
    <row r="2" spans="2:2" x14ac:dyDescent="0.35">
      <c r="B2" t="s">
        <v>42</v>
      </c>
    </row>
    <row r="3" spans="2:2" x14ac:dyDescent="0.35">
      <c r="B3" t="s">
        <v>43</v>
      </c>
    </row>
    <row r="4" spans="2:2" x14ac:dyDescent="0.35">
      <c r="B4" t="s">
        <v>22</v>
      </c>
    </row>
    <row r="6" spans="2:2" x14ac:dyDescent="0.35">
      <c r="B6" t="s">
        <v>48</v>
      </c>
    </row>
    <row r="11" spans="2:2" x14ac:dyDescent="0.35">
      <c r="B11" t="s">
        <v>44</v>
      </c>
    </row>
    <row r="12" spans="2:2" x14ac:dyDescent="0.35">
      <c r="B12" t="s">
        <v>45</v>
      </c>
    </row>
    <row r="13" spans="2:2" x14ac:dyDescent="0.35">
      <c r="B13" t="s">
        <v>46</v>
      </c>
    </row>
    <row r="15" spans="2:2" x14ac:dyDescent="0.35">
      <c r="B15" t="s">
        <v>47</v>
      </c>
    </row>
    <row r="16" spans="2:2" x14ac:dyDescent="0.35">
      <c r="B16" t="s">
        <v>50</v>
      </c>
    </row>
    <row r="17" spans="2:2" x14ac:dyDescent="0.35">
      <c r="B17" t="s">
        <v>49</v>
      </c>
    </row>
    <row r="18" spans="2:2" x14ac:dyDescent="0.35">
      <c r="B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2020-06-30T18:17:30Z</dcterms:modified>
</cp:coreProperties>
</file>