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roa\Documents\Programming\MLPractice\4th day\"/>
    </mc:Choice>
  </mc:AlternateContent>
  <xr:revisionPtr revIDLastSave="0" documentId="13_ncr:1_{FEC56FD3-8D46-4AAC-9380-6BD7FD804BB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atch GD" sheetId="4" r:id="rId1"/>
    <sheet name="SGD" sheetId="1" r:id="rId2"/>
  </sheets>
  <definedNames>
    <definedName name="_xlnm._FilterDatabase" localSheetId="1" hidden="1">SGD!$D$13:$M$13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H5" i="4" s="1"/>
  <c r="J5" i="4" s="1"/>
  <c r="L5" i="4" s="1"/>
  <c r="F32" i="1"/>
  <c r="F31" i="1"/>
  <c r="F30" i="1"/>
  <c r="F29" i="1"/>
  <c r="F25" i="1"/>
  <c r="F24" i="1"/>
  <c r="F23" i="1"/>
  <c r="F22" i="1"/>
  <c r="F17" i="1"/>
  <c r="F16" i="1"/>
  <c r="F15" i="1"/>
  <c r="F14" i="1"/>
  <c r="F10" i="1"/>
  <c r="F9" i="1"/>
  <c r="F8" i="1"/>
  <c r="F7" i="1"/>
  <c r="H7" i="1" s="1"/>
  <c r="J7" i="1" s="1"/>
  <c r="L7" i="1" s="1"/>
  <c r="H6" i="4"/>
  <c r="H7" i="4"/>
  <c r="H8" i="4"/>
  <c r="H9" i="4" l="1"/>
  <c r="H8" i="1"/>
  <c r="J6" i="4"/>
  <c r="L6" i="4" s="1"/>
  <c r="G15" i="4" l="1"/>
  <c r="G12" i="4"/>
  <c r="H12" i="4" s="1"/>
  <c r="J12" i="4" s="1"/>
  <c r="L12" i="4" s="1"/>
  <c r="G14" i="4"/>
  <c r="G13" i="4"/>
  <c r="H13" i="4" s="1"/>
  <c r="J13" i="4"/>
  <c r="L13" i="4" s="1"/>
  <c r="H9" i="1"/>
  <c r="J8" i="1"/>
  <c r="L8" i="1" s="1"/>
  <c r="H15" i="4"/>
  <c r="J15" i="4" s="1"/>
  <c r="L15" i="4" s="1"/>
  <c r="J7" i="4"/>
  <c r="L7" i="4" s="1"/>
  <c r="J8" i="4"/>
  <c r="L8" i="4" s="1"/>
  <c r="H14" i="4" l="1"/>
  <c r="J14" i="4" s="1"/>
  <c r="L14" i="4" s="1"/>
  <c r="L16" i="4" s="1"/>
  <c r="H16" i="4"/>
  <c r="H10" i="1"/>
  <c r="J9" i="1"/>
  <c r="L9" i="1" s="1"/>
  <c r="L9" i="4"/>
  <c r="G20" i="4" l="1"/>
  <c r="H20" i="4" s="1"/>
  <c r="J20" i="4" s="1"/>
  <c r="L20" i="4" s="1"/>
  <c r="G22" i="4"/>
  <c r="H22" i="4" s="1"/>
  <c r="J22" i="4" s="1"/>
  <c r="L22" i="4" s="1"/>
  <c r="G21" i="4"/>
  <c r="H21" i="4" s="1"/>
  <c r="J21" i="4" s="1"/>
  <c r="L21" i="4" s="1"/>
  <c r="G19" i="4"/>
  <c r="H19" i="4" s="1"/>
  <c r="J10" i="1"/>
  <c r="L10" i="1" s="1"/>
  <c r="G14" i="1"/>
  <c r="H14" i="1" s="1"/>
  <c r="L11" i="1"/>
  <c r="J19" i="4" l="1"/>
  <c r="L19" i="4" s="1"/>
  <c r="L23" i="4" s="1"/>
  <c r="H23" i="4"/>
  <c r="J14" i="1"/>
  <c r="L14" i="1" s="1"/>
  <c r="G15" i="1"/>
  <c r="H15" i="1" s="1"/>
  <c r="G26" i="4" l="1"/>
  <c r="H26" i="4" s="1"/>
  <c r="G29" i="4"/>
  <c r="G28" i="4"/>
  <c r="H28" i="4" s="1"/>
  <c r="G27" i="4"/>
  <c r="H27" i="4" s="1"/>
  <c r="J27" i="4" s="1"/>
  <c r="L27" i="4" s="1"/>
  <c r="J15" i="1"/>
  <c r="L15" i="1" s="1"/>
  <c r="G16" i="1"/>
  <c r="H16" i="1" s="1"/>
  <c r="H29" i="4" l="1"/>
  <c r="J29" i="4" s="1"/>
  <c r="L29" i="4" s="1"/>
  <c r="J28" i="4"/>
  <c r="L28" i="4" s="1"/>
  <c r="L30" i="4" s="1"/>
  <c r="J26" i="4"/>
  <c r="L26" i="4" s="1"/>
  <c r="H30" i="4"/>
  <c r="G17" i="1"/>
  <c r="H17" i="1" s="1"/>
  <c r="J16" i="1"/>
  <c r="L16" i="1" s="1"/>
  <c r="J17" i="1" l="1"/>
  <c r="L17" i="1" s="1"/>
  <c r="L18" i="1" s="1"/>
  <c r="G22" i="1"/>
  <c r="H22" i="1" s="1"/>
  <c r="G34" i="4"/>
  <c r="H34" i="4" s="1"/>
  <c r="J34" i="4" s="1"/>
  <c r="L34" i="4" s="1"/>
  <c r="G36" i="4"/>
  <c r="H36" i="4" s="1"/>
  <c r="J36" i="4" s="1"/>
  <c r="L36" i="4" s="1"/>
  <c r="G33" i="4"/>
  <c r="H33" i="4" s="1"/>
  <c r="G35" i="4"/>
  <c r="H35" i="4" s="1"/>
  <c r="J35" i="4" s="1"/>
  <c r="L35" i="4" s="1"/>
  <c r="G23" i="1" l="1"/>
  <c r="H23" i="1" s="1"/>
  <c r="J22" i="1"/>
  <c r="L22" i="1" s="1"/>
  <c r="J33" i="4"/>
  <c r="L33" i="4" s="1"/>
  <c r="L37" i="4" s="1"/>
  <c r="H37" i="4"/>
  <c r="G24" i="1" l="1"/>
  <c r="H24" i="1" s="1"/>
  <c r="J23" i="1"/>
  <c r="L23" i="1" s="1"/>
  <c r="G25" i="1" l="1"/>
  <c r="H25" i="1" s="1"/>
  <c r="J24" i="1"/>
  <c r="L24" i="1" s="1"/>
  <c r="G29" i="1" l="1"/>
  <c r="H29" i="1" s="1"/>
  <c r="J25" i="1"/>
  <c r="L25" i="1" s="1"/>
  <c r="L26" i="1" s="1"/>
  <c r="G30" i="1" l="1"/>
  <c r="H30" i="1" s="1"/>
  <c r="J29" i="1"/>
  <c r="L29" i="1" s="1"/>
  <c r="G31" i="1" l="1"/>
  <c r="H31" i="1" s="1"/>
  <c r="J30" i="1"/>
  <c r="L30" i="1" s="1"/>
  <c r="G32" i="1" l="1"/>
  <c r="H32" i="1" s="1"/>
  <c r="J32" i="1" s="1"/>
  <c r="L32" i="1" s="1"/>
  <c r="J31" i="1"/>
  <c r="L31" i="1" s="1"/>
  <c r="L33" i="1" s="1"/>
</calcChain>
</file>

<file path=xl/sharedStrings.xml><?xml version="1.0" encoding="utf-8"?>
<sst xmlns="http://schemas.openxmlformats.org/spreadsheetml/2006/main" count="153" uniqueCount="30">
  <si>
    <t>Weight Update Rule = oldWeight - LR*2*x*(x*w-y)</t>
  </si>
  <si>
    <t>x</t>
  </si>
  <si>
    <t>y</t>
  </si>
  <si>
    <t>LR</t>
  </si>
  <si>
    <t>weights</t>
  </si>
  <si>
    <t>NewWeights</t>
  </si>
  <si>
    <t>y_pred</t>
  </si>
  <si>
    <t>y_test</t>
  </si>
  <si>
    <t>Error</t>
  </si>
  <si>
    <t>Epoch5</t>
  </si>
  <si>
    <t>Error / Loss</t>
  </si>
  <si>
    <t>Comments</t>
  </si>
  <si>
    <t>Individual Row Error</t>
  </si>
  <si>
    <t>Epoch1 Error</t>
  </si>
  <si>
    <t>Epoch 1</t>
  </si>
  <si>
    <t>Epoch 2</t>
  </si>
  <si>
    <t>Column1</t>
  </si>
  <si>
    <t>Epoch2 Error</t>
  </si>
  <si>
    <t>-</t>
  </si>
  <si>
    <t>Epoch 3</t>
  </si>
  <si>
    <t>Epoch 4</t>
  </si>
  <si>
    <t>Epoch3 Error</t>
  </si>
  <si>
    <t>Epoch4 Error</t>
  </si>
  <si>
    <t>Since the values are closer, that makes the 4th epoch the best one to use.</t>
  </si>
  <si>
    <t>individual Row Error</t>
  </si>
  <si>
    <t>Epoch error</t>
  </si>
  <si>
    <t>Legend</t>
  </si>
  <si>
    <t>LR -&gt; Learning Rate</t>
  </si>
  <si>
    <t>Learning rate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</si>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</sst>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6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3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4" borderId="4" xfId="0" applyFont="1" applyFill="1" applyBorder="1"/>
    <xf numFmtId="0" fontId="0" fillId="5" borderId="0" xfId="0" applyFill="1"/>
    <xf numFmtId="0" fontId="0" fillId="6" borderId="2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/>
    <xf numFmtId="0" fontId="0" fillId="7" borderId="2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11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170B6-832C-4A4A-8719-02C00A2DE74E}" name="Table5" displayName="Table5" ref="D4:M9" totalsRowShown="0" headerRowDxfId="50" dataDxfId="49">
  <autoFilter ref="D4:M9" xr:uid="{237170B6-832C-4A4A-8719-02C00A2DE74E}"/>
  <tableColumns count="10">
    <tableColumn id="1" xr3:uid="{60DE4ED1-9205-4707-BBC5-BFDA7EA575F3}" name="x" dataDxfId="59"/>
    <tableColumn id="2" xr3:uid="{8839D2A5-F8A5-4A54-B053-406DC8B15AD3}" name="y" dataDxfId="58"/>
    <tableColumn id="3" xr3:uid="{AB4F395A-F8CF-42E8-805C-82A57114ECBE}" name="LR" dataDxfId="57"/>
    <tableColumn id="4" xr3:uid="{541144CE-2FDB-4F46-A54D-3EB6ABB2EA7E}" name="weights" dataDxfId="56"/>
    <tableColumn id="5" xr3:uid="{CAAD5137-A187-4423-86ED-7EE6519B940B}" name="NewWeights" dataDxfId="55"/>
    <tableColumn id="6" xr3:uid="{05E4094D-EDF5-4C9E-BC78-9A54A20FBC66}" name="Column1" dataDxfId="54"/>
    <tableColumn id="7" xr3:uid="{89C4C0EF-888E-49C3-BADE-EB978A8B6813}" name="y_pred" dataDxfId="53"/>
    <tableColumn id="8" xr3:uid="{87BA2C96-9687-4D66-B80B-A3E0E0311167}" name="y_test" dataDxfId="52"/>
    <tableColumn id="9" xr3:uid="{F8A1F390-5F3A-498E-B79C-C9EDBCB227B5}" name="Error / Loss" dataDxfId="51"/>
    <tableColumn id="10" xr3:uid="{6B04DF4C-F4ED-4469-AD3F-D48E45028B82}" name="Comments" dataDxfId="4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93481B-D385-4603-9602-9A82936807C7}" name="Table6" displayName="Table6" ref="D11:M16" totalsRowShown="0" headerRowDxfId="37" dataDxfId="36">
  <autoFilter ref="D11:M16" xr:uid="{F393481B-D385-4603-9602-9A82936807C7}"/>
  <tableColumns count="10">
    <tableColumn id="1" xr3:uid="{15390691-F97B-4091-A856-EF85A46FFD3C}" name="x" dataDxfId="47"/>
    <tableColumn id="2" xr3:uid="{F0042E59-299B-464A-AE08-040016D9FAE9}" name="y" dataDxfId="46"/>
    <tableColumn id="3" xr3:uid="{70853181-A17B-49EF-9898-23140F155BBF}" name="LR" dataDxfId="45"/>
    <tableColumn id="4" xr3:uid="{F04D35D9-2287-420A-A8CC-814672D7BB8F}" name="weights" dataDxfId="44"/>
    <tableColumn id="5" xr3:uid="{211427D9-EE23-4AF8-987A-5C8A4D6A3F8E}" name="NewWeights" dataDxfId="43"/>
    <tableColumn id="6" xr3:uid="{07DD5DB3-9295-4C89-A379-C6F2A061B78C}" name="Column1" dataDxfId="42"/>
    <tableColumn id="7" xr3:uid="{10D8F005-D319-45C9-9108-B5B88389137A}" name="y_pred" dataDxfId="41"/>
    <tableColumn id="8" xr3:uid="{05D1B589-D4FB-45DE-990B-49B0F7C3BBF0}" name="y_test" dataDxfId="40"/>
    <tableColumn id="9" xr3:uid="{D130F46E-581F-41C3-B329-AE3E99F3B855}" name="Error" dataDxfId="39"/>
    <tableColumn id="10" xr3:uid="{E48EBECA-5753-417E-A278-8533C451E159}" name="Comments" dataDxfId="3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322155-7E40-4CC1-9951-8B69A8204CEF}" name="Table7" displayName="Table7" ref="D18:M23" totalsRowShown="0" headerRowDxfId="24" dataDxfId="25">
  <autoFilter ref="D18:M23" xr:uid="{E3322155-7E40-4CC1-9951-8B69A8204CEF}"/>
  <tableColumns count="10">
    <tableColumn id="1" xr3:uid="{940F9465-543C-46EF-8262-155D761F377A}" name="x" dataDxfId="35"/>
    <tableColumn id="2" xr3:uid="{50D39538-1648-489B-8EF1-1704562B95D1}" name="y" dataDxfId="34"/>
    <tableColumn id="3" xr3:uid="{2BA1270D-1FE5-461D-969A-87EDCCA3A6CE}" name="LR" dataDxfId="33"/>
    <tableColumn id="4" xr3:uid="{C7D9CE55-A634-4B75-BBE5-7A3DF1F3E741}" name="weights" dataDxfId="32"/>
    <tableColumn id="5" xr3:uid="{6ADB5C9F-0DA8-487C-840E-0CAB1DF53619}" name="NewWeights" dataDxfId="31"/>
    <tableColumn id="6" xr3:uid="{32976E69-B1EF-4FE5-A128-300C12CCFEB4}" name="Column1" dataDxfId="30"/>
    <tableColumn id="7" xr3:uid="{24DA28C6-DF06-4942-85CE-CF7475E9373C}" name="y_pred" dataDxfId="29"/>
    <tableColumn id="8" xr3:uid="{90D241F9-4EC4-4A67-B2F2-7094E4857C0E}" name="y_test" dataDxfId="28"/>
    <tableColumn id="9" xr3:uid="{065A53DE-BB85-48DE-A3F8-31353D19F6E2}" name="Error" dataDxfId="27"/>
    <tableColumn id="10" xr3:uid="{6DEE177C-DD83-45B0-BED7-ABD5CD557C73}" name="Comments" dataDxfId="2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54833-59B2-4CB5-AD08-BA093203FC00}" name="Table8" displayName="Table8" ref="D25:M30" totalsRowShown="0" headerRowDxfId="12" dataDxfId="13">
  <autoFilter ref="D25:M30" xr:uid="{96A54833-59B2-4CB5-AD08-BA093203FC00}"/>
  <tableColumns count="10">
    <tableColumn id="1" xr3:uid="{6A4AFC7D-B4E5-448E-ABBA-5E6B48BC23B8}" name="x" dataDxfId="23"/>
    <tableColumn id="2" xr3:uid="{7D1BCD33-2649-46EA-88B3-2109C74C330E}" name="y" dataDxfId="22"/>
    <tableColumn id="3" xr3:uid="{84DBE196-64C9-4408-8E82-3758DBE2F828}" name="LR" dataDxfId="21"/>
    <tableColumn id="4" xr3:uid="{16A3445D-C13D-4F3B-946D-FC023EE7D1A3}" name="weights" dataDxfId="20"/>
    <tableColumn id="5" xr3:uid="{DB775051-9A17-4DD7-9999-9D2625DB49B6}" name="NewWeights" dataDxfId="19"/>
    <tableColumn id="6" xr3:uid="{F8F639F1-8F25-43CC-883B-147E6D2F3907}" name="Column1" dataDxfId="18"/>
    <tableColumn id="7" xr3:uid="{76D5E295-242B-44F8-8F17-999CB800D8C5}" name="y_pred" dataDxfId="17"/>
    <tableColumn id="8" xr3:uid="{2EA8EC15-7417-4FFD-8A6E-78E15136675E}" name="y_test" dataDxfId="16"/>
    <tableColumn id="9" xr3:uid="{C093684C-B111-4887-90C1-1D6595566122}" name="Error" dataDxfId="15"/>
    <tableColumn id="10" xr3:uid="{FADE057B-D828-43C9-B222-28ABF52B14DF}" name="Comments" dataDxf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157AE-35FD-46F4-93B7-949FC19E29CC}" name="Table9" displayName="Table9" ref="D32:M37" totalsRowShown="0" headerRowDxfId="0" dataDxfId="1">
  <autoFilter ref="D32:M37" xr:uid="{C59157AE-35FD-46F4-93B7-949FC19E29CC}"/>
  <tableColumns count="10">
    <tableColumn id="1" xr3:uid="{81AD9BBE-0FF9-4763-B8B5-453DD14216F1}" name="x" dataDxfId="11"/>
    <tableColumn id="2" xr3:uid="{F3DF2A4C-E1EB-4E38-BD64-96188D1EA0D3}" name="y" dataDxfId="10"/>
    <tableColumn id="3" xr3:uid="{EC961673-B62A-43FC-A4D8-B00B9C0C1013}" name="LR" dataDxfId="9"/>
    <tableColumn id="4" xr3:uid="{2D6AEE63-8D9F-42C8-9573-CA2F9F06DF92}" name="weights" dataDxfId="8"/>
    <tableColumn id="5" xr3:uid="{BBD83904-3ED0-4AA7-9EF4-C97FEEA63307}" name="NewWeights" dataDxfId="7"/>
    <tableColumn id="6" xr3:uid="{28FB83C6-DDA7-438D-85C2-F944F7F9DB72}" name="Column1" dataDxfId="6"/>
    <tableColumn id="7" xr3:uid="{F9C3938D-1405-4552-A82F-F45E17D2420F}" name="y_pred" dataDxfId="5"/>
    <tableColumn id="8" xr3:uid="{536EB48D-E1ED-4E9D-B4F1-DD8E65E1F1BC}" name="y_test" dataDxfId="4"/>
    <tableColumn id="9" xr3:uid="{7EA1A001-F5FA-4AC2-BBD7-6C46AFD60F8D}" name="Error" dataDxfId="3"/>
    <tableColumn id="10" xr3:uid="{1BB6376E-B3AF-4D58-8DD3-B62E1A23EE01}" name="Comments" dataDxfId="2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DB250-8DA7-4EF5-86D9-03B774CC544A}" name="Table1" displayName="Table1" ref="D6:M11" totalsRowShown="0" headerRowDxfId="105" dataDxfId="106">
  <autoFilter ref="D6:M11" xr:uid="{C6CDB250-8DA7-4EF5-86D9-03B774CC544A}"/>
  <tableColumns count="10">
    <tableColumn id="1" xr3:uid="{4D3CD07A-1E59-401A-B21A-66F8639F1B16}" name="x" dataDxfId="116"/>
    <tableColumn id="2" xr3:uid="{233F8B7A-AFED-463A-8FC0-14344B77C63F}" name="y" dataDxfId="115"/>
    <tableColumn id="3" xr3:uid="{9E7B8D03-72A0-4084-A886-C4AC21D57C3C}" name="LR" dataDxfId="114"/>
    <tableColumn id="4" xr3:uid="{5D513E3C-403D-4602-9513-2D4D2CCEDECF}" name="weights" dataDxfId="113"/>
    <tableColumn id="5" xr3:uid="{F3180D4D-B032-4D9B-8B8A-BC282101A6DF}" name="NewWeights" dataDxfId="112"/>
    <tableColumn id="6" xr3:uid="{D13941F2-B166-4E87-B25C-F01C0676528E}" name="-" dataDxfId="111"/>
    <tableColumn id="7" xr3:uid="{77F23AE5-2A32-401D-8E6D-EC1A7705149C}" name="y_pred" dataDxfId="110"/>
    <tableColumn id="8" xr3:uid="{AC40AA75-F06F-450F-AFEC-7D1C7D0735E4}" name="y_test" dataDxfId="109"/>
    <tableColumn id="9" xr3:uid="{49A419EA-D432-4AAB-831D-FCF61A1522F5}" name="Error / Loss" dataDxfId="108"/>
    <tableColumn id="10" xr3:uid="{EB4FAC2B-7C43-4D14-A927-A8C95F5F25A6}" name="Comments" dataDxfId="10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655E4D-D659-4508-96BA-188E487B1108}" name="Table2" displayName="Table2" ref="D13:M18" totalsRowShown="0" headerRowDxfId="90" dataDxfId="91" headerRowBorderDxfId="103" tableBorderDxfId="104" totalsRowBorderDxfId="102">
  <autoFilter ref="D13:M18" xr:uid="{A2655E4D-D659-4508-96BA-188E487B1108}"/>
  <tableColumns count="10">
    <tableColumn id="1" xr3:uid="{63805BC0-68A1-4A71-9D3D-9D49B23C0C33}" name="x" dataDxfId="101"/>
    <tableColumn id="2" xr3:uid="{99EB9F54-0AD7-4809-B971-2FCBE7D78F54}" name="y" dataDxfId="100"/>
    <tableColumn id="3" xr3:uid="{436AFDBC-0846-49E1-8DFB-E87058F253A8}" name="LR" dataDxfId="99"/>
    <tableColumn id="4" xr3:uid="{C94A2B0E-BC37-4EC7-9847-D5AFD4A863C4}" name="weights" dataDxfId="98"/>
    <tableColumn id="5" xr3:uid="{F9C72CA4-3FB4-4233-858C-C8A6CDEA275C}" name="NewWeights" dataDxfId="97"/>
    <tableColumn id="6" xr3:uid="{43734A9F-9F2C-4F0E-A915-C37F2CA478FD}" name="Column1" dataDxfId="96"/>
    <tableColumn id="7" xr3:uid="{AECE50D0-7BC7-426A-9CFF-2613625A60E2}" name="y_pred" dataDxfId="95"/>
    <tableColumn id="8" xr3:uid="{326C52C9-634C-46A9-AAD0-70F35035017B}" name="y_test" dataDxfId="94"/>
    <tableColumn id="9" xr3:uid="{C6350F21-BBA2-4EE8-A9D2-732A7C97491E}" name="Error / Loss" dataDxfId="93"/>
    <tableColumn id="10" xr3:uid="{C9AEEBA1-CEAA-4F08-B332-AD213D4BC9AD}" name="Comments" dataDxfId="9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21EC2-B21E-421D-B44D-6DA584BF5525}" name="Table3" displayName="Table3" ref="D21:M26" totalsRowShown="0" headerRowDxfId="77" dataDxfId="78" headerRowBorderDxfId="88" tableBorderDxfId="89" totalsRowBorderDxfId="87">
  <autoFilter ref="D21:M26" xr:uid="{C1C21EC2-B21E-421D-B44D-6DA584BF5525}"/>
  <tableColumns count="10">
    <tableColumn id="1" xr3:uid="{AC4F6536-0163-4CCE-9762-636DD037E11C}" name="x" dataDxfId="86"/>
    <tableColumn id="2" xr3:uid="{D0D38617-281A-43C7-BA89-1B64E8FF68BE}" name="y" dataDxfId="85"/>
    <tableColumn id="3" xr3:uid="{292C31F8-7061-4570-BBD3-CFA85C248FEC}" name="LR" dataDxfId="84"/>
    <tableColumn id="4" xr3:uid="{6E0601F7-E069-4528-B567-31228E9AA644}" name="weights" dataDxfId="62">
      <calculatedColumnFormula>H121</calculatedColumnFormula>
    </tableColumn>
    <tableColumn id="5" xr3:uid="{F391F6C2-DB52-4FC8-A32A-49BF73DB1592}" name="NewWeights" dataDxfId="83"/>
    <tableColumn id="6" xr3:uid="{9AC367F0-C93A-465C-AFA9-A1F2A711B5D2}" name="Column1" dataDxfId="82"/>
    <tableColumn id="7" xr3:uid="{B0D30180-3951-4693-8742-B892036D8946}" name="y_pred" dataDxfId="81"/>
    <tableColumn id="8" xr3:uid="{3E18C170-9677-4BCF-B270-0A2D8BA7C779}" name="y_test" dataDxfId="80"/>
    <tableColumn id="9" xr3:uid="{FD178111-DEAD-4921-9678-A865C0B2FCD0}" name="Error / Loss" dataDxfId="79"/>
    <tableColumn id="10" xr3:uid="{335D8E71-0A10-4F07-B6D6-65409FCD58A4}" name="Comments" dataDxfId="6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64DF89-E445-44DE-B8B5-91A84A4F3695}" name="Table4" displayName="Table4" ref="D28:M33" totalsRowShown="0" headerRowDxfId="63" dataDxfId="64" headerRowBorderDxfId="75" tableBorderDxfId="76" totalsRowBorderDxfId="74">
  <autoFilter ref="D28:M33" xr:uid="{C764DF89-E445-44DE-B8B5-91A84A4F3695}"/>
  <tableColumns count="10">
    <tableColumn id="1" xr3:uid="{79797D8F-BF85-4538-B685-327B0790ADA4}" name="x" dataDxfId="73"/>
    <tableColumn id="2" xr3:uid="{146D5CBD-D702-4F39-A8CB-12CEE04DE271}" name="y" dataDxfId="72"/>
    <tableColumn id="3" xr3:uid="{DDBF577F-3C10-445E-9FF4-B826E8859DD6}" name="LR" dataDxfId="71"/>
    <tableColumn id="4" xr3:uid="{DD1C55B5-CD78-45C6-BF98-049CA616BEC7}" name="weights" dataDxfId="70"/>
    <tableColumn id="5" xr3:uid="{D1C170FC-5DB8-4605-AD6D-A9CCEC904227}" name="NewWeights" dataDxfId="69"/>
    <tableColumn id="6" xr3:uid="{A5C98609-B698-41BD-B57F-08E260AD2262}" name="Column1" dataDxfId="68"/>
    <tableColumn id="7" xr3:uid="{B1F5F41F-FED0-44B5-8F15-E025FAEA031C}" name="y_pred" dataDxfId="67"/>
    <tableColumn id="8" xr3:uid="{3C66C060-DF4C-4446-96E9-12763A4D1962}" name="y_test" dataDxfId="66"/>
    <tableColumn id="9" xr3:uid="{D1E13626-64C9-4E4F-9E56-209F2A2983B2}" name="Error / Loss" dataDxfId="65"/>
    <tableColumn id="10" xr3:uid="{8FA43F9A-156F-445E-940E-6FC469E4B767}" name="Comments" dataDxfId="6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130" zoomScaleNormal="130" workbookViewId="0">
      <selection activeCell="F5" sqref="F5"/>
    </sheetView>
  </sheetViews>
  <sheetFormatPr defaultRowHeight="14.5" x14ac:dyDescent="0.35"/>
  <cols>
    <col min="7" max="7" width="9.54296875" bestFit="1" customWidth="1"/>
    <col min="8" max="8" width="13.6328125" bestFit="1" customWidth="1"/>
    <col min="9" max="9" width="11.26953125" bestFit="1" customWidth="1"/>
    <col min="10" max="10" width="8.90625" bestFit="1" customWidth="1"/>
    <col min="11" max="11" width="8.26953125" bestFit="1" customWidth="1"/>
    <col min="12" max="12" width="12.6328125" bestFit="1" customWidth="1"/>
    <col min="13" max="13" width="17.90625" bestFit="1" customWidth="1"/>
  </cols>
  <sheetData>
    <row r="1" spans="1:16" x14ac:dyDescent="0.35">
      <c r="A1" t="s">
        <v>0</v>
      </c>
    </row>
    <row r="2" spans="1:16" x14ac:dyDescent="0.35">
      <c r="F2" t="s">
        <v>29</v>
      </c>
      <c r="G2">
        <v>0.1</v>
      </c>
      <c r="P2" t="s">
        <v>26</v>
      </c>
    </row>
    <row r="3" spans="1:16" x14ac:dyDescent="0.35">
      <c r="B3" s="1"/>
      <c r="C3" t="s">
        <v>14</v>
      </c>
      <c r="P3" t="s">
        <v>27</v>
      </c>
    </row>
    <row r="4" spans="1:16" x14ac:dyDescent="0.35">
      <c r="B4" s="1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16</v>
      </c>
      <c r="J4" s="3" t="s">
        <v>6</v>
      </c>
      <c r="K4" s="3" t="s">
        <v>7</v>
      </c>
      <c r="L4" s="3" t="s">
        <v>10</v>
      </c>
      <c r="M4" s="3" t="s">
        <v>11</v>
      </c>
    </row>
    <row r="5" spans="1:16" x14ac:dyDescent="0.35">
      <c r="B5" s="1"/>
      <c r="D5" s="4">
        <v>2</v>
      </c>
      <c r="E5" s="4">
        <v>4</v>
      </c>
      <c r="F5" s="4">
        <f>$G$2</f>
        <v>0.1</v>
      </c>
      <c r="G5" s="4">
        <v>0.5</v>
      </c>
      <c r="H5" s="4">
        <f>G5-(F5*2*D5*((D5*G5)-E5))</f>
        <v>1.7000000000000002</v>
      </c>
      <c r="I5" s="3"/>
      <c r="J5" s="3">
        <f>D5*H5</f>
        <v>3.4000000000000004</v>
      </c>
      <c r="K5" s="4">
        <v>4</v>
      </c>
      <c r="L5" s="3">
        <f>J5-K5</f>
        <v>-0.59999999999999964</v>
      </c>
      <c r="M5" s="3" t="s">
        <v>24</v>
      </c>
    </row>
    <row r="6" spans="1:16" x14ac:dyDescent="0.35">
      <c r="B6" s="1"/>
      <c r="D6" s="4">
        <v>1</v>
      </c>
      <c r="E6" s="4">
        <v>2</v>
      </c>
      <c r="F6" s="4">
        <v>0.1</v>
      </c>
      <c r="G6" s="4">
        <v>0.5</v>
      </c>
      <c r="H6" s="4">
        <f>G6-(F6*2*D6*((D6*G6)-E6))</f>
        <v>0.8</v>
      </c>
      <c r="I6" s="3"/>
      <c r="J6" s="3">
        <f>D6*H6</f>
        <v>0.8</v>
      </c>
      <c r="K6" s="4">
        <v>2</v>
      </c>
      <c r="L6" s="3">
        <f t="shared" ref="L6:L8" si="0">J6-K6</f>
        <v>-1.2</v>
      </c>
      <c r="M6" s="3" t="s">
        <v>24</v>
      </c>
    </row>
    <row r="7" spans="1:16" x14ac:dyDescent="0.35">
      <c r="B7" s="1"/>
      <c r="D7" s="4">
        <v>3</v>
      </c>
      <c r="E7" s="4">
        <v>6</v>
      </c>
      <c r="F7" s="4">
        <v>0.1</v>
      </c>
      <c r="G7" s="4">
        <v>0.5</v>
      </c>
      <c r="H7" s="4">
        <f>G7-(F7*2*D7*((D7*G7)-E7))</f>
        <v>3.2</v>
      </c>
      <c r="I7" s="3"/>
      <c r="J7" s="3">
        <f>D7*H7</f>
        <v>9.6000000000000014</v>
      </c>
      <c r="K7" s="4">
        <v>6</v>
      </c>
      <c r="L7" s="3">
        <f t="shared" si="0"/>
        <v>3.6000000000000014</v>
      </c>
      <c r="M7" s="3" t="s">
        <v>24</v>
      </c>
    </row>
    <row r="8" spans="1:16" x14ac:dyDescent="0.35">
      <c r="D8" s="4">
        <v>4</v>
      </c>
      <c r="E8" s="4">
        <v>8</v>
      </c>
      <c r="F8" s="4">
        <v>0.1</v>
      </c>
      <c r="G8" s="4">
        <v>0.5</v>
      </c>
      <c r="H8" s="4">
        <f>G8-(F8*2*D8*((D8*G8)-E8))</f>
        <v>5.3000000000000007</v>
      </c>
      <c r="I8" s="3"/>
      <c r="J8" s="3">
        <f>D8*H8</f>
        <v>21.200000000000003</v>
      </c>
      <c r="K8" s="4">
        <v>8</v>
      </c>
      <c r="L8" s="3">
        <f t="shared" si="0"/>
        <v>13.200000000000003</v>
      </c>
      <c r="M8" s="3" t="s">
        <v>24</v>
      </c>
    </row>
    <row r="9" spans="1:16" x14ac:dyDescent="0.35">
      <c r="D9" s="4"/>
      <c r="E9" s="4"/>
      <c r="F9" s="4"/>
      <c r="G9" s="4"/>
      <c r="H9" s="19">
        <f>AVERAGE(H5:H8)</f>
        <v>2.75</v>
      </c>
      <c r="I9" s="12" t="s">
        <v>5</v>
      </c>
      <c r="J9" s="3"/>
      <c r="K9" s="3"/>
      <c r="L9" s="17">
        <f>AVERAGE(L5:L8)</f>
        <v>3.7500000000000013</v>
      </c>
      <c r="M9" s="3" t="s">
        <v>25</v>
      </c>
    </row>
    <row r="11" spans="1:16" ht="15" thickBot="1" x14ac:dyDescent="0.4"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16</v>
      </c>
      <c r="J11" s="3" t="s">
        <v>6</v>
      </c>
      <c r="K11" s="3" t="s">
        <v>7</v>
      </c>
      <c r="L11" s="3" t="s">
        <v>8</v>
      </c>
      <c r="M11" s="20" t="s">
        <v>11</v>
      </c>
    </row>
    <row r="12" spans="1:16" ht="15" thickTop="1" x14ac:dyDescent="0.35">
      <c r="D12" s="4">
        <v>2</v>
      </c>
      <c r="E12" s="4">
        <v>4</v>
      </c>
      <c r="F12" s="4">
        <v>0.1</v>
      </c>
      <c r="G12" s="4">
        <f>$H$9</f>
        <v>2.75</v>
      </c>
      <c r="H12" s="4">
        <f>G12-(F12*2*D12*((D12*G12)-E12))</f>
        <v>2.15</v>
      </c>
      <c r="I12" s="3"/>
      <c r="J12" s="3">
        <f>D12*H12</f>
        <v>4.3</v>
      </c>
      <c r="K12" s="4">
        <v>4</v>
      </c>
      <c r="L12" s="3">
        <f>J12-K12</f>
        <v>0.29999999999999982</v>
      </c>
      <c r="M12" s="3" t="s">
        <v>24</v>
      </c>
    </row>
    <row r="13" spans="1:16" x14ac:dyDescent="0.35">
      <c r="D13" s="4">
        <v>1</v>
      </c>
      <c r="E13" s="4">
        <v>2</v>
      </c>
      <c r="F13" s="4">
        <v>0.1</v>
      </c>
      <c r="G13" s="4">
        <f t="shared" ref="G13:G15" si="1">$H$9</f>
        <v>2.75</v>
      </c>
      <c r="H13" s="4">
        <f>G13-(F13*2*D13*((D13*G13)-E13))</f>
        <v>2.6</v>
      </c>
      <c r="I13" s="3"/>
      <c r="J13" s="3">
        <f>D13*H13</f>
        <v>2.6</v>
      </c>
      <c r="K13" s="4">
        <v>2</v>
      </c>
      <c r="L13" s="3">
        <f t="shared" ref="L13:L15" si="2">J13-K13</f>
        <v>0.60000000000000009</v>
      </c>
      <c r="M13" s="3" t="s">
        <v>24</v>
      </c>
    </row>
    <row r="14" spans="1:16" x14ac:dyDescent="0.35">
      <c r="D14" s="4">
        <v>3</v>
      </c>
      <c r="E14" s="4">
        <v>6</v>
      </c>
      <c r="F14" s="4">
        <v>0.1</v>
      </c>
      <c r="G14" s="4">
        <f t="shared" si="1"/>
        <v>2.75</v>
      </c>
      <c r="H14" s="4">
        <f>G14-(F14*2*D14*((D14*G14)-E14))</f>
        <v>1.4</v>
      </c>
      <c r="I14" s="3"/>
      <c r="J14" s="3">
        <f>D14*H14</f>
        <v>4.1999999999999993</v>
      </c>
      <c r="K14" s="4">
        <v>6</v>
      </c>
      <c r="L14" s="3">
        <f t="shared" si="2"/>
        <v>-1.8000000000000007</v>
      </c>
      <c r="M14" s="3" t="s">
        <v>24</v>
      </c>
    </row>
    <row r="15" spans="1:16" x14ac:dyDescent="0.35">
      <c r="D15" s="4">
        <v>4</v>
      </c>
      <c r="E15" s="4">
        <v>8</v>
      </c>
      <c r="F15" s="4">
        <v>0.1</v>
      </c>
      <c r="G15" s="4">
        <f t="shared" si="1"/>
        <v>2.75</v>
      </c>
      <c r="H15" s="4">
        <f>G15-(F15*2*D15*((D15*G15)-E15))</f>
        <v>0.34999999999999964</v>
      </c>
      <c r="I15" s="3"/>
      <c r="J15" s="3">
        <f>D15*H15</f>
        <v>1.3999999999999986</v>
      </c>
      <c r="K15" s="4">
        <v>8</v>
      </c>
      <c r="L15" s="3">
        <f t="shared" si="2"/>
        <v>-6.6000000000000014</v>
      </c>
      <c r="M15" s="3" t="s">
        <v>24</v>
      </c>
    </row>
    <row r="16" spans="1:16" x14ac:dyDescent="0.35">
      <c r="D16" s="4"/>
      <c r="E16" s="4"/>
      <c r="F16" s="4"/>
      <c r="G16" s="4"/>
      <c r="H16" s="19">
        <f>AVERAGE(H12:H15)</f>
        <v>1.625</v>
      </c>
      <c r="I16" s="12" t="s">
        <v>5</v>
      </c>
      <c r="J16" s="3"/>
      <c r="K16" s="3"/>
      <c r="L16" s="17">
        <f>AVERAGE(L12:L15)</f>
        <v>-1.8750000000000004</v>
      </c>
      <c r="M16" s="3" t="s">
        <v>25</v>
      </c>
    </row>
    <row r="18" spans="3:13" ht="15" thickBot="1" x14ac:dyDescent="0.4"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16</v>
      </c>
      <c r="J18" s="3" t="s">
        <v>6</v>
      </c>
      <c r="K18" s="3" t="s">
        <v>7</v>
      </c>
      <c r="L18" s="3" t="s">
        <v>8</v>
      </c>
      <c r="M18" s="20" t="s">
        <v>11</v>
      </c>
    </row>
    <row r="19" spans="3:13" ht="15" thickTop="1" x14ac:dyDescent="0.35">
      <c r="D19" s="4">
        <v>2</v>
      </c>
      <c r="E19" s="4">
        <v>4</v>
      </c>
      <c r="F19" s="4">
        <v>0.1</v>
      </c>
      <c r="G19" s="4">
        <f>$H$16</f>
        <v>1.625</v>
      </c>
      <c r="H19" s="4">
        <f>G19-(F19*2*D19*((D19*G19)-E19))</f>
        <v>1.925</v>
      </c>
      <c r="I19" s="3"/>
      <c r="J19" s="3">
        <f>D19*H19</f>
        <v>3.85</v>
      </c>
      <c r="K19" s="4">
        <v>4</v>
      </c>
      <c r="L19" s="3">
        <f>J19-K19</f>
        <v>-0.14999999999999991</v>
      </c>
      <c r="M19" s="3" t="s">
        <v>24</v>
      </c>
    </row>
    <row r="20" spans="3:13" x14ac:dyDescent="0.35">
      <c r="D20" s="4">
        <v>1</v>
      </c>
      <c r="E20" s="4">
        <v>2</v>
      </c>
      <c r="F20" s="4">
        <v>0.1</v>
      </c>
      <c r="G20" s="4">
        <f t="shared" ref="G20:G22" si="3">$H$16</f>
        <v>1.625</v>
      </c>
      <c r="H20" s="4">
        <f>G20-(F20*2*D20*((D20*G20)-E20))</f>
        <v>1.7</v>
      </c>
      <c r="I20" s="3"/>
      <c r="J20" s="3">
        <f>D20*H20</f>
        <v>1.7</v>
      </c>
      <c r="K20" s="4">
        <v>2</v>
      </c>
      <c r="L20" s="3">
        <f t="shared" ref="L20:L22" si="4">J20-K20</f>
        <v>-0.30000000000000004</v>
      </c>
      <c r="M20" s="3" t="s">
        <v>24</v>
      </c>
    </row>
    <row r="21" spans="3:13" x14ac:dyDescent="0.35">
      <c r="D21" s="4">
        <v>3</v>
      </c>
      <c r="E21" s="4">
        <v>6</v>
      </c>
      <c r="F21" s="4">
        <v>0.1</v>
      </c>
      <c r="G21" s="4">
        <f t="shared" si="3"/>
        <v>1.625</v>
      </c>
      <c r="H21" s="4">
        <f>G21-(F21*2*D21*((D21*G21)-E21))</f>
        <v>2.2999999999999998</v>
      </c>
      <c r="I21" s="3"/>
      <c r="J21" s="3">
        <f>D21*H21</f>
        <v>6.8999999999999995</v>
      </c>
      <c r="K21" s="4">
        <v>6</v>
      </c>
      <c r="L21" s="3">
        <f t="shared" si="4"/>
        <v>0.89999999999999947</v>
      </c>
      <c r="M21" s="3" t="s">
        <v>24</v>
      </c>
    </row>
    <row r="22" spans="3:13" x14ac:dyDescent="0.35">
      <c r="D22" s="4">
        <v>4</v>
      </c>
      <c r="E22" s="4">
        <v>8</v>
      </c>
      <c r="F22" s="4">
        <v>0.1</v>
      </c>
      <c r="G22" s="4">
        <f t="shared" si="3"/>
        <v>1.625</v>
      </c>
      <c r="H22" s="4">
        <f>G22-(F22*2*D22*((D22*G22)-E22))</f>
        <v>2.8250000000000002</v>
      </c>
      <c r="I22" s="3"/>
      <c r="J22" s="3">
        <f>D22*H22</f>
        <v>11.3</v>
      </c>
      <c r="K22" s="4">
        <v>8</v>
      </c>
      <c r="L22" s="3">
        <f t="shared" si="4"/>
        <v>3.3000000000000007</v>
      </c>
      <c r="M22" s="3" t="s">
        <v>24</v>
      </c>
    </row>
    <row r="23" spans="3:13" x14ac:dyDescent="0.35">
      <c r="D23" s="4"/>
      <c r="E23" s="4"/>
      <c r="F23" s="4"/>
      <c r="G23" s="4"/>
      <c r="H23" s="19">
        <f>AVERAGE(H19:H22)</f>
        <v>2.1875</v>
      </c>
      <c r="I23" s="12" t="s">
        <v>5</v>
      </c>
      <c r="J23" s="3"/>
      <c r="K23" s="3"/>
      <c r="L23" s="17">
        <f>AVERAGE(L19:L22)</f>
        <v>0.9375</v>
      </c>
      <c r="M23" s="3" t="s">
        <v>25</v>
      </c>
    </row>
    <row r="25" spans="3:13" ht="15" thickBot="1" x14ac:dyDescent="0.4"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16</v>
      </c>
      <c r="J25" s="3" t="s">
        <v>6</v>
      </c>
      <c r="K25" s="3" t="s">
        <v>7</v>
      </c>
      <c r="L25" s="3" t="s">
        <v>8</v>
      </c>
      <c r="M25" s="20" t="s">
        <v>11</v>
      </c>
    </row>
    <row r="26" spans="3:13" ht="15" thickTop="1" x14ac:dyDescent="0.35">
      <c r="D26" s="4">
        <v>2</v>
      </c>
      <c r="E26" s="4">
        <v>4</v>
      </c>
      <c r="F26" s="4">
        <v>0.1</v>
      </c>
      <c r="G26" s="4">
        <f>$H$23</f>
        <v>2.1875</v>
      </c>
      <c r="H26" s="4">
        <f>G26-(F26*2*D26*((D26*G26)-E26))</f>
        <v>2.0375000000000001</v>
      </c>
      <c r="I26" s="3"/>
      <c r="J26" s="3">
        <f>D26*H26</f>
        <v>4.0750000000000002</v>
      </c>
      <c r="K26" s="4">
        <v>4</v>
      </c>
      <c r="L26" s="3">
        <f>J26-K26</f>
        <v>7.5000000000000178E-2</v>
      </c>
      <c r="M26" s="3" t="s">
        <v>24</v>
      </c>
    </row>
    <row r="27" spans="3:13" x14ac:dyDescent="0.35">
      <c r="D27" s="4">
        <v>1</v>
      </c>
      <c r="E27" s="4">
        <v>2</v>
      </c>
      <c r="F27" s="4">
        <v>0.1</v>
      </c>
      <c r="G27" s="4">
        <f t="shared" ref="G27:G29" si="5">$H$23</f>
        <v>2.1875</v>
      </c>
      <c r="H27" s="4">
        <f>G27-(F27*2*D27*((D27*G27)-E27))</f>
        <v>2.15</v>
      </c>
      <c r="I27" s="3"/>
      <c r="J27" s="3">
        <f>D27*H27</f>
        <v>2.15</v>
      </c>
      <c r="K27" s="4">
        <v>2</v>
      </c>
      <c r="L27" s="3">
        <f t="shared" ref="L27:L29" si="6">J27-K27</f>
        <v>0.14999999999999991</v>
      </c>
      <c r="M27" s="3" t="s">
        <v>24</v>
      </c>
    </row>
    <row r="28" spans="3:13" x14ac:dyDescent="0.35">
      <c r="D28" s="4">
        <v>3</v>
      </c>
      <c r="E28" s="4">
        <v>6</v>
      </c>
      <c r="F28" s="4">
        <v>0.1</v>
      </c>
      <c r="G28" s="4">
        <f t="shared" si="5"/>
        <v>2.1875</v>
      </c>
      <c r="H28" s="4">
        <f>G28-(F28*2*D28*((D28*G28)-E28))</f>
        <v>1.85</v>
      </c>
      <c r="I28" s="3"/>
      <c r="J28" s="3">
        <f>D28*H28</f>
        <v>5.5500000000000007</v>
      </c>
      <c r="K28" s="4">
        <v>6</v>
      </c>
      <c r="L28" s="3">
        <f t="shared" si="6"/>
        <v>-0.44999999999999929</v>
      </c>
      <c r="M28" s="3" t="s">
        <v>24</v>
      </c>
    </row>
    <row r="29" spans="3:13" x14ac:dyDescent="0.35">
      <c r="D29" s="4">
        <v>4</v>
      </c>
      <c r="E29" s="4">
        <v>8</v>
      </c>
      <c r="F29" s="4">
        <v>0.1</v>
      </c>
      <c r="G29" s="4">
        <f t="shared" si="5"/>
        <v>2.1875</v>
      </c>
      <c r="H29" s="4">
        <f>G29-(F29*2*D29*((D29*G29)-E29))</f>
        <v>1.5874999999999999</v>
      </c>
      <c r="I29" s="3"/>
      <c r="J29" s="3">
        <f>D29*H29</f>
        <v>6.35</v>
      </c>
      <c r="K29" s="4">
        <v>8</v>
      </c>
      <c r="L29" s="3">
        <f t="shared" si="6"/>
        <v>-1.6500000000000004</v>
      </c>
      <c r="M29" s="3" t="s">
        <v>24</v>
      </c>
    </row>
    <row r="30" spans="3:13" x14ac:dyDescent="0.35">
      <c r="D30" s="4"/>
      <c r="E30" s="4"/>
      <c r="F30" s="4"/>
      <c r="G30" s="4"/>
      <c r="H30" s="19">
        <f>AVERAGE(H26:H29)</f>
        <v>1.90625</v>
      </c>
      <c r="I30" s="12" t="s">
        <v>5</v>
      </c>
      <c r="J30" s="3"/>
      <c r="K30" s="3"/>
      <c r="L30" s="17">
        <f>AVERAGE(L26:L29)</f>
        <v>-0.46874999999999989</v>
      </c>
      <c r="M30" s="3" t="s">
        <v>25</v>
      </c>
    </row>
    <row r="31" spans="3:13" x14ac:dyDescent="0.35">
      <c r="C31" t="s">
        <v>9</v>
      </c>
    </row>
    <row r="32" spans="3:13" ht="15" thickBot="1" x14ac:dyDescent="0.4">
      <c r="D32" s="3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16</v>
      </c>
      <c r="J32" s="3" t="s">
        <v>6</v>
      </c>
      <c r="K32" s="3" t="s">
        <v>7</v>
      </c>
      <c r="L32" s="3" t="s">
        <v>8</v>
      </c>
      <c r="M32" s="20" t="s">
        <v>11</v>
      </c>
    </row>
    <row r="33" spans="4:13" ht="15" thickTop="1" x14ac:dyDescent="0.35">
      <c r="D33" s="4">
        <v>2</v>
      </c>
      <c r="E33" s="4">
        <v>4</v>
      </c>
      <c r="F33" s="4">
        <v>0.1</v>
      </c>
      <c r="G33" s="4">
        <f>$H$30</f>
        <v>1.90625</v>
      </c>
      <c r="H33" s="4">
        <f>G33-(F33*2*D33*((D33*G33)-E33))</f>
        <v>1.98125</v>
      </c>
      <c r="I33" s="3"/>
      <c r="J33" s="3">
        <f>D33*H33</f>
        <v>3.9624999999999999</v>
      </c>
      <c r="K33" s="4">
        <v>4</v>
      </c>
      <c r="L33" s="3">
        <f>J33-K33</f>
        <v>-3.7500000000000089E-2</v>
      </c>
      <c r="M33" s="3" t="s">
        <v>24</v>
      </c>
    </row>
    <row r="34" spans="4:13" x14ac:dyDescent="0.35">
      <c r="D34" s="4">
        <v>1</v>
      </c>
      <c r="E34" s="4">
        <v>2</v>
      </c>
      <c r="F34" s="4">
        <v>0.1</v>
      </c>
      <c r="G34" s="4">
        <f t="shared" ref="G34:G36" si="7">$H$30</f>
        <v>1.90625</v>
      </c>
      <c r="H34" s="4">
        <f>G34-(F34*2*D34*((D34*G34)-E34))</f>
        <v>1.925</v>
      </c>
      <c r="I34" s="3"/>
      <c r="J34" s="3">
        <f>D34*H34</f>
        <v>1.925</v>
      </c>
      <c r="K34" s="4">
        <v>2</v>
      </c>
      <c r="L34" s="3">
        <f t="shared" ref="L34:L36" si="8">J34-K34</f>
        <v>-7.4999999999999956E-2</v>
      </c>
      <c r="M34" s="3" t="s">
        <v>24</v>
      </c>
    </row>
    <row r="35" spans="4:13" x14ac:dyDescent="0.35">
      <c r="D35" s="4">
        <v>3</v>
      </c>
      <c r="E35" s="4">
        <v>6</v>
      </c>
      <c r="F35" s="4">
        <v>0.1</v>
      </c>
      <c r="G35" s="4">
        <f t="shared" si="7"/>
        <v>1.90625</v>
      </c>
      <c r="H35" s="4">
        <f>G35-(F35*2*D35*((D35*G35)-E35))</f>
        <v>2.0750000000000002</v>
      </c>
      <c r="I35" s="3"/>
      <c r="J35" s="3">
        <f>D35*H35</f>
        <v>6.2250000000000005</v>
      </c>
      <c r="K35" s="4">
        <v>6</v>
      </c>
      <c r="L35" s="3">
        <f t="shared" si="8"/>
        <v>0.22500000000000053</v>
      </c>
      <c r="M35" s="3" t="s">
        <v>24</v>
      </c>
    </row>
    <row r="36" spans="4:13" x14ac:dyDescent="0.35">
      <c r="D36" s="4">
        <v>4</v>
      </c>
      <c r="E36" s="4">
        <v>8</v>
      </c>
      <c r="F36" s="4">
        <v>0.1</v>
      </c>
      <c r="G36" s="4">
        <f t="shared" si="7"/>
        <v>1.90625</v>
      </c>
      <c r="H36" s="4">
        <f>G36-(F36*2*D36*((D36*G36)-E36))</f>
        <v>2.2062499999999998</v>
      </c>
      <c r="I36" s="3"/>
      <c r="J36" s="3">
        <f>D36*H36</f>
        <v>8.8249999999999993</v>
      </c>
      <c r="K36" s="4">
        <v>8</v>
      </c>
      <c r="L36" s="3">
        <f t="shared" si="8"/>
        <v>0.82499999999999929</v>
      </c>
      <c r="M36" s="3" t="s">
        <v>24</v>
      </c>
    </row>
    <row r="37" spans="4:13" x14ac:dyDescent="0.35">
      <c r="D37" s="4"/>
      <c r="E37" s="4"/>
      <c r="F37" s="4"/>
      <c r="G37" s="4"/>
      <c r="H37" s="19">
        <f>AVERAGE(H33:H36)</f>
        <v>2.046875</v>
      </c>
      <c r="I37" s="12" t="s">
        <v>5</v>
      </c>
      <c r="J37" s="3"/>
      <c r="K37" s="3"/>
      <c r="L37" s="17">
        <f>AVERAGE(L33:L36)</f>
        <v>0.23437499999999994</v>
      </c>
      <c r="M37" s="3" t="s">
        <v>25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="130" zoomScaleNormal="130" workbookViewId="0">
      <selection activeCell="G3" sqref="G3"/>
    </sheetView>
  </sheetViews>
  <sheetFormatPr defaultRowHeight="14.5" x14ac:dyDescent="0.35"/>
  <cols>
    <col min="4" max="5" width="9.453125" customWidth="1"/>
    <col min="6" max="6" width="11.7265625" bestFit="1" customWidth="1"/>
    <col min="7" max="7" width="11.453125" bestFit="1" customWidth="1"/>
    <col min="8" max="8" width="13" customWidth="1"/>
    <col min="9" max="9" width="9.54296875" customWidth="1"/>
    <col min="10" max="11" width="9.453125" customWidth="1"/>
    <col min="12" max="12" width="13.1796875" bestFit="1" customWidth="1"/>
    <col min="13" max="13" width="18" bestFit="1" customWidth="1"/>
  </cols>
  <sheetData>
    <row r="1" spans="1:13" x14ac:dyDescent="0.35">
      <c r="A1" t="s">
        <v>0</v>
      </c>
    </row>
    <row r="2" spans="1:13" x14ac:dyDescent="0.35">
      <c r="F2" t="s">
        <v>28</v>
      </c>
      <c r="G2">
        <v>0.1</v>
      </c>
    </row>
    <row r="5" spans="1:13" x14ac:dyDescent="0.35">
      <c r="B5" s="1"/>
      <c r="C5" t="s">
        <v>14</v>
      </c>
    </row>
    <row r="6" spans="1:13" x14ac:dyDescent="0.35">
      <c r="B6" s="1"/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18</v>
      </c>
      <c r="J6" s="3" t="s">
        <v>6</v>
      </c>
      <c r="K6" s="3" t="s">
        <v>7</v>
      </c>
      <c r="L6" s="3" t="s">
        <v>10</v>
      </c>
      <c r="M6" s="3" t="s">
        <v>11</v>
      </c>
    </row>
    <row r="7" spans="1:13" x14ac:dyDescent="0.35">
      <c r="B7" s="1"/>
      <c r="D7" s="4">
        <v>2</v>
      </c>
      <c r="E7" s="4">
        <v>4</v>
      </c>
      <c r="F7" s="4">
        <f>$G$2</f>
        <v>0.1</v>
      </c>
      <c r="G7" s="4">
        <v>0.5</v>
      </c>
      <c r="H7" s="4">
        <f>G7-(F7*2*D7*((D7*G7)-E7))</f>
        <v>1.7000000000000002</v>
      </c>
      <c r="I7" s="3"/>
      <c r="J7" s="3">
        <f>D7*H7</f>
        <v>3.4000000000000004</v>
      </c>
      <c r="K7" s="4">
        <v>4</v>
      </c>
      <c r="L7" s="3">
        <f>J7-K7</f>
        <v>-0.59999999999999964</v>
      </c>
      <c r="M7" s="3" t="s">
        <v>12</v>
      </c>
    </row>
    <row r="8" spans="1:13" x14ac:dyDescent="0.35">
      <c r="B8" s="1"/>
      <c r="D8" s="4">
        <v>1</v>
      </c>
      <c r="E8" s="4">
        <v>2</v>
      </c>
      <c r="F8" s="4">
        <f t="shared" ref="F8:F10" si="0">$G$2</f>
        <v>0.1</v>
      </c>
      <c r="G8" s="4">
        <v>1.7</v>
      </c>
      <c r="H8" s="4">
        <f>G8-(F8*2*D8*((D8*G8)-E8))</f>
        <v>1.76</v>
      </c>
      <c r="I8" s="3"/>
      <c r="J8" s="3">
        <f>D8*H8</f>
        <v>1.76</v>
      </c>
      <c r="K8" s="4">
        <v>2</v>
      </c>
      <c r="L8" s="3">
        <f>J8-K8</f>
        <v>-0.24</v>
      </c>
      <c r="M8" s="3" t="s">
        <v>12</v>
      </c>
    </row>
    <row r="9" spans="1:13" x14ac:dyDescent="0.35">
      <c r="B9" s="1"/>
      <c r="D9" s="4">
        <v>3</v>
      </c>
      <c r="E9" s="4">
        <v>6</v>
      </c>
      <c r="F9" s="4">
        <f t="shared" si="0"/>
        <v>0.1</v>
      </c>
      <c r="G9" s="4">
        <v>1.76</v>
      </c>
      <c r="H9" s="4">
        <f>G9-(F9*2*D9*((D9*G9)-E9))</f>
        <v>2.1920000000000002</v>
      </c>
      <c r="I9" s="3"/>
      <c r="J9" s="3">
        <f>D9*H9</f>
        <v>6.5760000000000005</v>
      </c>
      <c r="K9" s="4">
        <v>6</v>
      </c>
      <c r="L9" s="3">
        <f>J9-K9</f>
        <v>0.57600000000000051</v>
      </c>
      <c r="M9" s="3" t="s">
        <v>12</v>
      </c>
    </row>
    <row r="10" spans="1:13" x14ac:dyDescent="0.35">
      <c r="D10" s="4">
        <v>4</v>
      </c>
      <c r="E10" s="4">
        <v>8</v>
      </c>
      <c r="F10" s="4">
        <f t="shared" si="0"/>
        <v>0.1</v>
      </c>
      <c r="G10" s="4">
        <v>2.1920000000000002</v>
      </c>
      <c r="H10" s="4">
        <f>G10-(F10*2*D10*((D10*G10)-E10))</f>
        <v>1.5775999999999994</v>
      </c>
      <c r="I10" s="3"/>
      <c r="J10" s="3">
        <f>D10*H10</f>
        <v>6.3103999999999978</v>
      </c>
      <c r="K10" s="4">
        <v>8</v>
      </c>
      <c r="L10" s="3">
        <f>J10-K10</f>
        <v>-1.6896000000000022</v>
      </c>
      <c r="M10" s="3" t="s">
        <v>12</v>
      </c>
    </row>
    <row r="11" spans="1:13" x14ac:dyDescent="0.35">
      <c r="D11" s="4"/>
      <c r="E11" s="4"/>
      <c r="F11" s="4"/>
      <c r="G11" s="4"/>
      <c r="H11" s="4"/>
      <c r="I11" s="3"/>
      <c r="J11" s="3"/>
      <c r="K11" s="4"/>
      <c r="L11" s="12">
        <f>AVERAGE(L7:L10)</f>
        <v>-0.48840000000000033</v>
      </c>
      <c r="M11" s="3" t="s">
        <v>13</v>
      </c>
    </row>
    <row r="12" spans="1:13" x14ac:dyDescent="0.35">
      <c r="B12" s="1"/>
      <c r="C12" t="s">
        <v>15</v>
      </c>
    </row>
    <row r="13" spans="1:13" x14ac:dyDescent="0.35">
      <c r="B13" s="1"/>
      <c r="D13" s="8" t="s">
        <v>1</v>
      </c>
      <c r="E13" s="8" t="s">
        <v>2</v>
      </c>
      <c r="F13" s="8" t="s">
        <v>3</v>
      </c>
      <c r="G13" s="8" t="s">
        <v>4</v>
      </c>
      <c r="H13" s="8" t="s">
        <v>5</v>
      </c>
      <c r="I13" s="8" t="s">
        <v>16</v>
      </c>
      <c r="J13" s="8" t="s">
        <v>6</v>
      </c>
      <c r="K13" s="8" t="s">
        <v>7</v>
      </c>
      <c r="L13" s="8" t="s">
        <v>10</v>
      </c>
      <c r="M13" s="8" t="s">
        <v>11</v>
      </c>
    </row>
    <row r="14" spans="1:13" x14ac:dyDescent="0.35">
      <c r="B14" s="1"/>
      <c r="D14" s="6">
        <v>2</v>
      </c>
      <c r="E14" s="6">
        <v>4</v>
      </c>
      <c r="F14" s="4">
        <f t="shared" ref="F14:F17" si="1">$G$2</f>
        <v>0.1</v>
      </c>
      <c r="G14" s="6">
        <f>H10</f>
        <v>1.5775999999999994</v>
      </c>
      <c r="H14" s="6">
        <f>G14-(F14*2*D14*((D14*G14)-E14))</f>
        <v>1.9155199999999999</v>
      </c>
      <c r="I14" s="5"/>
      <c r="J14" s="5">
        <f>D14*H14</f>
        <v>3.8310399999999998</v>
      </c>
      <c r="K14" s="6">
        <v>4</v>
      </c>
      <c r="L14" s="5">
        <f>J14-K14</f>
        <v>-0.16896000000000022</v>
      </c>
      <c r="M14" s="5" t="s">
        <v>12</v>
      </c>
    </row>
    <row r="15" spans="1:13" x14ac:dyDescent="0.35">
      <c r="B15" s="1"/>
      <c r="D15" s="7">
        <v>1</v>
      </c>
      <c r="E15" s="7">
        <v>2</v>
      </c>
      <c r="F15" s="4">
        <f t="shared" si="1"/>
        <v>0.1</v>
      </c>
      <c r="G15" s="7">
        <f>H14</f>
        <v>1.9155199999999999</v>
      </c>
      <c r="H15" s="7">
        <f>G15-(F15*2*D15*((D15*G15)-E15))</f>
        <v>1.9324159999999999</v>
      </c>
      <c r="I15" s="2"/>
      <c r="J15" s="2">
        <f>D15*H15</f>
        <v>1.9324159999999999</v>
      </c>
      <c r="K15" s="7">
        <v>2</v>
      </c>
      <c r="L15" s="2">
        <f>J15-K15</f>
        <v>-6.7584000000000088E-2</v>
      </c>
      <c r="M15" s="2" t="s">
        <v>12</v>
      </c>
    </row>
    <row r="16" spans="1:13" x14ac:dyDescent="0.35">
      <c r="B16" s="1"/>
      <c r="D16" s="6">
        <v>3</v>
      </c>
      <c r="E16" s="6">
        <v>6</v>
      </c>
      <c r="F16" s="4">
        <f t="shared" si="1"/>
        <v>0.1</v>
      </c>
      <c r="G16" s="6">
        <f>H15</f>
        <v>1.9324159999999999</v>
      </c>
      <c r="H16" s="6">
        <f>G16-(F16*2*D16*((D16*G16)-E16))</f>
        <v>2.0540672</v>
      </c>
      <c r="I16" s="5"/>
      <c r="J16" s="5">
        <f>D16*H16</f>
        <v>6.1622015999999995</v>
      </c>
      <c r="K16" s="6">
        <v>6</v>
      </c>
      <c r="L16" s="5">
        <f>J16-K16</f>
        <v>0.1622015999999995</v>
      </c>
      <c r="M16" s="5" t="s">
        <v>12</v>
      </c>
    </row>
    <row r="17" spans="2:13" x14ac:dyDescent="0.35">
      <c r="D17" s="7">
        <v>4</v>
      </c>
      <c r="E17" s="7">
        <v>8</v>
      </c>
      <c r="F17" s="4">
        <f t="shared" si="1"/>
        <v>0.1</v>
      </c>
      <c r="G17" s="7">
        <f>H16</f>
        <v>2.0540672</v>
      </c>
      <c r="H17" s="7">
        <f>G17-(F17*2*D17*((D17*G17)-E17))</f>
        <v>1.8810521600000001</v>
      </c>
      <c r="I17" s="2"/>
      <c r="J17" s="2">
        <f>D17*H17</f>
        <v>7.5242086400000003</v>
      </c>
      <c r="K17" s="7">
        <v>8</v>
      </c>
      <c r="L17" s="2">
        <f>J17-K17</f>
        <v>-0.47579135999999966</v>
      </c>
      <c r="M17" s="2" t="s">
        <v>12</v>
      </c>
    </row>
    <row r="18" spans="2:13" x14ac:dyDescent="0.35">
      <c r="D18" s="9"/>
      <c r="E18" s="9"/>
      <c r="F18" s="9"/>
      <c r="G18" s="9"/>
      <c r="H18" s="9"/>
      <c r="I18" s="10"/>
      <c r="J18" s="10"/>
      <c r="K18" s="9"/>
      <c r="L18" s="11">
        <f>AVERAGE(L14:L17)</f>
        <v>-0.13753344000000012</v>
      </c>
      <c r="M18" s="10" t="s">
        <v>17</v>
      </c>
    </row>
    <row r="20" spans="2:13" x14ac:dyDescent="0.35">
      <c r="B20" s="1"/>
      <c r="C20" t="s">
        <v>19</v>
      </c>
    </row>
    <row r="21" spans="2:13" x14ac:dyDescent="0.35">
      <c r="B21" s="1"/>
      <c r="D21" s="8" t="s">
        <v>1</v>
      </c>
      <c r="E21" s="8" t="s">
        <v>2</v>
      </c>
      <c r="F21" s="8" t="s">
        <v>3</v>
      </c>
      <c r="G21" s="8" t="s">
        <v>4</v>
      </c>
      <c r="H21" s="8" t="s">
        <v>5</v>
      </c>
      <c r="I21" s="8" t="s">
        <v>16</v>
      </c>
      <c r="J21" s="8" t="s">
        <v>6</v>
      </c>
      <c r="K21" s="8" t="s">
        <v>7</v>
      </c>
      <c r="L21" s="8" t="s">
        <v>10</v>
      </c>
      <c r="M21" s="8" t="s">
        <v>11</v>
      </c>
    </row>
    <row r="22" spans="2:13" x14ac:dyDescent="0.35">
      <c r="B22" s="1"/>
      <c r="D22" s="6">
        <v>2</v>
      </c>
      <c r="E22" s="6">
        <v>4</v>
      </c>
      <c r="F22" s="4">
        <f t="shared" ref="F22:F25" si="2">$G$2</f>
        <v>0.1</v>
      </c>
      <c r="G22" s="6">
        <f>H17</f>
        <v>1.8810521600000001</v>
      </c>
      <c r="H22" s="6">
        <f>G22-(F22*2*D22*((D22*G22)-E22))</f>
        <v>1.976210432</v>
      </c>
      <c r="I22" s="5"/>
      <c r="J22" s="5">
        <f>D22*H22</f>
        <v>3.952420864</v>
      </c>
      <c r="K22" s="6">
        <v>4</v>
      </c>
      <c r="L22" s="5">
        <f>J22-K22</f>
        <v>-4.7579135999999966E-2</v>
      </c>
      <c r="M22" s="5" t="s">
        <v>12</v>
      </c>
    </row>
    <row r="23" spans="2:13" x14ac:dyDescent="0.35">
      <c r="B23" s="1"/>
      <c r="D23" s="7">
        <v>1</v>
      </c>
      <c r="E23" s="7">
        <v>2</v>
      </c>
      <c r="F23" s="4">
        <f t="shared" si="2"/>
        <v>0.1</v>
      </c>
      <c r="G23" s="7">
        <f>H22</f>
        <v>1.976210432</v>
      </c>
      <c r="H23" s="7">
        <f>G23-(F23*2*D23*((D23*G23)-E23))</f>
        <v>1.9809683456</v>
      </c>
      <c r="I23" s="2"/>
      <c r="J23" s="2">
        <f>D23*H23</f>
        <v>1.9809683456</v>
      </c>
      <c r="K23" s="7">
        <v>2</v>
      </c>
      <c r="L23" s="2">
        <f>J23-K23</f>
        <v>-1.9031654399999987E-2</v>
      </c>
      <c r="M23" s="2" t="s">
        <v>12</v>
      </c>
    </row>
    <row r="24" spans="2:13" x14ac:dyDescent="0.35">
      <c r="B24" s="1"/>
      <c r="D24" s="6">
        <v>3</v>
      </c>
      <c r="E24" s="6">
        <v>6</v>
      </c>
      <c r="F24" s="4">
        <f t="shared" si="2"/>
        <v>0.1</v>
      </c>
      <c r="G24" s="6">
        <f>H23</f>
        <v>1.9809683456</v>
      </c>
      <c r="H24" s="6">
        <f>G24-(F24*2*D24*((D24*G24)-E24))</f>
        <v>2.0152253235200002</v>
      </c>
      <c r="I24" s="5"/>
      <c r="J24" s="5">
        <f>D24*H24</f>
        <v>6.0456759705600005</v>
      </c>
      <c r="K24" s="6">
        <v>6</v>
      </c>
      <c r="L24" s="5">
        <f>J24-K24</f>
        <v>4.5675970560000501E-2</v>
      </c>
      <c r="M24" s="5" t="s">
        <v>12</v>
      </c>
    </row>
    <row r="25" spans="2:13" x14ac:dyDescent="0.35">
      <c r="D25" s="7">
        <v>4</v>
      </c>
      <c r="E25" s="7">
        <v>8</v>
      </c>
      <c r="F25" s="4">
        <f t="shared" si="2"/>
        <v>0.1</v>
      </c>
      <c r="G25" s="7">
        <f>H24</f>
        <v>2.0152253235200002</v>
      </c>
      <c r="H25" s="7">
        <f>G25-(F25*2*D25*((D25*G25)-E25))</f>
        <v>1.9665042882559995</v>
      </c>
      <c r="I25" s="2"/>
      <c r="J25" s="2">
        <f>D25*H25</f>
        <v>7.8660171530239982</v>
      </c>
      <c r="K25" s="7">
        <v>8</v>
      </c>
      <c r="L25" s="2">
        <f>J25-K25</f>
        <v>-0.13398284697600182</v>
      </c>
      <c r="M25" s="2" t="s">
        <v>12</v>
      </c>
    </row>
    <row r="26" spans="2:13" x14ac:dyDescent="0.35">
      <c r="D26" s="9"/>
      <c r="E26" s="9"/>
      <c r="F26" s="9"/>
      <c r="G26" s="9"/>
      <c r="H26" s="9"/>
      <c r="I26" s="10"/>
      <c r="J26" s="10"/>
      <c r="K26" s="9"/>
      <c r="L26" s="11">
        <f>AVERAGE(L22:L25)</f>
        <v>-3.8729416704000319E-2</v>
      </c>
      <c r="M26" s="10" t="s">
        <v>21</v>
      </c>
    </row>
    <row r="27" spans="2:13" x14ac:dyDescent="0.35">
      <c r="B27" s="1"/>
      <c r="C27" t="s">
        <v>20</v>
      </c>
    </row>
    <row r="28" spans="2:13" x14ac:dyDescent="0.35">
      <c r="B28" s="1"/>
      <c r="D28" s="8" t="s">
        <v>1</v>
      </c>
      <c r="E28" s="8" t="s">
        <v>2</v>
      </c>
      <c r="F28" s="8" t="s">
        <v>3</v>
      </c>
      <c r="G28" s="8" t="s">
        <v>4</v>
      </c>
      <c r="H28" s="8" t="s">
        <v>5</v>
      </c>
      <c r="I28" s="8" t="s">
        <v>16</v>
      </c>
      <c r="J28" s="8" t="s">
        <v>6</v>
      </c>
      <c r="K28" s="8" t="s">
        <v>7</v>
      </c>
      <c r="L28" s="8" t="s">
        <v>10</v>
      </c>
      <c r="M28" s="8" t="s">
        <v>11</v>
      </c>
    </row>
    <row r="29" spans="2:13" x14ac:dyDescent="0.35">
      <c r="B29" s="1"/>
      <c r="D29" s="6">
        <v>2</v>
      </c>
      <c r="E29" s="6">
        <v>4</v>
      </c>
      <c r="F29" s="4">
        <f t="shared" ref="F29:F32" si="3">$G$2</f>
        <v>0.1</v>
      </c>
      <c r="G29" s="6">
        <f>H25</f>
        <v>1.9665042882559995</v>
      </c>
      <c r="H29" s="6">
        <f>G29-(F29*2*D29*((D29*G29)-E29))</f>
        <v>1.9933008576511999</v>
      </c>
      <c r="I29" s="5"/>
      <c r="J29" s="13">
        <f>D29*H29</f>
        <v>3.9866017153023998</v>
      </c>
      <c r="K29" s="14">
        <v>4</v>
      </c>
      <c r="L29" s="5">
        <f>J29-K29</f>
        <v>-1.3398284697600182E-2</v>
      </c>
      <c r="M29" s="5" t="s">
        <v>12</v>
      </c>
    </row>
    <row r="30" spans="2:13" x14ac:dyDescent="0.35">
      <c r="B30" s="1"/>
      <c r="D30" s="7">
        <v>1</v>
      </c>
      <c r="E30" s="7">
        <v>2</v>
      </c>
      <c r="F30" s="4">
        <f t="shared" si="3"/>
        <v>0.1</v>
      </c>
      <c r="G30" s="7">
        <f>H29</f>
        <v>1.9933008576511999</v>
      </c>
      <c r="H30" s="7">
        <f>G30-(F30*2*D30*((D30*G30)-E30))</f>
        <v>1.99464068612096</v>
      </c>
      <c r="I30" s="2"/>
      <c r="J30" s="15">
        <f>D30*H30</f>
        <v>1.99464068612096</v>
      </c>
      <c r="K30" s="16">
        <v>2</v>
      </c>
      <c r="L30" s="2">
        <f>J30-K30</f>
        <v>-5.3593138790399841E-3</v>
      </c>
      <c r="M30" s="2" t="s">
        <v>12</v>
      </c>
    </row>
    <row r="31" spans="2:13" x14ac:dyDescent="0.35">
      <c r="B31" s="1"/>
      <c r="D31" s="6">
        <v>3</v>
      </c>
      <c r="E31" s="6">
        <v>6</v>
      </c>
      <c r="F31" s="4">
        <f t="shared" si="3"/>
        <v>0.1</v>
      </c>
      <c r="G31" s="6">
        <f>H30</f>
        <v>1.99464068612096</v>
      </c>
      <c r="H31" s="6">
        <f>G31-(F31*2*D31*((D31*G31)-E31))</f>
        <v>2.0042874511032318</v>
      </c>
      <c r="I31" s="5"/>
      <c r="J31" s="13">
        <f>D31*H31</f>
        <v>6.0128623533096954</v>
      </c>
      <c r="K31" s="14">
        <v>6</v>
      </c>
      <c r="L31" s="5">
        <f>J31-K31</f>
        <v>1.2862353309695429E-2</v>
      </c>
      <c r="M31" s="5" t="s">
        <v>12</v>
      </c>
    </row>
    <row r="32" spans="2:13" x14ac:dyDescent="0.35">
      <c r="D32" s="7">
        <v>4</v>
      </c>
      <c r="E32" s="7">
        <v>8</v>
      </c>
      <c r="F32" s="4">
        <f t="shared" si="3"/>
        <v>0.1</v>
      </c>
      <c r="G32" s="7">
        <f>H31</f>
        <v>2.0042874511032318</v>
      </c>
      <c r="H32" s="7">
        <f>G32-(F32*2*D32*((D32*G32)-E32))</f>
        <v>1.99056760757289</v>
      </c>
      <c r="I32" s="2"/>
      <c r="J32" s="15">
        <f>D32*H32</f>
        <v>7.9622704302915599</v>
      </c>
      <c r="K32" s="16">
        <v>8</v>
      </c>
      <c r="L32" s="2">
        <f>J32-K32</f>
        <v>-3.7729569708440103E-2</v>
      </c>
      <c r="M32" s="2" t="s">
        <v>12</v>
      </c>
    </row>
    <row r="33" spans="4:13" x14ac:dyDescent="0.35">
      <c r="D33" s="9"/>
      <c r="E33" s="9"/>
      <c r="F33" s="9"/>
      <c r="G33" s="9"/>
      <c r="H33" s="9"/>
      <c r="I33" s="10"/>
      <c r="J33" s="10"/>
      <c r="K33" s="9"/>
      <c r="L33" s="11">
        <f>AVERAGE(L29:L32)</f>
        <v>-1.090620374384621E-2</v>
      </c>
      <c r="M33" s="10" t="s">
        <v>22</v>
      </c>
    </row>
    <row r="36" spans="4:13" ht="14.5" customHeight="1" x14ac:dyDescent="0.35">
      <c r="I36" s="18" t="s">
        <v>23</v>
      </c>
      <c r="J36" s="18"/>
      <c r="K36" s="18"/>
      <c r="L36" s="18"/>
      <c r="M36" s="18"/>
    </row>
  </sheetData>
  <mergeCells count="1">
    <mergeCell ref="I36:M3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GD</vt:lpstr>
      <vt:lpstr>SGD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Bibhu</dc:creator>
  <cp:lastModifiedBy>Daniel Roa</cp:lastModifiedBy>
  <dcterms:created xsi:type="dcterms:W3CDTF">2020-05-10T09:26:35Z</dcterms:created>
  <dcterms:modified xsi:type="dcterms:W3CDTF">2022-06-09T19:05:08Z</dcterms:modified>
</cp:coreProperties>
</file>