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os\model\diversos\"/>
    </mc:Choice>
  </mc:AlternateContent>
  <xr:revisionPtr revIDLastSave="0" documentId="13_ncr:1_{50F8AB34-E804-48A5-A094-D00276DAED7D}" xr6:coauthVersionLast="45" xr6:coauthVersionMax="45" xr10:uidLastSave="{00000000-0000-0000-0000-000000000000}"/>
  <bookViews>
    <workbookView xWindow="28680" yWindow="1665" windowWidth="29040" windowHeight="15840" activeTab="1" xr2:uid="{00000000-000D-0000-FFFF-FFFF00000000}"/>
  </bookViews>
  <sheets>
    <sheet name="relação de tabelas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" i="2" l="1"/>
  <c r="Q5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P16" i="2"/>
  <c r="O7" i="2"/>
  <c r="O8" i="2"/>
  <c r="P8" i="2" s="1"/>
  <c r="O9" i="2"/>
  <c r="P9" i="2" s="1"/>
  <c r="O10" i="2"/>
  <c r="O11" i="2"/>
  <c r="O12" i="2"/>
  <c r="O13" i="2"/>
  <c r="O14" i="2"/>
  <c r="O15" i="2"/>
  <c r="O16" i="2"/>
  <c r="O17" i="2"/>
  <c r="O6" i="2"/>
  <c r="O5" i="2"/>
  <c r="H6" i="2"/>
  <c r="H7" i="2"/>
  <c r="P7" i="2" s="1"/>
  <c r="H8" i="2"/>
  <c r="H9" i="2"/>
  <c r="H10" i="2"/>
  <c r="H11" i="2"/>
  <c r="P11" i="2" s="1"/>
  <c r="H12" i="2"/>
  <c r="P12" i="2" s="1"/>
  <c r="H13" i="2"/>
  <c r="P13" i="2" s="1"/>
  <c r="H14" i="2"/>
  <c r="H15" i="2"/>
  <c r="P15" i="2" s="1"/>
  <c r="H16" i="2"/>
  <c r="H17" i="2"/>
  <c r="P17" i="2" s="1"/>
  <c r="H5" i="2"/>
  <c r="P5" i="2" l="1"/>
  <c r="P6" i="2"/>
  <c r="P14" i="2"/>
  <c r="P10" i="2"/>
</calcChain>
</file>

<file path=xl/sharedStrings.xml><?xml version="1.0" encoding="utf-8"?>
<sst xmlns="http://schemas.openxmlformats.org/spreadsheetml/2006/main" count="153" uniqueCount="82">
  <si>
    <t>id</t>
  </si>
  <si>
    <t>datetime</t>
  </si>
  <si>
    <t>latitude</t>
  </si>
  <si>
    <t>longitude</t>
  </si>
  <si>
    <t>active</t>
  </si>
  <si>
    <t>session_id</t>
  </si>
  <si>
    <t>datapoint</t>
  </si>
  <si>
    <t>identifier</t>
  </si>
  <si>
    <t>count</t>
  </si>
  <si>
    <t>last_datapoint_time</t>
  </si>
  <si>
    <t>session</t>
  </si>
  <si>
    <t>tid</t>
  </si>
  <si>
    <t>epc</t>
  </si>
  <si>
    <t>alias</t>
  </si>
  <si>
    <t>company_id</t>
  </si>
  <si>
    <t>owner_id</t>
  </si>
  <si>
    <t>tag</t>
  </si>
  <si>
    <t>reporter_id</t>
  </si>
  <si>
    <t>sector_id</t>
  </si>
  <si>
    <t>otacfg_id</t>
  </si>
  <si>
    <t>appinstance</t>
  </si>
  <si>
    <t>user_agent</t>
  </si>
  <si>
    <t>reporterdevice_id</t>
  </si>
  <si>
    <t>reporter</t>
  </si>
  <si>
    <t>tag_id</t>
  </si>
  <si>
    <t>rodovia X km 0</t>
  </si>
  <si>
    <t>rodovia X km 1</t>
  </si>
  <si>
    <t>rodovia X km 2</t>
  </si>
  <si>
    <t>rodovia X km 3</t>
  </si>
  <si>
    <t>rodovia X km 4</t>
  </si>
  <si>
    <t>rodovia X km 5</t>
  </si>
  <si>
    <t>rodovia X km 6</t>
  </si>
  <si>
    <t>rodovia X km 7</t>
  </si>
  <si>
    <t>rodovia X km 8</t>
  </si>
  <si>
    <t>rodovia X km 9</t>
  </si>
  <si>
    <t>rodovia X km 10</t>
  </si>
  <si>
    <t>rodovia X km 11</t>
  </si>
  <si>
    <t>rodovia X km 12</t>
  </si>
  <si>
    <t>00hs às 06hs</t>
  </si>
  <si>
    <t>06hs às 12hs</t>
  </si>
  <si>
    <t xml:space="preserve">12hs às 18hs </t>
  </si>
  <si>
    <t>18hs às 00hs</t>
  </si>
  <si>
    <t>.</t>
  </si>
  <si>
    <t>smartphone ou sls</t>
  </si>
  <si>
    <t>org das leituras</t>
  </si>
  <si>
    <t>origem do dado usando app</t>
  </si>
  <si>
    <t>tag, coldchain, rf, ehook</t>
  </si>
  <si>
    <t>timestamp_base</t>
  </si>
  <si>
    <t>tag_group_id</t>
  </si>
  <si>
    <t>tag_use_id</t>
  </si>
  <si>
    <t>tag_ehook</t>
  </si>
  <si>
    <t>identifica ehook</t>
  </si>
  <si>
    <t>appinstance_id</t>
  </si>
  <si>
    <t>devicemodel_id</t>
  </si>
  <si>
    <t>deviceosversion_id</t>
  </si>
  <si>
    <t>libversion_id</t>
  </si>
  <si>
    <t>reporterdevice</t>
  </si>
  <si>
    <t>release</t>
  </si>
  <si>
    <t>sdk</t>
  </si>
  <si>
    <t>deviceosversion</t>
  </si>
  <si>
    <t>status</t>
  </si>
  <si>
    <t>bluetooth</t>
  </si>
  <si>
    <t>datapoint_id</t>
  </si>
  <si>
    <t>total_datapoints</t>
  </si>
  <si>
    <t>total_cel</t>
  </si>
  <si>
    <t>total leituras</t>
  </si>
  <si>
    <t>1 day</t>
  </si>
  <si>
    <t>2 days</t>
  </si>
  <si>
    <t>fator_x</t>
  </si>
  <si>
    <t>fator_x km</t>
  </si>
  <si>
    <t>fator_x total</t>
  </si>
  <si>
    <t>km</t>
  </si>
  <si>
    <t>total</t>
  </si>
  <si>
    <t>kms com ehook SLS</t>
  </si>
  <si>
    <t>avaliação</t>
  </si>
  <si>
    <t>treinamento e teste</t>
  </si>
  <si>
    <t>target y_train e y_test</t>
  </si>
  <si>
    <t>Features X_train e X_test</t>
  </si>
  <si>
    <t>Features X_eval</t>
  </si>
  <si>
    <t>target y_eval</t>
  </si>
  <si>
    <t>total_celulares</t>
  </si>
  <si>
    <t>total de leituras / fato_X = total STATUS 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</si>
</sst>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9" fillId="7" borderId="1" applyNumberFormat="0" applyAlignment="0" applyProtection="0"/>
    <xf numFmtId="0" fontId="12" fillId="0" borderId="0" applyNumberFormat="0" applyFill="0" applyBorder="0" applyAlignment="0" applyProtection="0"/>
    <xf numFmtId="0" fontId="11" fillId="9" borderId="6" applyNumberFormat="0" applyFont="0" applyAlignment="0" applyProtection="0"/>
  </cellStyleXfs>
  <cellXfs count="35">
    <xf numFmtId="0" fontId="0" fillId="0" borderId="0" xfId="0"/>
    <xf numFmtId="0" fontId="5" fillId="6" borderId="3" xfId="5" applyBorder="1"/>
    <xf numFmtId="0" fontId="0" fillId="0" borderId="3" xfId="0" applyBorder="1"/>
    <xf numFmtId="0" fontId="1" fillId="2" borderId="3" xfId="1" applyBorder="1"/>
    <xf numFmtId="0" fontId="3" fillId="4" borderId="3" xfId="3" applyBorder="1"/>
    <xf numFmtId="0" fontId="2" fillId="3" borderId="3" xfId="2" applyBorder="1"/>
    <xf numFmtId="0" fontId="4" fillId="5" borderId="3" xfId="4" applyBorder="1"/>
    <xf numFmtId="0" fontId="6" fillId="2" borderId="3" xfId="1" applyFont="1" applyBorder="1"/>
    <xf numFmtId="0" fontId="8" fillId="4" borderId="3" xfId="3" applyFont="1" applyBorder="1"/>
    <xf numFmtId="0" fontId="3" fillId="4" borderId="0" xfId="3"/>
    <xf numFmtId="0" fontId="1" fillId="2" borderId="0" xfId="1"/>
    <xf numFmtId="0" fontId="0" fillId="8" borderId="3" xfId="0" applyFill="1" applyBorder="1"/>
    <xf numFmtId="0" fontId="7" fillId="3" borderId="4" xfId="2" applyFont="1" applyBorder="1"/>
    <xf numFmtId="0" fontId="0" fillId="0" borderId="5" xfId="0" applyBorder="1"/>
    <xf numFmtId="0" fontId="4" fillId="5" borderId="7" xfId="4" applyBorder="1"/>
    <xf numFmtId="0" fontId="9" fillId="7" borderId="3" xfId="6" applyBorder="1"/>
    <xf numFmtId="0" fontId="0" fillId="0" borderId="7" xfId="0" applyBorder="1"/>
    <xf numFmtId="0" fontId="0" fillId="9" borderId="3" xfId="8" applyFont="1" applyBorder="1"/>
    <xf numFmtId="0" fontId="12" fillId="5" borderId="8" xfId="7" applyFill="1" applyBorder="1"/>
    <xf numFmtId="0" fontId="12" fillId="5" borderId="3" xfId="7" applyFill="1" applyBorder="1"/>
    <xf numFmtId="0" fontId="14" fillId="7" borderId="3" xfId="6" applyFont="1" applyBorder="1"/>
    <xf numFmtId="0" fontId="15" fillId="5" borderId="3" xfId="7" applyFont="1" applyFill="1" applyBorder="1"/>
    <xf numFmtId="0" fontId="13" fillId="9" borderId="3" xfId="8" applyFont="1" applyBorder="1"/>
    <xf numFmtId="0" fontId="4" fillId="5" borderId="3" xfId="4" applyFont="1" applyBorder="1"/>
    <xf numFmtId="0" fontId="0" fillId="11" borderId="0" xfId="0" applyFill="1"/>
    <xf numFmtId="0" fontId="0" fillId="11" borderId="3" xfId="0" applyFill="1" applyBorder="1"/>
    <xf numFmtId="0" fontId="0" fillId="10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12" fillId="0" borderId="3" xfId="0" applyFont="1" applyBorder="1" applyAlignment="1">
      <alignment horizontal="center"/>
    </xf>
    <xf numFmtId="0" fontId="0" fillId="12" borderId="3" xfId="0" applyFill="1" applyBorder="1"/>
    <xf numFmtId="0" fontId="16" fillId="0" borderId="3" xfId="0" applyFont="1" applyBorder="1" applyAlignment="1">
      <alignment horizontal="center"/>
    </xf>
    <xf numFmtId="0" fontId="0" fillId="13" borderId="3" xfId="0" applyFill="1" applyBorder="1"/>
    <xf numFmtId="0" fontId="0" fillId="0" borderId="3" xfId="0" applyBorder="1" applyAlignment="1">
      <alignment horizontal="center" vertical="center"/>
    </xf>
  </cellXfs>
  <cellStyles count="9">
    <cellStyle name="Bom" xfId="1" builtinId="26"/>
    <cellStyle name="Cálculo" xfId="4" builtinId="22"/>
    <cellStyle name="Célula de Verificação" xfId="5" builtinId="23"/>
    <cellStyle name="Entrada" xfId="6" builtinId="20"/>
    <cellStyle name="Neutro" xfId="3" builtinId="28"/>
    <cellStyle name="Normal" xfId="0" builtinId="0"/>
    <cellStyle name="Nota" xfId="8" builtinId="10"/>
    <cellStyle name="Ruim" xfId="2" builtinId="27"/>
    <cellStyle name="Texto de Aviso" xfId="7" builtin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31"/>
  <sheetViews>
    <sheetView workbookViewId="0">
      <selection activeCell="F16" sqref="F16"/>
    </sheetView>
  </sheetViews>
  <sheetFormatPr defaultRowHeight="15" x14ac:dyDescent="0.25"/>
  <cols>
    <col min="1" max="2" width="15.7109375" bestFit="1" customWidth="1"/>
    <col min="3" max="3" width="11" customWidth="1"/>
    <col min="4" max="4" width="26" bestFit="1" customWidth="1"/>
    <col min="5" max="5" width="17.42578125" bestFit="1" customWidth="1"/>
    <col min="6" max="6" width="19.140625" bestFit="1" customWidth="1"/>
    <col min="7" max="7" width="22.5703125" bestFit="1" customWidth="1"/>
    <col min="8" max="8" width="19.140625" bestFit="1" customWidth="1"/>
    <col min="9" max="9" width="19.42578125" customWidth="1"/>
    <col min="10" max="10" width="19.140625" bestFit="1" customWidth="1"/>
  </cols>
  <sheetData>
    <row r="3" spans="2:8" x14ac:dyDescent="0.25">
      <c r="B3" s="26" t="s">
        <v>60</v>
      </c>
    </row>
    <row r="4" spans="2:8" x14ac:dyDescent="0.25">
      <c r="B4" s="2" t="s">
        <v>0</v>
      </c>
    </row>
    <row r="5" spans="2:8" x14ac:dyDescent="0.25">
      <c r="B5" s="2" t="s">
        <v>61</v>
      </c>
    </row>
    <row r="6" spans="2:8" x14ac:dyDescent="0.25">
      <c r="B6" s="2" t="s">
        <v>63</v>
      </c>
      <c r="D6" s="1" t="s">
        <v>6</v>
      </c>
    </row>
    <row r="7" spans="2:8" x14ac:dyDescent="0.25">
      <c r="B7" s="25" t="s">
        <v>62</v>
      </c>
      <c r="C7" s="24"/>
      <c r="D7" s="25" t="s">
        <v>0</v>
      </c>
    </row>
    <row r="8" spans="2:8" x14ac:dyDescent="0.25">
      <c r="D8" s="2" t="s">
        <v>1</v>
      </c>
    </row>
    <row r="9" spans="2:8" x14ac:dyDescent="0.25">
      <c r="D9" s="2" t="s">
        <v>2</v>
      </c>
    </row>
    <row r="10" spans="2:8" x14ac:dyDescent="0.25">
      <c r="D10" s="2" t="s">
        <v>3</v>
      </c>
      <c r="F10" t="s">
        <v>44</v>
      </c>
    </row>
    <row r="11" spans="2:8" x14ac:dyDescent="0.25">
      <c r="D11" s="3" t="s">
        <v>5</v>
      </c>
      <c r="E11" s="10"/>
      <c r="F11" s="7" t="s">
        <v>10</v>
      </c>
    </row>
    <row r="12" spans="2:8" x14ac:dyDescent="0.25">
      <c r="D12" s="4" t="s">
        <v>52</v>
      </c>
      <c r="F12" s="3" t="s">
        <v>0</v>
      </c>
      <c r="H12" t="s">
        <v>51</v>
      </c>
    </row>
    <row r="13" spans="2:8" x14ac:dyDescent="0.25">
      <c r="D13" s="9"/>
      <c r="F13" s="2" t="s">
        <v>7</v>
      </c>
      <c r="H13" s="20" t="s">
        <v>50</v>
      </c>
    </row>
    <row r="14" spans="2:8" x14ac:dyDescent="0.25">
      <c r="D14" s="9" t="s">
        <v>45</v>
      </c>
      <c r="F14" s="2" t="s">
        <v>8</v>
      </c>
      <c r="G14" s="13" t="s">
        <v>46</v>
      </c>
      <c r="H14" s="15" t="s">
        <v>0</v>
      </c>
    </row>
    <row r="15" spans="2:8" x14ac:dyDescent="0.25">
      <c r="D15" s="8" t="s">
        <v>20</v>
      </c>
      <c r="F15" s="1" t="s">
        <v>9</v>
      </c>
      <c r="G15" s="12" t="s">
        <v>16</v>
      </c>
      <c r="H15" s="2" t="s">
        <v>47</v>
      </c>
    </row>
    <row r="16" spans="2:8" x14ac:dyDescent="0.25">
      <c r="D16" s="4" t="s">
        <v>0</v>
      </c>
      <c r="F16" s="5" t="s">
        <v>24</v>
      </c>
      <c r="G16" s="5" t="s">
        <v>0</v>
      </c>
      <c r="H16" s="5" t="s">
        <v>24</v>
      </c>
    </row>
    <row r="17" spans="4:8" x14ac:dyDescent="0.25">
      <c r="D17" s="2" t="s">
        <v>14</v>
      </c>
      <c r="G17" s="2" t="s">
        <v>11</v>
      </c>
      <c r="H17" s="2" t="s">
        <v>48</v>
      </c>
    </row>
    <row r="18" spans="4:8" x14ac:dyDescent="0.25">
      <c r="D18" s="2" t="s">
        <v>18</v>
      </c>
      <c r="G18" s="2" t="s">
        <v>12</v>
      </c>
      <c r="H18" s="2" t="s">
        <v>49</v>
      </c>
    </row>
    <row r="19" spans="4:8" x14ac:dyDescent="0.25">
      <c r="D19" s="2" t="s">
        <v>4</v>
      </c>
      <c r="E19" t="s">
        <v>43</v>
      </c>
      <c r="G19" s="2" t="s">
        <v>13</v>
      </c>
    </row>
    <row r="20" spans="4:8" x14ac:dyDescent="0.25">
      <c r="D20" s="2" t="s">
        <v>19</v>
      </c>
      <c r="E20" s="23" t="s">
        <v>23</v>
      </c>
      <c r="G20" s="1" t="s">
        <v>9</v>
      </c>
    </row>
    <row r="21" spans="4:8" x14ac:dyDescent="0.25">
      <c r="D21" s="14" t="s">
        <v>17</v>
      </c>
      <c r="E21" s="6" t="s">
        <v>0</v>
      </c>
      <c r="G21" s="2" t="s">
        <v>14</v>
      </c>
    </row>
    <row r="22" spans="4:8" x14ac:dyDescent="0.25">
      <c r="E22" s="2" t="s">
        <v>7</v>
      </c>
      <c r="G22" s="2" t="s">
        <v>15</v>
      </c>
    </row>
    <row r="23" spans="4:8" x14ac:dyDescent="0.25">
      <c r="E23" s="2" t="s">
        <v>13</v>
      </c>
    </row>
    <row r="24" spans="4:8" x14ac:dyDescent="0.25">
      <c r="E24" s="2" t="s">
        <v>21</v>
      </c>
      <c r="F24" s="22" t="s">
        <v>56</v>
      </c>
    </row>
    <row r="25" spans="4:8" x14ac:dyDescent="0.25">
      <c r="E25" s="17" t="s">
        <v>22</v>
      </c>
      <c r="F25" s="17" t="s">
        <v>0</v>
      </c>
    </row>
    <row r="26" spans="4:8" x14ac:dyDescent="0.25">
      <c r="F26" s="2" t="s">
        <v>4</v>
      </c>
    </row>
    <row r="27" spans="4:8" x14ac:dyDescent="0.25">
      <c r="F27" s="16" t="s">
        <v>53</v>
      </c>
      <c r="G27" s="21" t="s">
        <v>59</v>
      </c>
    </row>
    <row r="28" spans="4:8" x14ac:dyDescent="0.25">
      <c r="F28" s="18" t="s">
        <v>54</v>
      </c>
      <c r="G28" s="19" t="s">
        <v>0</v>
      </c>
    </row>
    <row r="29" spans="4:8" x14ac:dyDescent="0.25">
      <c r="F29" s="16" t="s">
        <v>55</v>
      </c>
      <c r="G29" s="2" t="s">
        <v>57</v>
      </c>
    </row>
    <row r="30" spans="4:8" x14ac:dyDescent="0.25">
      <c r="G30" s="2" t="s">
        <v>58</v>
      </c>
    </row>
    <row r="31" spans="4:8" x14ac:dyDescent="0.25">
      <c r="G31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tabSelected="1" workbookViewId="0">
      <selection activeCell="C16" sqref="C16"/>
    </sheetView>
  </sheetViews>
  <sheetFormatPr defaultRowHeight="15" x14ac:dyDescent="0.25"/>
  <cols>
    <col min="1" max="1" width="21" bestFit="1" customWidth="1"/>
    <col min="2" max="2" width="8.7109375" bestFit="1" customWidth="1"/>
    <col min="3" max="3" width="11.7109375" bestFit="1" customWidth="1"/>
    <col min="4" max="5" width="14.28515625" bestFit="1" customWidth="1"/>
    <col min="6" max="6" width="11.7109375" bestFit="1" customWidth="1"/>
    <col min="7" max="7" width="12.28515625" bestFit="1" customWidth="1"/>
    <col min="8" max="8" width="7.28515625" bestFit="1" customWidth="1"/>
    <col min="9" max="9" width="8.7109375" bestFit="1" customWidth="1"/>
    <col min="10" max="11" width="11.7109375" bestFit="1" customWidth="1"/>
    <col min="12" max="12" width="12.140625" bestFit="1" customWidth="1"/>
    <col min="13" max="13" width="11.7109375" bestFit="1" customWidth="1"/>
    <col min="14" max="14" width="12.28515625" bestFit="1" customWidth="1"/>
    <col min="15" max="15" width="7.28515625" bestFit="1" customWidth="1"/>
    <col min="16" max="16" width="10.42578125" bestFit="1" customWidth="1"/>
    <col min="17" max="17" width="15.85546875" customWidth="1"/>
    <col min="18" max="19" width="11.7109375" bestFit="1" customWidth="1"/>
    <col min="20" max="20" width="12.140625" bestFit="1" customWidth="1"/>
    <col min="21" max="21" width="11.7109375" bestFit="1" customWidth="1"/>
  </cols>
  <sheetData>
    <row r="1" spans="1:21" x14ac:dyDescent="0.25">
      <c r="A1" t="s">
        <v>75</v>
      </c>
    </row>
    <row r="2" spans="1:21" x14ac:dyDescent="0.25">
      <c r="A2" s="2"/>
      <c r="B2" s="32" t="s">
        <v>77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0" t="s">
        <v>76</v>
      </c>
      <c r="S2" s="30"/>
      <c r="T2" s="30"/>
      <c r="U2" s="30"/>
    </row>
    <row r="3" spans="1:21" x14ac:dyDescent="0.25">
      <c r="A3" s="2"/>
      <c r="B3" s="27" t="s">
        <v>67</v>
      </c>
      <c r="C3" s="27"/>
      <c r="D3" s="27"/>
      <c r="E3" s="27"/>
      <c r="F3" s="27"/>
      <c r="G3" s="27"/>
      <c r="H3" s="27"/>
      <c r="I3" s="27" t="s">
        <v>66</v>
      </c>
      <c r="J3" s="27"/>
      <c r="K3" s="27"/>
      <c r="L3" s="27"/>
      <c r="M3" s="27"/>
      <c r="N3" s="27"/>
      <c r="O3" s="27"/>
      <c r="P3" s="29" t="s">
        <v>71</v>
      </c>
      <c r="Q3" s="29" t="s">
        <v>72</v>
      </c>
      <c r="R3" s="28"/>
      <c r="S3" s="28"/>
      <c r="T3" s="28"/>
      <c r="U3" s="28"/>
    </row>
    <row r="4" spans="1:21" x14ac:dyDescent="0.25">
      <c r="A4" s="31" t="s">
        <v>73</v>
      </c>
      <c r="B4" s="33" t="s">
        <v>64</v>
      </c>
      <c r="C4" s="11" t="s">
        <v>38</v>
      </c>
      <c r="D4" s="11" t="s">
        <v>39</v>
      </c>
      <c r="E4" s="11" t="s">
        <v>40</v>
      </c>
      <c r="F4" s="11" t="s">
        <v>41</v>
      </c>
      <c r="G4" s="11" t="s">
        <v>65</v>
      </c>
      <c r="H4" s="33" t="s">
        <v>68</v>
      </c>
      <c r="I4" s="33" t="s">
        <v>64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65</v>
      </c>
      <c r="O4" s="33" t="s">
        <v>68</v>
      </c>
      <c r="P4" s="33" t="s">
        <v>69</v>
      </c>
      <c r="Q4" s="33" t="s">
        <v>70</v>
      </c>
      <c r="R4" s="11" t="s">
        <v>38</v>
      </c>
      <c r="S4" s="11" t="s">
        <v>39</v>
      </c>
      <c r="T4" s="11" t="s">
        <v>40</v>
      </c>
      <c r="U4" s="11" t="s">
        <v>41</v>
      </c>
    </row>
    <row r="5" spans="1:21" x14ac:dyDescent="0.25">
      <c r="A5" s="11" t="s">
        <v>25</v>
      </c>
      <c r="B5" s="2">
        <v>23</v>
      </c>
      <c r="C5" s="2">
        <v>1</v>
      </c>
      <c r="D5" s="2">
        <v>2</v>
      </c>
      <c r="E5" s="2">
        <v>3</v>
      </c>
      <c r="F5" s="2">
        <v>4</v>
      </c>
      <c r="G5" s="2">
        <v>10</v>
      </c>
      <c r="H5" s="2">
        <f>B5/G5</f>
        <v>2.2999999999999998</v>
      </c>
      <c r="I5" s="2">
        <v>56</v>
      </c>
      <c r="J5" s="2">
        <v>10</v>
      </c>
      <c r="K5" s="2">
        <v>11</v>
      </c>
      <c r="L5" s="2">
        <v>12</v>
      </c>
      <c r="M5" s="2">
        <v>187</v>
      </c>
      <c r="N5" s="2">
        <v>220</v>
      </c>
      <c r="O5" s="2">
        <f>I5/N5</f>
        <v>0.25454545454545452</v>
      </c>
      <c r="P5" s="2">
        <f>(H5+O5)/2</f>
        <v>1.2772727272727271</v>
      </c>
      <c r="Q5" s="34">
        <f>MEDIAN(P5:P17)</f>
        <v>0.19880087209302325</v>
      </c>
      <c r="R5" s="2">
        <v>2</v>
      </c>
      <c r="S5" s="2">
        <v>3</v>
      </c>
      <c r="T5" s="2">
        <v>23</v>
      </c>
      <c r="U5" s="2">
        <v>43</v>
      </c>
    </row>
    <row r="6" spans="1:21" x14ac:dyDescent="0.25">
      <c r="A6" s="11" t="s">
        <v>26</v>
      </c>
      <c r="B6" s="2">
        <v>34</v>
      </c>
      <c r="C6" s="2">
        <v>4</v>
      </c>
      <c r="D6" s="2">
        <v>5</v>
      </c>
      <c r="E6" s="2">
        <v>6</v>
      </c>
      <c r="F6" s="2">
        <v>65</v>
      </c>
      <c r="G6" s="2">
        <v>80</v>
      </c>
      <c r="H6" s="2">
        <f t="shared" ref="H6:H17" si="0">B6/G6</f>
        <v>0.42499999999999999</v>
      </c>
      <c r="I6" s="2">
        <v>67</v>
      </c>
      <c r="J6" s="2">
        <v>13</v>
      </c>
      <c r="K6" s="2">
        <v>14</v>
      </c>
      <c r="L6" s="2">
        <v>15</v>
      </c>
      <c r="M6" s="2">
        <v>248</v>
      </c>
      <c r="N6" s="2">
        <v>290</v>
      </c>
      <c r="O6" s="2">
        <f>I6/N6</f>
        <v>0.23103448275862068</v>
      </c>
      <c r="P6" s="2">
        <f t="shared" ref="P6:P17" si="1">(H6+O6)/2</f>
        <v>0.32801724137931032</v>
      </c>
      <c r="Q6" s="34"/>
      <c r="R6" s="2">
        <v>7</v>
      </c>
      <c r="S6" s="2">
        <v>8</v>
      </c>
      <c r="T6" s="2">
        <v>9</v>
      </c>
      <c r="U6" s="2">
        <v>126</v>
      </c>
    </row>
    <row r="7" spans="1:21" x14ac:dyDescent="0.25">
      <c r="A7" s="11" t="s">
        <v>27</v>
      </c>
      <c r="B7" s="2">
        <v>45</v>
      </c>
      <c r="C7" s="2">
        <v>7</v>
      </c>
      <c r="D7" s="2">
        <v>8</v>
      </c>
      <c r="E7" s="2">
        <v>9</v>
      </c>
      <c r="F7" s="2">
        <v>126</v>
      </c>
      <c r="G7" s="2">
        <v>150</v>
      </c>
      <c r="H7" s="2">
        <f t="shared" si="0"/>
        <v>0.3</v>
      </c>
      <c r="I7" s="2">
        <v>78</v>
      </c>
      <c r="J7" s="2">
        <v>16</v>
      </c>
      <c r="K7" s="2">
        <v>17</v>
      </c>
      <c r="L7" s="2">
        <v>18</v>
      </c>
      <c r="M7" s="2">
        <v>309</v>
      </c>
      <c r="N7" s="2">
        <v>360</v>
      </c>
      <c r="O7" s="2">
        <f t="shared" ref="O7:O17" si="2">I7/N7</f>
        <v>0.21666666666666667</v>
      </c>
      <c r="P7" s="2">
        <f t="shared" si="1"/>
        <v>0.2583333333333333</v>
      </c>
      <c r="Q7" s="34"/>
      <c r="R7" s="2">
        <v>16</v>
      </c>
      <c r="S7" s="2">
        <v>17</v>
      </c>
      <c r="T7" s="2">
        <v>18</v>
      </c>
      <c r="U7" s="2">
        <v>309</v>
      </c>
    </row>
    <row r="8" spans="1:21" x14ac:dyDescent="0.25">
      <c r="A8" s="11" t="s">
        <v>28</v>
      </c>
      <c r="B8" s="2">
        <v>56</v>
      </c>
      <c r="C8" s="2">
        <v>10</v>
      </c>
      <c r="D8" s="2">
        <v>11</v>
      </c>
      <c r="E8" s="2">
        <v>12</v>
      </c>
      <c r="F8" s="2">
        <v>187</v>
      </c>
      <c r="G8" s="2">
        <v>220</v>
      </c>
      <c r="H8" s="2">
        <f t="shared" si="0"/>
        <v>0.25454545454545452</v>
      </c>
      <c r="I8" s="2">
        <v>89</v>
      </c>
      <c r="J8" s="2">
        <v>19</v>
      </c>
      <c r="K8" s="2">
        <v>20</v>
      </c>
      <c r="L8" s="2">
        <v>21</v>
      </c>
      <c r="M8" s="2">
        <v>370</v>
      </c>
      <c r="N8" s="2">
        <v>430</v>
      </c>
      <c r="O8" s="2">
        <f t="shared" si="2"/>
        <v>0.2069767441860465</v>
      </c>
      <c r="P8" s="2">
        <f t="shared" si="1"/>
        <v>0.23076109936575051</v>
      </c>
      <c r="Q8" s="34"/>
      <c r="R8" s="2">
        <v>25</v>
      </c>
      <c r="S8" s="2">
        <v>26</v>
      </c>
      <c r="T8" s="2">
        <v>27</v>
      </c>
      <c r="U8" s="2">
        <v>492</v>
      </c>
    </row>
    <row r="9" spans="1:21" x14ac:dyDescent="0.25">
      <c r="A9" s="11" t="s">
        <v>29</v>
      </c>
      <c r="B9" s="2">
        <v>67</v>
      </c>
      <c r="C9" s="2">
        <v>13</v>
      </c>
      <c r="D9" s="2">
        <v>14</v>
      </c>
      <c r="E9" s="2">
        <v>15</v>
      </c>
      <c r="F9" s="2">
        <v>248</v>
      </c>
      <c r="G9" s="2">
        <v>290</v>
      </c>
      <c r="H9" s="2">
        <f t="shared" si="0"/>
        <v>0.23103448275862068</v>
      </c>
      <c r="I9" s="2">
        <v>100</v>
      </c>
      <c r="J9" s="2">
        <v>22</v>
      </c>
      <c r="K9" s="2">
        <v>23</v>
      </c>
      <c r="L9" s="2">
        <v>24</v>
      </c>
      <c r="M9" s="2">
        <v>431</v>
      </c>
      <c r="N9" s="2">
        <v>500</v>
      </c>
      <c r="O9" s="2">
        <f t="shared" si="2"/>
        <v>0.2</v>
      </c>
      <c r="P9" s="2">
        <f t="shared" si="1"/>
        <v>0.21551724137931033</v>
      </c>
      <c r="Q9" s="34"/>
      <c r="R9" s="2">
        <v>34</v>
      </c>
      <c r="S9" s="2">
        <v>35</v>
      </c>
      <c r="T9" s="2">
        <v>36</v>
      </c>
      <c r="U9" s="2">
        <v>675</v>
      </c>
    </row>
    <row r="10" spans="1:21" x14ac:dyDescent="0.25">
      <c r="A10" s="11" t="s">
        <v>30</v>
      </c>
      <c r="B10" s="2">
        <v>78</v>
      </c>
      <c r="C10" s="2">
        <v>16</v>
      </c>
      <c r="D10" s="2">
        <v>17</v>
      </c>
      <c r="E10" s="2">
        <v>18</v>
      </c>
      <c r="F10" s="2">
        <v>309</v>
      </c>
      <c r="G10" s="2">
        <v>360</v>
      </c>
      <c r="H10" s="2">
        <f t="shared" si="0"/>
        <v>0.21666666666666667</v>
      </c>
      <c r="I10" s="2">
        <v>111</v>
      </c>
      <c r="J10" s="2">
        <v>25</v>
      </c>
      <c r="K10" s="2">
        <v>26</v>
      </c>
      <c r="L10" s="2">
        <v>27</v>
      </c>
      <c r="M10" s="2">
        <v>492</v>
      </c>
      <c r="N10" s="2">
        <v>570</v>
      </c>
      <c r="O10" s="2">
        <f t="shared" si="2"/>
        <v>0.19473684210526315</v>
      </c>
      <c r="P10" s="2">
        <f t="shared" si="1"/>
        <v>0.20570175438596491</v>
      </c>
      <c r="Q10" s="34"/>
      <c r="R10" s="2">
        <v>43</v>
      </c>
      <c r="S10" s="2">
        <v>44</v>
      </c>
      <c r="T10" s="2">
        <v>45</v>
      </c>
      <c r="U10" s="2">
        <v>858</v>
      </c>
    </row>
    <row r="11" spans="1:21" x14ac:dyDescent="0.25">
      <c r="A11" s="11" t="s">
        <v>31</v>
      </c>
      <c r="B11" s="2">
        <v>89</v>
      </c>
      <c r="C11" s="2">
        <v>19</v>
      </c>
      <c r="D11" s="2">
        <v>20</v>
      </c>
      <c r="E11" s="2">
        <v>21</v>
      </c>
      <c r="F11" s="2">
        <v>370</v>
      </c>
      <c r="G11" s="2">
        <v>430</v>
      </c>
      <c r="H11" s="2">
        <f t="shared" si="0"/>
        <v>0.2069767441860465</v>
      </c>
      <c r="I11" s="2">
        <v>122</v>
      </c>
      <c r="J11" s="2">
        <v>28</v>
      </c>
      <c r="K11" s="2">
        <v>29</v>
      </c>
      <c r="L11" s="2">
        <v>30</v>
      </c>
      <c r="M11" s="2">
        <v>553</v>
      </c>
      <c r="N11" s="2">
        <v>640</v>
      </c>
      <c r="O11" s="2">
        <f t="shared" si="2"/>
        <v>0.19062499999999999</v>
      </c>
      <c r="P11" s="2">
        <f t="shared" si="1"/>
        <v>0.19880087209302325</v>
      </c>
      <c r="Q11" s="34"/>
      <c r="R11" s="2">
        <v>52</v>
      </c>
      <c r="S11" s="2">
        <v>53</v>
      </c>
      <c r="T11" s="2">
        <v>54</v>
      </c>
      <c r="U11" s="2">
        <v>1041</v>
      </c>
    </row>
    <row r="12" spans="1:21" x14ac:dyDescent="0.25">
      <c r="A12" s="11" t="s">
        <v>32</v>
      </c>
      <c r="B12" s="2">
        <v>100</v>
      </c>
      <c r="C12" s="2">
        <v>22</v>
      </c>
      <c r="D12" s="2">
        <v>23</v>
      </c>
      <c r="E12" s="2">
        <v>24</v>
      </c>
      <c r="F12" s="2">
        <v>431</v>
      </c>
      <c r="G12" s="2">
        <v>500</v>
      </c>
      <c r="H12" s="2">
        <f t="shared" si="0"/>
        <v>0.2</v>
      </c>
      <c r="I12" s="2">
        <v>133</v>
      </c>
      <c r="J12" s="2">
        <v>31</v>
      </c>
      <c r="K12" s="2">
        <v>32</v>
      </c>
      <c r="L12" s="2">
        <v>33</v>
      </c>
      <c r="M12" s="2">
        <v>614</v>
      </c>
      <c r="N12" s="2">
        <v>710</v>
      </c>
      <c r="O12" s="2">
        <f t="shared" si="2"/>
        <v>0.18732394366197183</v>
      </c>
      <c r="P12" s="2">
        <f t="shared" si="1"/>
        <v>0.19366197183098594</v>
      </c>
      <c r="Q12" s="34"/>
      <c r="R12" s="2">
        <v>61</v>
      </c>
      <c r="S12" s="2">
        <v>62</v>
      </c>
      <c r="T12" s="2">
        <v>63</v>
      </c>
      <c r="U12" s="2">
        <v>1224</v>
      </c>
    </row>
    <row r="13" spans="1:21" x14ac:dyDescent="0.25">
      <c r="A13" s="11" t="s">
        <v>33</v>
      </c>
      <c r="B13" s="2">
        <v>111</v>
      </c>
      <c r="C13" s="2">
        <v>25</v>
      </c>
      <c r="D13" s="2">
        <v>26</v>
      </c>
      <c r="E13" s="2">
        <v>27</v>
      </c>
      <c r="F13" s="2">
        <v>492</v>
      </c>
      <c r="G13" s="2">
        <v>570</v>
      </c>
      <c r="H13" s="2">
        <f t="shared" si="0"/>
        <v>0.19473684210526315</v>
      </c>
      <c r="I13" s="2">
        <v>144</v>
      </c>
      <c r="J13" s="2">
        <v>34</v>
      </c>
      <c r="K13" s="2">
        <v>35</v>
      </c>
      <c r="L13" s="2">
        <v>36</v>
      </c>
      <c r="M13" s="2">
        <v>675</v>
      </c>
      <c r="N13" s="2">
        <v>780</v>
      </c>
      <c r="O13" s="2">
        <f t="shared" si="2"/>
        <v>0.18461538461538463</v>
      </c>
      <c r="P13" s="2">
        <f t="shared" si="1"/>
        <v>0.18967611336032389</v>
      </c>
      <c r="Q13" s="34"/>
      <c r="R13" s="2">
        <v>70</v>
      </c>
      <c r="S13" s="2">
        <v>71</v>
      </c>
      <c r="T13" s="2">
        <v>72</v>
      </c>
      <c r="U13" s="2">
        <v>1407</v>
      </c>
    </row>
    <row r="14" spans="1:21" x14ac:dyDescent="0.25">
      <c r="A14" s="11" t="s">
        <v>34</v>
      </c>
      <c r="B14" s="2">
        <v>122</v>
      </c>
      <c r="C14" s="2">
        <v>28</v>
      </c>
      <c r="D14" s="2">
        <v>29</v>
      </c>
      <c r="E14" s="2">
        <v>30</v>
      </c>
      <c r="F14" s="2">
        <v>553</v>
      </c>
      <c r="G14" s="2">
        <v>640</v>
      </c>
      <c r="H14" s="2">
        <f t="shared" si="0"/>
        <v>0.19062499999999999</v>
      </c>
      <c r="I14" s="2">
        <v>155</v>
      </c>
      <c r="J14" s="2">
        <v>37</v>
      </c>
      <c r="K14" s="2">
        <v>38</v>
      </c>
      <c r="L14" s="2">
        <v>39</v>
      </c>
      <c r="M14" s="2">
        <v>736</v>
      </c>
      <c r="N14" s="2">
        <v>850</v>
      </c>
      <c r="O14" s="2">
        <f t="shared" si="2"/>
        <v>0.18235294117647058</v>
      </c>
      <c r="P14" s="2">
        <f t="shared" si="1"/>
        <v>0.18648897058823527</v>
      </c>
      <c r="Q14" s="34"/>
      <c r="R14" s="2">
        <v>79</v>
      </c>
      <c r="S14" s="2">
        <v>80</v>
      </c>
      <c r="T14" s="2">
        <v>81</v>
      </c>
      <c r="U14" s="2">
        <v>1590</v>
      </c>
    </row>
    <row r="15" spans="1:21" x14ac:dyDescent="0.25">
      <c r="A15" s="11" t="s">
        <v>35</v>
      </c>
      <c r="B15" s="2">
        <v>133</v>
      </c>
      <c r="C15" s="2">
        <v>31</v>
      </c>
      <c r="D15" s="2">
        <v>32</v>
      </c>
      <c r="E15" s="2">
        <v>33</v>
      </c>
      <c r="F15" s="2">
        <v>614</v>
      </c>
      <c r="G15" s="2">
        <v>710</v>
      </c>
      <c r="H15" s="2">
        <f t="shared" si="0"/>
        <v>0.18732394366197183</v>
      </c>
      <c r="I15" s="2">
        <v>166</v>
      </c>
      <c r="J15" s="2">
        <v>40</v>
      </c>
      <c r="K15" s="2">
        <v>41</v>
      </c>
      <c r="L15" s="2">
        <v>42</v>
      </c>
      <c r="M15" s="2">
        <v>797</v>
      </c>
      <c r="N15" s="2">
        <v>920</v>
      </c>
      <c r="O15" s="2">
        <f t="shared" si="2"/>
        <v>0.18043478260869567</v>
      </c>
      <c r="P15" s="2">
        <f t="shared" si="1"/>
        <v>0.18387936313533376</v>
      </c>
      <c r="Q15" s="34"/>
      <c r="R15" s="2">
        <v>88</v>
      </c>
      <c r="S15" s="2">
        <v>89</v>
      </c>
      <c r="T15" s="2">
        <v>90</v>
      </c>
      <c r="U15" s="2">
        <v>1773</v>
      </c>
    </row>
    <row r="16" spans="1:21" x14ac:dyDescent="0.25">
      <c r="A16" s="11" t="s">
        <v>36</v>
      </c>
      <c r="B16" s="2">
        <v>144</v>
      </c>
      <c r="C16" s="2">
        <v>34</v>
      </c>
      <c r="D16" s="2">
        <v>35</v>
      </c>
      <c r="E16" s="2">
        <v>36</v>
      </c>
      <c r="F16" s="2">
        <v>675</v>
      </c>
      <c r="G16" s="2">
        <v>780</v>
      </c>
      <c r="H16" s="2">
        <f t="shared" si="0"/>
        <v>0.18461538461538463</v>
      </c>
      <c r="I16" s="2">
        <v>177</v>
      </c>
      <c r="J16" s="2">
        <v>43</v>
      </c>
      <c r="K16" s="2">
        <v>44</v>
      </c>
      <c r="L16" s="2">
        <v>45</v>
      </c>
      <c r="M16" s="2">
        <v>858</v>
      </c>
      <c r="N16" s="2">
        <v>990</v>
      </c>
      <c r="O16" s="2">
        <f t="shared" si="2"/>
        <v>0.1787878787878788</v>
      </c>
      <c r="P16" s="2">
        <f t="shared" si="1"/>
        <v>0.18170163170163173</v>
      </c>
      <c r="Q16" s="34"/>
      <c r="R16" s="2">
        <v>97</v>
      </c>
      <c r="S16" s="2">
        <v>98</v>
      </c>
      <c r="T16" s="2">
        <v>99</v>
      </c>
      <c r="U16" s="2">
        <v>1956</v>
      </c>
    </row>
    <row r="17" spans="1:21" x14ac:dyDescent="0.25">
      <c r="A17" s="11" t="s">
        <v>37</v>
      </c>
      <c r="B17" s="2">
        <v>155</v>
      </c>
      <c r="C17" s="2">
        <v>37</v>
      </c>
      <c r="D17" s="2">
        <v>38</v>
      </c>
      <c r="E17" s="2">
        <v>39</v>
      </c>
      <c r="F17" s="2">
        <v>736</v>
      </c>
      <c r="G17" s="2">
        <v>850</v>
      </c>
      <c r="H17" s="2">
        <f t="shared" si="0"/>
        <v>0.18235294117647058</v>
      </c>
      <c r="I17" s="2">
        <v>188</v>
      </c>
      <c r="J17" s="2">
        <v>46</v>
      </c>
      <c r="K17" s="2">
        <v>47</v>
      </c>
      <c r="L17" s="2">
        <v>48</v>
      </c>
      <c r="M17" s="2">
        <v>919</v>
      </c>
      <c r="N17" s="2">
        <v>1060</v>
      </c>
      <c r="O17" s="2">
        <f t="shared" si="2"/>
        <v>0.17735849056603772</v>
      </c>
      <c r="P17" s="2">
        <f t="shared" si="1"/>
        <v>0.17985571587125415</v>
      </c>
      <c r="Q17" s="34"/>
      <c r="R17" s="2">
        <v>106</v>
      </c>
      <c r="S17" s="2">
        <v>107</v>
      </c>
      <c r="T17" s="2">
        <v>108</v>
      </c>
      <c r="U17" s="2">
        <v>2139</v>
      </c>
    </row>
    <row r="19" spans="1:21" x14ac:dyDescent="0.25">
      <c r="A19" t="s">
        <v>74</v>
      </c>
    </row>
    <row r="20" spans="1:21" x14ac:dyDescent="0.25">
      <c r="A20" s="2"/>
      <c r="B20" s="32" t="s">
        <v>78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0" t="s">
        <v>79</v>
      </c>
      <c r="S20" s="30"/>
      <c r="T20" s="30"/>
      <c r="U20" s="30"/>
    </row>
    <row r="21" spans="1:21" x14ac:dyDescent="0.25">
      <c r="A21" s="2"/>
      <c r="B21" s="27" t="s">
        <v>67</v>
      </c>
      <c r="C21" s="27"/>
      <c r="D21" s="27"/>
      <c r="E21" s="27"/>
      <c r="F21" s="27"/>
      <c r="G21" s="27"/>
      <c r="H21" s="27"/>
      <c r="I21" s="27" t="s">
        <v>66</v>
      </c>
      <c r="J21" s="27"/>
      <c r="K21" s="27"/>
      <c r="L21" s="27"/>
      <c r="M21" s="27"/>
      <c r="N21" s="27"/>
      <c r="O21" s="27"/>
      <c r="P21" s="29" t="s">
        <v>71</v>
      </c>
      <c r="Q21" s="29" t="s">
        <v>72</v>
      </c>
      <c r="R21" s="28"/>
      <c r="S21" s="28"/>
      <c r="T21" s="28"/>
      <c r="U21" s="28"/>
    </row>
    <row r="22" spans="1:21" x14ac:dyDescent="0.25">
      <c r="A22" s="31" t="s">
        <v>73</v>
      </c>
      <c r="B22" s="33" t="s">
        <v>64</v>
      </c>
      <c r="C22" s="11" t="s">
        <v>38</v>
      </c>
      <c r="D22" s="11" t="s">
        <v>39</v>
      </c>
      <c r="E22" s="11" t="s">
        <v>40</v>
      </c>
      <c r="F22" s="11" t="s">
        <v>41</v>
      </c>
      <c r="G22" s="11" t="s">
        <v>65</v>
      </c>
      <c r="H22" s="33" t="s">
        <v>68</v>
      </c>
      <c r="I22" s="33" t="s">
        <v>64</v>
      </c>
      <c r="J22" s="11" t="s">
        <v>38</v>
      </c>
      <c r="K22" s="11" t="s">
        <v>39</v>
      </c>
      <c r="L22" s="11" t="s">
        <v>40</v>
      </c>
      <c r="M22" s="11" t="s">
        <v>41</v>
      </c>
      <c r="N22" s="11" t="s">
        <v>65</v>
      </c>
      <c r="O22" s="33" t="s">
        <v>68</v>
      </c>
      <c r="P22" s="33" t="s">
        <v>69</v>
      </c>
      <c r="Q22" s="33" t="s">
        <v>70</v>
      </c>
      <c r="R22" s="11" t="s">
        <v>38</v>
      </c>
      <c r="S22" s="11" t="s">
        <v>39</v>
      </c>
      <c r="T22" s="11" t="s">
        <v>40</v>
      </c>
      <c r="U22" s="11" t="s">
        <v>41</v>
      </c>
    </row>
    <row r="23" spans="1:21" x14ac:dyDescent="0.25">
      <c r="A23" s="11" t="s">
        <v>25</v>
      </c>
      <c r="B23" s="2">
        <v>23</v>
      </c>
      <c r="C23" s="2">
        <v>1</v>
      </c>
      <c r="D23" s="2">
        <v>2</v>
      </c>
      <c r="E23" s="2">
        <v>3</v>
      </c>
      <c r="F23" s="2">
        <v>4</v>
      </c>
      <c r="G23" s="2">
        <v>10</v>
      </c>
      <c r="H23" s="2">
        <f t="shared" ref="H23:H35" si="3">B23/G23</f>
        <v>2.2999999999999998</v>
      </c>
      <c r="I23" s="2">
        <v>34</v>
      </c>
      <c r="J23" s="2">
        <v>4</v>
      </c>
      <c r="K23" s="2">
        <v>5</v>
      </c>
      <c r="L23" s="2">
        <v>6</v>
      </c>
      <c r="M23" s="2">
        <v>65</v>
      </c>
      <c r="N23" s="2">
        <v>80</v>
      </c>
      <c r="O23" s="2">
        <f>I23/N23</f>
        <v>0.42499999999999999</v>
      </c>
      <c r="P23" s="2">
        <f>(H23+O23)/2</f>
        <v>1.3624999999999998</v>
      </c>
      <c r="Q23" s="34">
        <f>MEDIAN(P23:P35)</f>
        <v>0.17357503819485251</v>
      </c>
      <c r="R23" s="2"/>
      <c r="S23" s="2"/>
      <c r="T23" s="2"/>
      <c r="U23" s="2"/>
    </row>
    <row r="24" spans="1:21" x14ac:dyDescent="0.25">
      <c r="A24" s="11" t="s">
        <v>26</v>
      </c>
      <c r="B24" s="2">
        <v>56</v>
      </c>
      <c r="C24" s="2">
        <v>10</v>
      </c>
      <c r="D24" s="2">
        <v>11</v>
      </c>
      <c r="E24" s="2">
        <v>12</v>
      </c>
      <c r="F24" s="2">
        <v>187</v>
      </c>
      <c r="G24" s="2">
        <v>220</v>
      </c>
      <c r="H24" s="2">
        <f t="shared" si="3"/>
        <v>0.25454545454545452</v>
      </c>
      <c r="I24" s="2">
        <v>67</v>
      </c>
      <c r="J24" s="2">
        <v>13</v>
      </c>
      <c r="K24" s="2">
        <v>14</v>
      </c>
      <c r="L24" s="2">
        <v>15</v>
      </c>
      <c r="M24" s="2">
        <v>248</v>
      </c>
      <c r="N24" s="2">
        <v>290</v>
      </c>
      <c r="O24" s="2">
        <f>I24/N24</f>
        <v>0.23103448275862068</v>
      </c>
      <c r="P24" s="2">
        <f t="shared" ref="P24:P35" si="4">(H24+O24)/2</f>
        <v>0.24278996865203761</v>
      </c>
      <c r="Q24" s="34"/>
      <c r="R24" s="2"/>
      <c r="S24" s="2"/>
      <c r="T24" s="2"/>
      <c r="U24" s="2"/>
    </row>
    <row r="25" spans="1:21" x14ac:dyDescent="0.25">
      <c r="A25" s="11" t="s">
        <v>27</v>
      </c>
      <c r="B25" s="2">
        <v>89</v>
      </c>
      <c r="C25" s="2">
        <v>19</v>
      </c>
      <c r="D25" s="2">
        <v>20</v>
      </c>
      <c r="E25" s="2">
        <v>21</v>
      </c>
      <c r="F25" s="2">
        <v>370</v>
      </c>
      <c r="G25" s="2">
        <v>430</v>
      </c>
      <c r="H25" s="2">
        <f t="shared" si="3"/>
        <v>0.2069767441860465</v>
      </c>
      <c r="I25" s="2">
        <v>100</v>
      </c>
      <c r="J25" s="2">
        <v>22</v>
      </c>
      <c r="K25" s="2">
        <v>23</v>
      </c>
      <c r="L25" s="2">
        <v>24</v>
      </c>
      <c r="M25" s="2">
        <v>431</v>
      </c>
      <c r="N25" s="2">
        <v>500</v>
      </c>
      <c r="O25" s="2">
        <f t="shared" ref="O25:O33" si="5">I25/N25</f>
        <v>0.2</v>
      </c>
      <c r="P25" s="2">
        <f t="shared" si="4"/>
        <v>0.20348837209302326</v>
      </c>
      <c r="Q25" s="34"/>
      <c r="R25" s="2"/>
      <c r="S25" s="2"/>
      <c r="T25" s="2"/>
      <c r="U25" s="2"/>
    </row>
    <row r="26" spans="1:21" x14ac:dyDescent="0.25">
      <c r="A26" s="11" t="s">
        <v>28</v>
      </c>
      <c r="B26" s="2">
        <v>122</v>
      </c>
      <c r="C26" s="2">
        <v>28</v>
      </c>
      <c r="D26" s="2">
        <v>29</v>
      </c>
      <c r="E26" s="2">
        <v>30</v>
      </c>
      <c r="F26" s="2">
        <v>553</v>
      </c>
      <c r="G26" s="2">
        <v>640</v>
      </c>
      <c r="H26" s="2">
        <f t="shared" si="3"/>
        <v>0.19062499999999999</v>
      </c>
      <c r="I26" s="2">
        <v>133</v>
      </c>
      <c r="J26" s="2">
        <v>31</v>
      </c>
      <c r="K26" s="2">
        <v>32</v>
      </c>
      <c r="L26" s="2">
        <v>33</v>
      </c>
      <c r="M26" s="2">
        <v>614</v>
      </c>
      <c r="N26" s="2">
        <v>710</v>
      </c>
      <c r="O26" s="2">
        <f t="shared" si="5"/>
        <v>0.18732394366197183</v>
      </c>
      <c r="P26" s="2">
        <f t="shared" si="4"/>
        <v>0.18897447183098592</v>
      </c>
      <c r="Q26" s="34"/>
      <c r="R26" s="2"/>
      <c r="S26" s="2"/>
      <c r="T26" s="2"/>
      <c r="U26" s="2"/>
    </row>
    <row r="27" spans="1:21" x14ac:dyDescent="0.25">
      <c r="A27" s="11" t="s">
        <v>29</v>
      </c>
      <c r="B27" s="2">
        <v>155</v>
      </c>
      <c r="C27" s="2">
        <v>37</v>
      </c>
      <c r="D27" s="2">
        <v>38</v>
      </c>
      <c r="E27" s="2">
        <v>39</v>
      </c>
      <c r="F27" s="2">
        <v>736</v>
      </c>
      <c r="G27" s="2">
        <v>850</v>
      </c>
      <c r="H27" s="2">
        <f t="shared" si="3"/>
        <v>0.18235294117647058</v>
      </c>
      <c r="I27" s="2">
        <v>166</v>
      </c>
      <c r="J27" s="2">
        <v>40</v>
      </c>
      <c r="K27" s="2">
        <v>41</v>
      </c>
      <c r="L27" s="2">
        <v>42</v>
      </c>
      <c r="M27" s="2">
        <v>797</v>
      </c>
      <c r="N27" s="2">
        <v>920</v>
      </c>
      <c r="O27" s="2">
        <f t="shared" si="5"/>
        <v>0.18043478260869567</v>
      </c>
      <c r="P27" s="2">
        <f t="shared" si="4"/>
        <v>0.18139386189258311</v>
      </c>
      <c r="Q27" s="34"/>
      <c r="R27" s="2"/>
      <c r="S27" s="2"/>
      <c r="T27" s="2"/>
      <c r="U27" s="2"/>
    </row>
    <row r="28" spans="1:21" x14ac:dyDescent="0.25">
      <c r="A28" s="11" t="s">
        <v>30</v>
      </c>
      <c r="B28" s="2">
        <v>188</v>
      </c>
      <c r="C28" s="2">
        <v>46</v>
      </c>
      <c r="D28" s="2">
        <v>47</v>
      </c>
      <c r="E28" s="2">
        <v>48</v>
      </c>
      <c r="F28" s="2">
        <v>919</v>
      </c>
      <c r="G28" s="2">
        <v>1060</v>
      </c>
      <c r="H28" s="2">
        <f t="shared" si="3"/>
        <v>0.17735849056603772</v>
      </c>
      <c r="I28" s="2">
        <v>199</v>
      </c>
      <c r="J28" s="2">
        <v>49</v>
      </c>
      <c r="K28" s="2">
        <v>50</v>
      </c>
      <c r="L28" s="2">
        <v>51</v>
      </c>
      <c r="M28" s="2">
        <v>980</v>
      </c>
      <c r="N28" s="2">
        <v>1130</v>
      </c>
      <c r="O28" s="2">
        <f t="shared" si="5"/>
        <v>0.17610619469026548</v>
      </c>
      <c r="P28" s="2">
        <f t="shared" si="4"/>
        <v>0.1767323426281516</v>
      </c>
      <c r="Q28" s="34"/>
      <c r="R28" s="2"/>
      <c r="S28" s="2"/>
      <c r="T28" s="2"/>
      <c r="U28" s="2"/>
    </row>
    <row r="29" spans="1:21" x14ac:dyDescent="0.25">
      <c r="A29" s="11" t="s">
        <v>31</v>
      </c>
      <c r="B29" s="2">
        <v>221</v>
      </c>
      <c r="C29" s="2">
        <v>55</v>
      </c>
      <c r="D29" s="2">
        <v>56</v>
      </c>
      <c r="E29" s="2">
        <v>57</v>
      </c>
      <c r="F29" s="2">
        <v>1102</v>
      </c>
      <c r="G29" s="2">
        <v>1270</v>
      </c>
      <c r="H29" s="2">
        <f t="shared" si="3"/>
        <v>0.17401574803149605</v>
      </c>
      <c r="I29" s="2">
        <v>232</v>
      </c>
      <c r="J29" s="2">
        <v>58</v>
      </c>
      <c r="K29" s="2">
        <v>59</v>
      </c>
      <c r="L29" s="2">
        <v>60</v>
      </c>
      <c r="M29" s="2">
        <v>1163</v>
      </c>
      <c r="N29" s="2">
        <v>1340</v>
      </c>
      <c r="O29" s="2">
        <f t="shared" si="5"/>
        <v>0.17313432835820897</v>
      </c>
      <c r="P29" s="2">
        <f t="shared" si="4"/>
        <v>0.17357503819485251</v>
      </c>
      <c r="Q29" s="34"/>
      <c r="R29" s="2"/>
      <c r="S29" s="2"/>
      <c r="T29" s="2"/>
      <c r="U29" s="2"/>
    </row>
    <row r="30" spans="1:21" x14ac:dyDescent="0.25">
      <c r="A30" s="11" t="s">
        <v>32</v>
      </c>
      <c r="B30" s="2">
        <v>254</v>
      </c>
      <c r="C30" s="2">
        <v>64</v>
      </c>
      <c r="D30" s="2">
        <v>65</v>
      </c>
      <c r="E30" s="2">
        <v>66</v>
      </c>
      <c r="F30" s="2">
        <v>1285</v>
      </c>
      <c r="G30" s="2">
        <v>1480</v>
      </c>
      <c r="H30" s="2">
        <f t="shared" si="3"/>
        <v>0.17162162162162162</v>
      </c>
      <c r="I30" s="2">
        <v>265</v>
      </c>
      <c r="J30" s="2">
        <v>67</v>
      </c>
      <c r="K30" s="2">
        <v>68</v>
      </c>
      <c r="L30" s="2">
        <v>69</v>
      </c>
      <c r="M30" s="2">
        <v>1346</v>
      </c>
      <c r="N30" s="2">
        <v>1550</v>
      </c>
      <c r="O30" s="2">
        <f t="shared" si="5"/>
        <v>0.17096774193548386</v>
      </c>
      <c r="P30" s="2">
        <f t="shared" si="4"/>
        <v>0.17129468177855273</v>
      </c>
      <c r="Q30" s="34"/>
      <c r="R30" s="2"/>
      <c r="S30" s="2"/>
      <c r="T30" s="2"/>
      <c r="U30" s="2"/>
    </row>
    <row r="31" spans="1:21" x14ac:dyDescent="0.25">
      <c r="A31" s="11" t="s">
        <v>33</v>
      </c>
      <c r="B31" s="2">
        <v>287</v>
      </c>
      <c r="C31" s="2">
        <v>73</v>
      </c>
      <c r="D31" s="2">
        <v>74</v>
      </c>
      <c r="E31" s="2">
        <v>75</v>
      </c>
      <c r="F31" s="2">
        <v>1468</v>
      </c>
      <c r="G31" s="2">
        <v>1690</v>
      </c>
      <c r="H31" s="2">
        <f t="shared" si="3"/>
        <v>0.16982248520710058</v>
      </c>
      <c r="I31" s="2">
        <v>298</v>
      </c>
      <c r="J31" s="2">
        <v>76</v>
      </c>
      <c r="K31" s="2">
        <v>77</v>
      </c>
      <c r="L31" s="2">
        <v>78</v>
      </c>
      <c r="M31" s="2">
        <v>1529</v>
      </c>
      <c r="N31" s="2">
        <v>1760</v>
      </c>
      <c r="O31" s="2">
        <f t="shared" si="5"/>
        <v>0.16931818181818181</v>
      </c>
      <c r="P31" s="2">
        <f t="shared" si="4"/>
        <v>0.1695703335126412</v>
      </c>
      <c r="Q31" s="34"/>
      <c r="R31" s="2"/>
      <c r="S31" s="2"/>
      <c r="T31" s="2"/>
      <c r="U31" s="2"/>
    </row>
    <row r="32" spans="1:21" x14ac:dyDescent="0.25">
      <c r="A32" s="11" t="s">
        <v>34</v>
      </c>
      <c r="B32" s="2">
        <v>320</v>
      </c>
      <c r="C32" s="2">
        <v>82</v>
      </c>
      <c r="D32" s="2">
        <v>83</v>
      </c>
      <c r="E32" s="2">
        <v>84</v>
      </c>
      <c r="F32" s="2">
        <v>1651</v>
      </c>
      <c r="G32" s="2">
        <v>1900</v>
      </c>
      <c r="H32" s="2">
        <f t="shared" si="3"/>
        <v>0.16842105263157894</v>
      </c>
      <c r="I32" s="2">
        <v>331</v>
      </c>
      <c r="J32" s="2">
        <v>85</v>
      </c>
      <c r="K32" s="2">
        <v>86</v>
      </c>
      <c r="L32" s="2">
        <v>87</v>
      </c>
      <c r="M32" s="2">
        <v>1712</v>
      </c>
      <c r="N32" s="2">
        <v>1970</v>
      </c>
      <c r="O32" s="2">
        <f t="shared" si="5"/>
        <v>0.16802030456852793</v>
      </c>
      <c r="P32" s="2">
        <f t="shared" si="4"/>
        <v>0.16822067860005344</v>
      </c>
      <c r="Q32" s="34"/>
      <c r="R32" s="2"/>
      <c r="S32" s="2"/>
      <c r="T32" s="2"/>
      <c r="U32" s="2"/>
    </row>
    <row r="33" spans="1:21" x14ac:dyDescent="0.25">
      <c r="A33" s="11" t="s">
        <v>35</v>
      </c>
      <c r="B33" s="2">
        <v>353</v>
      </c>
      <c r="C33" s="2">
        <v>91</v>
      </c>
      <c r="D33" s="2">
        <v>92</v>
      </c>
      <c r="E33" s="2">
        <v>93</v>
      </c>
      <c r="F33" s="2">
        <v>1834</v>
      </c>
      <c r="G33" s="2">
        <v>2110</v>
      </c>
      <c r="H33" s="2">
        <f t="shared" si="3"/>
        <v>0.16729857819905214</v>
      </c>
      <c r="I33" s="2">
        <v>364</v>
      </c>
      <c r="J33" s="2">
        <v>94</v>
      </c>
      <c r="K33" s="2">
        <v>95</v>
      </c>
      <c r="L33" s="2">
        <v>96</v>
      </c>
      <c r="M33" s="2">
        <v>1895</v>
      </c>
      <c r="N33" s="2">
        <v>2180</v>
      </c>
      <c r="O33" s="2">
        <f t="shared" si="5"/>
        <v>0.16697247706422019</v>
      </c>
      <c r="P33" s="2">
        <f t="shared" si="4"/>
        <v>0.16713552763163617</v>
      </c>
      <c r="Q33" s="34"/>
      <c r="R33" s="2"/>
      <c r="S33" s="2"/>
      <c r="T33" s="2"/>
      <c r="U33" s="2"/>
    </row>
    <row r="34" spans="1:21" x14ac:dyDescent="0.25">
      <c r="A34" s="11" t="s">
        <v>36</v>
      </c>
      <c r="B34" s="2">
        <v>386</v>
      </c>
      <c r="C34" s="2">
        <v>100</v>
      </c>
      <c r="D34" s="2">
        <v>101</v>
      </c>
      <c r="E34" s="2">
        <v>102</v>
      </c>
      <c r="F34" s="2">
        <v>2017</v>
      </c>
      <c r="G34" s="2">
        <v>2320</v>
      </c>
      <c r="H34" s="2">
        <f t="shared" si="3"/>
        <v>0.16637931034482759</v>
      </c>
      <c r="I34" s="2">
        <v>397</v>
      </c>
      <c r="J34" s="2">
        <v>103</v>
      </c>
      <c r="K34" s="2">
        <v>104</v>
      </c>
      <c r="L34" s="2">
        <v>105</v>
      </c>
      <c r="M34" s="2">
        <v>2078</v>
      </c>
      <c r="N34" s="2">
        <v>2390</v>
      </c>
      <c r="O34" s="2">
        <f>I34/N34</f>
        <v>0.16610878661087866</v>
      </c>
      <c r="P34" s="2">
        <f t="shared" si="4"/>
        <v>0.16624404847785312</v>
      </c>
      <c r="Q34" s="34"/>
      <c r="R34" s="2"/>
      <c r="S34" s="2"/>
      <c r="T34" s="2"/>
      <c r="U34" s="2"/>
    </row>
    <row r="35" spans="1:21" x14ac:dyDescent="0.25">
      <c r="A35" s="11" t="s">
        <v>37</v>
      </c>
      <c r="B35" s="2">
        <v>419</v>
      </c>
      <c r="C35" s="2">
        <v>109</v>
      </c>
      <c r="D35" s="2">
        <v>110</v>
      </c>
      <c r="E35" s="2">
        <v>111</v>
      </c>
      <c r="F35" s="2">
        <v>2200</v>
      </c>
      <c r="G35" s="2">
        <v>2530</v>
      </c>
      <c r="H35" s="2">
        <f t="shared" si="3"/>
        <v>0.16561264822134386</v>
      </c>
      <c r="I35" s="2">
        <v>430</v>
      </c>
      <c r="J35" s="2">
        <v>112</v>
      </c>
      <c r="K35" s="2">
        <v>113</v>
      </c>
      <c r="L35" s="2">
        <v>114</v>
      </c>
      <c r="M35" s="2">
        <v>2261</v>
      </c>
      <c r="N35" s="2">
        <v>2600</v>
      </c>
      <c r="O35" s="2">
        <f>I35/N35</f>
        <v>0.16538461538461538</v>
      </c>
      <c r="P35" s="2">
        <f t="shared" si="4"/>
        <v>0.16549863180297963</v>
      </c>
      <c r="Q35" s="34"/>
      <c r="R35" s="2"/>
      <c r="S35" s="2"/>
      <c r="T35" s="2"/>
      <c r="U35" s="2"/>
    </row>
    <row r="39" spans="1:21" x14ac:dyDescent="0.25">
      <c r="C39" t="s">
        <v>81</v>
      </c>
    </row>
    <row r="40" spans="1:21" x14ac:dyDescent="0.25">
      <c r="C40" s="33" t="s">
        <v>68</v>
      </c>
      <c r="D40" s="11" t="s">
        <v>65</v>
      </c>
      <c r="E40" s="33" t="s">
        <v>80</v>
      </c>
    </row>
    <row r="41" spans="1:21" x14ac:dyDescent="0.25">
      <c r="C41" s="34">
        <v>3</v>
      </c>
      <c r="D41" s="2">
        <v>0</v>
      </c>
      <c r="E41" s="2">
        <v>0</v>
      </c>
    </row>
    <row r="42" spans="1:21" x14ac:dyDescent="0.25">
      <c r="C42" s="34"/>
      <c r="D42" s="2">
        <v>1</v>
      </c>
      <c r="E42" s="2">
        <v>1</v>
      </c>
    </row>
    <row r="43" spans="1:21" x14ac:dyDescent="0.25">
      <c r="C43" s="34"/>
      <c r="D43" s="2">
        <v>2</v>
      </c>
      <c r="E43" s="2">
        <v>1</v>
      </c>
    </row>
    <row r="44" spans="1:21" x14ac:dyDescent="0.25">
      <c r="C44" s="34"/>
      <c r="D44" s="2">
        <v>3</v>
      </c>
      <c r="E44" s="2">
        <v>1</v>
      </c>
    </row>
    <row r="45" spans="1:21" x14ac:dyDescent="0.25">
      <c r="C45" s="34"/>
      <c r="D45" s="2">
        <v>4</v>
      </c>
      <c r="E45" s="2">
        <v>1</v>
      </c>
    </row>
    <row r="46" spans="1:21" x14ac:dyDescent="0.25">
      <c r="C46" s="34"/>
      <c r="D46" s="2">
        <v>5</v>
      </c>
      <c r="E46" s="2">
        <v>1</v>
      </c>
    </row>
    <row r="47" spans="1:21" x14ac:dyDescent="0.25">
      <c r="C47" s="34"/>
      <c r="D47" s="2">
        <v>6</v>
      </c>
      <c r="E47" s="2">
        <v>2</v>
      </c>
    </row>
    <row r="48" spans="1:21" x14ac:dyDescent="0.25">
      <c r="C48" s="34"/>
      <c r="D48" s="2">
        <v>7</v>
      </c>
      <c r="E48" s="2">
        <v>2</v>
      </c>
    </row>
    <row r="49" spans="3:5" x14ac:dyDescent="0.25">
      <c r="C49" s="34"/>
      <c r="D49" s="2">
        <v>8</v>
      </c>
      <c r="E49" s="2">
        <v>2</v>
      </c>
    </row>
    <row r="50" spans="3:5" x14ac:dyDescent="0.25">
      <c r="C50" s="34"/>
      <c r="D50" s="2">
        <v>9</v>
      </c>
      <c r="E50" s="2">
        <v>3</v>
      </c>
    </row>
    <row r="51" spans="3:5" x14ac:dyDescent="0.25">
      <c r="C51" s="34"/>
      <c r="D51" s="2">
        <v>10</v>
      </c>
      <c r="E51" s="2">
        <v>3</v>
      </c>
    </row>
    <row r="52" spans="3:5" x14ac:dyDescent="0.25">
      <c r="C52" s="34"/>
      <c r="D52" s="2">
        <v>11</v>
      </c>
      <c r="E52" s="2">
        <v>3</v>
      </c>
    </row>
    <row r="53" spans="3:5" x14ac:dyDescent="0.25">
      <c r="C53" s="34"/>
      <c r="D53" s="2">
        <v>12</v>
      </c>
      <c r="E53" s="2">
        <v>4</v>
      </c>
    </row>
    <row r="54" spans="3:5" x14ac:dyDescent="0.25">
      <c r="C54" s="34"/>
      <c r="D54" s="2">
        <v>13</v>
      </c>
      <c r="E54" s="2">
        <v>4</v>
      </c>
    </row>
    <row r="55" spans="3:5" x14ac:dyDescent="0.25">
      <c r="C55" s="34"/>
      <c r="D55" s="2">
        <v>14</v>
      </c>
      <c r="E55" s="2">
        <v>4</v>
      </c>
    </row>
    <row r="56" spans="3:5" x14ac:dyDescent="0.25">
      <c r="C56" s="34"/>
      <c r="D56" s="2">
        <v>15</v>
      </c>
      <c r="E56" s="2">
        <v>5</v>
      </c>
    </row>
    <row r="57" spans="3:5" x14ac:dyDescent="0.25">
      <c r="C57" s="34"/>
      <c r="D57" s="2">
        <v>16</v>
      </c>
      <c r="E57" s="2">
        <v>5</v>
      </c>
    </row>
    <row r="58" spans="3:5" x14ac:dyDescent="0.25">
      <c r="C58" s="34"/>
      <c r="D58" s="2" t="s">
        <v>42</v>
      </c>
      <c r="E58" s="2" t="s">
        <v>42</v>
      </c>
    </row>
    <row r="59" spans="3:5" x14ac:dyDescent="0.25">
      <c r="C59" s="34"/>
      <c r="D59" s="2" t="s">
        <v>42</v>
      </c>
      <c r="E59" s="2" t="s">
        <v>42</v>
      </c>
    </row>
    <row r="60" spans="3:5" x14ac:dyDescent="0.25">
      <c r="C60" s="34"/>
      <c r="D60" s="2" t="s">
        <v>42</v>
      </c>
      <c r="E60" s="2" t="s">
        <v>42</v>
      </c>
    </row>
  </sheetData>
  <mergeCells count="11">
    <mergeCell ref="C41:C60"/>
    <mergeCell ref="Q5:Q17"/>
    <mergeCell ref="B20:Q20"/>
    <mergeCell ref="R20:U20"/>
    <mergeCell ref="B21:H21"/>
    <mergeCell ref="I21:O21"/>
    <mergeCell ref="I3:O3"/>
    <mergeCell ref="B3:H3"/>
    <mergeCell ref="B2:Q2"/>
    <mergeCell ref="Q23:Q35"/>
    <mergeCell ref="R2:U2"/>
  </mergeCells>
  <phoneticPr fontId="10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 de tabelas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Rezende</cp:lastModifiedBy>
  <dcterms:created xsi:type="dcterms:W3CDTF">2020-03-27T18:09:35Z</dcterms:created>
  <dcterms:modified xsi:type="dcterms:W3CDTF">2020-05-25T19:53:33Z</dcterms:modified>
</cp:coreProperties>
</file>