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/>
  <mc:AlternateContent xmlns:mc="http://schemas.openxmlformats.org/markup-compatibility/2006">
    <mc:Choice Requires="x15">
      <x15ac:absPath xmlns:x15ac="http://schemas.microsoft.com/office/spreadsheetml/2010/11/ac" url="https://uatas-my.sharepoint.com/personal/rezamaulana_uatas_id/Documents/REZA/DATA HRD/DATA KARYAWAN/"/>
    </mc:Choice>
  </mc:AlternateContent>
  <xr:revisionPtr revIDLastSave="636" documentId="11_6C7349DF43FDC8E81B9BB5FF10F989C2429FB0C3" xr6:coauthVersionLast="47" xr6:coauthVersionMax="47" xr10:uidLastSave="{38147D47-53C2-45D0-AF61-CE34EBC5B58D}"/>
  <bookViews>
    <workbookView xWindow="-108" yWindow="-108" windowWidth="23256" windowHeight="12576" firstSheet="1" activeTab="1" xr2:uid="{00000000-000D-0000-FFFF-FFFF00000000}"/>
  </bookViews>
  <sheets>
    <sheet name="Karyawan" sheetId="1" r:id="rId1"/>
    <sheet name="Resign" sheetId="2" r:id="rId2"/>
  </sheets>
  <definedNames>
    <definedName name="_xlnm._FilterDatabase" localSheetId="0" hidden="1">Karyawan!$A$2:$AJ$39</definedName>
    <definedName name="_xlnm._FilterDatabase" localSheetId="1" hidden="1">Resign!$A$2:$AM$90</definedName>
    <definedName name="Z_1C352A69_C84D_4350_9BEA_2814C5A0D1F0_.wvu.FilterData" localSheetId="0" hidden="1">Karyawan!$A$2:$AJ$28</definedName>
    <definedName name="Z_28803590_0D89_49E8_9FB9_50B928572B9A_.wvu.FilterData" localSheetId="0" hidden="1">Karyawan!$A$2:$AH$28</definedName>
    <definedName name="Z_6E551295_FFA7_4A22_B30B_AE0505CEF402_.wvu.FilterData" localSheetId="0" hidden="1">Karyawan!$A$2:$AH$28</definedName>
    <definedName name="Z_F34893EF_8F80_4841_A109_E88571A82009_.wvu.FilterData" localSheetId="0" hidden="1">Karyawan!$A$2:$AJ$32</definedName>
  </definedNames>
  <calcPr calcId="191028"/>
  <customWorkbookViews>
    <customWorkbookView name="Filter 4" guid="{F34893EF-8F80-4841-A109-E88571A82009}" maximized="1" windowWidth="0" windowHeight="0" activeSheetId="0"/>
    <customWorkbookView name="Filter 2" guid="{28803590-0D89-49E8-9FB9-50B928572B9A}" maximized="1" windowWidth="0" windowHeight="0" activeSheetId="0"/>
    <customWorkbookView name="Filter 3" guid="{1C352A69-C84D-4350-9BEA-2814C5A0D1F0}" maximized="1" windowWidth="0" windowHeight="0" activeSheetId="0"/>
    <customWorkbookView name="Filter 1" guid="{6E551295-FFA7-4A22-B30B-AE0505CEF402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sNA0Cw5aoWlSVfMokPKIEW6pN8azkN0JIy4MiRbXXzs="/>
    </ext>
  </extLst>
</workbook>
</file>

<file path=xl/calcChain.xml><?xml version="1.0" encoding="utf-8"?>
<calcChain xmlns="http://schemas.openxmlformats.org/spreadsheetml/2006/main">
  <c r="D60" i="1" l="1"/>
  <c r="V43" i="1"/>
  <c r="AO38" i="1"/>
  <c r="AN38" i="1"/>
  <c r="AD1" i="1"/>
  <c r="V42" i="1"/>
  <c r="V41" i="1"/>
  <c r="V40" i="1"/>
  <c r="AO93" i="2"/>
  <c r="AN93" i="2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61" i="1" s="1"/>
  <c r="A4" i="1"/>
  <c r="AO94" i="2"/>
  <c r="AN94" i="2"/>
  <c r="AH100" i="2" l="1"/>
  <c r="AI100" i="2"/>
  <c r="AH3" i="1"/>
  <c r="AI3" i="1"/>
  <c r="AI38" i="1"/>
  <c r="AH38" i="1"/>
  <c r="AD38" i="1" s="1"/>
  <c r="AI43" i="1"/>
  <c r="AH43" i="1"/>
  <c r="AD43" i="1" s="1"/>
  <c r="A5" i="1"/>
  <c r="A6" i="1" s="1"/>
  <c r="A7" i="1" s="1"/>
  <c r="A8" i="1" s="1"/>
  <c r="AI42" i="1"/>
  <c r="AH42" i="1"/>
  <c r="AD42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AA1" i="1" s="1"/>
  <c r="AB1" i="1" s="1"/>
  <c r="AC1" i="1" s="1"/>
  <c r="AD100" i="2" l="1"/>
  <c r="AD3" i="1"/>
  <c r="A24" i="1"/>
  <c r="A25" i="1" s="1"/>
  <c r="A26" i="1" s="1"/>
  <c r="A27" i="1" s="1"/>
  <c r="A28" i="1" s="1"/>
  <c r="A29" i="1" s="1"/>
  <c r="A30" i="1" s="1"/>
  <c r="A31" i="1" s="1"/>
  <c r="A32" i="1" s="1"/>
  <c r="A33" i="1"/>
  <c r="A34" i="1" s="1"/>
  <c r="A35" i="1" s="1"/>
  <c r="A36" i="1" s="1"/>
  <c r="A37" i="1" s="1"/>
  <c r="AI41" i="1"/>
  <c r="AH41" i="1"/>
  <c r="AD41" i="1" s="1"/>
  <c r="AI40" i="1"/>
  <c r="AH40" i="1"/>
  <c r="AD40" i="1"/>
  <c r="AN95" i="2"/>
  <c r="AO95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4" i="2" s="1"/>
  <c r="A95" i="2" s="1"/>
  <c r="A93" i="2" s="1"/>
  <c r="A96" i="2" l="1"/>
  <c r="A97" i="2" s="1"/>
  <c r="A98" i="2" s="1"/>
  <c r="A99" i="2" s="1"/>
  <c r="A38" i="1"/>
  <c r="A39" i="1" s="1"/>
  <c r="A40" i="1" s="1"/>
  <c r="A41" i="1" s="1"/>
  <c r="A42" i="1" s="1"/>
  <c r="A43" i="1" s="1"/>
  <c r="A100" i="2" s="1"/>
  <c r="AI39" i="1"/>
  <c r="AI37" i="1"/>
  <c r="AI35" i="1"/>
  <c r="AI33" i="1"/>
  <c r="AI30" i="1"/>
  <c r="AI28" i="1"/>
  <c r="AI26" i="1"/>
  <c r="AI24" i="1"/>
  <c r="AI22" i="1"/>
  <c r="AI19" i="1"/>
  <c r="AI17" i="1"/>
  <c r="AI15" i="1"/>
  <c r="AI12" i="1"/>
  <c r="AI10" i="1"/>
  <c r="AI7" i="1"/>
  <c r="AI5" i="1"/>
  <c r="AI4" i="1"/>
  <c r="AI36" i="1"/>
  <c r="AI32" i="1"/>
  <c r="AI29" i="1"/>
  <c r="AI25" i="1"/>
  <c r="AI23" i="1"/>
  <c r="AI20" i="1"/>
  <c r="AI16" i="1"/>
  <c r="AI13" i="1"/>
  <c r="AI9" i="1"/>
  <c r="AI6" i="1"/>
  <c r="AH29" i="1"/>
  <c r="AH25" i="1"/>
  <c r="AH23" i="1"/>
  <c r="AH20" i="1"/>
  <c r="AH16" i="1"/>
  <c r="AH13" i="1"/>
  <c r="AH9" i="1"/>
  <c r="AH6" i="1"/>
  <c r="AH39" i="1"/>
  <c r="AH37" i="1"/>
  <c r="AD37" i="1" s="1"/>
  <c r="AH35" i="1"/>
  <c r="AH33" i="1"/>
  <c r="AH30" i="1"/>
  <c r="AH28" i="1"/>
  <c r="AH26" i="1"/>
  <c r="AH24" i="1"/>
  <c r="AH22" i="1"/>
  <c r="AH19" i="1"/>
  <c r="AH17" i="1"/>
  <c r="AH15" i="1"/>
  <c r="AH12" i="1"/>
  <c r="AH10" i="1"/>
  <c r="AH7" i="1"/>
  <c r="AH5" i="1"/>
  <c r="AH4" i="1"/>
  <c r="AI34" i="1"/>
  <c r="AI31" i="1"/>
  <c r="AI27" i="1"/>
  <c r="AI21" i="1"/>
  <c r="AI18" i="1"/>
  <c r="AI14" i="1"/>
  <c r="AI11" i="1"/>
  <c r="AI8" i="1"/>
  <c r="AH36" i="1"/>
  <c r="AH34" i="1"/>
  <c r="AH32" i="1"/>
  <c r="AH31" i="1"/>
  <c r="AH27" i="1"/>
  <c r="AH21" i="1"/>
  <c r="AH18" i="1"/>
  <c r="AH14" i="1"/>
  <c r="AH11" i="1"/>
  <c r="AH8" i="1"/>
  <c r="AD18" i="1" l="1"/>
  <c r="AD14" i="1"/>
  <c r="AD31" i="1"/>
  <c r="AD21" i="1"/>
  <c r="AD11" i="1"/>
  <c r="AD27" i="1"/>
  <c r="AD36" i="1"/>
  <c r="AD8" i="1"/>
  <c r="AD15" i="1"/>
  <c r="AD22" i="1"/>
  <c r="AD28" i="1"/>
  <c r="AD35" i="1"/>
  <c r="AD9" i="1"/>
  <c r="AD23" i="1"/>
  <c r="AD5" i="1"/>
  <c r="AD12" i="1"/>
  <c r="AD19" i="1"/>
  <c r="AD24" i="1"/>
  <c r="AD39" i="1"/>
  <c r="AD16" i="1"/>
  <c r="AD34" i="1"/>
  <c r="AD4" i="1"/>
  <c r="AD10" i="1"/>
  <c r="AD17" i="1"/>
  <c r="AD30" i="1"/>
  <c r="AD29" i="1"/>
  <c r="AD13" i="1"/>
  <c r="AD25" i="1"/>
  <c r="AD32" i="1"/>
  <c r="AD7" i="1"/>
  <c r="AD26" i="1"/>
  <c r="AD33" i="1"/>
  <c r="AD6" i="1"/>
  <c r="AD20" i="1"/>
</calcChain>
</file>

<file path=xl/sharedStrings.xml><?xml version="1.0" encoding="utf-8"?>
<sst xmlns="http://schemas.openxmlformats.org/spreadsheetml/2006/main" count="2615" uniqueCount="1442">
  <si>
    <t xml:space="preserve"> </t>
  </si>
  <si>
    <t>No</t>
  </si>
  <si>
    <t>No Employee</t>
  </si>
  <si>
    <t>Name</t>
  </si>
  <si>
    <t>Gender</t>
  </si>
  <si>
    <t>Departement</t>
  </si>
  <si>
    <t>Position</t>
  </si>
  <si>
    <t>Place Of Birth</t>
  </si>
  <si>
    <t>Date of Birth</t>
  </si>
  <si>
    <t>Tax Status</t>
  </si>
  <si>
    <t>ID Number</t>
  </si>
  <si>
    <t>Tax Number</t>
  </si>
  <si>
    <t>Religion</t>
  </si>
  <si>
    <t>Nama Ibu kandung</t>
  </si>
  <si>
    <t>Email</t>
  </si>
  <si>
    <t>Education</t>
  </si>
  <si>
    <t>School / University</t>
  </si>
  <si>
    <t>Phone Number</t>
  </si>
  <si>
    <t>Alamat Sesuai KTP</t>
  </si>
  <si>
    <t>Alamat Domisili</t>
  </si>
  <si>
    <t>Kodepos</t>
  </si>
  <si>
    <t>Joining Date</t>
  </si>
  <si>
    <t>Tgl Berakhir Kontrak</t>
  </si>
  <si>
    <t>Location Work</t>
  </si>
  <si>
    <t>Status</t>
  </si>
  <si>
    <t>BPJS KESEHATAN</t>
  </si>
  <si>
    <t>BPJS KETENAGAKERJAAN</t>
  </si>
  <si>
    <t>Bank</t>
  </si>
  <si>
    <t>Bank Account</t>
  </si>
  <si>
    <t>Nama Rekening</t>
  </si>
  <si>
    <t>Masa Kerja</t>
  </si>
  <si>
    <t>001</t>
  </si>
  <si>
    <t>Iwan Setiawan</t>
  </si>
  <si>
    <t>Male</t>
  </si>
  <si>
    <t>Management</t>
  </si>
  <si>
    <t>Direktur Utama</t>
  </si>
  <si>
    <t>Singkawang</t>
  </si>
  <si>
    <t>K/2</t>
  </si>
  <si>
    <t>6172021908850002</t>
  </si>
  <si>
    <t>24.997.853.7-702-000</t>
  </si>
  <si>
    <t>Budha</t>
  </si>
  <si>
    <t>Ho Hiang Hong</t>
  </si>
  <si>
    <t>-</t>
  </si>
  <si>
    <t>Strata-2 (S2)</t>
  </si>
  <si>
    <t>Universitas Pelita Harapan</t>
  </si>
  <si>
    <t>0817872977</t>
  </si>
  <si>
    <t>Perumahan Park Residence Blok H No.62 RT 007/Rw 009 Kel. Pegadungan, Kec. Kalideres, Jakarta Barat</t>
  </si>
  <si>
    <t>Dea Tower</t>
  </si>
  <si>
    <t>Tetap</t>
  </si>
  <si>
    <t>0001640339831</t>
  </si>
  <si>
    <t>729810089437</t>
  </si>
  <si>
    <t>OCBC NISP</t>
  </si>
  <si>
    <t>IWAN SETIAWAN</t>
  </si>
  <si>
    <t>002</t>
  </si>
  <si>
    <t>Shintya Maulida</t>
  </si>
  <si>
    <t>Female</t>
  </si>
  <si>
    <t>Direktur Pengembangan Bisnis</t>
  </si>
  <si>
    <t>Jakarta</t>
  </si>
  <si>
    <t>TK</t>
  </si>
  <si>
    <t>3171075609910002</t>
  </si>
  <si>
    <t>66.169.154.3-022.000</t>
  </si>
  <si>
    <t>Islam</t>
  </si>
  <si>
    <t>Suminah</t>
  </si>
  <si>
    <t>shintyamaulida@gmail.com</t>
  </si>
  <si>
    <t>Strata-1 (S1)</t>
  </si>
  <si>
    <t>Universitas Moestopo</t>
  </si>
  <si>
    <t>081296550768</t>
  </si>
  <si>
    <t>Jln. Karet Ps. Baru Barat II Rt 012 Rw. 005 Kel Karet Tengsin kec Tanah Abang, Jakarta Pusat, DKI Jakarta</t>
  </si>
  <si>
    <t>Komplek Bestari Sawangan Blok B3, RT 002/ RW 03. Jl Raya Pengasinan Gg Masjid Baiturrahmah Pengasinan</t>
  </si>
  <si>
    <t>0001640339864</t>
  </si>
  <si>
    <t>729810089445</t>
  </si>
  <si>
    <t>SHINTYA MAULIDA</t>
  </si>
  <si>
    <t>005</t>
  </si>
  <si>
    <t>Nur Afrianti</t>
  </si>
  <si>
    <t>Finance Accounting</t>
  </si>
  <si>
    <t>Finance Accounting Manager</t>
  </si>
  <si>
    <t>3173076607870001</t>
  </si>
  <si>
    <t>09.075.621.4-031.000</t>
  </si>
  <si>
    <t>Muslimah</t>
  </si>
  <si>
    <t>anti.rachman@yahoo.com</t>
  </si>
  <si>
    <t>Stie Perbanas</t>
  </si>
  <si>
    <t>081297974346</t>
  </si>
  <si>
    <t>Tebet timur Dalam IV K No.2 RT 005 RW 011 Tebet Timur</t>
  </si>
  <si>
    <t>0001460130772</t>
  </si>
  <si>
    <t>405810064015</t>
  </si>
  <si>
    <t>NUR AFRIANTI</t>
  </si>
  <si>
    <t>006</t>
  </si>
  <si>
    <t>Stephen Leonardi</t>
  </si>
  <si>
    <t>Operation</t>
  </si>
  <si>
    <t>Business Operation Manager</t>
  </si>
  <si>
    <t>3172010509920004</t>
  </si>
  <si>
    <t>70.478.428.9-041.000</t>
  </si>
  <si>
    <t>Nurhajati Amat</t>
  </si>
  <si>
    <t>stephen92leonardi@gmail.com</t>
  </si>
  <si>
    <t>Fujian Normal University</t>
  </si>
  <si>
    <t>081281359599</t>
  </si>
  <si>
    <t>Komp TPI I Blok PN No.17A Rt014/007 Kel. Pejagalan Kec. Penjaringan, Jakarta Utara, DKI Jakarta</t>
  </si>
  <si>
    <t>Cengkareng , Citypark Tower A 7/28 No.28 RT 007 RW 014 Kel. cengkareng Kec. cengkareng, JAKARTA BARAT, DKI JAKARTA</t>
  </si>
  <si>
    <t>0002375707386</t>
  </si>
  <si>
    <t>729810089320</t>
  </si>
  <si>
    <t>STEPHEN LEONARDI</t>
  </si>
  <si>
    <t>008</t>
  </si>
  <si>
    <t>Jhonny Cristian</t>
  </si>
  <si>
    <t>IT</t>
  </si>
  <si>
    <t>IT Manager</t>
  </si>
  <si>
    <t>Sungai Liat</t>
  </si>
  <si>
    <t>3173020908000001</t>
  </si>
  <si>
    <t>95.041.875.6-036.000</t>
  </si>
  <si>
    <t>Katholik</t>
  </si>
  <si>
    <t>Tjong Mei Tjin</t>
  </si>
  <si>
    <t>jhonnycrist01@gmail.com</t>
  </si>
  <si>
    <t>Strata 1 - S1</t>
  </si>
  <si>
    <t>Universitas Esa Unggul</t>
  </si>
  <si>
    <t>083872251916</t>
  </si>
  <si>
    <t>Jl Empang Bahagia X-B No. 31, Kelurahan Jelambar, Kecamatan Grogol Petamburan, Jakarta Barat, DKI Jakarta</t>
  </si>
  <si>
    <t>Jl. Empang Bahagia X-B No.31 RT 010 RW 006 Kel. Jelambar Kec. Grogol Petamburan, Jakarta Barat, DKI Jakarta</t>
  </si>
  <si>
    <t>0001438860789</t>
  </si>
  <si>
    <t>729810086615</t>
  </si>
  <si>
    <t>JHONNY CHRISTIAN</t>
  </si>
  <si>
    <t>042</t>
  </si>
  <si>
    <t>Sri Maulidah</t>
  </si>
  <si>
    <t>Customer Service</t>
  </si>
  <si>
    <t>Customer Service Staff</t>
  </si>
  <si>
    <t>3173084608990006</t>
  </si>
  <si>
    <t>90.092.412.7-086.000</t>
  </si>
  <si>
    <t>Mariam</t>
  </si>
  <si>
    <t>srmaulidah@gmail.com</t>
  </si>
  <si>
    <t>Sekolah Menengah Atas (SMA)</t>
  </si>
  <si>
    <t>SMAN Sumpah Pemuda</t>
  </si>
  <si>
    <t>0895367130496</t>
  </si>
  <si>
    <t>Jl. Karya usaha no.20 rt001/03 Serengseng, kembangan. Jakarta Barat</t>
  </si>
  <si>
    <t>Jl.Karya Usah No.20 RT 001 RW 003 Kel. Srengseng Kec. Kecamatan, Jakarta Barat, DKI Jakarta</t>
  </si>
  <si>
    <t>Ruko Dutamas</t>
  </si>
  <si>
    <t>Contract</t>
  </si>
  <si>
    <t>0001221396704</t>
  </si>
  <si>
    <t>729810089312</t>
  </si>
  <si>
    <t>SRI MAULIDAH</t>
  </si>
  <si>
    <t>046</t>
  </si>
  <si>
    <t>Hsu Kai Chao (Julian)</t>
  </si>
  <si>
    <t>Product Operation Manager</t>
  </si>
  <si>
    <t>Taiwan</t>
  </si>
  <si>
    <t>K/1</t>
  </si>
  <si>
    <t>3201010901880005</t>
  </si>
  <si>
    <t>79.968.267.9-403.000</t>
  </si>
  <si>
    <t>Kristen</t>
  </si>
  <si>
    <t>Shen Li Ming</t>
  </si>
  <si>
    <t>julianhsu1988@gmail.com</t>
  </si>
  <si>
    <t>IndoNusa Esa Unggul</t>
  </si>
  <si>
    <t>085925102688</t>
  </si>
  <si>
    <t>Nirwana Estate Blok D No. 05 RT. 001 RW. 011 Kel. Harapanjaya Kec. Cibinong , Bogor</t>
  </si>
  <si>
    <t>Green Lake City ruko Food City No.59 RT 007 RW 008 Kel. Duri Kosambi Kec. Cengkareng, Jakarta Barat, DKI Jakarta</t>
  </si>
  <si>
    <t>0001608982187</t>
  </si>
  <si>
    <t>405810081647</t>
  </si>
  <si>
    <t>HSU KAI CHAO</t>
  </si>
  <si>
    <t>050</t>
  </si>
  <si>
    <t>Antonia Putri Cindyakristi</t>
  </si>
  <si>
    <t>Marketing</t>
  </si>
  <si>
    <t>Marketing &amp; Promotion Strategist</t>
  </si>
  <si>
    <t>Malang</t>
  </si>
  <si>
    <t>3507245606990002</t>
  </si>
  <si>
    <t>43.522.159.3-086.000</t>
  </si>
  <si>
    <t>Christina Indri</t>
  </si>
  <si>
    <t>cindyakristi99@gmail.com</t>
  </si>
  <si>
    <t>Universitas Bina Nusantara (Binus)</t>
  </si>
  <si>
    <t>083850170237</t>
  </si>
  <si>
    <t>Jl. Kertarejasa I/34 RT/RW 002/003 Candirenggo Singosari, Malang</t>
  </si>
  <si>
    <t xml:space="preserve">Jalan Kertarejasa Gang 1  No.34 RT 002 RW 003 Kel. Candirenggo  Kec. Singosari, Malang , Jawa Timur </t>
  </si>
  <si>
    <t>0001409277328</t>
  </si>
  <si>
    <t>405810066135</t>
  </si>
  <si>
    <t>ANTONIA PUTRI C</t>
  </si>
  <si>
    <t>052</t>
  </si>
  <si>
    <t>Abdullah</t>
  </si>
  <si>
    <t>Legal &amp; Compliance</t>
  </si>
  <si>
    <t>Legal Officer</t>
  </si>
  <si>
    <t>Bandung</t>
  </si>
  <si>
    <t>3204312703890001</t>
  </si>
  <si>
    <t>72.452.658.7-444.000</t>
  </si>
  <si>
    <t>Ayo Rohaeti</t>
  </si>
  <si>
    <t>fsabdullah31@gmail.com</t>
  </si>
  <si>
    <t>Universitas Islam Bandung</t>
  </si>
  <si>
    <t>081932220810</t>
  </si>
  <si>
    <t>Kp Dangdang RT/RW 001/001 Cibereum Kertasari</t>
  </si>
  <si>
    <t>JL Komando II Gang 2 No.10/12 RT 005 RW 002 Kel. Karet Kec. Setiabudi, Jakarta Selatan , DKI Jakarta</t>
  </si>
  <si>
    <t>0001727367928</t>
  </si>
  <si>
    <t>405810066184</t>
  </si>
  <si>
    <t>ABDULLAH</t>
  </si>
  <si>
    <t>056</t>
  </si>
  <si>
    <t>Bayu Pahala Radityo</t>
  </si>
  <si>
    <t>Komisaris</t>
  </si>
  <si>
    <t>3175102406850011</t>
  </si>
  <si>
    <t>67.416.034.6-404.000</t>
  </si>
  <si>
    <t>Anita Agustina Sianipar</t>
  </si>
  <si>
    <t>Bayupahalaradityo@gmail.com</t>
  </si>
  <si>
    <t>081213425727</t>
  </si>
  <si>
    <t>Premiere Estate RT. 007 RW. 005 Kel. Setu Kec. Cipayung , Jakarta Timur , DKI Jakarta</t>
  </si>
  <si>
    <t>0003526491576</t>
  </si>
  <si>
    <t>729810101828</t>
  </si>
  <si>
    <t>BAYU PAHALA RADITYO</t>
  </si>
  <si>
    <t>059</t>
  </si>
  <si>
    <t>Pipit Ayu Thalia</t>
  </si>
  <si>
    <t>Project Management</t>
  </si>
  <si>
    <t>Project Manager</t>
  </si>
  <si>
    <t>6303024604960001</t>
  </si>
  <si>
    <t>84.969.856.8-732.000</t>
  </si>
  <si>
    <t>Nurhayati</t>
  </si>
  <si>
    <t>pipithalia@gmail.com</t>
  </si>
  <si>
    <t>Universitas Lambung Mangkurat</t>
  </si>
  <si>
    <t>081253806660</t>
  </si>
  <si>
    <t>Jl. P Samudera Komp Belasung RT/RW 03/01 Kertak Baru Ilir Banjarmasin Tengah</t>
  </si>
  <si>
    <t>Jl. Setiabudi Timur 4 No.No. 35 RT 002 RW 001 Kel. Setiabudi Kec. Setiabudi, Jakarta Selatan, DKI Jakarta</t>
  </si>
  <si>
    <t>0001451706142</t>
  </si>
  <si>
    <t>405810074998</t>
  </si>
  <si>
    <t>PIPIT AYU THALIA</t>
  </si>
  <si>
    <t>065</t>
  </si>
  <si>
    <t>Ismi Nurjanah</t>
  </si>
  <si>
    <t>Quality Control</t>
  </si>
  <si>
    <t>Quality Control Leader</t>
  </si>
  <si>
    <t>3173016012950012</t>
  </si>
  <si>
    <t>85.125.937.4-034.000</t>
  </si>
  <si>
    <t>ANI WARNIATI</t>
  </si>
  <si>
    <t>Isminurjanahssi@gmail.com</t>
  </si>
  <si>
    <t>SMA Negeri 96 Jakarta</t>
  </si>
  <si>
    <t>089652244731</t>
  </si>
  <si>
    <t>Kamp. Utan RT/RW 008/012 Kel. Cengkareng timur Kec. Cengkareng</t>
  </si>
  <si>
    <t>Jalan Angsana Raya  No.12 RT 008 RW 012 Kel. CENGKARENG TIMUR Kec. CENGKARENG, JAKARTA BARAT, DKI JAKARTA</t>
  </si>
  <si>
    <t>0000374460726</t>
  </si>
  <si>
    <t>729810089932</t>
  </si>
  <si>
    <t>ISMI NURJANAH</t>
  </si>
  <si>
    <t>066</t>
  </si>
  <si>
    <t>Siti Nurhaliza</t>
  </si>
  <si>
    <t>Quality Control Staff</t>
  </si>
  <si>
    <t>3173017007990003</t>
  </si>
  <si>
    <t>92.278.617.3-034.000</t>
  </si>
  <si>
    <t>SUKAESIH</t>
  </si>
  <si>
    <t>sitinurhaliza828@gmail.com</t>
  </si>
  <si>
    <t>Sekolah Menengah Kejuruan (SMK)</t>
  </si>
  <si>
    <t xml:space="preserve">SMK Mutiara Bangsa </t>
  </si>
  <si>
    <t>083871601426</t>
  </si>
  <si>
    <t>Jl. Marga Jaya II RT 008 RW 003 Rawa Buaya Cengkareng Jakarta Barat</t>
  </si>
  <si>
    <t>JL. MARGA JAYA ll  No.33 RT 008 RW 003 Kel. RAWA BUAYA Kec. CENGKARENG, JAKARTA BARAT, DKI JAKARTA</t>
  </si>
  <si>
    <t>0001291309896</t>
  </si>
  <si>
    <t>729810090021</t>
  </si>
  <si>
    <t>SITI NURHALIZA</t>
  </si>
  <si>
    <t>069</t>
  </si>
  <si>
    <t>Arif Pratomo</t>
  </si>
  <si>
    <t>Kebumen</t>
  </si>
  <si>
    <t>3305252906890001</t>
  </si>
  <si>
    <t>08.902.772.6-523.000</t>
  </si>
  <si>
    <t>Murniah</t>
  </si>
  <si>
    <t>arifpratomo8080@gmail.com</t>
  </si>
  <si>
    <t>Universitas Muhammadiyah Purworejo</t>
  </si>
  <si>
    <t>085733075120</t>
  </si>
  <si>
    <t>Kalimangkir RT/RW 001/003 Lerepkebumen Poncowarno Jawa Tengah</t>
  </si>
  <si>
    <t>Jln kemanggisan pulo No.8A RT 004 RW 017 Kel. Palmerah Kec. Palmerah, Jakarta barat, Dki jakarta</t>
  </si>
  <si>
    <t>0001632430901</t>
  </si>
  <si>
    <t>405810076563</t>
  </si>
  <si>
    <t>ARIF PRATOMO</t>
  </si>
  <si>
    <t>070</t>
  </si>
  <si>
    <t>Marselina Prilly R</t>
  </si>
  <si>
    <t>Customer Service Manager</t>
  </si>
  <si>
    <t>Tomohon</t>
  </si>
  <si>
    <t>7171094703980001</t>
  </si>
  <si>
    <t>65.961.861.5-821.000</t>
  </si>
  <si>
    <t>Seska Silvia Louise Kodongan</t>
  </si>
  <si>
    <t>ckeintjem@gmail.com</t>
  </si>
  <si>
    <t>081241643206</t>
  </si>
  <si>
    <t>Lingkungan II RT/RW 000/002 Kel. Malalayang Dua Kec. Malalayang Kota Manado</t>
  </si>
  <si>
    <t>Grand Madison  No.9A RT 010 RW 005 Kel. Tanjung Duren Selatan Kec. Grogol Petamburan, Jakarta Barat, DKI Jakarta</t>
  </si>
  <si>
    <t>0000010494819</t>
  </si>
  <si>
    <t>545810381925</t>
  </si>
  <si>
    <t>MARSELINA PRILLY ROSEMARRY KEINTJEM</t>
  </si>
  <si>
    <t>071</t>
  </si>
  <si>
    <t>Djenina Caroline</t>
  </si>
  <si>
    <t>Finance Accounting Staff</t>
  </si>
  <si>
    <t>Bekasi</t>
  </si>
  <si>
    <t>3275057101000025</t>
  </si>
  <si>
    <t>85.168.900.0-432.000</t>
  </si>
  <si>
    <t>Sri Mina Meliala</t>
  </si>
  <si>
    <t>djeninacaroline01@gmail.com</t>
  </si>
  <si>
    <t>Stie Tribuana</t>
  </si>
  <si>
    <t>08811139013</t>
  </si>
  <si>
    <t>Taman Narogong Indah C9 No 1 RT/RW 008/012 Kel. Bojong Rawalumbu Kec. Rawalumbu Kota Bekasi</t>
  </si>
  <si>
    <t>Jl. Korda, RT.003/RW.006, Cimuning, Kec. Mustika Jaya, Kota Bks, Jawa Barat 17155 No.02 RT 003 RW 006 Kel. cimuning Kec. Mustika Jaya, Kota Bekasi, Jawa Barat</t>
  </si>
  <si>
    <t>0001809773594</t>
  </si>
  <si>
    <t>545810384457</t>
  </si>
  <si>
    <t>DJENINA CAROLINE</t>
  </si>
  <si>
    <t>074</t>
  </si>
  <si>
    <t>Muhammad Farizi Ilmi</t>
  </si>
  <si>
    <t>General Affairs</t>
  </si>
  <si>
    <t>Office Boy</t>
  </si>
  <si>
    <t>3171010203001001</t>
  </si>
  <si>
    <t>86.637.622.1-009.000</t>
  </si>
  <si>
    <t>Emmy W. H</t>
  </si>
  <si>
    <t>SMK YP IPPI Petojo</t>
  </si>
  <si>
    <t>‪085780296675‬</t>
  </si>
  <si>
    <t>Jl. Kebon Jahe Kober GG. VII No.3 RT/RW 003/008 Kel. Petojo Selatan Kec. Gambir Jakarta Pusat</t>
  </si>
  <si>
    <t>0000372757511</t>
  </si>
  <si>
    <t>545810388649</t>
  </si>
  <si>
    <t>MUHAMMAD FARIZI ILMI</t>
  </si>
  <si>
    <t>077</t>
  </si>
  <si>
    <t>Wikancahyo Wicaksono</t>
  </si>
  <si>
    <t>Komisaris Utama</t>
  </si>
  <si>
    <t>3175011108860003</t>
  </si>
  <si>
    <t>25.952.583.0-001.000</t>
  </si>
  <si>
    <t>Sri Murni</t>
  </si>
  <si>
    <t>Wikancahyo.wicaksono@gmail.com</t>
  </si>
  <si>
    <t>Universitas Atmajaya</t>
  </si>
  <si>
    <t>08111908871</t>
  </si>
  <si>
    <t>Jalan Tirtayasa X No. 5 RT. 005 RW. 002 Kel. Melawai Kec. Kebayoran Baru</t>
  </si>
  <si>
    <t>0001620583288</t>
  </si>
  <si>
    <t>385810068085</t>
  </si>
  <si>
    <t>WIKANCAHYO WICAKSONO</t>
  </si>
  <si>
    <t>084</t>
  </si>
  <si>
    <t>Tang Wen (Aaron)</t>
  </si>
  <si>
    <t>CTO</t>
  </si>
  <si>
    <t>Hubei</t>
  </si>
  <si>
    <t>EB4645566</t>
  </si>
  <si>
    <t>Huazhong university of Science and Technology</t>
  </si>
  <si>
    <t>082121224947</t>
  </si>
  <si>
    <t>KONDOMINIUM TAMAN ANGGREK TOWER 4 LANTAI 42L, TANJUNG DUREN SELATAN , JAKARTA BARAT</t>
  </si>
  <si>
    <t>0003529619392</t>
  </si>
  <si>
    <t>729810097950</t>
  </si>
  <si>
    <t>TANG WEN</t>
  </si>
  <si>
    <t>086</t>
  </si>
  <si>
    <t>Asep Bahrudin</t>
  </si>
  <si>
    <t>Sukabumi</t>
  </si>
  <si>
    <t>3202410707980003</t>
  </si>
  <si>
    <t>62.164.768.4-405.000</t>
  </si>
  <si>
    <t>Nonom</t>
  </si>
  <si>
    <t>PKBM Al-Hidayah</t>
  </si>
  <si>
    <t>081572313158</t>
  </si>
  <si>
    <t>Kp. Tanjung RT. 006 RW. 001 Kel. Datarnangka Kec. Sagaranten, Sukabumi, Jawa barat</t>
  </si>
  <si>
    <t>Wijaya Kusuma Taman Duta Mas Blok D-8 No.15, Grogol Petamburan, Jakarta Barat, DKI Jakarta</t>
  </si>
  <si>
    <t>0003311865933</t>
  </si>
  <si>
    <t>727810048031</t>
  </si>
  <si>
    <t>ASEP BAHRUDIN</t>
  </si>
  <si>
    <t>088</t>
  </si>
  <si>
    <t>Reza Maulana</t>
  </si>
  <si>
    <t>Human Resources</t>
  </si>
  <si>
    <t>Human Resources Manager</t>
  </si>
  <si>
    <t>K/0</t>
  </si>
  <si>
    <t>3174040111950002</t>
  </si>
  <si>
    <t>91.763.881.9-017.000</t>
  </si>
  <si>
    <t>Musyarofah</t>
  </si>
  <si>
    <t>reza.solusibisnis@gmail.com</t>
  </si>
  <si>
    <t>Diploma 3 - D3</t>
  </si>
  <si>
    <t>Institut STIAMI</t>
  </si>
  <si>
    <t>089665708754</t>
  </si>
  <si>
    <t>Jalan Rawa Bambu No. 59 RT. 003 RW. 002 Kel. Kebagusan Kec. Pasar Minggu , Jakarta Selatan , DKI Jakarta</t>
  </si>
  <si>
    <t>Jl. Jembatan 1, Gg, Abdurachman No.41KK RT 008 RW 005 Kel. Balekambang Kec. Kramatjati, Jakarta Timur, DKI Jakarta</t>
  </si>
  <si>
    <t>0001170827932</t>
  </si>
  <si>
    <t>545810421630</t>
  </si>
  <si>
    <t>REZA MAULANA</t>
  </si>
  <si>
    <t>095</t>
  </si>
  <si>
    <t>Risda Gumilang</t>
  </si>
  <si>
    <t>Collection</t>
  </si>
  <si>
    <t>Desk Collection Staff</t>
  </si>
  <si>
    <t>3173025211970004</t>
  </si>
  <si>
    <t>40.996.337.8-036.000</t>
  </si>
  <si>
    <t>Sugiarti</t>
  </si>
  <si>
    <t>risdagumi@gmail.com</t>
  </si>
  <si>
    <t>Institut Ilmu Sosial dan Ilmu Politik (IISP) Jakarta</t>
  </si>
  <si>
    <t>081296222587</t>
  </si>
  <si>
    <t>Jl. Jelambar Utama X RT. 003 RW. 005 Kel. Jelambar Baru Kec. Grogol Petamburan, Jakarta Barat, DKI Jakarta</t>
  </si>
  <si>
    <t>Jelambar Utama X  No.No 18A RT 004 RW 005 Kel. Jelambar Baru Kec. Grogol Petamburan, Jakarta Barat, Jakarta</t>
  </si>
  <si>
    <t>0001220744485</t>
  </si>
  <si>
    <t>727810048916</t>
  </si>
  <si>
    <t>RISDA GUMILANG</t>
  </si>
  <si>
    <t>097</t>
  </si>
  <si>
    <t>Jihan Octaviana</t>
  </si>
  <si>
    <t>Internal Affairs</t>
  </si>
  <si>
    <t>3175082010001002</t>
  </si>
  <si>
    <t>43.495.181.0-403.000</t>
  </si>
  <si>
    <t>irah wati</t>
  </si>
  <si>
    <t>jihanoktaviana789@gmail.com</t>
  </si>
  <si>
    <t>SMKN 10</t>
  </si>
  <si>
    <t>082113043722</t>
  </si>
  <si>
    <t>Cawang III RT. 004 RW. 006 Kel. Kebon Pala, Kec. Makassar, Jakarta Timur</t>
  </si>
  <si>
    <t xml:space="preserve">Apartement Mediterania Gajahmada No.1602 RT  RW  Kel. Keagungan Kec. Taman sari , Jakarta Barat </t>
  </si>
  <si>
    <t>0001741761178</t>
  </si>
  <si>
    <t>545810433320</t>
  </si>
  <si>
    <t>JIHAN OCTAVIANA</t>
  </si>
  <si>
    <t>098</t>
  </si>
  <si>
    <t>Mohamad Prabu Brangbeh</t>
  </si>
  <si>
    <t>Internal Audit</t>
  </si>
  <si>
    <t>Senior Internal Audit</t>
  </si>
  <si>
    <t>K/3</t>
  </si>
  <si>
    <t>3674051002870006</t>
  </si>
  <si>
    <t>79.053.089.3-411.000</t>
  </si>
  <si>
    <t>yetty tulas</t>
  </si>
  <si>
    <t>prabu161800@gmail.com</t>
  </si>
  <si>
    <t>Universitas Islam Negeri Syarif Hidayatullah</t>
  </si>
  <si>
    <t>08119331618</t>
  </si>
  <si>
    <t>Komp UIN Jln. Ibnu Sina 1 No. 33 RT. 001, RW. 006 Kel. Pisangan, Kec. Ciputat Timur , Tangerang Selatan</t>
  </si>
  <si>
    <t>komplek UIN Jl. Ibnu sina I no 33 ciputat. No.33 RT 001 RW 006 Kel. Pisangan Kec. ciputat timur, tangerang selatan, banten</t>
  </si>
  <si>
    <t>0001634897979</t>
  </si>
  <si>
    <t>545810433312</t>
  </si>
  <si>
    <t>MOHAMAD PRABU BRANGBEH</t>
  </si>
  <si>
    <t>099</t>
  </si>
  <si>
    <t>Kenny Alifandi</t>
  </si>
  <si>
    <t>3173010902021003</t>
  </si>
  <si>
    <t>41.693.354.7-034.000</t>
  </si>
  <si>
    <t>Maryati</t>
  </si>
  <si>
    <t>kenialifandifandi@gmail.com</t>
  </si>
  <si>
    <t>Universitas Bina Sarana Informatika</t>
  </si>
  <si>
    <t>08151848309</t>
  </si>
  <si>
    <t>Kapuk Rawa Gabus  RT. 009 RW. 011 Kel. Kapuk Kec. Cengkareng, Jakarta Barat, DKI Jakarta</t>
  </si>
  <si>
    <t>Kapuk Cengkareng, Jakarta Barat  No.38 RT 014 RW 011 Kel. Kapuk Kec. Cengkareng, Jakarta Barat, DKI Jakarta</t>
  </si>
  <si>
    <t>0001156845497</t>
  </si>
  <si>
    <t>727810049518</t>
  </si>
  <si>
    <t>KENNY ALIFANDI</t>
  </si>
  <si>
    <t>101</t>
  </si>
  <si>
    <t>Azizah Arfah</t>
  </si>
  <si>
    <t>Legal Specialist</t>
  </si>
  <si>
    <t>3174086010001001</t>
  </si>
  <si>
    <t>63.928.517.0-017.000</t>
  </si>
  <si>
    <t>SUMIATI</t>
  </si>
  <si>
    <t>azizaharfah@gmail.com</t>
  </si>
  <si>
    <t>Universitas Trisakti</t>
  </si>
  <si>
    <t>087886460848</t>
  </si>
  <si>
    <t xml:space="preserve">Jalan pengadegan Timur I No. 16 RT. 006 RW. 001 Kel. Pengadegan Kec. Pancoran Jakarta Selatan </t>
  </si>
  <si>
    <t>Jl. Pengadegan Timur 1 No.16 RT 006 RW 001 Kel. Pengadegan Kec. Pancoran, Jakarta Selatan, DKI Jakarta</t>
  </si>
  <si>
    <t>0000368481857</t>
  </si>
  <si>
    <t>417810077087</t>
  </si>
  <si>
    <t>AZIZAH ARFAH</t>
  </si>
  <si>
    <t>105</t>
  </si>
  <si>
    <t>Trias Yudho Hutomo</t>
  </si>
  <si>
    <t>3671132008910001</t>
  </si>
  <si>
    <t>76.469.549.0-416.000</t>
  </si>
  <si>
    <t>Dra. Tri Lumintu</t>
  </si>
  <si>
    <t>triasyudha@gmail.com</t>
  </si>
  <si>
    <t>085780069047</t>
  </si>
  <si>
    <t>Jl. Swadaya Raya Blok H. I/3 No.66 RT. 001 RW, 007 Kel. Larangan Indah Kec. Larangan, Tangerang, Banten</t>
  </si>
  <si>
    <t>JL. swadaya raya blok H.I/3 No.66 RT 001 RW 007 Kel. Larangan Indah Kec. Larangan, Tangerang, Banten</t>
  </si>
  <si>
    <t>0000170799952</t>
  </si>
  <si>
    <t>727810054005</t>
  </si>
  <si>
    <t>TRIAS YUDHO HUTOMO</t>
  </si>
  <si>
    <t>106</t>
  </si>
  <si>
    <t>Syafta Yudhistira</t>
  </si>
  <si>
    <t>3171012112960003</t>
  </si>
  <si>
    <t>90.375.817.5-029.000</t>
  </si>
  <si>
    <t>Lolita Kumala</t>
  </si>
  <si>
    <t>syafta9@gmail.com</t>
  </si>
  <si>
    <t>STMIK Atma Luhur Pangkalpinang</t>
  </si>
  <si>
    <t>081367007944</t>
  </si>
  <si>
    <t>Jl. Petojo tara II/26 RT. 010 RW. 003 kel. Petojo Utara Kec. Gambir , Jakarta Pusat</t>
  </si>
  <si>
    <t>Jl. Pal Batu V No.No. 50A RT 008 RW 004 Kel. Menteng dalam Kec. Tebet, Jakarta Selatan, DKI Jakarta</t>
  </si>
  <si>
    <t>0002328751157</t>
  </si>
  <si>
    <t>727810053965</t>
  </si>
  <si>
    <t>SYAFTA YUDHISTIRA</t>
  </si>
  <si>
    <t>108</t>
  </si>
  <si>
    <t>Gilang Tantiati</t>
  </si>
  <si>
    <t>3174024510960001</t>
  </si>
  <si>
    <t>85.870.155.0-018.000</t>
  </si>
  <si>
    <t>Sri Warni</t>
  </si>
  <si>
    <t>gilangtantiati@gmail.com</t>
  </si>
  <si>
    <t>089652535384</t>
  </si>
  <si>
    <t>Menteng Wadas Utara RT . 002 RW. 011 Kel. Pasar Manggis Kec. Setia Budi, Jakarta Selatan, DKI Jakarta</t>
  </si>
  <si>
    <t xml:space="preserve">Jl. Menteng Wadas Utara  No.22 RT 002 RW 011 Kel. Pasar Manggis  Kec. Setiabudi , Jakarta Selatan , DKI Jakarta </t>
  </si>
  <si>
    <t>0000368447455</t>
  </si>
  <si>
    <t>727810054617</t>
  </si>
  <si>
    <t>GILANG TANTIATI</t>
  </si>
  <si>
    <t>110</t>
  </si>
  <si>
    <t>Febby Debora</t>
  </si>
  <si>
    <t>Customer Service Supervisor</t>
  </si>
  <si>
    <t>3175074702941002</t>
  </si>
  <si>
    <t>82.343.309.9-008.000</t>
  </si>
  <si>
    <t>TIARMINA HARIANJA</t>
  </si>
  <si>
    <t>febbydebora@gmail.com</t>
  </si>
  <si>
    <t>Strata 1- S1</t>
  </si>
  <si>
    <t>STIKOM CKI</t>
  </si>
  <si>
    <t>087882611446</t>
  </si>
  <si>
    <t>Jl. Rawa Jaya RT. 002 RW. 004 Kel. Pondok Kopi Kec. Duren Sawit jakarta Timur</t>
  </si>
  <si>
    <t>Jl Pondok Kelapa Selatan V  No.11 RT 008 RW 005 Kel. Pondok Kelapa Kec. Duren Sawit, Jakarta Timur, DKI JAKARTA</t>
  </si>
  <si>
    <t>0001896091931</t>
  </si>
  <si>
    <t>727810055028</t>
  </si>
  <si>
    <t>FEBBY DEBORA</t>
  </si>
  <si>
    <t>111</t>
  </si>
  <si>
    <t>M Hapis</t>
  </si>
  <si>
    <t>Topang</t>
  </si>
  <si>
    <t>1410032512000001</t>
  </si>
  <si>
    <t>63.534.597.8-407.000</t>
  </si>
  <si>
    <t>Rasida</t>
  </si>
  <si>
    <t>hafizroslie25@gmail.com</t>
  </si>
  <si>
    <t>STIE Tribuana Bekasi</t>
  </si>
  <si>
    <t>081284174125</t>
  </si>
  <si>
    <t>Jl. Pemuda RT. 002 RW. 005 Kel. Topang Kec. Rangsang Kab. Kepulauan Meranti Prov. Riau</t>
  </si>
  <si>
    <t>Jl jelambar barat III  No.No 25 A RT 001 RW 010 Kel. Jelambar  Kec. Grogol, Jakarta barat, Jakarta</t>
  </si>
  <si>
    <t>0001686711205</t>
  </si>
  <si>
    <t>23203114469</t>
  </si>
  <si>
    <t>727810054997</t>
  </si>
  <si>
    <t>M HAPIS</t>
  </si>
  <si>
    <t>114</t>
  </si>
  <si>
    <t>Dwi Ayu Rizki Thara</t>
  </si>
  <si>
    <t>Pemalang</t>
  </si>
  <si>
    <t>3671136211950001</t>
  </si>
  <si>
    <t>66.801.016.8-416.000</t>
  </si>
  <si>
    <t>KOMAROH</t>
  </si>
  <si>
    <t>DWIAYU.DART@GMAIL.COM</t>
  </si>
  <si>
    <t>STIE Bakti Pembangunan</t>
  </si>
  <si>
    <t>085772904260</t>
  </si>
  <si>
    <t>Jl. Kemanggisan Kh. Syahdan RT. 003 RW. 011 Kel. Palmerah Kec. Palmerah, Jakarta Barat, DKI Jakarta</t>
  </si>
  <si>
    <t>JL KH TAISIR  No.10 RT 004 RW 011 Kel. PALMERAH Kec. PALMERAH, JAKARTA BARAT, DKI JAKARTA</t>
  </si>
  <si>
    <t>0000814737069</t>
  </si>
  <si>
    <t>727810055457</t>
  </si>
  <si>
    <t>DWI AYU RIZKI THARA</t>
  </si>
  <si>
    <t>115</t>
  </si>
  <si>
    <t>Rahmawati Adeningsih</t>
  </si>
  <si>
    <t>Tangerang</t>
  </si>
  <si>
    <t>3671104603020003</t>
  </si>
  <si>
    <t>41.071.047.9-402.000</t>
  </si>
  <si>
    <t>Rohaya</t>
  </si>
  <si>
    <t>rahmawatiadeningsih94@gmail.com</t>
  </si>
  <si>
    <t>SMK Pancakarya</t>
  </si>
  <si>
    <t>083891525519</t>
  </si>
  <si>
    <t>Jl. Marsekal surya darma no 33 RT. 003 RW. 004 Kel. Selapajang Jaya Kec. Neglasari, Tangerang, Banten</t>
  </si>
  <si>
    <t>0002103944084</t>
  </si>
  <si>
    <t>727810056091</t>
  </si>
  <si>
    <t>RAHMAWATI ADENINGSIH</t>
  </si>
  <si>
    <t>116</t>
  </si>
  <si>
    <t>Mohamad Banu Abdul Muluk</t>
  </si>
  <si>
    <t>Lebak</t>
  </si>
  <si>
    <t>3671070206930002</t>
  </si>
  <si>
    <t>39.737.005.7-402.000</t>
  </si>
  <si>
    <t>LILI MARLIATI</t>
  </si>
  <si>
    <t>MUHAMADBANU80@GMAIL.COM</t>
  </si>
  <si>
    <t>SMKN 4  Kota Tangerang</t>
  </si>
  <si>
    <t>081310236624</t>
  </si>
  <si>
    <t>Jl. Merdeka Gg. Pesantren II RT. 003 RW. 007 Kel. Pabuaran Kec, Karawaci, Tangerang, Banten</t>
  </si>
  <si>
    <t>JLN.MERDEKA GG PESANTREN II  No.7 RT 003 RW 007 Kel. PABUARAN Kec. KARAWACI, KOTA TANGERANG, BANTEN</t>
  </si>
  <si>
    <t>0002775891429</t>
  </si>
  <si>
    <t>727810056075</t>
  </si>
  <si>
    <t>MOHAMAD BANU ABDUL MULUK</t>
  </si>
  <si>
    <t>117</t>
  </si>
  <si>
    <t>Nourmala Septin Widyasari</t>
  </si>
  <si>
    <t>Business Development</t>
  </si>
  <si>
    <t>Corporate Communication Manager</t>
  </si>
  <si>
    <t>Banyumas</t>
  </si>
  <si>
    <t>3302766309910001</t>
  </si>
  <si>
    <t>77.972.116.6-521.000</t>
  </si>
  <si>
    <t>Endang S.</t>
  </si>
  <si>
    <t>nourmala.sw@gmail.com</t>
  </si>
  <si>
    <t>Universitasa Paramadina</t>
  </si>
  <si>
    <t>081282798693</t>
  </si>
  <si>
    <t>Jl. LGG.R. 1 No.5 RT. 003 RW. 011 Kel. Kebon Baru Kec. Tebet , Jakarta Selatan</t>
  </si>
  <si>
    <t>Asembaris Jl L Gang R1 No.5 RT 003 RW 011 Kel. Kebon Baru Kec. Tebet, Jakarta Selatan, DKI Jakarta</t>
  </si>
  <si>
    <t>0002336614255</t>
  </si>
  <si>
    <t>545810454235</t>
  </si>
  <si>
    <t>NOURMALA SEPTIN WIDYASARI</t>
  </si>
  <si>
    <t>118</t>
  </si>
  <si>
    <t>Eunice Klesia</t>
  </si>
  <si>
    <t>Assistant</t>
  </si>
  <si>
    <t>Administration Assistant</t>
  </si>
  <si>
    <t>Tanjung Pinang</t>
  </si>
  <si>
    <t>2172014702020001</t>
  </si>
  <si>
    <t>03.809.415.7-036.000</t>
  </si>
  <si>
    <t>Anggraini</t>
  </si>
  <si>
    <t xml:space="preserve">klesiaeunice@gmail.com </t>
  </si>
  <si>
    <t>085156953067</t>
  </si>
  <si>
    <t>Jl. Tambak No. 18 RT. 003 RW. 004 Kel. Kamboja Kec. Tanjung Pinang Barat , Tanjung Pinang</t>
  </si>
  <si>
    <t>Taman Anggrek Residences No.STE 56E RT. 012 RW. 001, Kel. Tanjung Duren Selatan, Kec. Grogol Petamburan	, Jakarta Barat</t>
  </si>
  <si>
    <t>0003581046009</t>
  </si>
  <si>
    <t>545810458574</t>
  </si>
  <si>
    <t>EUNICE KLESIA</t>
  </si>
  <si>
    <t>119</t>
  </si>
  <si>
    <t>Bernadette Amanda Cecillia</t>
  </si>
  <si>
    <t>Operation Assistant</t>
  </si>
  <si>
    <t>3173016808011003</t>
  </si>
  <si>
    <t>50.946.427.7-034.000</t>
  </si>
  <si>
    <t>Selfiane Tanone</t>
  </si>
  <si>
    <t>amandagiorino@gmail.com</t>
  </si>
  <si>
    <t>China University</t>
  </si>
  <si>
    <t>082280468941</t>
  </si>
  <si>
    <t>Jl. Pandu Raya No. 2 RT. 010 RW. 009 Kel. Rawa Buaya Kec. Cengkareng, Jakarta Barat</t>
  </si>
  <si>
    <t>jl pandu raya no 2 No.2 RT 010 RW 009 Kel. Rawa Buaya Kec. Cengkareng, Jakarta Barat, DKI Jakarta</t>
  </si>
  <si>
    <t>0001732369623</t>
  </si>
  <si>
    <t>545810458541</t>
  </si>
  <si>
    <t>BERNADETTE AMANDA CECILLIA</t>
  </si>
  <si>
    <t>Tirta Uli Marpaung</t>
  </si>
  <si>
    <t>1209086102960002</t>
  </si>
  <si>
    <t>85.817.497.2-124.000</t>
  </si>
  <si>
    <t>Rauli Panjaitan</t>
  </si>
  <si>
    <t>tirtaulimarpaung8@gmail.com</t>
  </si>
  <si>
    <t>National Chin Yi University</t>
  </si>
  <si>
    <t>085175164069</t>
  </si>
  <si>
    <t>Jl. Bambu Petung RT. 004 RW. 005 Kel. Bambu Apus Kec. Cipayung Jakarta Timur</t>
  </si>
  <si>
    <t>Jl. Tomang raya Jakarta Barat</t>
  </si>
  <si>
    <t>Probation</t>
  </si>
  <si>
    <t>0001186492869</t>
  </si>
  <si>
    <t>727810059210</t>
  </si>
  <si>
    <t>TIRTA ULI MARPAUNG</t>
  </si>
  <si>
    <t>Daniel Silalahi</t>
  </si>
  <si>
    <t>Full Stack Developer</t>
  </si>
  <si>
    <t>Balige</t>
  </si>
  <si>
    <t>1212011611020006</t>
  </si>
  <si>
    <t>99.180.336.2-127.000</t>
  </si>
  <si>
    <t>Ristanti Siburian</t>
  </si>
  <si>
    <t>danielsilalahi135@gmail.com</t>
  </si>
  <si>
    <t>Institut Teknologi DEL</t>
  </si>
  <si>
    <t>081362109160</t>
  </si>
  <si>
    <t>Jl. Pagar Batu RT. 000 RW. 000 Kel. Silalahi pagar batu Kec. Balige, Toba Samosir</t>
  </si>
  <si>
    <t>Jalan Madrasah, Gang H Ahmad No. 9, RT.4/RW.2, Gandaria Selatan, Cilandak, Jakarta Selatan</t>
  </si>
  <si>
    <t>545810471494</t>
  </si>
  <si>
    <t>DANIEL SILALAHI</t>
  </si>
  <si>
    <t>Ratna Dwi Astuti</t>
  </si>
  <si>
    <t>Bogor</t>
  </si>
  <si>
    <t>3201134709930004</t>
  </si>
  <si>
    <t>93.444.009.0-403.000</t>
  </si>
  <si>
    <t>Sri wahyuningsih</t>
  </si>
  <si>
    <t>rtnadwiastuti@gmail.com</t>
  </si>
  <si>
    <t>Universitas negeri jakarta</t>
  </si>
  <si>
    <t>085710227670</t>
  </si>
  <si>
    <t>Perum Pondok Bambu kuning Blok E3 RT. 006 RW. 014 kel. Bojonggede Kec. Bojong Gede , Bogor</t>
  </si>
  <si>
    <t>0000038480894</t>
  </si>
  <si>
    <t>727810059236</t>
  </si>
  <si>
    <t>RATNA DWI ASTUTI</t>
  </si>
  <si>
    <t>Veronica Senduk</t>
  </si>
  <si>
    <t>Sonder</t>
  </si>
  <si>
    <t>7102115206960002</t>
  </si>
  <si>
    <t>96.463.097.4-823.000</t>
  </si>
  <si>
    <t>Jein Feibe Taulu</t>
  </si>
  <si>
    <t>veronicasenduk14@gmail.com</t>
  </si>
  <si>
    <t>085717218721</t>
  </si>
  <si>
    <t>Jaga IV RT. 000, RW. 000 Kel. Matungkas Kec. Dimembe, Minahasa Utara</t>
  </si>
  <si>
    <t>Jl kramat pulo dalam 2 No. D88 RT. 012 RW. 05, Kel. Kramat Kec. Senen , Jakarta Pusat</t>
  </si>
  <si>
    <t>0001386083542</t>
  </si>
  <si>
    <t>727810060614</t>
  </si>
  <si>
    <t>VERONICA SENDUK</t>
  </si>
  <si>
    <t>TOTAL</t>
  </si>
  <si>
    <t>Nomor</t>
  </si>
  <si>
    <t>Alamat sesuai KTP</t>
  </si>
  <si>
    <t>Kode Pos</t>
  </si>
  <si>
    <t>Resign Date</t>
  </si>
  <si>
    <t>Status Resign</t>
  </si>
  <si>
    <t>1</t>
  </si>
  <si>
    <t>010</t>
  </si>
  <si>
    <t>Andrianis</t>
  </si>
  <si>
    <t>Operational</t>
  </si>
  <si>
    <t>Desk Collection</t>
  </si>
  <si>
    <t>91111205100014</t>
  </si>
  <si>
    <t>64.300.024.3-027.000</t>
  </si>
  <si>
    <t>SMA</t>
  </si>
  <si>
    <t>SMA Kartini</t>
  </si>
  <si>
    <t>085894335982</t>
  </si>
  <si>
    <t>jl. Cemp sari II No 33 Rt 009</t>
  </si>
  <si>
    <t>Puri Indah Financial Tower</t>
  </si>
  <si>
    <t>Resign</t>
  </si>
  <si>
    <t>014</t>
  </si>
  <si>
    <t>Dendi Permana</t>
  </si>
  <si>
    <t>3173061503010001</t>
  </si>
  <si>
    <t>SMK</t>
  </si>
  <si>
    <t>SMK Mutiara Bangsa</t>
  </si>
  <si>
    <t>083875891763</t>
  </si>
  <si>
    <t>Jl. Kayu Besar Rt.006 Rw.012 Kel. Tegal alur Kec. Kalideres 11820</t>
  </si>
  <si>
    <t>019</t>
  </si>
  <si>
    <t>Faura Soni Giting</t>
  </si>
  <si>
    <t>Reminder</t>
  </si>
  <si>
    <t>Medan</t>
  </si>
  <si>
    <t>3173070707990012</t>
  </si>
  <si>
    <t>90.767.026.9-003.000</t>
  </si>
  <si>
    <t>SMA Negri 16 Jakarta</t>
  </si>
  <si>
    <t xml:space="preserve">Jl. Pelopor Blok N6 Rt. 006 Rw.011 Kel. Tegal Alur Kec. Kalideres Jakarta Barat </t>
  </si>
  <si>
    <t>001a</t>
  </si>
  <si>
    <t>Fifi Winata</t>
  </si>
  <si>
    <t>CEO</t>
  </si>
  <si>
    <t>Tempilang</t>
  </si>
  <si>
    <t>1905035205920001</t>
  </si>
  <si>
    <t>75.539.726.2-402.000</t>
  </si>
  <si>
    <t>S1</t>
  </si>
  <si>
    <t>Universitas Binus</t>
  </si>
  <si>
    <t>087877703487</t>
  </si>
  <si>
    <t>Apart Teluk Intan Tower Sapphire Lantai 3B.A Rt012/013. Kel.Pejagalan Kec. Penjaringan</t>
  </si>
  <si>
    <t>016</t>
  </si>
  <si>
    <t>Hendrik Pondapotan S</t>
  </si>
  <si>
    <t>Analyst</t>
  </si>
  <si>
    <t>3173010610930012</t>
  </si>
  <si>
    <t>800454142034000</t>
  </si>
  <si>
    <t xml:space="preserve">SMA 95 Jakarta </t>
  </si>
  <si>
    <t>085888481746</t>
  </si>
  <si>
    <t>Lubang Buaya RT/RW 002/008 Kel. Lubang Buaya Kec. Cipayung, Jakarta Timur 13810</t>
  </si>
  <si>
    <t>012a</t>
  </si>
  <si>
    <t>Maidatun Nisa</t>
  </si>
  <si>
    <t>Pandeglang</t>
  </si>
  <si>
    <t>3601184605960001</t>
  </si>
  <si>
    <t>80.927.309.7-419.000</t>
  </si>
  <si>
    <t>SMKN 1 Padeglang</t>
  </si>
  <si>
    <t>083894159456</t>
  </si>
  <si>
    <t>Kp. Rocek Barat Rt .12 Rw 04 Rocek Cimanuk Kab. Padeglang Banten/ Jl Qrisdoren  1 No 25A Rt.06 Rw.010 Kel. Sukabumi Utara Kec. Kebon Jeruk</t>
  </si>
  <si>
    <t>022</t>
  </si>
  <si>
    <t>Mega Agustina</t>
  </si>
  <si>
    <t>Majalengka</t>
  </si>
  <si>
    <t>3173015708010007</t>
  </si>
  <si>
    <t>0895412042854</t>
  </si>
  <si>
    <t xml:space="preserve">Jln. Kp. Duri  rt001/05 Cengkareng barat </t>
  </si>
  <si>
    <t>018</t>
  </si>
  <si>
    <t>Muhamad Gusnul Rifky Yustiar</t>
  </si>
  <si>
    <t>3271010108960013</t>
  </si>
  <si>
    <t>82596524404000</t>
  </si>
  <si>
    <t>Universitas Djuaanda Bogor</t>
  </si>
  <si>
    <t>085921804690</t>
  </si>
  <si>
    <t>Babakan Indah Rt.002 Rw.003 Harjasari , Borogor Selatan, Kantor  Bogor</t>
  </si>
  <si>
    <t>011</t>
  </si>
  <si>
    <t>Mulyadi</t>
  </si>
  <si>
    <t>132199501000013</t>
  </si>
  <si>
    <t>82.853.264.8-434.000</t>
  </si>
  <si>
    <t>SMU</t>
  </si>
  <si>
    <t>SMU AD Dawah</t>
  </si>
  <si>
    <t>089531701512</t>
  </si>
  <si>
    <t>Kp. Cipetir Rt 1 Rw 3 Cigombong Bogor</t>
  </si>
  <si>
    <t>020</t>
  </si>
  <si>
    <t>Mutiara Maulidia</t>
  </si>
  <si>
    <t>3175095007970008</t>
  </si>
  <si>
    <t>083807813818</t>
  </si>
  <si>
    <t>Jl. Kel. Rambutan (Gg.Molen) RT/RW:008/03 No.11. Kel. Rambutan.Kec. Ciracas. Kota Jakarta Timur, DKI Jakarta 13830</t>
  </si>
  <si>
    <t>Ruko Sentra Niaga</t>
  </si>
  <si>
    <t>004</t>
  </si>
  <si>
    <t>Nur Anisa Cholila</t>
  </si>
  <si>
    <t>HRGA</t>
  </si>
  <si>
    <t>HR</t>
  </si>
  <si>
    <t>3174106406940004</t>
  </si>
  <si>
    <t>70.462.368.5-013.000</t>
  </si>
  <si>
    <t>Perbanas Institute</t>
  </si>
  <si>
    <t>087851290398</t>
  </si>
  <si>
    <t xml:space="preserve">Jl. Mawar 2 Rt008/013 No.31. Rempoa. Kel. Bintaro Kec. Pesanggrahan </t>
  </si>
  <si>
    <t>009</t>
  </si>
  <si>
    <t>Diana Lintang</t>
  </si>
  <si>
    <t>Staff HR</t>
  </si>
  <si>
    <t>327085804870001</t>
  </si>
  <si>
    <t>DIII</t>
  </si>
  <si>
    <t>Poltek APP Pimpinan Perusahaan (DEPRIN)</t>
  </si>
  <si>
    <t>087781805980</t>
  </si>
  <si>
    <t>Jl. Penggalang II No. 32 Rt.002 Rw.008 Blok. V Kel. Rawa Lumbu Kec. Bojong Rawa Lumbu</t>
  </si>
  <si>
    <t>013</t>
  </si>
  <si>
    <t>Paramita</t>
  </si>
  <si>
    <t>3173066610880012</t>
  </si>
  <si>
    <t>24.989.583.0-085.000</t>
  </si>
  <si>
    <t>DI</t>
  </si>
  <si>
    <t>LM Patra Moslem</t>
  </si>
  <si>
    <t>Kota Bambu Utara IV Rt 06 Rw 6 No.16 Palmerah Jakarta barat</t>
  </si>
  <si>
    <t>021</t>
  </si>
  <si>
    <t>Ramanda Azuma</t>
  </si>
  <si>
    <t xml:space="preserve">Kotabumi </t>
  </si>
  <si>
    <t>1803101910940001</t>
  </si>
  <si>
    <t>087711233711</t>
  </si>
  <si>
    <t>Pedurenan masjid 2, Kec. Setiabudi Kel. Karet Kuningan Jakarta Selatan</t>
  </si>
  <si>
    <t>005a</t>
  </si>
  <si>
    <t>Santy</t>
  </si>
  <si>
    <t>Finance</t>
  </si>
  <si>
    <t>Panipahan</t>
  </si>
  <si>
    <t>2171105502889004</t>
  </si>
  <si>
    <t>68.058.089.1-212.000</t>
  </si>
  <si>
    <t>Methodist</t>
  </si>
  <si>
    <t>0811693188</t>
  </si>
  <si>
    <t xml:space="preserve">Masyeba Kirana. Blok E. No.8 rt02/022. Kel. Belian Kec. Batam Kota </t>
  </si>
  <si>
    <t>007a</t>
  </si>
  <si>
    <t>Wida Pangestika</t>
  </si>
  <si>
    <t>Call Center</t>
  </si>
  <si>
    <t>3173064908970003</t>
  </si>
  <si>
    <t>Univ Islam Syarif Hidatullah</t>
  </si>
  <si>
    <t>085814523564</t>
  </si>
  <si>
    <t>Jl. KS Tubun 1 rt08/02 No.20, Kel Kota bambu selatan Kec. pal merah jakarta Barat</t>
  </si>
  <si>
    <t>023</t>
  </si>
  <si>
    <t>Zelika Putri Pratama</t>
  </si>
  <si>
    <t>15 July 1989</t>
  </si>
  <si>
    <t>1803105507890008</t>
  </si>
  <si>
    <t>SMAN 04 Kotabumi Lampung</t>
  </si>
  <si>
    <t>081296172597</t>
  </si>
  <si>
    <t>Jl. Pelabuhan Ratu RT 008/RW 015, Kel. Cibodas Baru Kec. Cibodas, Tangerang, Banten</t>
  </si>
  <si>
    <t>024</t>
  </si>
  <si>
    <t>Afriansyah</t>
  </si>
  <si>
    <t>Depok</t>
  </si>
  <si>
    <t>3276052404990007</t>
  </si>
  <si>
    <t>42.141.201.6-412.000</t>
  </si>
  <si>
    <t>Diploma III (DIII)</t>
  </si>
  <si>
    <t>089509544526</t>
  </si>
  <si>
    <t>Jl.Bahagia No.18 Depok 16418</t>
  </si>
  <si>
    <t>025</t>
  </si>
  <si>
    <t>Andika Satria Lesmana</t>
  </si>
  <si>
    <t>3173080205980005</t>
  </si>
  <si>
    <t>42.069.620.5-086.000</t>
  </si>
  <si>
    <t>SMK N 45 Jakarta Barat</t>
  </si>
  <si>
    <t>089677346496</t>
  </si>
  <si>
    <t>kp. sanggrahan RT 02/03 no. 33B Kel. Meruya Utara, Kec. Kembangan Jakarta Barat. kode pos 11620</t>
  </si>
  <si>
    <t>026</t>
  </si>
  <si>
    <t>Anita Suprikhatin</t>
  </si>
  <si>
    <t>Sidareja</t>
  </si>
  <si>
    <t>3173066206010006</t>
  </si>
  <si>
    <t>42.036.399.6-085.000</t>
  </si>
  <si>
    <t>SMAN 95 Jakarta</t>
  </si>
  <si>
    <t>089637250174</t>
  </si>
  <si>
    <t>KP. Tebaci RT/RW 006/011 Kelurahan Pegadungan, Kecamatan Kalideres, Jakarta Barat, DKI Jakarta</t>
  </si>
  <si>
    <t>027</t>
  </si>
  <si>
    <t>Apriani Sulisetio Wati</t>
  </si>
  <si>
    <t>3173014704001001</t>
  </si>
  <si>
    <t>42.141.192.7-034.000</t>
  </si>
  <si>
    <t>Sekolah Menegah Atas (SMA)</t>
  </si>
  <si>
    <t>SMA N 96 Jakarta</t>
  </si>
  <si>
    <t>0895321032377</t>
  </si>
  <si>
    <t>Pedongkelan Depan RT/RW 002/013, Kel. Cengkareng Timur, Kec. Cengkareng, Jakarta Barat, DKI Jakarta</t>
  </si>
  <si>
    <t>028</t>
  </si>
  <si>
    <t>Ayu Aromah Siti Wulandari</t>
  </si>
  <si>
    <t>3173014405971002</t>
  </si>
  <si>
    <t>42.145.982.7-034.000</t>
  </si>
  <si>
    <t>D3 Administrasi Bisnis Universitas Bina Sarana Informatika</t>
  </si>
  <si>
    <t>08997813251</t>
  </si>
  <si>
    <t>Jl. Bangun Nusa RT/RW 002/003, Kel. Cengkareng Timur, Kec. Cengkareng, Jakarta Barat, DKI Jakarta</t>
  </si>
  <si>
    <t>029</t>
  </si>
  <si>
    <t>Dini Sofa Azizah</t>
  </si>
  <si>
    <t>3173086604021001</t>
  </si>
  <si>
    <t>42.143.830.0-086.000</t>
  </si>
  <si>
    <t>SMK N 13 Jakarta</t>
  </si>
  <si>
    <t>081807838132</t>
  </si>
  <si>
    <t>JL Marjuki, Meruya Utara RT 001/ RW 011 No. 34 Kembangan, Jakarta Barat</t>
  </si>
  <si>
    <t>030</t>
  </si>
  <si>
    <t>Erland Haidar Bahy Permana</t>
  </si>
  <si>
    <t>3173080108021004</t>
  </si>
  <si>
    <t>42.157.062.3-086.000</t>
  </si>
  <si>
    <t>SMK Multi Media Mandiri</t>
  </si>
  <si>
    <t>089652688420</t>
  </si>
  <si>
    <t>KOMP BPPTH-12 / A-3, Rt / Rw. 008 / 003, Kelurahan Meruya Utara, Kecamatan Kembangan, Jakarta Barat, DKI Jakarta</t>
  </si>
  <si>
    <t>031</t>
  </si>
  <si>
    <t>Fitria Natasrulli</t>
  </si>
  <si>
    <t>3201024802970007</t>
  </si>
  <si>
    <t>82.815.256.1-403.000</t>
  </si>
  <si>
    <t>SMAN 2 Gunungputri Bogor</t>
  </si>
  <si>
    <t>081398524725</t>
  </si>
  <si>
    <t>Komp. TWP TNI AL Blok C3 No. 11 RT/RW 005/019 Kelurahan Ciangsana, Kecamatan Gunung Putri, Bogor, Jawa Barat</t>
  </si>
  <si>
    <t>032</t>
  </si>
  <si>
    <t>Ika Rusaini</t>
  </si>
  <si>
    <t>3173016811010015</t>
  </si>
  <si>
    <t>42.149.157.2-034.000</t>
  </si>
  <si>
    <t>SMK Cengkareng 1</t>
  </si>
  <si>
    <t>0895327078169</t>
  </si>
  <si>
    <t>Jl. Pulo Harapan Indah RT/RW 09/010 Kel. Cengkareng Barat Kec. Cengkareng, Jakarta Barat</t>
  </si>
  <si>
    <t>033</t>
  </si>
  <si>
    <t>Kenzy Bintang Figo</t>
  </si>
  <si>
    <t>3175030209011003</t>
  </si>
  <si>
    <t>94.804.582.8-085.000</t>
  </si>
  <si>
    <t>SMK PGRI 5 Jakarta</t>
  </si>
  <si>
    <t>0895346187328</t>
  </si>
  <si>
    <t>Jl. Dahlia 1 No. 14 RT/RW 04/11 Kalideres, Jakarta Barat</t>
  </si>
  <si>
    <t>034</t>
  </si>
  <si>
    <t>Krisman Berkat Ega</t>
  </si>
  <si>
    <t>Ombolata</t>
  </si>
  <si>
    <t>1278042704010002</t>
  </si>
  <si>
    <t>42.155.868.5-086.000</t>
  </si>
  <si>
    <t>SMK Kristen Tomosa 1</t>
  </si>
  <si>
    <t>082273037663</t>
  </si>
  <si>
    <t>Bidaracina Gang Pertama No. 9A Jakarta Timur</t>
  </si>
  <si>
    <t>035</t>
  </si>
  <si>
    <t>Lamiatul Fuadah</t>
  </si>
  <si>
    <t>3671124210000001</t>
  </si>
  <si>
    <t>90.596.368.2-416.000</t>
  </si>
  <si>
    <t>SMK PGRI 11 Ciledug</t>
  </si>
  <si>
    <t>089609816852</t>
  </si>
  <si>
    <t>Kp. Parung Kared No. 21 RT/RW 003/002 Kec. Karang Tengah Kel. Parung Jaya Kota Tangerang Banten</t>
  </si>
  <si>
    <t>036</t>
  </si>
  <si>
    <t>Monica Ainun Farcha</t>
  </si>
  <si>
    <t>3173014909990004</t>
  </si>
  <si>
    <t>SMK Kesatuan Jakarta</t>
  </si>
  <si>
    <t>083879253078</t>
  </si>
  <si>
    <t>Jl. Marga Jaya II Rt. 08/003 Rawa Buaya - Cengkareng Jakarta Barat 11740</t>
  </si>
  <si>
    <t>037</t>
  </si>
  <si>
    <t>Nazmi Uliah</t>
  </si>
  <si>
    <t>3671044704980003</t>
  </si>
  <si>
    <t>STMIK Nusa Mandiri Jakarta</t>
  </si>
  <si>
    <t>089654896857</t>
  </si>
  <si>
    <t>JL KH Mursan Kec. Benda Kel. Jurumudi Baru RT 002/ RW 001 Tangerang, Banten</t>
  </si>
  <si>
    <t>038</t>
  </si>
  <si>
    <t>Nova Noviyanti</t>
  </si>
  <si>
    <t xml:space="preserve">Saribakti </t>
  </si>
  <si>
    <t>1802105111880008</t>
  </si>
  <si>
    <t>90.555.670.0-416.000</t>
  </si>
  <si>
    <t>SMA N 1 Seputih Banyak</t>
  </si>
  <si>
    <t>08975843874</t>
  </si>
  <si>
    <t>Jl hj Mansyur no A13 RT 05 RW 05 kelurahan gondrong kecamatan Cipondoh Tangerang</t>
  </si>
  <si>
    <t>039</t>
  </si>
  <si>
    <t>Rahmadina Riyanti</t>
  </si>
  <si>
    <t>3671085502940002</t>
  </si>
  <si>
    <t>41.530439.3-402.000</t>
  </si>
  <si>
    <t>UIN Sultan Hasanuddin Banten</t>
  </si>
  <si>
    <t>083846004639</t>
  </si>
  <si>
    <t>Jl. Taman Aster Blok A.13 No. 3 Griya Sangiang Mas RT/RW 007/008, Kel. Gebang Raya, Kec. Periuk, Tangerang, Banten</t>
  </si>
  <si>
    <t>040</t>
  </si>
  <si>
    <t>Retno Rakhmi Artanti</t>
  </si>
  <si>
    <t>Brebes</t>
  </si>
  <si>
    <t>3327035105020001</t>
  </si>
  <si>
    <t>42.155.274.6-501.000</t>
  </si>
  <si>
    <t>Madrasah Aliyah Negeri 2 Brebes</t>
  </si>
  <si>
    <t>083107667196</t>
  </si>
  <si>
    <t>Desa Dukuh Turi RT/RW 001/004, Kelurahan Dukuhturi, Kecamatan Bumiayu, Brebes, Jawa Tengah</t>
  </si>
  <si>
    <t>041</t>
  </si>
  <si>
    <t>Rico Yondra Fernandes</t>
  </si>
  <si>
    <t>Batusangkar</t>
  </si>
  <si>
    <t>1304081811970004</t>
  </si>
  <si>
    <t>41.351.103.1-204.000</t>
  </si>
  <si>
    <t>Politeknik Pertanian N Payakumbuh</t>
  </si>
  <si>
    <t>083193771832</t>
  </si>
  <si>
    <t>Jl. Dr. Semeru v, grogol kecamatan grogol pantampuran Jakarta barat</t>
  </si>
  <si>
    <t>042a</t>
  </si>
  <si>
    <t>Silvina Agusvina Awit</t>
  </si>
  <si>
    <t>3173014608990008</t>
  </si>
  <si>
    <t>90.455.838.4-034.000</t>
  </si>
  <si>
    <t>087878587189</t>
  </si>
  <si>
    <t>Jl. H. Nimin RT 11/ RW 03 Rawabuaya, Cengkareng, Jakarta Barat</t>
  </si>
  <si>
    <t>042b</t>
  </si>
  <si>
    <t>Tommy Setiawan</t>
  </si>
  <si>
    <t>3173011202010003</t>
  </si>
  <si>
    <t>42.159.244.5-085.000</t>
  </si>
  <si>
    <t>SMA Yadika 2 Kalideres</t>
  </si>
  <si>
    <t>GOLDEN PALM RESIDENCE BLOK F / 70, Rt / Rw. 004 / 004, Kelurahan Pegadungan, Kecamatan Kalideres, Jakarta Barat, DKI Jakarta</t>
  </si>
  <si>
    <t>043a</t>
  </si>
  <si>
    <t>Ubai Dillah</t>
  </si>
  <si>
    <t>3173060507000004</t>
  </si>
  <si>
    <t>42.140.596.0-085.000</t>
  </si>
  <si>
    <t>SMK Cengkareng 2</t>
  </si>
  <si>
    <t>089636463502</t>
  </si>
  <si>
    <t>Jl. Kayu Besar rt003/rw012 No. 42 Kec. Kalideres Kel. Tegal Alur Jakarta Barat 11820</t>
  </si>
  <si>
    <t>044</t>
  </si>
  <si>
    <t>Viola Putry Wulandari</t>
  </si>
  <si>
    <t>Kotabumi</t>
  </si>
  <si>
    <t>1803165608940005</t>
  </si>
  <si>
    <t>75.092.480.5-326.000</t>
  </si>
  <si>
    <t>Institut Sains &amp; Teknologi AKPRIND Yogyakarta</t>
  </si>
  <si>
    <t>082179331331</t>
  </si>
  <si>
    <t>Jl. Tebet Utara I no 30a RT 005/RW 010 Tebet Timur, Tebet, Jakarta Selatan</t>
  </si>
  <si>
    <t>045</t>
  </si>
  <si>
    <t>Yulia Ningsih</t>
  </si>
  <si>
    <t>317301657990014</t>
  </si>
  <si>
    <t>83.446.008.1-034.000</t>
  </si>
  <si>
    <t>081776553516 / 081381853190</t>
  </si>
  <si>
    <t>Jl. Nurul Amal 5 No. 40 RT. 09 RW. 05  Cengkareng, Jakarta Barat 11730</t>
  </si>
  <si>
    <t>046a</t>
  </si>
  <si>
    <t>Imelda Sari Dewi</t>
  </si>
  <si>
    <t>Jambi</t>
  </si>
  <si>
    <t>1571035505870101</t>
  </si>
  <si>
    <t>87.673.674.5-331.000</t>
  </si>
  <si>
    <t>Jl. Budiman Gang Lama No. 04 Kelurahan Budiman Kecamatan Jambi Timur Kota Jambi, Provinsi Jambi</t>
  </si>
  <si>
    <t>047b</t>
  </si>
  <si>
    <t>Shellina Indriyanti R</t>
  </si>
  <si>
    <t>Intern</t>
  </si>
  <si>
    <t>3275095006000010</t>
  </si>
  <si>
    <t>41.943.714.0-447.000</t>
  </si>
  <si>
    <t>SMA Kesatrian 1 Semarang</t>
  </si>
  <si>
    <t>081226007357</t>
  </si>
  <si>
    <t>Kp. Kebantenan, Rt / Rw. 002/007, Kelurahan Jatiasih, Kecamatan Jatiasih, Bekasi, Jawa Barat</t>
  </si>
  <si>
    <t>053</t>
  </si>
  <si>
    <t>Dina Maria Hotnawati</t>
  </si>
  <si>
    <t>Credit Analyst</t>
  </si>
  <si>
    <t>Muara Bungo</t>
  </si>
  <si>
    <t>1508065606900003</t>
  </si>
  <si>
    <t>76.411.0102-036.000</t>
  </si>
  <si>
    <t>Universitas Bengkulu</t>
  </si>
  <si>
    <t>082176443665</t>
  </si>
  <si>
    <t>Jl. Delima V No 014 RT 05 RW 08 Tanjung Duren Gorogol Petamburan</t>
  </si>
  <si>
    <t>018a</t>
  </si>
  <si>
    <t>Euis Puspitasari</t>
  </si>
  <si>
    <t>3201384703910001</t>
  </si>
  <si>
    <t>90.719.533.3-434.000</t>
  </si>
  <si>
    <t>STKIP Yayasan Abdi Pendidikan Payakumbuh</t>
  </si>
  <si>
    <t>08159846607</t>
  </si>
  <si>
    <t>Kp. CIBANDAWA, Rt / Rw. 003 / 007, Kelurahan Ciburuy, Kecamatan Cigombong, Bogor, Jawa Barat</t>
  </si>
  <si>
    <t>057</t>
  </si>
  <si>
    <t>Envira Putri Anggreni</t>
  </si>
  <si>
    <t>3175097008930001</t>
  </si>
  <si>
    <t>90.625.171.5-009.000</t>
  </si>
  <si>
    <t>Univeritas Pancasila</t>
  </si>
  <si>
    <t>081210717241</t>
  </si>
  <si>
    <t>Jl. Usman No. 36 RT/RW 007/011 Kelapa Dua Wetan Ciracas</t>
  </si>
  <si>
    <t>055</t>
  </si>
  <si>
    <t>Patricia Filenty</t>
  </si>
  <si>
    <t>Personal Assistant &amp; General Affair</t>
  </si>
  <si>
    <t>1375025501930002</t>
  </si>
  <si>
    <t>081261430181</t>
  </si>
  <si>
    <t>Sarojo, Jl Abdul Manan No. 81 BLK, Kel. Campago Guguk Bulek, Kec. Mandiangin Koto Selayan</t>
  </si>
  <si>
    <t>054</t>
  </si>
  <si>
    <t>Dwi Panji Perdana</t>
  </si>
  <si>
    <t>3671060110890004</t>
  </si>
  <si>
    <t>96.045.392.6-416.000</t>
  </si>
  <si>
    <t>Universitas Pamulang</t>
  </si>
  <si>
    <t>087720966888</t>
  </si>
  <si>
    <t>Jl. H Jimin No 59 RT/RW Kel. Petukangan Utara Kec. Pesanggrahan</t>
  </si>
  <si>
    <t>011a</t>
  </si>
  <si>
    <t>Mohammad Adimas Farhan</t>
  </si>
  <si>
    <t>Desk Collection/Reminder</t>
  </si>
  <si>
    <t xml:space="preserve">Jakarta </t>
  </si>
  <si>
    <t>3173071809010002</t>
  </si>
  <si>
    <t>42.155.590.5-031.000</t>
  </si>
  <si>
    <t>SMK Wiyata Satya</t>
  </si>
  <si>
    <t>081283529388</t>
  </si>
  <si>
    <t>Kemanggisan Grogol Rt. 004 Rw. 015 Kel. Palmerah Kec. Palmerah Jakarta Barat</t>
  </si>
  <si>
    <t>061</t>
  </si>
  <si>
    <t>Nurmala</t>
  </si>
  <si>
    <t>3674036305980001</t>
  </si>
  <si>
    <t>83.501.405.1-453.000</t>
  </si>
  <si>
    <t>013a</t>
  </si>
  <si>
    <t>Maolana Arifudin</t>
  </si>
  <si>
    <t>3329040405990004</t>
  </si>
  <si>
    <t>964580104086000</t>
  </si>
  <si>
    <t>SMK Bhara Trikora II Paguyangan</t>
  </si>
  <si>
    <t>089529912191</t>
  </si>
  <si>
    <t>Kp. Bugis Rt. 002 Rw.003 Kel. Kembangan Utara Kec. Kembangan</t>
  </si>
  <si>
    <t>017</t>
  </si>
  <si>
    <t>Noviyanti Nurhidayah</t>
  </si>
  <si>
    <t>3309086411900002</t>
  </si>
  <si>
    <t>74.929.291.8-527.000</t>
  </si>
  <si>
    <t>Universitas 11 Maret</t>
  </si>
  <si>
    <t>085728039571</t>
  </si>
  <si>
    <t xml:space="preserve">Tegalsono RT 001 RW 003 Kemasan Sawit Boyolali, Jawa Tengah </t>
  </si>
  <si>
    <t>016a</t>
  </si>
  <si>
    <t>Puji Hartati</t>
  </si>
  <si>
    <t>Banjarnegara</t>
  </si>
  <si>
    <t>3304205204950002</t>
  </si>
  <si>
    <t>90.676.015.2-529.000</t>
  </si>
  <si>
    <t>081297158719</t>
  </si>
  <si>
    <t>Jl. Kebutuhjurang RT 003 RW 009 Kebutuhjurang Pagedongan, Banjarnegara Jateng</t>
  </si>
  <si>
    <t>014a</t>
  </si>
  <si>
    <t>Moh Rifan Wahyudi</t>
  </si>
  <si>
    <t>Indramayu</t>
  </si>
  <si>
    <t>085714023616</t>
  </si>
  <si>
    <t>Jl. Cipinang Lontar II No. 16 RT 009 RW 09 Cipinang Pulo Gadung</t>
  </si>
  <si>
    <t>062</t>
  </si>
  <si>
    <t>St Tri Dian Hardianti</t>
  </si>
  <si>
    <t>Bantaeng</t>
  </si>
  <si>
    <t>7303055404980001</t>
  </si>
  <si>
    <t>53.969.419.0-061.000</t>
  </si>
  <si>
    <t xml:space="preserve">Universitas Negeri Makasar </t>
  </si>
  <si>
    <t>085342539499</t>
  </si>
  <si>
    <t>Pengadengan Utara No. 7 RT/RW 09/06 Pengadengan Pancoran Jakarta Selatan</t>
  </si>
  <si>
    <t>063</t>
  </si>
  <si>
    <t>Farida Megawati</t>
  </si>
  <si>
    <t>3216016904910001</t>
  </si>
  <si>
    <t>71.156.801.4-435.000</t>
  </si>
  <si>
    <t>Universitas Gunadarma</t>
  </si>
  <si>
    <t>081297142842</t>
  </si>
  <si>
    <t xml:space="preserve">Perum Bali Indah RT/RW Blk A/1 RT/RW 003/010 Kel. Setia Mulya Kec. Tarumajaya Kab. Bekasi </t>
  </si>
  <si>
    <t>009a</t>
  </si>
  <si>
    <t>Megi Zuliantono</t>
  </si>
  <si>
    <t>Sidomakmur</t>
  </si>
  <si>
    <t>1604190704970004</t>
  </si>
  <si>
    <t>SMA Negeri 1 Kikim Barat</t>
  </si>
  <si>
    <t>085774106764</t>
  </si>
  <si>
    <t>DS Sidomakmur RT/RW 000/000 Kel. Sido Makmur Kec. Kikim Barat Kab. Lahat</t>
  </si>
  <si>
    <t>049</t>
  </si>
  <si>
    <t>Abdul Rohman</t>
  </si>
  <si>
    <t>3603150604930003</t>
  </si>
  <si>
    <t>Universtas pamulang</t>
  </si>
  <si>
    <t>087888378031</t>
  </si>
  <si>
    <t>Kp. Alar RT/RW 003/010 Kel. Kohojo Kec. Pakuhaji Kab. Tangerang</t>
  </si>
  <si>
    <t>Ruko Rukan Meruya</t>
  </si>
  <si>
    <t>058</t>
  </si>
  <si>
    <t>Restianti</t>
  </si>
  <si>
    <t>3174076507950003</t>
  </si>
  <si>
    <t>76.522.888.7-019.000</t>
  </si>
  <si>
    <t xml:space="preserve">SMK N 20 Jakarta </t>
  </si>
  <si>
    <t>082124751119</t>
  </si>
  <si>
    <t>Jl. Sawo Ujung No. 29 RT/RW 05/07 Cipete Utara Kebayoran Baru</t>
  </si>
  <si>
    <t>067</t>
  </si>
  <si>
    <t>Adjie Hariansyah</t>
  </si>
  <si>
    <t>3173072710020003</t>
  </si>
  <si>
    <t>085163682790</t>
  </si>
  <si>
    <t>Jl. Tomang Pulo No 24 RT/RW 004/005 kel. Jatipulo Kec. Palmerah Kota Jakarta Barat</t>
  </si>
  <si>
    <t>073</t>
  </si>
  <si>
    <t>Moch Hafid Kurniawan</t>
  </si>
  <si>
    <t>3171081905900002</t>
  </si>
  <si>
    <t>44.435.134.0-024.000</t>
  </si>
  <si>
    <t xml:space="preserve">Politeknik Negeri Jakarta </t>
  </si>
  <si>
    <t>‪081284557586‬</t>
  </si>
  <si>
    <t>Jl. Kp Sawah Raya RT/RW 003/002 Kel. Johar Baru Kec. Johar Baru Jakarta Pusat</t>
  </si>
  <si>
    <t>047a</t>
  </si>
  <si>
    <t>Helde Cahya</t>
  </si>
  <si>
    <t>3275094811880011</t>
  </si>
  <si>
    <t>54.150.278.7-432.000</t>
  </si>
  <si>
    <t>082117074506</t>
  </si>
  <si>
    <t xml:space="preserve">Jl. Laksa II No. 35 RT 002/002 Jembatan Lima Tambora </t>
  </si>
  <si>
    <t>010a</t>
  </si>
  <si>
    <t>Muhamad Darusalam</t>
  </si>
  <si>
    <t>3174040311950002</t>
  </si>
  <si>
    <t>16.922.348.4-017.000</t>
  </si>
  <si>
    <t>SMAN Baul Ulung Assidiqiah</t>
  </si>
  <si>
    <t>089636858705</t>
  </si>
  <si>
    <t>Jl. Angsana 1 no.16 Rt01/06 kel. Pejaten timur Kec. Pasar Minggu jakarta selatan</t>
  </si>
  <si>
    <t>072</t>
  </si>
  <si>
    <t>Muchammad Arman Syah</t>
  </si>
  <si>
    <t>Tegal</t>
  </si>
  <si>
    <t>3175101810000001</t>
  </si>
  <si>
    <t>SMA 67 Halim Perdanakusuma Jaktim</t>
  </si>
  <si>
    <t>089679943323</t>
  </si>
  <si>
    <t>015</t>
  </si>
  <si>
    <t>Mohammad Reza Fahlevy</t>
  </si>
  <si>
    <t>3174100207910002</t>
  </si>
  <si>
    <t>66.840.834.7-013.000</t>
  </si>
  <si>
    <t xml:space="preserve">Politeknik LP3I Jakarta </t>
  </si>
  <si>
    <t>08872790166</t>
  </si>
  <si>
    <t>Jl. H. BUANG, Rt / Rw. 003 / 007, Kelurahan Ulujami, Kecamatan Pesanggrahan, Jakarta Selatan, DKI Jakarta</t>
  </si>
  <si>
    <t>060</t>
  </si>
  <si>
    <t>Rida Nurlela</t>
  </si>
  <si>
    <t>Tasikmalaya</t>
  </si>
  <si>
    <t>3278056704980003</t>
  </si>
  <si>
    <t>42.902.182.7-026.000</t>
  </si>
  <si>
    <t>081219387966</t>
  </si>
  <si>
    <t>Gunung Subang RT/RW 07/02 Cilamajang Kawalu Tasikmalaya, Jawa Barat</t>
  </si>
  <si>
    <t>078</t>
  </si>
  <si>
    <t>Moh Panji Prasetya</t>
  </si>
  <si>
    <t>Cirebon</t>
  </si>
  <si>
    <t>3209171806900000</t>
  </si>
  <si>
    <t>55.583.160.1.426.000</t>
  </si>
  <si>
    <t>Universitas Gajah Mada</t>
  </si>
  <si>
    <t>081299355587</t>
  </si>
  <si>
    <t>Bumi Land Jatimurni Blok C No. 5 RT. 003 RW. 005 Kel. Jatimurni Kec. Pondok Melati, Bekasi</t>
  </si>
  <si>
    <t>080</t>
  </si>
  <si>
    <t>Erliza Diska Azizah</t>
  </si>
  <si>
    <t>3173014110010007</t>
  </si>
  <si>
    <t>63.287.527.4-034.000</t>
  </si>
  <si>
    <t xml:space="preserve">SMK N 13 Jakarta </t>
  </si>
  <si>
    <t>08811953756</t>
  </si>
  <si>
    <t>Jl. Bojong Raya RT/RW 008/004 Rawa Buaya Cengkareng 11740</t>
  </si>
  <si>
    <t>090</t>
  </si>
  <si>
    <t>Almadhea Marhama Rahmadina</t>
  </si>
  <si>
    <t>3175014405000009</t>
  </si>
  <si>
    <t>85.029.121.2-435.000</t>
  </si>
  <si>
    <t>SMK Yadika 8</t>
  </si>
  <si>
    <t>08998821649</t>
  </si>
  <si>
    <t>Jalan Cemara IV No. 358-359 RT. 007 RW. 013 Kel. Jatimulya Kec. Tambun Selatan , Bekasi, Jawa Barat</t>
  </si>
  <si>
    <t>BCA</t>
  </si>
  <si>
    <t>ALMADHEA MARHAMA RAHMADINA</t>
  </si>
  <si>
    <t>PHK</t>
  </si>
  <si>
    <t>075</t>
  </si>
  <si>
    <t>Wira Wanapatih</t>
  </si>
  <si>
    <t>Wonogiri</t>
  </si>
  <si>
    <t>3671120207960001</t>
  </si>
  <si>
    <t>72.415.342.4-416.000</t>
  </si>
  <si>
    <t>SMA Muhammadiyah 2</t>
  </si>
  <si>
    <t>081210321706</t>
  </si>
  <si>
    <t>Pondok Bahar Permai D-3/4 RT/RW 005/005 Kel. Pondok Bahar Kec. Karang Tengah Kota Tangerang</t>
  </si>
  <si>
    <t>405810080532</t>
  </si>
  <si>
    <t>WIRA WANAPATIH</t>
  </si>
  <si>
    <t>091</t>
  </si>
  <si>
    <t>Fakhri Ramadhan</t>
  </si>
  <si>
    <t>3172051412000007</t>
  </si>
  <si>
    <t>SMA At - Taqwa</t>
  </si>
  <si>
    <t>085781160417</t>
  </si>
  <si>
    <t>Jalan Budi Mulia No. 6 RT. 008 RW. 004 Kel. Pademangan Barat Kec. Pademangan , Jakarta Utara , DKI Jakarta</t>
  </si>
  <si>
    <t>FAKHRI RAMADHAN</t>
  </si>
  <si>
    <t>079</t>
  </si>
  <si>
    <t>Faisal Sadewa</t>
  </si>
  <si>
    <t>3603082402000004</t>
  </si>
  <si>
    <t>53.604.834.1-019.000</t>
  </si>
  <si>
    <t>MAN 3 Tangerang</t>
  </si>
  <si>
    <t>083849869011</t>
  </si>
  <si>
    <t>Kp. Sawah Mandeg RT. 013 RW. 003 Kel. Sasak Kec. Mauk Kab. Tangerang Prov. Banten</t>
  </si>
  <si>
    <t>405810083791</t>
  </si>
  <si>
    <t>FAISAL SADEWA</t>
  </si>
  <si>
    <t>093</t>
  </si>
  <si>
    <t>Erlangga</t>
  </si>
  <si>
    <t>IT Support</t>
  </si>
  <si>
    <t>3174052903010010</t>
  </si>
  <si>
    <t>42.520.526.7-013.000</t>
  </si>
  <si>
    <t>SMK Muhammadiyah 04</t>
  </si>
  <si>
    <t>087781011108</t>
  </si>
  <si>
    <t>Jalan Tanah baru V RT. 002 RW. 001 Kel. Grogol Utara Kec. Kebayoran Lama, Jakarta Selatan , DKI Jakarta</t>
  </si>
  <si>
    <t>729810090104</t>
  </si>
  <si>
    <t>ERLANGGA</t>
  </si>
  <si>
    <t>Meninggal Dunia</t>
  </si>
  <si>
    <t>087</t>
  </si>
  <si>
    <t>Miranda Yulisa</t>
  </si>
  <si>
    <t>3171034505001002</t>
  </si>
  <si>
    <t>61.026.658.7-027.000</t>
  </si>
  <si>
    <t>Perbanas Institut</t>
  </si>
  <si>
    <t>085781544465</t>
  </si>
  <si>
    <t>Jalan Bungur Besar No. 54K RT. 003 RW. 001 Kel. Gunug Sahari Selatan, Kec. Kemayoran , Jakarta Pusat , DKI Jakarta</t>
  </si>
  <si>
    <t>727810048015</t>
  </si>
  <si>
    <t>MIRANDA YULISA</t>
  </si>
  <si>
    <t>096</t>
  </si>
  <si>
    <t>Wisnu Tri Nugroho</t>
  </si>
  <si>
    <t>11 Sept 1994</t>
  </si>
  <si>
    <t>3175071109940006</t>
  </si>
  <si>
    <t>94.058.910.4-008.000</t>
  </si>
  <si>
    <t>Mairowati</t>
  </si>
  <si>
    <t>Institut Bisnis Nusantara</t>
  </si>
  <si>
    <t>089648163225</t>
  </si>
  <si>
    <t>Komp. K. Farma II AG. I/7 RT. 007 RW. 014 Kel. Duren Sawit Kec. Duren Sawit, Jakarta Timur, DKI Jakarta</t>
  </si>
  <si>
    <t>727810048973</t>
  </si>
  <si>
    <t>WISNU TRI NUGROHO</t>
  </si>
  <si>
    <t>094</t>
  </si>
  <si>
    <t>Shelly Asyta Putri</t>
  </si>
  <si>
    <t>3173016608031010</t>
  </si>
  <si>
    <t>39.241.644.2-501.000</t>
  </si>
  <si>
    <t>Siti Masitoh</t>
  </si>
  <si>
    <t>SMKN 2 Tegal</t>
  </si>
  <si>
    <t>085876136750</t>
  </si>
  <si>
    <t>Jl. Merpati Gg. 3 No. 6 RT. 003 RW. 004 Kel. Pekauman Kec. Tegal Barat, Tegal, Jawa Barat</t>
  </si>
  <si>
    <t>727810048924</t>
  </si>
  <si>
    <t>SHELLY ASYTA PUTRI</t>
  </si>
  <si>
    <t>076</t>
  </si>
  <si>
    <t>Firda Maulida</t>
  </si>
  <si>
    <t>Cilegon</t>
  </si>
  <si>
    <t>3604056007000002</t>
  </si>
  <si>
    <t>61.949.982.5-454.000</t>
  </si>
  <si>
    <t xml:space="preserve">Universitas Sultan Maulana Hasanudin </t>
  </si>
  <si>
    <t>089665644262</t>
  </si>
  <si>
    <t xml:space="preserve">Media Raya Blok B3 No. 18 RT/RW 004/003 Kel. Pejaten Kec. Kramatwatu Kab. Serang </t>
  </si>
  <si>
    <t>405810080953</t>
  </si>
  <si>
    <t>FIRDA MAULIDA</t>
  </si>
  <si>
    <t>051</t>
  </si>
  <si>
    <t>Ratih Yulianti</t>
  </si>
  <si>
    <t>Customer Service Spv</t>
  </si>
  <si>
    <t>3175104607830006</t>
  </si>
  <si>
    <t>68.715.789.1-009.000</t>
  </si>
  <si>
    <t>Sulami Widati</t>
  </si>
  <si>
    <t>Universitas Jayabaya</t>
  </si>
  <si>
    <t>082114276439</t>
  </si>
  <si>
    <t>Jl. TMII Pintu II No. 1 RT/RW 06/011 No. 1 Lubang Buaya Cipayung</t>
  </si>
  <si>
    <t>405810066846</t>
  </si>
  <si>
    <t>RATIH YULIANTI, SE</t>
  </si>
  <si>
    <t>081</t>
  </si>
  <si>
    <t>Radhitia Ilham Firnanda</t>
  </si>
  <si>
    <t>Sragen</t>
  </si>
  <si>
    <t>3275020612980011</t>
  </si>
  <si>
    <t>65.614.304.7-427.000</t>
  </si>
  <si>
    <t>Suratiyem</t>
  </si>
  <si>
    <t>Universitas Bhayangkara Jakarta Raya</t>
  </si>
  <si>
    <t>089632685046</t>
  </si>
  <si>
    <t>Jl. Bintara 13 RT. 003 RW. 013 Kel. Bintara Kec. Bekasi Barat Kota Bekasi Prov. Jawa Barat</t>
  </si>
  <si>
    <t>405810083783</t>
  </si>
  <si>
    <t>RADHITIA ILHAM FIRNANDA</t>
  </si>
  <si>
    <t>068</t>
  </si>
  <si>
    <t>Yuda Dwi Putra</t>
  </si>
  <si>
    <t>Puruk Cahu</t>
  </si>
  <si>
    <t>6207032508970002</t>
  </si>
  <si>
    <t>96.730.944.4-712.000</t>
  </si>
  <si>
    <t>Susila Sri Wahyuni</t>
  </si>
  <si>
    <t>Universitas Islam Indonesia</t>
  </si>
  <si>
    <t>081363304519</t>
  </si>
  <si>
    <t>Jl. Jendral Sudirman KM. 65 RT/RW 007/003 Kel. Bangkal  Kec. Seruyan Raya, Kalimantan Tengah</t>
  </si>
  <si>
    <t>405810076571</t>
  </si>
  <si>
    <t>YUDA DWI PUTRA</t>
  </si>
  <si>
    <t>107</t>
  </si>
  <si>
    <t>Achmad Riansyah</t>
  </si>
  <si>
    <t>3276071402930001</t>
  </si>
  <si>
    <t>76.695.243.6-412.000</t>
  </si>
  <si>
    <t>Asenih</t>
  </si>
  <si>
    <t>Politeknik Negeri Jakarta</t>
  </si>
  <si>
    <t>082112717907</t>
  </si>
  <si>
    <t>Blok Sawo RT. 003 RW. 003 Kel. CIpayung Kec. Cipayung Depok</t>
  </si>
  <si>
    <t>13 Oktober 2023</t>
  </si>
  <si>
    <t>727810053973</t>
  </si>
  <si>
    <t>ACHMAD RIANSYAH</t>
  </si>
  <si>
    <t>085</t>
  </si>
  <si>
    <t>Lusy Andini</t>
  </si>
  <si>
    <t>3173054308040009</t>
  </si>
  <si>
    <t>40.533.283.4-453.000</t>
  </si>
  <si>
    <t>Sanah</t>
  </si>
  <si>
    <t>SMK N 2 Tangerang Selatan</t>
  </si>
  <si>
    <t>081386019637</t>
  </si>
  <si>
    <t>Kebon Manggis RT. 001 RW. 004 Kel. Pondok Kacang Timur Kec. Pondok Aren Prov. Banten Kota Tangerang Selatan</t>
  </si>
  <si>
    <t>23 Oktober 2023</t>
  </si>
  <si>
    <t>727810048023</t>
  </si>
  <si>
    <t>LUSY ANDINI</t>
  </si>
  <si>
    <t>104</t>
  </si>
  <si>
    <t>Hajrah</t>
  </si>
  <si>
    <t>Bulukumba</t>
  </si>
  <si>
    <t>7302084108910006</t>
  </si>
  <si>
    <t>72.966.978.8-955.000</t>
  </si>
  <si>
    <t>082194091404</t>
  </si>
  <si>
    <t>Cililitan Kecil RT. 002 RW. 013 Kel. Cililitan Kec. Kramat Jati, Jakarta Timur, DKI Jakarta</t>
  </si>
  <si>
    <t>727810054013</t>
  </si>
  <si>
    <t>HAJRAH</t>
  </si>
  <si>
    <t>102</t>
  </si>
  <si>
    <t>Faradilla Rosechelina</t>
  </si>
  <si>
    <t>Kuningan</t>
  </si>
  <si>
    <t>3275036506960011</t>
  </si>
  <si>
    <t>53.621.706.0-407.000</t>
  </si>
  <si>
    <t>0895416031328</t>
  </si>
  <si>
    <t>Villa Mas Garden C 376 RT. 005 RW.010 Kel. Perwira Kec. Bekasi Utara, Bekasi, Jawa Barat</t>
  </si>
  <si>
    <t>727810053213</t>
  </si>
  <si>
    <t>FARADILLA ROSECHELINA</t>
  </si>
  <si>
    <t>007</t>
  </si>
  <si>
    <t>Muhamad Reza Pratama</t>
  </si>
  <si>
    <t xml:space="preserve">Desk Collection Leader </t>
  </si>
  <si>
    <t>3173072901000005</t>
  </si>
  <si>
    <t>95.010.000.8-031.000</t>
  </si>
  <si>
    <t>Pujiati</t>
  </si>
  <si>
    <t>SMA Yadika 1 Jakarta</t>
  </si>
  <si>
    <t>085719270263</t>
  </si>
  <si>
    <t>Rawa Belong 1 Blok E. NO.62 Rt.004 Rw.015 Palmerah Pal Merah</t>
  </si>
  <si>
    <t>729810089205</t>
  </si>
  <si>
    <t>MUHAMAD REZA PRATAMA</t>
  </si>
  <si>
    <t>103</t>
  </si>
  <si>
    <t>Mohammad Miftah Fazaqinthara</t>
  </si>
  <si>
    <t>3671121711000004</t>
  </si>
  <si>
    <t>53.440.477.7-416.000</t>
  </si>
  <si>
    <t>082297680612</t>
  </si>
  <si>
    <t>Ciledug Indah II C 12/6 RT. 001 RW. 009 Kel. Pedurenan Kec. Karang Tengah, Tangerang, Banten</t>
  </si>
  <si>
    <t>727810053247</t>
  </si>
  <si>
    <t>MOHAMMAD MIFTAH FAZAQINTHARA</t>
  </si>
  <si>
    <t>Tidak diperpanjang</t>
  </si>
  <si>
    <t>100</t>
  </si>
  <si>
    <t>Dzaki Abdurrasyid</t>
  </si>
  <si>
    <t>3173070412980001</t>
  </si>
  <si>
    <t>53.709.109.2-031.000</t>
  </si>
  <si>
    <t>081212152069</t>
  </si>
  <si>
    <t>Komplek Hankam G-94 RT. 006 RW. 002 Kel. Palmerah Kec. Palmerah, Jakarta Barat, DKI Jakarta</t>
  </si>
  <si>
    <t>727810049526</t>
  </si>
  <si>
    <t>DZAKI ABDURRASYID</t>
  </si>
  <si>
    <t>Ria Dewi Saputri</t>
  </si>
  <si>
    <t>3305236004990004</t>
  </si>
  <si>
    <t>85.543.082.3-085.000</t>
  </si>
  <si>
    <t>Universitas Mercu Buana</t>
  </si>
  <si>
    <t>085218974024</t>
  </si>
  <si>
    <t>Krajan 1 RT. 003 RW. 002 Patukrejo Kec. Bonorowo Kebumen, Jawa Tengah</t>
  </si>
  <si>
    <t>727810055440</t>
  </si>
  <si>
    <t>RIA DEWI SAPUTRI</t>
  </si>
  <si>
    <t>012</t>
  </si>
  <si>
    <t>Anisa Nurul Hikmah</t>
  </si>
  <si>
    <t>3171044911970002</t>
  </si>
  <si>
    <t>96.533.668.8-023.000</t>
  </si>
  <si>
    <t>Titin Suprihatin</t>
  </si>
  <si>
    <t>SMK PGRI 54 Jakarta</t>
  </si>
  <si>
    <t>083893127962</t>
  </si>
  <si>
    <t>Jl. Kalibaru Timur GG. 2 No. 28 Rt. 004 Rw.006 Kel. Bungur Kecamatan Senen, Jakarta Pusat</t>
  </si>
  <si>
    <t>729810086516</t>
  </si>
  <si>
    <t>ANISA NURUL HIKMAH</t>
  </si>
  <si>
    <t>Aldrich Neil Hung</t>
  </si>
  <si>
    <t>3674021804980001</t>
  </si>
  <si>
    <t>91.384.104.5-411.000</t>
  </si>
  <si>
    <t>Indrawaty Lobian K</t>
  </si>
  <si>
    <t>National Chiao Tung University</t>
  </si>
  <si>
    <t>0811999068</t>
  </si>
  <si>
    <t>Villa Melati Mas Blok P - I /34 Kel. Jelupang Kec. Serpong Utara, Tangerang Selatan, Banten</t>
  </si>
  <si>
    <t>\</t>
  </si>
  <si>
    <t>693816323408</t>
  </si>
  <si>
    <t>ALDRICH NEIL HUNG</t>
  </si>
  <si>
    <t>082</t>
  </si>
  <si>
    <t>Nadia Aprilia</t>
  </si>
  <si>
    <t>3173086104000004</t>
  </si>
  <si>
    <t>85.850.221.4-086.000</t>
  </si>
  <si>
    <t>Yulianti</t>
  </si>
  <si>
    <t>SMAN 101 Jakarta</t>
  </si>
  <si>
    <t>0895803276580</t>
  </si>
  <si>
    <t>Meruya Selatan RT. 003 RW. 006 Kel. Meruya Selatan Kec. Kembangan, Jakarta Barat, DKI Jakarta</t>
  </si>
  <si>
    <t>405810083809</t>
  </si>
  <si>
    <t>NADIA APRILIA</t>
  </si>
  <si>
    <t>083</t>
  </si>
  <si>
    <t>Taufiq Budiman</t>
  </si>
  <si>
    <t>Direktur</t>
  </si>
  <si>
    <t>3275081801890006</t>
  </si>
  <si>
    <t>97.086.382.5-432.000</t>
  </si>
  <si>
    <t/>
  </si>
  <si>
    <t>081220354725</t>
  </si>
  <si>
    <t>Perum Bank Indonesia Blok G/2 RT.003 RW. 004 Kel. Jatimakmur Kec. Pondokgede Bekasi, Prov. Jawa Barat</t>
  </si>
  <si>
    <t>tetap</t>
  </si>
  <si>
    <t>577810054210</t>
  </si>
  <si>
    <t>TAUFIQ BUDIMAN</t>
  </si>
  <si>
    <t>092</t>
  </si>
  <si>
    <t>Hiskia Endy Heredion</t>
  </si>
  <si>
    <t>Front End Developer</t>
  </si>
  <si>
    <t>3573042005960005</t>
  </si>
  <si>
    <t>93.203.671.8-623.000</t>
  </si>
  <si>
    <t>SMK PGRI 3 Malang</t>
  </si>
  <si>
    <t>081241177424</t>
  </si>
  <si>
    <t>Jalan Manyar 38 RT. 016 RW. 008 Kel. Sukun Kec. Sukun , Malang , Jawa Timur</t>
  </si>
  <si>
    <t>729810097901</t>
  </si>
  <si>
    <t>HISKIA ENDY HEREDION</t>
  </si>
  <si>
    <t>064</t>
  </si>
  <si>
    <t>May Tria Aini</t>
  </si>
  <si>
    <t>3173055105001004</t>
  </si>
  <si>
    <t>91.302.740.5-035.000</t>
  </si>
  <si>
    <t>MULYANI</t>
  </si>
  <si>
    <t>SMK Negeri 13 Jakarta</t>
  </si>
  <si>
    <t>083126542975</t>
  </si>
  <si>
    <t xml:space="preserve">Jl. D Gg. S I No. 46 RT 002 RW 001 Jakarta Barat </t>
  </si>
  <si>
    <t>729810089817</t>
  </si>
  <si>
    <t>MAY TRIA AINI</t>
  </si>
  <si>
    <t>043</t>
  </si>
  <si>
    <t>Putri Auli</t>
  </si>
  <si>
    <t>Customer Analyst Staff</t>
  </si>
  <si>
    <t>3173014304001003</t>
  </si>
  <si>
    <t>41.125.795.9-034-000</t>
  </si>
  <si>
    <t>Dewi Sari</t>
  </si>
  <si>
    <t>aulip660@gmail.com</t>
  </si>
  <si>
    <t>SMK Cekareng 2</t>
  </si>
  <si>
    <t>081285979070</t>
  </si>
  <si>
    <t>Kapuk Rt.012 Rw.012 Kel. Kapuk Kec Cengkareng Jakarta Barat</t>
  </si>
  <si>
    <t>Jl Kapuk Lapangan Bola  No.01 RT 012 RW 012 Kel. Kapuk Kec. Cengkareng , Jakarta Barat, DKI Jakarta</t>
  </si>
  <si>
    <t>0001389763776</t>
  </si>
  <si>
    <t>729810089262</t>
  </si>
  <si>
    <t>PUTRI AULI</t>
  </si>
  <si>
    <t>Tidak Diperpanjang</t>
  </si>
  <si>
    <t>089</t>
  </si>
  <si>
    <t>Juan Amir Pratama. T</t>
  </si>
  <si>
    <t>3172032004010003</t>
  </si>
  <si>
    <t>91.554.584.2-009.000</t>
  </si>
  <si>
    <t>Vita Bonita</t>
  </si>
  <si>
    <t>juanamir17@gmail.com</t>
  </si>
  <si>
    <t>SMK Global Surya Mandiri</t>
  </si>
  <si>
    <t>085692668412</t>
  </si>
  <si>
    <t>Jalan Pondok RanggonRT. 003 RW. 001 , Kel. Pondok Ranggon Kec. Cipayung , Jakarta Timur , DKI Jakarta</t>
  </si>
  <si>
    <t>Gg saamin 2 No.21 RT 003 RW 001 Kel. Pondok Ranggon Kec. Cipayung, Jakarta timur, DKI JAKARTA</t>
  </si>
  <si>
    <t>0001285006094</t>
  </si>
  <si>
    <t>727810048502</t>
  </si>
  <si>
    <t>JUAN AMIR PRATAMA. T</t>
  </si>
  <si>
    <t>1 Tahun 2 Bulan</t>
  </si>
  <si>
    <t>109</t>
  </si>
  <si>
    <t>Fikri Kamal</t>
  </si>
  <si>
    <t>3201370309910004</t>
  </si>
  <si>
    <t>70.987.864.9-403.000</t>
  </si>
  <si>
    <t>MARSONAH</t>
  </si>
  <si>
    <t>FIKRIKAMAL0919@GMAIL.COM</t>
  </si>
  <si>
    <t>088809944536</t>
  </si>
  <si>
    <t>Komp. Inkopad BIok D-22/14 RT. 008 RW. 005 Kel. Sasakpanjang Kec. Tajurhalang, Bogor, Jawa Barat</t>
  </si>
  <si>
    <t>PERUM, KOMP, INKOPAD No.D.22 NO.14  RT 008 RW 005 Kel. SASAKPANJANG Kec. TAJURHALANG, BOGOR, JAWA BARAT</t>
  </si>
  <si>
    <t>0000166141304</t>
  </si>
  <si>
    <t>727810054989</t>
  </si>
  <si>
    <t>FIKRI KAMAL</t>
  </si>
  <si>
    <t>0 tahun 8 Bulan</t>
  </si>
  <si>
    <t>Resign tanpa 1 month notice</t>
  </si>
  <si>
    <t>003</t>
  </si>
  <si>
    <t>Pelangi Nuansa Mega</t>
  </si>
  <si>
    <t>APU-PPT &amp; Compliance Manager</t>
  </si>
  <si>
    <t>3175036111890012</t>
  </si>
  <si>
    <t>73.221.998.5-002.000</t>
  </si>
  <si>
    <t>Wiwik Malwiyah</t>
  </si>
  <si>
    <t>pelangioffice1@gmail.com</t>
  </si>
  <si>
    <t>08164806613</t>
  </si>
  <si>
    <t xml:space="preserve">Jl. Sitalasari II No 26 Rt 014 Rw 003 Kel. Cipinang Besar  Kec Jati Negara </t>
  </si>
  <si>
    <t>Vida Bekasi, Cluster Premier Savanna No.i Nomor 06 RT 000 RW 000 Kel. Mustikajaya Kec. , Kota Bekasi, Jawa Barat</t>
  </si>
  <si>
    <t>0002097344935</t>
  </si>
  <si>
    <t>729810089494</t>
  </si>
  <si>
    <t>PELANGI NUANSA MEGA</t>
  </si>
  <si>
    <t>3 Tahun 6 Bulan</t>
  </si>
  <si>
    <t>Oki Erpinto Agustiawan</t>
  </si>
  <si>
    <t>Durian Bubur</t>
  </si>
  <si>
    <t>1705031708950001</t>
  </si>
  <si>
    <t>93.039.511.6-311.000</t>
  </si>
  <si>
    <t>kinnosagustius@gmail.com</t>
  </si>
  <si>
    <t>SMAN 02 Seluma</t>
  </si>
  <si>
    <t>08111090895</t>
  </si>
  <si>
    <t>Jl. Salam Indah Kavling Agraria RT. 001 RW. 026 Kel. Kayuringinjaya Kec. Bekasi Selatan</t>
  </si>
  <si>
    <t>NOTED :</t>
  </si>
  <si>
    <t>Tidak dibayarkan sisa gaji</t>
  </si>
  <si>
    <t>Dibayarkan sisa gaji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</si>
</sst>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800]dddd\,\ mmmm\ dd\,\ yyyy"/>
    <numFmt numFmtId="165" formatCode="dd\-mmm\-yyyy"/>
    <numFmt numFmtId="166" formatCode="&quot; &quot;dd&quot; &quot;mmmm&quot; &quot;yyyy"/>
    <numFmt numFmtId="167" formatCode="0;[Red]0"/>
    <numFmt numFmtId="168" formatCode="d\ mmmm\ yyyy"/>
    <numFmt numFmtId="169" formatCode="d\-mmm\-yyyy"/>
    <numFmt numFmtId="170" formatCode="dd\ mmmm\ yyyy"/>
  </numFmts>
  <fonts count="1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222222"/>
      <name val="Calibri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3">
    <xf numFmtId="0" fontId="0" fillId="0" borderId="0" xfId="0"/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166" fontId="2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4" fillId="0" borderId="1" xfId="0" quotePrefix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0" borderId="1" xfId="0" applyFont="1" applyBorder="1"/>
    <xf numFmtId="0" fontId="4" fillId="0" borderId="1" xfId="0" quotePrefix="1" applyFont="1" applyBorder="1"/>
    <xf numFmtId="164" fontId="2" fillId="0" borderId="1" xfId="0" quotePrefix="1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left"/>
    </xf>
    <xf numFmtId="167" fontId="4" fillId="0" borderId="1" xfId="0" applyNumberFormat="1" applyFont="1" applyBorder="1" applyAlignment="1">
      <alignment horizontal="left"/>
    </xf>
    <xf numFmtId="167" fontId="2" fillId="0" borderId="1" xfId="0" quotePrefix="1" applyNumberFormat="1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49" fontId="2" fillId="0" borderId="1" xfId="0" quotePrefix="1" applyNumberFormat="1" applyFont="1" applyBorder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5" fillId="0" borderId="1" xfId="0" applyFont="1" applyBorder="1"/>
    <xf numFmtId="168" fontId="2" fillId="0" borderId="1" xfId="0" applyNumberFormat="1" applyFont="1" applyBorder="1"/>
    <xf numFmtId="0" fontId="4" fillId="3" borderId="1" xfId="0" applyFont="1" applyFill="1" applyBorder="1"/>
    <xf numFmtId="0" fontId="2" fillId="0" borderId="1" xfId="0" quotePrefix="1" applyFont="1" applyBorder="1"/>
    <xf numFmtId="0" fontId="2" fillId="3" borderId="1" xfId="0" applyFont="1" applyFill="1" applyBorder="1"/>
    <xf numFmtId="0" fontId="2" fillId="4" borderId="1" xfId="0" applyFont="1" applyFill="1" applyBorder="1"/>
    <xf numFmtId="169" fontId="2" fillId="0" borderId="1" xfId="0" applyNumberFormat="1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167" fontId="2" fillId="0" borderId="1" xfId="0" applyNumberFormat="1" applyFont="1" applyBorder="1"/>
    <xf numFmtId="49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64" fontId="2" fillId="5" borderId="1" xfId="0" quotePrefix="1" applyNumberFormat="1" applyFont="1" applyFill="1" applyBorder="1" applyAlignment="1">
      <alignment horizontal="left"/>
    </xf>
    <xf numFmtId="164" fontId="2" fillId="5" borderId="1" xfId="0" applyNumberFormat="1" applyFont="1" applyFill="1" applyBorder="1" applyAlignment="1">
      <alignment horizontal="left"/>
    </xf>
    <xf numFmtId="167" fontId="2" fillId="5" borderId="1" xfId="0" applyNumberFormat="1" applyFont="1" applyFill="1" applyBorder="1"/>
    <xf numFmtId="49" fontId="2" fillId="5" borderId="1" xfId="0" quotePrefix="1" applyNumberFormat="1" applyFont="1" applyFill="1" applyBorder="1"/>
    <xf numFmtId="164" fontId="2" fillId="5" borderId="1" xfId="0" applyNumberFormat="1" applyFont="1" applyFill="1" applyBorder="1"/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/>
    <xf numFmtId="167" fontId="2" fillId="5" borderId="1" xfId="0" quotePrefix="1" applyNumberFormat="1" applyFont="1" applyFill="1" applyBorder="1"/>
    <xf numFmtId="164" fontId="2" fillId="5" borderId="1" xfId="0" applyNumberFormat="1" applyFont="1" applyFill="1" applyBorder="1" applyAlignment="1">
      <alignment wrapText="1"/>
    </xf>
    <xf numFmtId="164" fontId="2" fillId="0" borderId="4" xfId="0" applyNumberFormat="1" applyFont="1" applyBorder="1"/>
    <xf numFmtId="49" fontId="2" fillId="0" borderId="1" xfId="0" quotePrefix="1" applyNumberFormat="1" applyFont="1" applyBorder="1"/>
    <xf numFmtId="166" fontId="4" fillId="5" borderId="1" xfId="0" applyNumberFormat="1" applyFont="1" applyFill="1" applyBorder="1" applyAlignment="1">
      <alignment horizontal="left"/>
    </xf>
    <xf numFmtId="0" fontId="2" fillId="0" borderId="0" xfId="0" applyFont="1" applyAlignment="1">
      <alignment vertical="center"/>
    </xf>
    <xf numFmtId="0" fontId="2" fillId="5" borderId="1" xfId="0" quotePrefix="1" applyFont="1" applyFill="1" applyBorder="1"/>
    <xf numFmtId="0" fontId="4" fillId="7" borderId="5" xfId="0" applyFont="1" applyFill="1" applyBorder="1"/>
    <xf numFmtId="0" fontId="2" fillId="7" borderId="1" xfId="0" applyFont="1" applyFill="1" applyBorder="1"/>
    <xf numFmtId="164" fontId="2" fillId="7" borderId="1" xfId="0" quotePrefix="1" applyNumberFormat="1" applyFont="1" applyFill="1" applyBorder="1" applyAlignment="1">
      <alignment horizontal="center" vertical="center"/>
    </xf>
    <xf numFmtId="167" fontId="2" fillId="7" borderId="1" xfId="0" applyNumberFormat="1" applyFont="1" applyFill="1" applyBorder="1" applyAlignment="1">
      <alignment horizontal="left" vertical="center"/>
    </xf>
    <xf numFmtId="0" fontId="2" fillId="7" borderId="1" xfId="0" quotePrefix="1" applyFont="1" applyFill="1" applyBorder="1" applyAlignment="1">
      <alignment horizontal="left" vertical="center"/>
    </xf>
    <xf numFmtId="164" fontId="2" fillId="7" borderId="1" xfId="0" applyNumberFormat="1" applyFont="1" applyFill="1" applyBorder="1" applyAlignment="1">
      <alignment horizontal="left" vertical="center"/>
    </xf>
    <xf numFmtId="164" fontId="2" fillId="5" borderId="5" xfId="0" applyNumberFormat="1" applyFont="1" applyFill="1" applyBorder="1" applyAlignment="1">
      <alignment horizontal="left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left"/>
    </xf>
    <xf numFmtId="168" fontId="2" fillId="5" borderId="1" xfId="0" applyNumberFormat="1" applyFont="1" applyFill="1" applyBorder="1"/>
    <xf numFmtId="0" fontId="2" fillId="0" borderId="0" xfId="0" applyFont="1" applyAlignment="1">
      <alignment horizontal="left"/>
    </xf>
    <xf numFmtId="0" fontId="2" fillId="0" borderId="4" xfId="0" applyFont="1" applyBorder="1"/>
    <xf numFmtId="170" fontId="2" fillId="5" borderId="1" xfId="0" applyNumberFormat="1" applyFont="1" applyFill="1" applyBorder="1"/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67" fontId="2" fillId="0" borderId="3" xfId="0" applyNumberFormat="1" applyFont="1" applyBorder="1" applyAlignment="1">
      <alignment horizontal="left"/>
    </xf>
    <xf numFmtId="49" fontId="2" fillId="0" borderId="3" xfId="0" quotePrefix="1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4" fillId="0" borderId="0" xfId="0" quotePrefix="1" applyFont="1"/>
    <xf numFmtId="0" fontId="2" fillId="0" borderId="9" xfId="0" quotePrefix="1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8" fontId="2" fillId="0" borderId="0" xfId="0" applyNumberFormat="1" applyFont="1"/>
    <xf numFmtId="167" fontId="2" fillId="0" borderId="10" xfId="0" applyNumberFormat="1" applyFont="1" applyBorder="1" applyAlignment="1">
      <alignment horizontal="left"/>
    </xf>
    <xf numFmtId="0" fontId="2" fillId="0" borderId="10" xfId="0" quotePrefix="1" applyFont="1" applyBorder="1" applyAlignment="1">
      <alignment horizontal="left"/>
    </xf>
    <xf numFmtId="164" fontId="2" fillId="0" borderId="10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2" fillId="0" borderId="0" xfId="0" quotePrefix="1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167" fontId="4" fillId="0" borderId="0" xfId="0" applyNumberFormat="1" applyFont="1" applyAlignment="1">
      <alignment horizontal="left"/>
    </xf>
    <xf numFmtId="167" fontId="2" fillId="0" borderId="0" xfId="0" quotePrefix="1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164" fontId="2" fillId="0" borderId="3" xfId="0" quotePrefix="1" applyNumberFormat="1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64" fontId="6" fillId="0" borderId="1" xfId="0" quotePrefix="1" applyNumberFormat="1" applyFont="1" applyBorder="1" applyAlignment="1">
      <alignment horizontal="left"/>
    </xf>
    <xf numFmtId="164" fontId="6" fillId="0" borderId="1" xfId="0" applyNumberFormat="1" applyFont="1" applyBorder="1" applyAlignment="1">
      <alignment horizontal="left"/>
    </xf>
    <xf numFmtId="167" fontId="6" fillId="0" borderId="0" xfId="0" applyNumberFormat="1" applyFont="1" applyAlignment="1">
      <alignment horizontal="left"/>
    </xf>
    <xf numFmtId="167" fontId="6" fillId="0" borderId="1" xfId="0" applyNumberFormat="1" applyFont="1" applyBorder="1" applyAlignment="1">
      <alignment horizontal="left"/>
    </xf>
    <xf numFmtId="49" fontId="6" fillId="0" borderId="1" xfId="0" quotePrefix="1" applyNumberFormat="1" applyFont="1" applyBorder="1" applyAlignment="1">
      <alignment horizontal="left"/>
    </xf>
    <xf numFmtId="0" fontId="2" fillId="0" borderId="3" xfId="0" applyFont="1" applyBorder="1"/>
    <xf numFmtId="0" fontId="2" fillId="0" borderId="3" xfId="0" quotePrefix="1" applyFont="1" applyBorder="1"/>
    <xf numFmtId="167" fontId="6" fillId="0" borderId="3" xfId="0" applyNumberFormat="1" applyFont="1" applyBorder="1" applyAlignment="1">
      <alignment horizontal="left"/>
    </xf>
    <xf numFmtId="0" fontId="4" fillId="0" borderId="3" xfId="0" applyFont="1" applyBorder="1"/>
    <xf numFmtId="0" fontId="2" fillId="0" borderId="12" xfId="0" applyFont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168" fontId="2" fillId="0" borderId="1" xfId="0" applyNumberFormat="1" applyFont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14" fontId="3" fillId="2" borderId="3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5" borderId="4" xfId="0" applyFont="1" applyFill="1" applyBorder="1"/>
    <xf numFmtId="164" fontId="2" fillId="5" borderId="4" xfId="0" applyNumberFormat="1" applyFont="1" applyFill="1" applyBorder="1"/>
    <xf numFmtId="0" fontId="2" fillId="7" borderId="4" xfId="0" applyFont="1" applyFill="1" applyBorder="1"/>
    <xf numFmtId="164" fontId="2" fillId="7" borderId="4" xfId="0" applyNumberFormat="1" applyFont="1" applyFill="1" applyBorder="1" applyAlignment="1">
      <alignment horizontal="left" vertical="center"/>
    </xf>
    <xf numFmtId="0" fontId="4" fillId="7" borderId="4" xfId="0" applyFont="1" applyFill="1" applyBorder="1"/>
    <xf numFmtId="164" fontId="2" fillId="5" borderId="12" xfId="0" applyNumberFormat="1" applyFont="1" applyFill="1" applyBorder="1"/>
    <xf numFmtId="0" fontId="2" fillId="5" borderId="4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14" fontId="7" fillId="0" borderId="0" xfId="0" applyNumberFormat="1" applyFont="1"/>
    <xf numFmtId="0" fontId="0" fillId="0" borderId="5" xfId="0" applyBorder="1"/>
    <xf numFmtId="0" fontId="2" fillId="0" borderId="3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14" fontId="0" fillId="0" borderId="0" xfId="0" applyNumberFormat="1"/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1" xfId="0" applyNumberFormat="1" applyFont="1" applyBorder="1"/>
    <xf numFmtId="1" fontId="1" fillId="0" borderId="0" xfId="0" applyNumberFormat="1" applyFont="1"/>
    <xf numFmtId="0" fontId="1" fillId="0" borderId="1" xfId="0" quotePrefix="1" applyFont="1" applyBorder="1"/>
    <xf numFmtId="49" fontId="1" fillId="0" borderId="1" xfId="0" quotePrefix="1" applyNumberFormat="1" applyFont="1" applyBorder="1"/>
    <xf numFmtId="0" fontId="1" fillId="0" borderId="1" xfId="0" quotePrefix="1" applyFont="1" applyBorder="1" applyAlignment="1">
      <alignment horizontal="center"/>
    </xf>
    <xf numFmtId="0" fontId="1" fillId="5" borderId="1" xfId="0" applyFont="1" applyFill="1" applyBorder="1"/>
    <xf numFmtId="0" fontId="1" fillId="7" borderId="1" xfId="0" applyFont="1" applyFill="1" applyBorder="1"/>
    <xf numFmtId="0" fontId="1" fillId="0" borderId="3" xfId="0" applyFont="1" applyBorder="1"/>
    <xf numFmtId="0" fontId="1" fillId="0" borderId="6" xfId="0" applyFont="1" applyBorder="1"/>
    <xf numFmtId="0" fontId="1" fillId="0" borderId="10" xfId="0" applyFont="1" applyBorder="1"/>
    <xf numFmtId="0" fontId="1" fillId="0" borderId="1" xfId="0" applyFont="1" applyBorder="1" applyAlignment="1">
      <alignment horizontal="center"/>
    </xf>
    <xf numFmtId="0" fontId="9" fillId="0" borderId="1" xfId="1" quotePrefix="1" applyBorder="1" applyAlignment="1">
      <alignment horizontal="left"/>
    </xf>
    <xf numFmtId="0" fontId="4" fillId="5" borderId="1" xfId="0" quotePrefix="1" applyFont="1" applyFill="1" applyBorder="1"/>
    <xf numFmtId="0" fontId="1" fillId="0" borderId="4" xfId="0" applyFont="1" applyBorder="1"/>
    <xf numFmtId="0" fontId="4" fillId="5" borderId="5" xfId="0" quotePrefix="1" applyFont="1" applyFill="1" applyBorder="1"/>
    <xf numFmtId="0" fontId="2" fillId="8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quotePrefix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166" fontId="2" fillId="0" borderId="5" xfId="0" applyNumberFormat="1" applyFont="1" applyBorder="1" applyAlignment="1">
      <alignment horizontal="left"/>
    </xf>
    <xf numFmtId="166" fontId="2" fillId="0" borderId="3" xfId="0" applyNumberFormat="1" applyFont="1" applyBorder="1" applyAlignment="1">
      <alignment horizontal="left"/>
    </xf>
    <xf numFmtId="0" fontId="9" fillId="0" borderId="1" xfId="1" applyBorder="1" applyAlignment="1">
      <alignment horizontal="left"/>
    </xf>
    <xf numFmtId="0" fontId="1" fillId="9" borderId="1" xfId="0" applyFont="1" applyFill="1" applyBorder="1"/>
    <xf numFmtId="0" fontId="2" fillId="10" borderId="1" xfId="0" applyFont="1" applyFill="1" applyBorder="1" applyAlignment="1">
      <alignment horizontal="left"/>
    </xf>
    <xf numFmtId="166" fontId="2" fillId="11" borderId="1" xfId="0" applyNumberFormat="1" applyFont="1" applyFill="1" applyBorder="1" applyAlignment="1">
      <alignment horizontal="left"/>
    </xf>
    <xf numFmtId="166" fontId="4" fillId="11" borderId="1" xfId="0" applyNumberFormat="1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168" fontId="2" fillId="11" borderId="1" xfId="0" applyNumberFormat="1" applyFont="1" applyFill="1" applyBorder="1" applyAlignment="1">
      <alignment horizontal="left"/>
    </xf>
    <xf numFmtId="0" fontId="0" fillId="9" borderId="1" xfId="0" applyFill="1" applyBorder="1"/>
    <xf numFmtId="0" fontId="0" fillId="12" borderId="1" xfId="0" applyFill="1" applyBorder="1"/>
    <xf numFmtId="0" fontId="8" fillId="0" borderId="5" xfId="0" applyFont="1" applyBorder="1"/>
    <xf numFmtId="0" fontId="2" fillId="10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ipithalia@gmail.com" TargetMode="External"/><Relationship Id="rId18" Type="http://schemas.openxmlformats.org/officeDocument/2006/relationships/hyperlink" Target="mailto:djeninacaroline01@gmail.com" TargetMode="External"/><Relationship Id="rId26" Type="http://schemas.openxmlformats.org/officeDocument/2006/relationships/hyperlink" Target="mailto:triasyudha@gmail.com" TargetMode="External"/><Relationship Id="rId21" Type="http://schemas.openxmlformats.org/officeDocument/2006/relationships/hyperlink" Target="mailto:risdagumi@gmail.com" TargetMode="External"/><Relationship Id="rId34" Type="http://schemas.openxmlformats.org/officeDocument/2006/relationships/hyperlink" Target="mailto:nourmala.sw@gmail.com" TargetMode="External"/><Relationship Id="rId7" Type="http://schemas.openxmlformats.org/officeDocument/2006/relationships/hyperlink" Target="mailto:jhonnycrist01@gmail.com" TargetMode="External"/><Relationship Id="rId12" Type="http://schemas.openxmlformats.org/officeDocument/2006/relationships/hyperlink" Target="mailto:Bayupahalaradityo@gmail.com" TargetMode="External"/><Relationship Id="rId17" Type="http://schemas.openxmlformats.org/officeDocument/2006/relationships/hyperlink" Target="mailto:ckeintjem@gmail.com" TargetMode="External"/><Relationship Id="rId25" Type="http://schemas.openxmlformats.org/officeDocument/2006/relationships/hyperlink" Target="mailto:azizaharfah@gmail.com" TargetMode="External"/><Relationship Id="rId33" Type="http://schemas.openxmlformats.org/officeDocument/2006/relationships/hyperlink" Target="mailto:MUHAMADBANU80@GMAIL.COM" TargetMode="External"/><Relationship Id="rId2" Type="http://schemas.openxmlformats.org/officeDocument/2006/relationships/hyperlink" Target="mailto:danielsilalahi135@gmail.com" TargetMode="External"/><Relationship Id="rId16" Type="http://schemas.openxmlformats.org/officeDocument/2006/relationships/hyperlink" Target="mailto:arifpratomo8080@gmail.com" TargetMode="External"/><Relationship Id="rId20" Type="http://schemas.openxmlformats.org/officeDocument/2006/relationships/hyperlink" Target="mailto:reza.solusibisnis@gmail.com" TargetMode="External"/><Relationship Id="rId29" Type="http://schemas.openxmlformats.org/officeDocument/2006/relationships/hyperlink" Target="mailto:febbydebora@gmail.com" TargetMode="External"/><Relationship Id="rId1" Type="http://schemas.openxmlformats.org/officeDocument/2006/relationships/hyperlink" Target="mailto:tirtaulimarpaung8@gmail.com" TargetMode="External"/><Relationship Id="rId6" Type="http://schemas.openxmlformats.org/officeDocument/2006/relationships/hyperlink" Target="mailto:stephen92leonardi@gmail.com" TargetMode="External"/><Relationship Id="rId11" Type="http://schemas.openxmlformats.org/officeDocument/2006/relationships/hyperlink" Target="mailto:fsabdullah31@gmail.com" TargetMode="External"/><Relationship Id="rId24" Type="http://schemas.openxmlformats.org/officeDocument/2006/relationships/hyperlink" Target="mailto:kenialifandifandi@gmail.com" TargetMode="External"/><Relationship Id="rId32" Type="http://schemas.openxmlformats.org/officeDocument/2006/relationships/hyperlink" Target="mailto:rahmawatiadeningsih94@gmail.com" TargetMode="External"/><Relationship Id="rId37" Type="http://schemas.openxmlformats.org/officeDocument/2006/relationships/hyperlink" Target="mailto:veronicasenduk14@gmail.com" TargetMode="External"/><Relationship Id="rId5" Type="http://schemas.openxmlformats.org/officeDocument/2006/relationships/hyperlink" Target="mailto:anti.rachman@yahoo.com" TargetMode="External"/><Relationship Id="rId15" Type="http://schemas.openxmlformats.org/officeDocument/2006/relationships/hyperlink" Target="mailto:sitinurhaliza828@gmail.com" TargetMode="External"/><Relationship Id="rId23" Type="http://schemas.openxmlformats.org/officeDocument/2006/relationships/hyperlink" Target="mailto:prabu161800@gmail.com" TargetMode="External"/><Relationship Id="rId28" Type="http://schemas.openxmlformats.org/officeDocument/2006/relationships/hyperlink" Target="mailto:gilangtantiati@gmail.com" TargetMode="External"/><Relationship Id="rId36" Type="http://schemas.openxmlformats.org/officeDocument/2006/relationships/hyperlink" Target="mailto:klesiaeunice@gmail.com" TargetMode="External"/><Relationship Id="rId10" Type="http://schemas.openxmlformats.org/officeDocument/2006/relationships/hyperlink" Target="mailto:cindyakristi99@gmail.com" TargetMode="External"/><Relationship Id="rId19" Type="http://schemas.openxmlformats.org/officeDocument/2006/relationships/hyperlink" Target="mailto:Wikancahyo.wicaksono@gmail.com" TargetMode="External"/><Relationship Id="rId31" Type="http://schemas.openxmlformats.org/officeDocument/2006/relationships/hyperlink" Target="mailto:DWIAYU.DART@GMAIL.COM" TargetMode="External"/><Relationship Id="rId4" Type="http://schemas.openxmlformats.org/officeDocument/2006/relationships/hyperlink" Target="mailto:shintyamaulida@gmail.com" TargetMode="External"/><Relationship Id="rId9" Type="http://schemas.openxmlformats.org/officeDocument/2006/relationships/hyperlink" Target="mailto:julianhsu1988@gmail.com" TargetMode="External"/><Relationship Id="rId14" Type="http://schemas.openxmlformats.org/officeDocument/2006/relationships/hyperlink" Target="mailto:Isminurjanahssi@gmail.com" TargetMode="External"/><Relationship Id="rId22" Type="http://schemas.openxmlformats.org/officeDocument/2006/relationships/hyperlink" Target="mailto:jihanoktaviana789@gmail.com" TargetMode="External"/><Relationship Id="rId27" Type="http://schemas.openxmlformats.org/officeDocument/2006/relationships/hyperlink" Target="mailto:syafta9@gmail.com" TargetMode="External"/><Relationship Id="rId30" Type="http://schemas.openxmlformats.org/officeDocument/2006/relationships/hyperlink" Target="mailto:hafizroslie25@gmail.com" TargetMode="External"/><Relationship Id="rId35" Type="http://schemas.openxmlformats.org/officeDocument/2006/relationships/hyperlink" Target="mailto:amandagiorino@gmail.com" TargetMode="External"/><Relationship Id="rId8" Type="http://schemas.openxmlformats.org/officeDocument/2006/relationships/hyperlink" Target="mailto:srmaulidah@gmail.com" TargetMode="External"/><Relationship Id="rId3" Type="http://schemas.openxmlformats.org/officeDocument/2006/relationships/hyperlink" Target="mailto:rtnadwiastuti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uanamir17@gmail.com" TargetMode="External"/><Relationship Id="rId2" Type="http://schemas.openxmlformats.org/officeDocument/2006/relationships/hyperlink" Target="mailto:pelangioffice1@gmail.com" TargetMode="External"/><Relationship Id="rId1" Type="http://schemas.openxmlformats.org/officeDocument/2006/relationships/hyperlink" Target="mailto:FIKRIKAMAL0919@GMAIL.COM" TargetMode="External"/><Relationship Id="rId4" Type="http://schemas.openxmlformats.org/officeDocument/2006/relationships/hyperlink" Target="mailto:kinnosagustiu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96"/>
  <sheetViews>
    <sheetView workbookViewId="0">
      <pane xSplit="3" ySplit="2" topLeftCell="Z22" activePane="bottomRight" state="frozen"/>
      <selection pane="bottomRight" activeCell="C26" sqref="C26"/>
      <selection pane="bottomLeft" activeCell="A3" sqref="A3"/>
      <selection pane="topRight" activeCell="D1" sqref="D1"/>
    </sheetView>
  </sheetViews>
  <sheetFormatPr defaultColWidth="14.42578125" defaultRowHeight="15" customHeight="1"/>
  <cols>
    <col min="1" max="1" width="6" customWidth="1"/>
    <col min="2" max="2" width="15.5703125" customWidth="1"/>
    <col min="3" max="3" width="30.140625" customWidth="1"/>
    <col min="4" max="4" width="10" customWidth="1"/>
    <col min="5" max="5" width="22.140625" customWidth="1"/>
    <col min="6" max="6" width="34.42578125" customWidth="1"/>
    <col min="7" max="7" width="12.7109375" customWidth="1"/>
    <col min="8" max="8" width="16.42578125" customWidth="1"/>
    <col min="9" max="10" width="19.5703125" customWidth="1"/>
    <col min="11" max="11" width="21.7109375" customWidth="1"/>
    <col min="12" max="12" width="9.140625" customWidth="1"/>
    <col min="13" max="15" width="34.7109375" customWidth="1"/>
    <col min="16" max="16" width="41.7109375" customWidth="1"/>
    <col min="17" max="17" width="26" customWidth="1"/>
    <col min="18" max="19" width="108.5703125" customWidth="1"/>
    <col min="20" max="20" width="17.85546875" customWidth="1"/>
    <col min="21" max="21" width="28.7109375" customWidth="1"/>
    <col min="22" max="22" width="29.140625" customWidth="1"/>
    <col min="23" max="23" width="26.140625" customWidth="1"/>
    <col min="24" max="24" width="9.42578125" customWidth="1"/>
    <col min="25" max="25" width="20" bestFit="1" customWidth="1"/>
    <col min="26" max="26" width="26.85546875" bestFit="1" customWidth="1"/>
    <col min="27" max="27" width="21.85546875" customWidth="1"/>
    <col min="28" max="28" width="15.85546875" customWidth="1"/>
    <col min="29" max="29" width="37.140625" customWidth="1"/>
    <col min="30" max="30" width="18.140625" customWidth="1"/>
    <col min="31" max="36" width="8.7109375" customWidth="1"/>
  </cols>
  <sheetData>
    <row r="1" spans="1:36" ht="14.25" customHeight="1">
      <c r="A1" s="122" t="s">
        <v>0</v>
      </c>
      <c r="B1">
        <v>1</v>
      </c>
      <c r="C1">
        <f>B1+1</f>
        <v>2</v>
      </c>
      <c r="D1">
        <f t="shared" ref="D1:AC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AA1">
        <f>X1+1</f>
        <v>24</v>
      </c>
      <c r="AB1">
        <f t="shared" si="0"/>
        <v>25</v>
      </c>
      <c r="AC1">
        <f t="shared" si="0"/>
        <v>26</v>
      </c>
      <c r="AD1" s="115">
        <f ca="1">TODAY()</f>
        <v>45519</v>
      </c>
    </row>
    <row r="2" spans="1:36" ht="27" customHeight="1">
      <c r="A2" s="102" t="s">
        <v>1</v>
      </c>
      <c r="B2" s="102" t="s">
        <v>2</v>
      </c>
      <c r="C2" s="102" t="s">
        <v>3</v>
      </c>
      <c r="D2" s="102" t="s">
        <v>4</v>
      </c>
      <c r="E2" s="102" t="s">
        <v>5</v>
      </c>
      <c r="F2" s="102" t="s">
        <v>6</v>
      </c>
      <c r="G2" s="102" t="s">
        <v>7</v>
      </c>
      <c r="H2" s="103" t="s">
        <v>8</v>
      </c>
      <c r="I2" s="102" t="s">
        <v>9</v>
      </c>
      <c r="J2" s="102" t="s">
        <v>10</v>
      </c>
      <c r="K2" s="102" t="s">
        <v>11</v>
      </c>
      <c r="L2" s="102" t="s">
        <v>12</v>
      </c>
      <c r="M2" s="102" t="s">
        <v>13</v>
      </c>
      <c r="N2" s="102" t="s">
        <v>14</v>
      </c>
      <c r="O2" s="102" t="s">
        <v>15</v>
      </c>
      <c r="P2" s="102" t="s">
        <v>16</v>
      </c>
      <c r="Q2" s="102" t="s">
        <v>17</v>
      </c>
      <c r="R2" s="102" t="s">
        <v>18</v>
      </c>
      <c r="S2" s="102" t="s">
        <v>19</v>
      </c>
      <c r="T2" s="102" t="s">
        <v>20</v>
      </c>
      <c r="U2" s="104" t="s">
        <v>21</v>
      </c>
      <c r="V2" s="105" t="s">
        <v>22</v>
      </c>
      <c r="W2" s="106" t="s">
        <v>23</v>
      </c>
      <c r="X2" s="102" t="s">
        <v>24</v>
      </c>
      <c r="Y2" s="102" t="s">
        <v>25</v>
      </c>
      <c r="Z2" s="102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23"/>
      <c r="AF2" s="123"/>
      <c r="AG2" s="123"/>
      <c r="AH2" s="123"/>
      <c r="AI2" s="123"/>
      <c r="AJ2" s="123"/>
    </row>
    <row r="3" spans="1:36" ht="14.25" customHeight="1">
      <c r="A3" s="4">
        <v>1</v>
      </c>
      <c r="B3" s="5" t="s">
        <v>31</v>
      </c>
      <c r="C3" s="6" t="s">
        <v>32</v>
      </c>
      <c r="D3" s="7" t="s">
        <v>33</v>
      </c>
      <c r="E3" s="7" t="s">
        <v>34</v>
      </c>
      <c r="F3" s="7" t="s">
        <v>35</v>
      </c>
      <c r="G3" s="7" t="s">
        <v>36</v>
      </c>
      <c r="H3" s="8">
        <v>31278</v>
      </c>
      <c r="I3" s="7" t="s">
        <v>37</v>
      </c>
      <c r="J3" s="9" t="s">
        <v>38</v>
      </c>
      <c r="K3" s="7" t="s">
        <v>39</v>
      </c>
      <c r="L3" s="7" t="s">
        <v>40</v>
      </c>
      <c r="M3" s="7" t="s">
        <v>41</v>
      </c>
      <c r="N3" s="7" t="s">
        <v>42</v>
      </c>
      <c r="O3" s="7" t="s">
        <v>43</v>
      </c>
      <c r="P3" s="7" t="s">
        <v>44</v>
      </c>
      <c r="Q3" s="9" t="s">
        <v>45</v>
      </c>
      <c r="R3" s="7" t="s">
        <v>46</v>
      </c>
      <c r="S3" s="7" t="s">
        <v>46</v>
      </c>
      <c r="T3" s="7">
        <v>11830</v>
      </c>
      <c r="U3" s="10">
        <v>44200</v>
      </c>
      <c r="V3" s="10"/>
      <c r="W3" s="11" t="s">
        <v>47</v>
      </c>
      <c r="X3" s="7" t="s">
        <v>48</v>
      </c>
      <c r="Y3" s="7" t="s">
        <v>49</v>
      </c>
      <c r="Z3" s="7">
        <v>7007753655</v>
      </c>
      <c r="AA3" s="124" t="s">
        <v>50</v>
      </c>
      <c r="AB3" s="121" t="s">
        <v>51</v>
      </c>
      <c r="AC3" s="121" t="s">
        <v>52</v>
      </c>
      <c r="AD3" s="121" t="str">
        <f ca="1">CONCATENATE(AH3," Tahun ",AI3," Bulan")</f>
        <v>3 Tahun 7 Bulan</v>
      </c>
      <c r="AH3" s="125">
        <f ca="1">DATEDIF(U3,$AD$1,"Y")</f>
        <v>3</v>
      </c>
      <c r="AI3" s="125">
        <f ca="1">DATEDIF(U3,$AD$1,"YM")</f>
        <v>7</v>
      </c>
    </row>
    <row r="4" spans="1:36" ht="14.25" customHeight="1">
      <c r="A4" s="4">
        <f>A3+1</f>
        <v>2</v>
      </c>
      <c r="B4" s="5" t="s">
        <v>53</v>
      </c>
      <c r="C4" s="139" t="s">
        <v>54</v>
      </c>
      <c r="D4" s="7" t="s">
        <v>55</v>
      </c>
      <c r="E4" s="7" t="s">
        <v>34</v>
      </c>
      <c r="F4" s="7" t="s">
        <v>56</v>
      </c>
      <c r="G4" s="7" t="s">
        <v>57</v>
      </c>
      <c r="H4" s="8">
        <v>33497</v>
      </c>
      <c r="I4" s="7" t="s">
        <v>58</v>
      </c>
      <c r="J4" s="12" t="s">
        <v>59</v>
      </c>
      <c r="K4" s="9" t="s">
        <v>60</v>
      </c>
      <c r="L4" s="7" t="s">
        <v>61</v>
      </c>
      <c r="M4" s="7" t="s">
        <v>62</v>
      </c>
      <c r="N4" s="152" t="s">
        <v>63</v>
      </c>
      <c r="O4" s="7" t="s">
        <v>64</v>
      </c>
      <c r="P4" s="13" t="s">
        <v>65</v>
      </c>
      <c r="Q4" s="9" t="s">
        <v>66</v>
      </c>
      <c r="R4" s="7" t="s">
        <v>67</v>
      </c>
      <c r="S4" s="7" t="s">
        <v>68</v>
      </c>
      <c r="T4" s="7">
        <v>16518</v>
      </c>
      <c r="U4" s="10">
        <v>44186</v>
      </c>
      <c r="V4" s="10"/>
      <c r="W4" s="7" t="s">
        <v>47</v>
      </c>
      <c r="X4" s="7" t="s">
        <v>48</v>
      </c>
      <c r="Y4" s="7" t="s">
        <v>69</v>
      </c>
      <c r="Z4" s="7">
        <v>21030732008</v>
      </c>
      <c r="AA4" s="124" t="s">
        <v>70</v>
      </c>
      <c r="AB4" s="121" t="s">
        <v>51</v>
      </c>
      <c r="AC4" s="121" t="s">
        <v>71</v>
      </c>
      <c r="AD4" s="121" t="str">
        <f ca="1">CONCATENATE(AH4," Tahun ",AI4," Bulan")</f>
        <v>3 Tahun 7 Bulan</v>
      </c>
      <c r="AH4" s="125">
        <f ca="1">DATEDIF(U4,$AD$1,"Y")</f>
        <v>3</v>
      </c>
      <c r="AI4" s="125">
        <f ca="1">DATEDIF(U4,$AD$1,"YM")</f>
        <v>7</v>
      </c>
    </row>
    <row r="5" spans="1:36" ht="14.25" customHeight="1">
      <c r="A5" s="4">
        <f>A4+1</f>
        <v>3</v>
      </c>
      <c r="B5" s="5" t="s">
        <v>72</v>
      </c>
      <c r="C5" s="7" t="s">
        <v>73</v>
      </c>
      <c r="D5" s="7" t="s">
        <v>55</v>
      </c>
      <c r="E5" s="14" t="s">
        <v>74</v>
      </c>
      <c r="F5" s="11" t="s">
        <v>75</v>
      </c>
      <c r="G5" s="7" t="s">
        <v>57</v>
      </c>
      <c r="H5" s="8">
        <v>31984</v>
      </c>
      <c r="I5" s="7" t="s">
        <v>58</v>
      </c>
      <c r="J5" s="15" t="s">
        <v>76</v>
      </c>
      <c r="K5" s="14" t="s">
        <v>77</v>
      </c>
      <c r="L5" s="14" t="s">
        <v>61</v>
      </c>
      <c r="M5" s="7" t="s">
        <v>78</v>
      </c>
      <c r="N5" s="152" t="s">
        <v>79</v>
      </c>
      <c r="O5" s="7" t="s">
        <v>64</v>
      </c>
      <c r="P5" s="11" t="s">
        <v>80</v>
      </c>
      <c r="Q5" s="15" t="s">
        <v>81</v>
      </c>
      <c r="R5" s="11" t="s">
        <v>82</v>
      </c>
      <c r="S5" s="11" t="s">
        <v>82</v>
      </c>
      <c r="T5" s="7">
        <v>12820</v>
      </c>
      <c r="U5" s="10">
        <v>44312</v>
      </c>
      <c r="V5" s="10"/>
      <c r="W5" s="7" t="s">
        <v>47</v>
      </c>
      <c r="X5" s="11" t="s">
        <v>48</v>
      </c>
      <c r="Y5" s="7" t="s">
        <v>83</v>
      </c>
      <c r="Z5" s="7">
        <v>21030732164</v>
      </c>
      <c r="AA5" s="124" t="s">
        <v>84</v>
      </c>
      <c r="AB5" s="121" t="s">
        <v>51</v>
      </c>
      <c r="AC5" s="121" t="s">
        <v>85</v>
      </c>
      <c r="AD5" s="121" t="str">
        <f ca="1">CONCATENATE(AH5," Tahun ",AI5," Bulan")</f>
        <v>3 Tahun 3 Bulan</v>
      </c>
      <c r="AH5" s="125">
        <f ca="1">DATEDIF(U5,$AD$1,"Y")</f>
        <v>3</v>
      </c>
      <c r="AI5" s="125">
        <f ca="1">DATEDIF(U5,$AD$1,"YM")</f>
        <v>3</v>
      </c>
    </row>
    <row r="6" spans="1:36" ht="14.25" customHeight="1">
      <c r="A6" s="4">
        <f>A5+1</f>
        <v>4</v>
      </c>
      <c r="B6" s="5" t="s">
        <v>86</v>
      </c>
      <c r="C6" s="7" t="s">
        <v>87</v>
      </c>
      <c r="D6" s="7" t="s">
        <v>33</v>
      </c>
      <c r="E6" s="7" t="s">
        <v>88</v>
      </c>
      <c r="F6" s="7" t="s">
        <v>89</v>
      </c>
      <c r="G6" s="7" t="s">
        <v>57</v>
      </c>
      <c r="H6" s="8">
        <v>33852</v>
      </c>
      <c r="I6" s="7" t="s">
        <v>58</v>
      </c>
      <c r="J6" s="16" t="s">
        <v>90</v>
      </c>
      <c r="K6" s="16" t="s">
        <v>91</v>
      </c>
      <c r="L6" s="7" t="s">
        <v>40</v>
      </c>
      <c r="M6" s="7" t="s">
        <v>92</v>
      </c>
      <c r="N6" s="152" t="s">
        <v>93</v>
      </c>
      <c r="O6" s="18" t="s">
        <v>64</v>
      </c>
      <c r="P6" s="19" t="s">
        <v>94</v>
      </c>
      <c r="Q6" s="20" t="s">
        <v>95</v>
      </c>
      <c r="R6" s="21" t="s">
        <v>96</v>
      </c>
      <c r="S6" s="7" t="s">
        <v>97</v>
      </c>
      <c r="T6" s="7">
        <v>11730</v>
      </c>
      <c r="U6" s="10">
        <v>44046</v>
      </c>
      <c r="V6" s="10"/>
      <c r="W6" s="7" t="s">
        <v>47</v>
      </c>
      <c r="X6" s="7" t="s">
        <v>48</v>
      </c>
      <c r="Y6" s="7" t="s">
        <v>98</v>
      </c>
      <c r="Z6" s="7">
        <v>21030732016</v>
      </c>
      <c r="AA6" s="124" t="s">
        <v>99</v>
      </c>
      <c r="AB6" s="121" t="s">
        <v>51</v>
      </c>
      <c r="AC6" s="121" t="s">
        <v>100</v>
      </c>
      <c r="AD6" s="121" t="str">
        <f ca="1">CONCATENATE(AH6," Tahun ",AI6," Bulan")</f>
        <v>4 Tahun 0 Bulan</v>
      </c>
      <c r="AH6" s="125">
        <f ca="1">DATEDIF(U6,$AD$1,"Y")</f>
        <v>4</v>
      </c>
      <c r="AI6" s="125">
        <f ca="1">DATEDIF(U6,$AD$1,"YM")</f>
        <v>0</v>
      </c>
    </row>
    <row r="7" spans="1:36" ht="14.25" customHeight="1">
      <c r="A7" s="4">
        <f>A6+1</f>
        <v>5</v>
      </c>
      <c r="B7" s="5" t="s">
        <v>101</v>
      </c>
      <c r="C7" s="7" t="s">
        <v>102</v>
      </c>
      <c r="D7" s="7" t="s">
        <v>33</v>
      </c>
      <c r="E7" s="7" t="s">
        <v>103</v>
      </c>
      <c r="F7" s="7" t="s">
        <v>104</v>
      </c>
      <c r="G7" s="7" t="s">
        <v>105</v>
      </c>
      <c r="H7" s="8">
        <v>36747</v>
      </c>
      <c r="I7" s="7" t="s">
        <v>58</v>
      </c>
      <c r="J7" s="9" t="s">
        <v>106</v>
      </c>
      <c r="K7" s="7" t="s">
        <v>107</v>
      </c>
      <c r="L7" s="7" t="s">
        <v>108</v>
      </c>
      <c r="M7" s="7" t="s">
        <v>109</v>
      </c>
      <c r="N7" s="152" t="s">
        <v>110</v>
      </c>
      <c r="O7" s="7" t="s">
        <v>111</v>
      </c>
      <c r="P7" s="7" t="s">
        <v>112</v>
      </c>
      <c r="Q7" s="9" t="s">
        <v>113</v>
      </c>
      <c r="R7" s="7" t="s">
        <v>114</v>
      </c>
      <c r="S7" s="7" t="s">
        <v>115</v>
      </c>
      <c r="T7" s="7">
        <v>11460</v>
      </c>
      <c r="U7" s="10">
        <v>44221</v>
      </c>
      <c r="V7" s="10"/>
      <c r="W7" s="11" t="s">
        <v>47</v>
      </c>
      <c r="X7" s="7" t="s">
        <v>48</v>
      </c>
      <c r="Y7" s="7" t="s">
        <v>116</v>
      </c>
      <c r="Z7" s="7">
        <v>21030732024</v>
      </c>
      <c r="AA7" s="124" t="s">
        <v>117</v>
      </c>
      <c r="AB7" s="121" t="s">
        <v>51</v>
      </c>
      <c r="AC7" s="11" t="s">
        <v>118</v>
      </c>
      <c r="AD7" s="121" t="str">
        <f ca="1">CONCATENATE(AH7," Tahun ",AI7," Bulan")</f>
        <v>3 Tahun 6 Bulan</v>
      </c>
      <c r="AH7" s="125">
        <f ca="1">DATEDIF(U7,$AD$1,"Y")</f>
        <v>3</v>
      </c>
      <c r="AI7" s="125">
        <f ca="1">DATEDIF(U7,$AD$1,"YM")</f>
        <v>6</v>
      </c>
    </row>
    <row r="8" spans="1:36" ht="14.25" customHeight="1">
      <c r="A8" s="4">
        <f>A7+1</f>
        <v>6</v>
      </c>
      <c r="B8" s="5" t="s">
        <v>119</v>
      </c>
      <c r="C8" s="17" t="s">
        <v>120</v>
      </c>
      <c r="D8" s="7" t="s">
        <v>55</v>
      </c>
      <c r="E8" s="7" t="s">
        <v>121</v>
      </c>
      <c r="F8" s="121" t="s">
        <v>122</v>
      </c>
      <c r="G8" s="17" t="s">
        <v>57</v>
      </c>
      <c r="H8" s="8">
        <v>36378</v>
      </c>
      <c r="I8" s="7" t="s">
        <v>58</v>
      </c>
      <c r="J8" s="16" t="s">
        <v>123</v>
      </c>
      <c r="K8" s="16" t="s">
        <v>124</v>
      </c>
      <c r="L8" s="7" t="s">
        <v>61</v>
      </c>
      <c r="M8" s="7" t="s">
        <v>125</v>
      </c>
      <c r="N8" s="152" t="s">
        <v>126</v>
      </c>
      <c r="O8" s="18" t="s">
        <v>127</v>
      </c>
      <c r="P8" s="18" t="s">
        <v>128</v>
      </c>
      <c r="Q8" s="22" t="s">
        <v>129</v>
      </c>
      <c r="R8" s="17" t="s">
        <v>130</v>
      </c>
      <c r="S8" s="7" t="s">
        <v>131</v>
      </c>
      <c r="T8" s="7">
        <v>11630</v>
      </c>
      <c r="U8" s="10">
        <v>44077</v>
      </c>
      <c r="V8" s="10">
        <v>45628</v>
      </c>
      <c r="W8" s="7" t="s">
        <v>132</v>
      </c>
      <c r="X8" s="7" t="s">
        <v>133</v>
      </c>
      <c r="Y8" s="7" t="s">
        <v>134</v>
      </c>
      <c r="Z8" s="7">
        <v>21030731992</v>
      </c>
      <c r="AA8" s="124" t="s">
        <v>135</v>
      </c>
      <c r="AB8" s="121" t="s">
        <v>51</v>
      </c>
      <c r="AC8" s="121" t="s">
        <v>136</v>
      </c>
      <c r="AD8" s="121" t="str">
        <f ca="1">CONCATENATE(AH8," Tahun ",AI8," Bulan")</f>
        <v>3 Tahun 11 Bulan</v>
      </c>
      <c r="AH8" s="125">
        <f ca="1">DATEDIF(U8,$AD$1,"Y")</f>
        <v>3</v>
      </c>
      <c r="AI8" s="125">
        <f ca="1">DATEDIF(U8,$AD$1,"YM")</f>
        <v>11</v>
      </c>
    </row>
    <row r="9" spans="1:36" ht="14.25" customHeight="1">
      <c r="A9" s="4">
        <f>A8+1</f>
        <v>7</v>
      </c>
      <c r="B9" s="23" t="s">
        <v>137</v>
      </c>
      <c r="C9" s="7" t="s">
        <v>138</v>
      </c>
      <c r="D9" s="7" t="s">
        <v>33</v>
      </c>
      <c r="E9" s="7" t="s">
        <v>88</v>
      </c>
      <c r="F9" s="7" t="s">
        <v>139</v>
      </c>
      <c r="G9" s="7" t="s">
        <v>140</v>
      </c>
      <c r="H9" s="8">
        <v>32151</v>
      </c>
      <c r="I9" s="7" t="s">
        <v>141</v>
      </c>
      <c r="J9" s="9" t="s">
        <v>142</v>
      </c>
      <c r="K9" s="7" t="s">
        <v>143</v>
      </c>
      <c r="L9" s="7" t="s">
        <v>144</v>
      </c>
      <c r="M9" s="7" t="s">
        <v>145</v>
      </c>
      <c r="N9" s="152" t="s">
        <v>146</v>
      </c>
      <c r="O9" s="7" t="s">
        <v>64</v>
      </c>
      <c r="P9" s="7" t="s">
        <v>147</v>
      </c>
      <c r="Q9" s="9" t="s">
        <v>148</v>
      </c>
      <c r="R9" s="7" t="s">
        <v>149</v>
      </c>
      <c r="S9" s="7" t="s">
        <v>150</v>
      </c>
      <c r="T9" s="7">
        <v>11750</v>
      </c>
      <c r="U9" s="10">
        <v>44928</v>
      </c>
      <c r="V9" s="10"/>
      <c r="W9" s="11" t="s">
        <v>47</v>
      </c>
      <c r="X9" s="14" t="s">
        <v>48</v>
      </c>
      <c r="Y9" s="7" t="s">
        <v>151</v>
      </c>
      <c r="Z9" s="7">
        <v>23075533416</v>
      </c>
      <c r="AA9" s="124" t="s">
        <v>152</v>
      </c>
      <c r="AB9" s="121" t="s">
        <v>51</v>
      </c>
      <c r="AC9" s="24" t="s">
        <v>153</v>
      </c>
      <c r="AD9" s="121" t="str">
        <f ca="1">CONCATENATE(AH9," Tahun ",AI9," Bulan")</f>
        <v>1 Tahun 7 Bulan</v>
      </c>
      <c r="AH9" s="125">
        <f ca="1">DATEDIF(U9,$AD$1,"Y")</f>
        <v>1</v>
      </c>
      <c r="AI9" s="125">
        <f ca="1">DATEDIF(U9,$AD$1,"YM")</f>
        <v>7</v>
      </c>
    </row>
    <row r="10" spans="1:36" ht="14.25" customHeight="1">
      <c r="A10" s="4">
        <f>A9+1</f>
        <v>8</v>
      </c>
      <c r="B10" s="5" t="s">
        <v>154</v>
      </c>
      <c r="C10" s="7" t="s">
        <v>155</v>
      </c>
      <c r="D10" s="7" t="s">
        <v>55</v>
      </c>
      <c r="E10" s="7" t="s">
        <v>156</v>
      </c>
      <c r="F10" s="7" t="s">
        <v>157</v>
      </c>
      <c r="G10" s="7" t="s">
        <v>158</v>
      </c>
      <c r="H10" s="8">
        <v>36327</v>
      </c>
      <c r="I10" s="7" t="s">
        <v>58</v>
      </c>
      <c r="J10" s="9" t="s">
        <v>159</v>
      </c>
      <c r="K10" s="14" t="s">
        <v>160</v>
      </c>
      <c r="L10" s="7" t="s">
        <v>108</v>
      </c>
      <c r="M10" s="7" t="s">
        <v>161</v>
      </c>
      <c r="N10" s="152" t="s">
        <v>162</v>
      </c>
      <c r="O10" s="25" t="s">
        <v>64</v>
      </c>
      <c r="P10" s="7" t="s">
        <v>163</v>
      </c>
      <c r="Q10" s="9" t="s">
        <v>164</v>
      </c>
      <c r="R10" s="7" t="s">
        <v>165</v>
      </c>
      <c r="S10" s="7" t="s">
        <v>166</v>
      </c>
      <c r="T10" s="7">
        <v>65153</v>
      </c>
      <c r="U10" s="10">
        <v>44434</v>
      </c>
      <c r="V10" s="10"/>
      <c r="W10" s="14" t="s">
        <v>47</v>
      </c>
      <c r="X10" s="7" t="s">
        <v>48</v>
      </c>
      <c r="Y10" s="7" t="s">
        <v>167</v>
      </c>
      <c r="Z10" s="7">
        <v>21080534452</v>
      </c>
      <c r="AA10" s="124" t="s">
        <v>168</v>
      </c>
      <c r="AB10" s="121" t="s">
        <v>51</v>
      </c>
      <c r="AC10" s="11" t="s">
        <v>169</v>
      </c>
      <c r="AD10" s="121" t="str">
        <f ca="1">CONCATENATE(AH10," Tahun ",AI10," Bulan")</f>
        <v>2 Tahun 11 Bulan</v>
      </c>
      <c r="AH10" s="125">
        <f ca="1">DATEDIF(U10,$AD$1,"Y")</f>
        <v>2</v>
      </c>
      <c r="AI10" s="125">
        <f ca="1">DATEDIF(U10,$AD$1,"YM")</f>
        <v>11</v>
      </c>
    </row>
    <row r="11" spans="1:36" ht="14.25" customHeight="1">
      <c r="A11" s="4">
        <f>A10+1</f>
        <v>9</v>
      </c>
      <c r="B11" s="23" t="s">
        <v>170</v>
      </c>
      <c r="C11" s="7" t="s">
        <v>171</v>
      </c>
      <c r="D11" s="7" t="s">
        <v>33</v>
      </c>
      <c r="E11" s="7" t="s">
        <v>172</v>
      </c>
      <c r="F11" s="7" t="s">
        <v>173</v>
      </c>
      <c r="G11" s="7" t="s">
        <v>174</v>
      </c>
      <c r="H11" s="8">
        <v>32594</v>
      </c>
      <c r="I11" s="7" t="s">
        <v>58</v>
      </c>
      <c r="J11" s="9" t="s">
        <v>175</v>
      </c>
      <c r="K11" s="7" t="s">
        <v>176</v>
      </c>
      <c r="L11" s="7" t="s">
        <v>61</v>
      </c>
      <c r="M11" s="7" t="s">
        <v>177</v>
      </c>
      <c r="N11" s="152" t="s">
        <v>178</v>
      </c>
      <c r="O11" s="25" t="s">
        <v>64</v>
      </c>
      <c r="P11" s="7" t="s">
        <v>179</v>
      </c>
      <c r="Q11" s="9" t="s">
        <v>180</v>
      </c>
      <c r="R11" s="7" t="s">
        <v>181</v>
      </c>
      <c r="S11" s="7" t="s">
        <v>182</v>
      </c>
      <c r="T11" s="7">
        <v>12950</v>
      </c>
      <c r="U11" s="10">
        <v>44452</v>
      </c>
      <c r="V11" s="10"/>
      <c r="W11" s="14" t="s">
        <v>47</v>
      </c>
      <c r="X11" s="7" t="s">
        <v>48</v>
      </c>
      <c r="Y11" s="7" t="s">
        <v>183</v>
      </c>
      <c r="Z11" s="7">
        <v>21080534494</v>
      </c>
      <c r="AA11" s="124" t="s">
        <v>184</v>
      </c>
      <c r="AB11" s="121" t="s">
        <v>51</v>
      </c>
      <c r="AC11" s="121" t="s">
        <v>185</v>
      </c>
      <c r="AD11" s="121" t="str">
        <f ca="1">CONCATENATE(AH11," Tahun ",AI11," Bulan")</f>
        <v>2 Tahun 11 Bulan</v>
      </c>
      <c r="AH11" s="125">
        <f ca="1">DATEDIF(U11,$AD$1,"Y")</f>
        <v>2</v>
      </c>
      <c r="AI11" s="125">
        <f ca="1">DATEDIF(U11,$AD$1,"YM")</f>
        <v>11</v>
      </c>
    </row>
    <row r="12" spans="1:36" ht="14.25" customHeight="1">
      <c r="A12" s="4">
        <f>A11+1</f>
        <v>10</v>
      </c>
      <c r="B12" s="23" t="s">
        <v>186</v>
      </c>
      <c r="C12" s="26" t="s">
        <v>187</v>
      </c>
      <c r="D12" s="11" t="s">
        <v>33</v>
      </c>
      <c r="E12" s="11" t="s">
        <v>34</v>
      </c>
      <c r="F12" s="7" t="s">
        <v>188</v>
      </c>
      <c r="G12" s="14" t="s">
        <v>57</v>
      </c>
      <c r="H12" s="8">
        <v>31222</v>
      </c>
      <c r="I12" s="7" t="s">
        <v>141</v>
      </c>
      <c r="J12" s="27" t="s">
        <v>189</v>
      </c>
      <c r="K12" s="14" t="s">
        <v>190</v>
      </c>
      <c r="L12" s="14" t="s">
        <v>144</v>
      </c>
      <c r="M12" s="7" t="s">
        <v>191</v>
      </c>
      <c r="N12" s="152" t="s">
        <v>192</v>
      </c>
      <c r="O12" s="7" t="s">
        <v>43</v>
      </c>
      <c r="P12" s="7" t="s">
        <v>44</v>
      </c>
      <c r="Q12" s="27" t="s">
        <v>193</v>
      </c>
      <c r="R12" s="14" t="s">
        <v>194</v>
      </c>
      <c r="S12" s="14" t="s">
        <v>194</v>
      </c>
      <c r="T12" s="7">
        <v>13890</v>
      </c>
      <c r="U12" s="10">
        <v>44470</v>
      </c>
      <c r="V12" s="10"/>
      <c r="W12" s="11" t="s">
        <v>47</v>
      </c>
      <c r="X12" s="11" t="s">
        <v>48</v>
      </c>
      <c r="Y12" s="7" t="s">
        <v>195</v>
      </c>
      <c r="Z12" s="7">
        <v>21080534460</v>
      </c>
      <c r="AA12" s="124" t="s">
        <v>196</v>
      </c>
      <c r="AB12" s="121" t="s">
        <v>51</v>
      </c>
      <c r="AC12" s="121" t="s">
        <v>197</v>
      </c>
      <c r="AD12" s="121" t="str">
        <f ca="1">CONCATENATE(AH12," Tahun ",AI12," Bulan")</f>
        <v>2 Tahun 10 Bulan</v>
      </c>
      <c r="AH12" s="125">
        <f ca="1">DATEDIF(U12,$AD$1,"Y")</f>
        <v>2</v>
      </c>
      <c r="AI12" s="125">
        <f ca="1">DATEDIF(U12,$AD$1,"YM")</f>
        <v>10</v>
      </c>
    </row>
    <row r="13" spans="1:36" ht="14.25" customHeight="1">
      <c r="A13" s="4">
        <f>A12+1</f>
        <v>11</v>
      </c>
      <c r="B13" s="5" t="s">
        <v>198</v>
      </c>
      <c r="C13" s="7" t="s">
        <v>199</v>
      </c>
      <c r="D13" s="7" t="s">
        <v>55</v>
      </c>
      <c r="E13" s="7" t="s">
        <v>200</v>
      </c>
      <c r="F13" s="7" t="s">
        <v>201</v>
      </c>
      <c r="G13" s="7" t="s">
        <v>57</v>
      </c>
      <c r="H13" s="8">
        <v>35161</v>
      </c>
      <c r="I13" s="7" t="s">
        <v>58</v>
      </c>
      <c r="J13" s="9" t="s">
        <v>202</v>
      </c>
      <c r="K13" s="9" t="s">
        <v>203</v>
      </c>
      <c r="L13" s="7" t="s">
        <v>61</v>
      </c>
      <c r="M13" s="7" t="s">
        <v>204</v>
      </c>
      <c r="N13" s="152" t="s">
        <v>205</v>
      </c>
      <c r="O13" s="7" t="s">
        <v>64</v>
      </c>
      <c r="P13" s="7" t="s">
        <v>206</v>
      </c>
      <c r="Q13" s="9" t="s">
        <v>207</v>
      </c>
      <c r="R13" s="7" t="s">
        <v>208</v>
      </c>
      <c r="S13" s="7" t="s">
        <v>209</v>
      </c>
      <c r="T13" s="7">
        <v>12910</v>
      </c>
      <c r="U13" s="10">
        <v>44634</v>
      </c>
      <c r="V13" s="10"/>
      <c r="W13" s="7" t="s">
        <v>47</v>
      </c>
      <c r="X13" s="7" t="s">
        <v>48</v>
      </c>
      <c r="Y13" s="7" t="s">
        <v>210</v>
      </c>
      <c r="Z13" s="7">
        <v>20023792920</v>
      </c>
      <c r="AA13" s="124" t="s">
        <v>211</v>
      </c>
      <c r="AB13" s="121" t="s">
        <v>51</v>
      </c>
      <c r="AC13" s="121" t="s">
        <v>212</v>
      </c>
      <c r="AD13" s="121" t="str">
        <f ca="1">CONCATENATE(AH13," Tahun ",AI13," Bulan")</f>
        <v>2 Tahun 5 Bulan</v>
      </c>
      <c r="AH13" s="125">
        <f ca="1">DATEDIF(U13,$AD$1,"Y")</f>
        <v>2</v>
      </c>
      <c r="AI13" s="125">
        <f ca="1">DATEDIF(U13,$AD$1,"YM")</f>
        <v>5</v>
      </c>
    </row>
    <row r="14" spans="1:36" ht="14.25" customHeight="1">
      <c r="A14" s="4">
        <f>A13+1</f>
        <v>12</v>
      </c>
      <c r="B14" s="23" t="s">
        <v>213</v>
      </c>
      <c r="C14" s="14" t="s">
        <v>214</v>
      </c>
      <c r="D14" s="7" t="s">
        <v>55</v>
      </c>
      <c r="E14" s="7" t="s">
        <v>215</v>
      </c>
      <c r="F14" s="7" t="s">
        <v>216</v>
      </c>
      <c r="G14" s="7" t="s">
        <v>57</v>
      </c>
      <c r="H14" s="8">
        <v>35053</v>
      </c>
      <c r="I14" s="7" t="s">
        <v>58</v>
      </c>
      <c r="J14" s="9" t="s">
        <v>217</v>
      </c>
      <c r="K14" s="14" t="s">
        <v>218</v>
      </c>
      <c r="L14" s="7" t="s">
        <v>61</v>
      </c>
      <c r="M14" s="7" t="s">
        <v>219</v>
      </c>
      <c r="N14" s="152" t="s">
        <v>220</v>
      </c>
      <c r="O14" s="18" t="s">
        <v>127</v>
      </c>
      <c r="P14" s="14" t="s">
        <v>221</v>
      </c>
      <c r="Q14" s="27" t="s">
        <v>222</v>
      </c>
      <c r="R14" s="14" t="s">
        <v>223</v>
      </c>
      <c r="S14" s="7" t="s">
        <v>224</v>
      </c>
      <c r="T14" s="7">
        <v>11730</v>
      </c>
      <c r="U14" s="10">
        <v>44677</v>
      </c>
      <c r="V14" s="10">
        <v>45590</v>
      </c>
      <c r="W14" s="7" t="s">
        <v>47</v>
      </c>
      <c r="X14" s="7" t="s">
        <v>133</v>
      </c>
      <c r="Y14" s="7" t="s">
        <v>225</v>
      </c>
      <c r="Z14" s="7">
        <v>22108949573</v>
      </c>
      <c r="AA14" s="124" t="s">
        <v>226</v>
      </c>
      <c r="AB14" s="121" t="s">
        <v>51</v>
      </c>
      <c r="AC14" s="121" t="s">
        <v>227</v>
      </c>
      <c r="AD14" s="121" t="str">
        <f ca="1">CONCATENATE(AH14," Tahun ",AI14," Bulan")</f>
        <v>2 Tahun 3 Bulan</v>
      </c>
      <c r="AH14" s="125">
        <f ca="1">DATEDIF(U14,$AD$1,"Y")</f>
        <v>2</v>
      </c>
      <c r="AI14" s="125">
        <f ca="1">DATEDIF(U14,$AD$1,"YM")</f>
        <v>3</v>
      </c>
    </row>
    <row r="15" spans="1:36" ht="14.25" customHeight="1">
      <c r="A15" s="4">
        <f>A14+1</f>
        <v>13</v>
      </c>
      <c r="B15" s="23" t="s">
        <v>228</v>
      </c>
      <c r="C15" s="14" t="s">
        <v>229</v>
      </c>
      <c r="D15" s="14" t="s">
        <v>55</v>
      </c>
      <c r="E15" s="7" t="s">
        <v>215</v>
      </c>
      <c r="F15" s="121" t="s">
        <v>230</v>
      </c>
      <c r="G15" s="7" t="s">
        <v>57</v>
      </c>
      <c r="H15" s="8">
        <v>36371</v>
      </c>
      <c r="I15" s="7" t="s">
        <v>58</v>
      </c>
      <c r="J15" s="9" t="s">
        <v>231</v>
      </c>
      <c r="K15" s="14" t="s">
        <v>232</v>
      </c>
      <c r="L15" s="7" t="s">
        <v>61</v>
      </c>
      <c r="M15" s="7" t="s">
        <v>233</v>
      </c>
      <c r="N15" s="152" t="s">
        <v>234</v>
      </c>
      <c r="O15" s="7" t="s">
        <v>235</v>
      </c>
      <c r="P15" s="14" t="s">
        <v>236</v>
      </c>
      <c r="Q15" s="27" t="s">
        <v>237</v>
      </c>
      <c r="R15" s="14" t="s">
        <v>238</v>
      </c>
      <c r="S15" s="7" t="s">
        <v>239</v>
      </c>
      <c r="T15" s="7">
        <v>11740</v>
      </c>
      <c r="U15" s="10">
        <v>44677</v>
      </c>
      <c r="V15" s="10">
        <v>45510</v>
      </c>
      <c r="W15" s="7" t="s">
        <v>132</v>
      </c>
      <c r="X15" s="7" t="s">
        <v>133</v>
      </c>
      <c r="Y15" s="7" t="s">
        <v>240</v>
      </c>
      <c r="Z15" s="7">
        <v>22108949581</v>
      </c>
      <c r="AA15" s="124" t="s">
        <v>241</v>
      </c>
      <c r="AB15" s="121" t="s">
        <v>51</v>
      </c>
      <c r="AC15" s="121" t="s">
        <v>242</v>
      </c>
      <c r="AD15" s="121" t="str">
        <f ca="1">CONCATENATE(AH15," Tahun ",AI15," Bulan")</f>
        <v>2 Tahun 3 Bulan</v>
      </c>
      <c r="AH15" s="125">
        <f ca="1">DATEDIF(U15,$AD$1,"Y")</f>
        <v>2</v>
      </c>
      <c r="AI15" s="125">
        <f ca="1">DATEDIF(U15,$AD$1,"YM")</f>
        <v>3</v>
      </c>
    </row>
    <row r="16" spans="1:36" ht="14.25" customHeight="1">
      <c r="A16" s="4">
        <f>A15+1</f>
        <v>14</v>
      </c>
      <c r="B16" s="23" t="s">
        <v>243</v>
      </c>
      <c r="C16" s="14" t="s">
        <v>244</v>
      </c>
      <c r="D16" s="14" t="s">
        <v>33</v>
      </c>
      <c r="E16" s="7" t="s">
        <v>121</v>
      </c>
      <c r="F16" s="121" t="s">
        <v>122</v>
      </c>
      <c r="G16" s="14" t="s">
        <v>245</v>
      </c>
      <c r="H16" s="8">
        <v>32688</v>
      </c>
      <c r="I16" s="7" t="s">
        <v>58</v>
      </c>
      <c r="J16" s="27" t="s">
        <v>246</v>
      </c>
      <c r="K16" s="14" t="s">
        <v>247</v>
      </c>
      <c r="L16" s="14" t="s">
        <v>61</v>
      </c>
      <c r="M16" s="7" t="s">
        <v>248</v>
      </c>
      <c r="N16" s="152" t="s">
        <v>249</v>
      </c>
      <c r="O16" s="7" t="s">
        <v>64</v>
      </c>
      <c r="P16" s="14" t="s">
        <v>250</v>
      </c>
      <c r="Q16" s="27" t="s">
        <v>251</v>
      </c>
      <c r="R16" s="14" t="s">
        <v>252</v>
      </c>
      <c r="S16" s="7" t="s">
        <v>253</v>
      </c>
      <c r="T16" s="7">
        <v>11480</v>
      </c>
      <c r="U16" s="10">
        <v>44721</v>
      </c>
      <c r="V16" s="10">
        <v>45543</v>
      </c>
      <c r="W16" s="14" t="s">
        <v>132</v>
      </c>
      <c r="X16" s="14" t="s">
        <v>133</v>
      </c>
      <c r="Y16" s="7" t="s">
        <v>254</v>
      </c>
      <c r="Z16" s="7">
        <v>22108949615</v>
      </c>
      <c r="AA16" s="124" t="s">
        <v>255</v>
      </c>
      <c r="AB16" s="121" t="s">
        <v>51</v>
      </c>
      <c r="AC16" s="121" t="s">
        <v>256</v>
      </c>
      <c r="AD16" s="121" t="str">
        <f ca="1">CONCATENATE(AH16," Tahun ",AI16," Bulan")</f>
        <v>2 Tahun 2 Bulan</v>
      </c>
      <c r="AH16" s="125">
        <f ca="1">DATEDIF(U16,$AD$1,"Y")</f>
        <v>2</v>
      </c>
      <c r="AI16" s="125">
        <f ca="1">DATEDIF(U16,$AD$1,"YM")</f>
        <v>2</v>
      </c>
    </row>
    <row r="17" spans="1:35" ht="14.25" customHeight="1">
      <c r="A17" s="4">
        <f>A16+1</f>
        <v>15</v>
      </c>
      <c r="B17" s="23" t="s">
        <v>257</v>
      </c>
      <c r="C17" s="14" t="s">
        <v>258</v>
      </c>
      <c r="D17" s="14" t="s">
        <v>55</v>
      </c>
      <c r="E17" s="7" t="s">
        <v>121</v>
      </c>
      <c r="F17" s="7" t="s">
        <v>259</v>
      </c>
      <c r="G17" s="14" t="s">
        <v>260</v>
      </c>
      <c r="H17" s="8">
        <v>35861</v>
      </c>
      <c r="I17" s="7" t="s">
        <v>58</v>
      </c>
      <c r="J17" s="27" t="s">
        <v>261</v>
      </c>
      <c r="K17" s="14" t="s">
        <v>262</v>
      </c>
      <c r="L17" s="14" t="s">
        <v>144</v>
      </c>
      <c r="M17" s="7" t="s">
        <v>263</v>
      </c>
      <c r="N17" s="152" t="s">
        <v>264</v>
      </c>
      <c r="O17" s="7" t="s">
        <v>43</v>
      </c>
      <c r="P17" s="14" t="s">
        <v>163</v>
      </c>
      <c r="Q17" s="27" t="s">
        <v>265</v>
      </c>
      <c r="R17" s="14" t="s">
        <v>266</v>
      </c>
      <c r="S17" s="7" t="s">
        <v>267</v>
      </c>
      <c r="T17" s="7">
        <v>11470</v>
      </c>
      <c r="U17" s="10">
        <v>44734</v>
      </c>
      <c r="V17" s="10"/>
      <c r="W17" s="14" t="s">
        <v>47</v>
      </c>
      <c r="X17" s="14" t="s">
        <v>48</v>
      </c>
      <c r="Y17" s="7" t="s">
        <v>268</v>
      </c>
      <c r="Z17" s="7">
        <v>23023905302</v>
      </c>
      <c r="AA17" s="124" t="s">
        <v>269</v>
      </c>
      <c r="AB17" s="121" t="s">
        <v>51</v>
      </c>
      <c r="AC17" s="14" t="s">
        <v>270</v>
      </c>
      <c r="AD17" s="121" t="str">
        <f ca="1">CONCATENATE(AH17," Tahun ",AI17," Bulan")</f>
        <v>2 Tahun 1 Bulan</v>
      </c>
      <c r="AH17" s="125">
        <f ca="1">DATEDIF(U17,$AD$1,"Y")</f>
        <v>2</v>
      </c>
      <c r="AI17" s="125">
        <f ca="1">DATEDIF(U17,$AD$1,"YM")</f>
        <v>1</v>
      </c>
    </row>
    <row r="18" spans="1:35" ht="14.25" customHeight="1">
      <c r="A18" s="4">
        <f>A17+1</f>
        <v>16</v>
      </c>
      <c r="B18" s="23" t="s">
        <v>271</v>
      </c>
      <c r="C18" s="14" t="s">
        <v>272</v>
      </c>
      <c r="D18" s="14" t="s">
        <v>55</v>
      </c>
      <c r="E18" s="7" t="s">
        <v>74</v>
      </c>
      <c r="F18" s="7" t="s">
        <v>273</v>
      </c>
      <c r="G18" s="14" t="s">
        <v>274</v>
      </c>
      <c r="H18" s="8">
        <v>36556</v>
      </c>
      <c r="I18" s="7" t="s">
        <v>58</v>
      </c>
      <c r="J18" s="27" t="s">
        <v>275</v>
      </c>
      <c r="K18" s="14" t="s">
        <v>276</v>
      </c>
      <c r="L18" s="14" t="s">
        <v>144</v>
      </c>
      <c r="M18" s="7" t="s">
        <v>277</v>
      </c>
      <c r="N18" s="152" t="s">
        <v>278</v>
      </c>
      <c r="O18" s="7" t="s">
        <v>64</v>
      </c>
      <c r="P18" s="14" t="s">
        <v>279</v>
      </c>
      <c r="Q18" s="27" t="s">
        <v>280</v>
      </c>
      <c r="R18" s="14" t="s">
        <v>281</v>
      </c>
      <c r="S18" s="7" t="s">
        <v>282</v>
      </c>
      <c r="T18" s="7">
        <v>17155</v>
      </c>
      <c r="U18" s="10">
        <v>44760</v>
      </c>
      <c r="V18" s="10"/>
      <c r="W18" s="14" t="s">
        <v>47</v>
      </c>
      <c r="X18" s="14" t="s">
        <v>48</v>
      </c>
      <c r="Y18" s="7" t="s">
        <v>283</v>
      </c>
      <c r="Z18" s="7">
        <v>23023905294</v>
      </c>
      <c r="AA18" s="124" t="s">
        <v>284</v>
      </c>
      <c r="AB18" s="121" t="s">
        <v>51</v>
      </c>
      <c r="AC18" s="121" t="s">
        <v>285</v>
      </c>
      <c r="AD18" s="121" t="str">
        <f ca="1">CONCATENATE(AH18," Tahun ",AI18," Bulan")</f>
        <v>2 Tahun 0 Bulan</v>
      </c>
      <c r="AH18" s="125">
        <f ca="1">DATEDIF(U18,$AD$1,"Y")</f>
        <v>2</v>
      </c>
      <c r="AI18" s="125">
        <f ca="1">DATEDIF(U18,$AD$1,"YM")</f>
        <v>0</v>
      </c>
    </row>
    <row r="19" spans="1:35" ht="14.25" customHeight="1">
      <c r="A19" s="4">
        <f>A18+1</f>
        <v>17</v>
      </c>
      <c r="B19" s="23" t="s">
        <v>286</v>
      </c>
      <c r="C19" s="14" t="s">
        <v>287</v>
      </c>
      <c r="D19" s="14" t="s">
        <v>33</v>
      </c>
      <c r="E19" s="7" t="s">
        <v>288</v>
      </c>
      <c r="F19" s="7" t="s">
        <v>289</v>
      </c>
      <c r="G19" s="14" t="s">
        <v>57</v>
      </c>
      <c r="H19" s="8">
        <v>36587</v>
      </c>
      <c r="I19" s="7" t="s">
        <v>58</v>
      </c>
      <c r="J19" s="27" t="s">
        <v>290</v>
      </c>
      <c r="K19" s="14" t="s">
        <v>291</v>
      </c>
      <c r="L19" s="14" t="s">
        <v>61</v>
      </c>
      <c r="M19" s="7" t="s">
        <v>292</v>
      </c>
      <c r="N19" s="7" t="s">
        <v>42</v>
      </c>
      <c r="O19" s="18" t="s">
        <v>127</v>
      </c>
      <c r="P19" s="14" t="s">
        <v>293</v>
      </c>
      <c r="Q19" s="27" t="s">
        <v>294</v>
      </c>
      <c r="R19" s="14" t="s">
        <v>295</v>
      </c>
      <c r="S19" s="14" t="s">
        <v>295</v>
      </c>
      <c r="T19" s="7">
        <v>10160</v>
      </c>
      <c r="U19" s="10">
        <v>44805</v>
      </c>
      <c r="V19" s="10">
        <v>45626</v>
      </c>
      <c r="W19" s="14" t="s">
        <v>47</v>
      </c>
      <c r="X19" s="14" t="s">
        <v>133</v>
      </c>
      <c r="Y19" s="7" t="s">
        <v>296</v>
      </c>
      <c r="Z19" s="7">
        <v>23075533432</v>
      </c>
      <c r="AA19" s="124" t="s">
        <v>297</v>
      </c>
      <c r="AB19" s="121" t="s">
        <v>51</v>
      </c>
      <c r="AC19" s="121" t="s">
        <v>298</v>
      </c>
      <c r="AD19" s="121" t="str">
        <f ca="1">CONCATENATE(AH19," Tahun ",AI19," Bulan")</f>
        <v>1 Tahun 11 Bulan</v>
      </c>
      <c r="AH19" s="125">
        <f ca="1">DATEDIF(U19,$AD$1,"Y")</f>
        <v>1</v>
      </c>
      <c r="AI19" s="125">
        <f ca="1">DATEDIF(U19,$AD$1,"YM")</f>
        <v>11</v>
      </c>
    </row>
    <row r="20" spans="1:35" ht="14.25" customHeight="1">
      <c r="A20" s="4">
        <f>A19+1</f>
        <v>18</v>
      </c>
      <c r="B20" s="23" t="s">
        <v>299</v>
      </c>
      <c r="C20" s="28" t="s">
        <v>300</v>
      </c>
      <c r="D20" s="14" t="s">
        <v>33</v>
      </c>
      <c r="E20" s="7" t="s">
        <v>34</v>
      </c>
      <c r="F20" s="7" t="s">
        <v>301</v>
      </c>
      <c r="G20" s="14" t="s">
        <v>57</v>
      </c>
      <c r="H20" s="8">
        <v>31635</v>
      </c>
      <c r="I20" s="7" t="s">
        <v>37</v>
      </c>
      <c r="J20" s="27" t="s">
        <v>302</v>
      </c>
      <c r="K20" s="14" t="s">
        <v>303</v>
      </c>
      <c r="L20" s="14" t="s">
        <v>61</v>
      </c>
      <c r="M20" s="7" t="s">
        <v>304</v>
      </c>
      <c r="N20" s="152" t="s">
        <v>305</v>
      </c>
      <c r="O20" s="7" t="s">
        <v>43</v>
      </c>
      <c r="P20" s="14" t="s">
        <v>306</v>
      </c>
      <c r="Q20" s="27" t="s">
        <v>307</v>
      </c>
      <c r="R20" s="14" t="s">
        <v>308</v>
      </c>
      <c r="S20" s="14" t="s">
        <v>308</v>
      </c>
      <c r="T20" s="7">
        <v>12160</v>
      </c>
      <c r="U20" s="10">
        <v>44456</v>
      </c>
      <c r="V20" s="10"/>
      <c r="W20" s="14" t="s">
        <v>47</v>
      </c>
      <c r="X20" s="14" t="s">
        <v>48</v>
      </c>
      <c r="Y20" s="7" t="s">
        <v>309</v>
      </c>
      <c r="Z20" s="7">
        <v>23075533465</v>
      </c>
      <c r="AA20" s="124" t="s">
        <v>310</v>
      </c>
      <c r="AB20" s="121" t="s">
        <v>51</v>
      </c>
      <c r="AC20" s="121" t="s">
        <v>311</v>
      </c>
      <c r="AD20" s="121" t="str">
        <f ca="1">CONCATENATE(AH20," Tahun ",AI20," Bulan")</f>
        <v>2 Tahun 10 Bulan</v>
      </c>
      <c r="AH20" s="125">
        <f ca="1">DATEDIF(U20,$AD$1,"Y")</f>
        <v>2</v>
      </c>
      <c r="AI20" s="125">
        <f ca="1">DATEDIF(U20,$AD$1,"YM")</f>
        <v>10</v>
      </c>
    </row>
    <row r="21" spans="1:35" ht="14.25" customHeight="1">
      <c r="A21" s="4">
        <f>A20+1</f>
        <v>19</v>
      </c>
      <c r="B21" s="23" t="s">
        <v>312</v>
      </c>
      <c r="C21" s="14" t="s">
        <v>313</v>
      </c>
      <c r="D21" s="14" t="s">
        <v>33</v>
      </c>
      <c r="E21" s="7" t="s">
        <v>34</v>
      </c>
      <c r="F21" s="7" t="s">
        <v>314</v>
      </c>
      <c r="G21" s="14" t="s">
        <v>315</v>
      </c>
      <c r="H21" s="8">
        <v>31247</v>
      </c>
      <c r="I21" s="7" t="s">
        <v>141</v>
      </c>
      <c r="J21" s="14" t="s">
        <v>316</v>
      </c>
      <c r="K21" s="29" t="s">
        <v>42</v>
      </c>
      <c r="L21" s="14" t="s">
        <v>144</v>
      </c>
      <c r="M21" s="7" t="s">
        <v>42</v>
      </c>
      <c r="N21" s="7" t="s">
        <v>42</v>
      </c>
      <c r="O21" s="14" t="s">
        <v>111</v>
      </c>
      <c r="P21" s="14" t="s">
        <v>317</v>
      </c>
      <c r="Q21" s="27" t="s">
        <v>318</v>
      </c>
      <c r="R21" s="122" t="s">
        <v>319</v>
      </c>
      <c r="S21" s="122" t="s">
        <v>319</v>
      </c>
      <c r="T21" s="7">
        <v>11470</v>
      </c>
      <c r="U21" s="10">
        <v>44991</v>
      </c>
      <c r="V21" s="10">
        <v>45813</v>
      </c>
      <c r="W21" s="14" t="s">
        <v>47</v>
      </c>
      <c r="X21" s="14" t="s">
        <v>133</v>
      </c>
      <c r="Y21" s="7" t="s">
        <v>320</v>
      </c>
      <c r="Z21" s="7">
        <v>23075533481</v>
      </c>
      <c r="AA21" s="124" t="s">
        <v>321</v>
      </c>
      <c r="AB21" s="121" t="s">
        <v>51</v>
      </c>
      <c r="AC21" s="121" t="s">
        <v>322</v>
      </c>
      <c r="AD21" s="121" t="str">
        <f ca="1">CONCATENATE(AH21," Tahun ",AI21," Bulan")</f>
        <v>1 Tahun 5 Bulan</v>
      </c>
      <c r="AH21" s="125">
        <f ca="1">DATEDIF(U21,$AD$1,"Y")</f>
        <v>1</v>
      </c>
      <c r="AI21" s="125">
        <f ca="1">DATEDIF(U21,$AD$1,"YM")</f>
        <v>5</v>
      </c>
    </row>
    <row r="22" spans="1:35" ht="14.25" customHeight="1">
      <c r="A22" s="4">
        <f>A21+1</f>
        <v>20</v>
      </c>
      <c r="B22" s="23" t="s">
        <v>323</v>
      </c>
      <c r="C22" s="14" t="s">
        <v>324</v>
      </c>
      <c r="D22" s="14" t="s">
        <v>33</v>
      </c>
      <c r="E22" s="7" t="s">
        <v>288</v>
      </c>
      <c r="F22" s="7" t="s">
        <v>289</v>
      </c>
      <c r="G22" s="14" t="s">
        <v>325</v>
      </c>
      <c r="H22" s="8">
        <v>35983</v>
      </c>
      <c r="I22" s="7" t="s">
        <v>58</v>
      </c>
      <c r="J22" s="14" t="s">
        <v>326</v>
      </c>
      <c r="K22" s="14" t="s">
        <v>327</v>
      </c>
      <c r="L22" s="14" t="s">
        <v>61</v>
      </c>
      <c r="M22" s="7" t="s">
        <v>328</v>
      </c>
      <c r="N22" s="7" t="s">
        <v>42</v>
      </c>
      <c r="O22" s="14" t="s">
        <v>127</v>
      </c>
      <c r="P22" s="14" t="s">
        <v>329</v>
      </c>
      <c r="Q22" s="27" t="s">
        <v>330</v>
      </c>
      <c r="R22" s="14" t="s">
        <v>331</v>
      </c>
      <c r="S22" s="7" t="s">
        <v>332</v>
      </c>
      <c r="T22" s="7">
        <v>11460</v>
      </c>
      <c r="U22" s="10">
        <v>45023</v>
      </c>
      <c r="V22" s="10">
        <v>45844</v>
      </c>
      <c r="W22" s="14" t="s">
        <v>132</v>
      </c>
      <c r="X22" s="14" t="s">
        <v>133</v>
      </c>
      <c r="Y22" s="7" t="s">
        <v>333</v>
      </c>
      <c r="Z22" s="7">
        <v>23075533457</v>
      </c>
      <c r="AA22" s="124" t="s">
        <v>334</v>
      </c>
      <c r="AB22" s="121" t="s">
        <v>51</v>
      </c>
      <c r="AC22" s="121" t="s">
        <v>335</v>
      </c>
      <c r="AD22" s="121" t="str">
        <f ca="1">CONCATENATE(AH22," Tahun ",AI22," Bulan")</f>
        <v>1 Tahun 4 Bulan</v>
      </c>
      <c r="AH22" s="125">
        <f ca="1">DATEDIF(U22,$AD$1,"Y")</f>
        <v>1</v>
      </c>
      <c r="AI22" s="125">
        <f ca="1">DATEDIF(U22,$AD$1,"YM")</f>
        <v>4</v>
      </c>
    </row>
    <row r="23" spans="1:35" ht="14.25" customHeight="1">
      <c r="A23" s="4">
        <f>A22+1</f>
        <v>21</v>
      </c>
      <c r="B23" s="23" t="s">
        <v>336</v>
      </c>
      <c r="C23" s="14" t="s">
        <v>337</v>
      </c>
      <c r="D23" s="14" t="s">
        <v>33</v>
      </c>
      <c r="E23" s="7" t="s">
        <v>338</v>
      </c>
      <c r="F23" s="7" t="s">
        <v>339</v>
      </c>
      <c r="G23" s="14" t="s">
        <v>57</v>
      </c>
      <c r="H23" s="8">
        <v>35004</v>
      </c>
      <c r="I23" s="7" t="s">
        <v>340</v>
      </c>
      <c r="J23" s="14" t="s">
        <v>341</v>
      </c>
      <c r="K23" s="14" t="s">
        <v>342</v>
      </c>
      <c r="L23" s="14" t="s">
        <v>61</v>
      </c>
      <c r="M23" s="7" t="s">
        <v>343</v>
      </c>
      <c r="N23" s="152" t="s">
        <v>344</v>
      </c>
      <c r="O23" s="14" t="s">
        <v>345</v>
      </c>
      <c r="P23" s="14" t="s">
        <v>346</v>
      </c>
      <c r="Q23" s="27" t="s">
        <v>347</v>
      </c>
      <c r="R23" s="14" t="s">
        <v>348</v>
      </c>
      <c r="S23" s="7" t="s">
        <v>349</v>
      </c>
      <c r="T23" s="7">
        <v>13530</v>
      </c>
      <c r="U23" s="10">
        <v>45051</v>
      </c>
      <c r="V23" s="10"/>
      <c r="W23" s="14" t="s">
        <v>47</v>
      </c>
      <c r="X23" s="14" t="s">
        <v>48</v>
      </c>
      <c r="Y23" s="7" t="s">
        <v>350</v>
      </c>
      <c r="Z23" s="7">
        <v>23075533473</v>
      </c>
      <c r="AA23" s="124" t="s">
        <v>351</v>
      </c>
      <c r="AB23" s="121" t="s">
        <v>51</v>
      </c>
      <c r="AC23" s="121" t="s">
        <v>352</v>
      </c>
      <c r="AD23" s="121" t="str">
        <f ca="1">CONCATENATE(AH23," Tahun ",AI23," Bulan")</f>
        <v>1 Tahun 3 Bulan</v>
      </c>
      <c r="AH23" s="125">
        <f ca="1">DATEDIF(U23,$AD$1,"Y")</f>
        <v>1</v>
      </c>
      <c r="AI23" s="125">
        <f ca="1">DATEDIF(U23,$AD$1,"YM")</f>
        <v>3</v>
      </c>
    </row>
    <row r="24" spans="1:35" ht="14.25" customHeight="1">
      <c r="A24" s="4">
        <f>A23+1</f>
        <v>22</v>
      </c>
      <c r="B24" s="4" t="s">
        <v>353</v>
      </c>
      <c r="C24" s="121" t="s">
        <v>354</v>
      </c>
      <c r="D24" s="121" t="s">
        <v>55</v>
      </c>
      <c r="E24" s="7" t="s">
        <v>355</v>
      </c>
      <c r="F24" s="7" t="s">
        <v>356</v>
      </c>
      <c r="G24" s="121" t="s">
        <v>274</v>
      </c>
      <c r="H24" s="8">
        <v>35746</v>
      </c>
      <c r="I24" s="7" t="s">
        <v>58</v>
      </c>
      <c r="J24" s="121" t="s">
        <v>357</v>
      </c>
      <c r="K24" s="121" t="s">
        <v>358</v>
      </c>
      <c r="L24" s="121" t="s">
        <v>61</v>
      </c>
      <c r="M24" s="7" t="s">
        <v>359</v>
      </c>
      <c r="N24" s="152" t="s">
        <v>360</v>
      </c>
      <c r="O24" s="121" t="s">
        <v>111</v>
      </c>
      <c r="P24" s="121" t="s">
        <v>361</v>
      </c>
      <c r="Q24" s="126" t="s">
        <v>362</v>
      </c>
      <c r="R24" s="121" t="s">
        <v>363</v>
      </c>
      <c r="S24" s="7" t="s">
        <v>364</v>
      </c>
      <c r="T24" s="7">
        <v>11460</v>
      </c>
      <c r="U24" s="10">
        <v>45075</v>
      </c>
      <c r="V24" s="10">
        <v>45532</v>
      </c>
      <c r="W24" s="14" t="s">
        <v>132</v>
      </c>
      <c r="X24" s="14" t="s">
        <v>133</v>
      </c>
      <c r="Y24" s="7" t="s">
        <v>365</v>
      </c>
      <c r="Z24" s="7">
        <v>23107048409</v>
      </c>
      <c r="AA24" s="124" t="s">
        <v>366</v>
      </c>
      <c r="AB24" s="121" t="s">
        <v>51</v>
      </c>
      <c r="AC24" s="121" t="s">
        <v>367</v>
      </c>
      <c r="AD24" s="121" t="str">
        <f ca="1">CONCATENATE(AH24," Tahun ",AI24," Bulan")</f>
        <v>1 Tahun 2 Bulan</v>
      </c>
      <c r="AH24" s="125">
        <f ca="1">DATEDIF(U24,$AD$1,"Y")</f>
        <v>1</v>
      </c>
      <c r="AI24" s="125">
        <f ca="1">DATEDIF(U24,$AD$1,"YM")</f>
        <v>2</v>
      </c>
    </row>
    <row r="25" spans="1:35" ht="14.25" customHeight="1">
      <c r="A25" s="4">
        <f>A24+1</f>
        <v>23</v>
      </c>
      <c r="B25" s="23" t="s">
        <v>368</v>
      </c>
      <c r="C25" s="121" t="s">
        <v>369</v>
      </c>
      <c r="D25" s="121" t="s">
        <v>55</v>
      </c>
      <c r="E25" s="7" t="s">
        <v>288</v>
      </c>
      <c r="F25" s="7" t="s">
        <v>370</v>
      </c>
      <c r="G25" s="121" t="s">
        <v>57</v>
      </c>
      <c r="H25" s="30">
        <v>36819</v>
      </c>
      <c r="I25" s="7" t="s">
        <v>58</v>
      </c>
      <c r="J25" s="126" t="s">
        <v>371</v>
      </c>
      <c r="K25" s="121" t="s">
        <v>372</v>
      </c>
      <c r="L25" s="121" t="s">
        <v>61</v>
      </c>
      <c r="M25" s="7" t="s">
        <v>373</v>
      </c>
      <c r="N25" s="152" t="s">
        <v>374</v>
      </c>
      <c r="O25" s="14" t="s">
        <v>235</v>
      </c>
      <c r="P25" s="121" t="s">
        <v>375</v>
      </c>
      <c r="Q25" s="126" t="s">
        <v>376</v>
      </c>
      <c r="R25" s="121" t="s">
        <v>377</v>
      </c>
      <c r="S25" s="7" t="s">
        <v>378</v>
      </c>
      <c r="T25" s="7">
        <v>10130</v>
      </c>
      <c r="U25" s="10">
        <v>45110</v>
      </c>
      <c r="V25" s="10"/>
      <c r="W25" s="14" t="s">
        <v>47</v>
      </c>
      <c r="X25" s="14" t="s">
        <v>48</v>
      </c>
      <c r="Y25" s="7" t="s">
        <v>379</v>
      </c>
      <c r="Z25" s="7">
        <v>23111735702</v>
      </c>
      <c r="AA25" s="127" t="s">
        <v>380</v>
      </c>
      <c r="AB25" s="121" t="s">
        <v>51</v>
      </c>
      <c r="AC25" s="121" t="s">
        <v>381</v>
      </c>
      <c r="AD25" s="121" t="str">
        <f ca="1">CONCATENATE(AH25," Tahun ",AI25," Bulan")</f>
        <v>1 Tahun 1 Bulan</v>
      </c>
      <c r="AH25" s="125">
        <f ca="1">DATEDIF(U25,$AD$1,"Y")</f>
        <v>1</v>
      </c>
      <c r="AI25" s="125">
        <f ca="1">DATEDIF(U25,$AD$1,"YM")</f>
        <v>1</v>
      </c>
    </row>
    <row r="26" spans="1:35" ht="14.25" customHeight="1">
      <c r="A26" s="4">
        <f>A25+1</f>
        <v>24</v>
      </c>
      <c r="B26" s="128" t="s">
        <v>382</v>
      </c>
      <c r="C26" s="121" t="s">
        <v>383</v>
      </c>
      <c r="D26" s="121" t="s">
        <v>33</v>
      </c>
      <c r="E26" s="121" t="s">
        <v>384</v>
      </c>
      <c r="F26" s="121" t="s">
        <v>385</v>
      </c>
      <c r="G26" s="121" t="s">
        <v>57</v>
      </c>
      <c r="H26" s="30">
        <v>31818</v>
      </c>
      <c r="I26" s="7" t="s">
        <v>386</v>
      </c>
      <c r="J26" s="126" t="s">
        <v>387</v>
      </c>
      <c r="K26" s="121" t="s">
        <v>388</v>
      </c>
      <c r="L26" s="121" t="s">
        <v>61</v>
      </c>
      <c r="M26" s="7" t="s">
        <v>389</v>
      </c>
      <c r="N26" s="152" t="s">
        <v>390</v>
      </c>
      <c r="O26" s="121" t="s">
        <v>111</v>
      </c>
      <c r="P26" s="121" t="s">
        <v>391</v>
      </c>
      <c r="Q26" s="126" t="s">
        <v>392</v>
      </c>
      <c r="R26" s="121" t="s">
        <v>393</v>
      </c>
      <c r="S26" s="7" t="s">
        <v>394</v>
      </c>
      <c r="T26" s="7">
        <v>15419</v>
      </c>
      <c r="U26" s="10">
        <v>45117</v>
      </c>
      <c r="V26" s="10"/>
      <c r="W26" s="14" t="s">
        <v>47</v>
      </c>
      <c r="X26" s="121" t="s">
        <v>48</v>
      </c>
      <c r="Y26" s="7" t="s">
        <v>395</v>
      </c>
      <c r="Z26" s="7">
        <v>23111735694</v>
      </c>
      <c r="AA26" s="127" t="s">
        <v>396</v>
      </c>
      <c r="AB26" s="121" t="s">
        <v>51</v>
      </c>
      <c r="AC26" s="121" t="s">
        <v>397</v>
      </c>
      <c r="AD26" s="121" t="str">
        <f ca="1">CONCATENATE(AH26," Tahun ",AI26," Bulan")</f>
        <v>1 Tahun 1 Bulan</v>
      </c>
      <c r="AH26" s="125">
        <f ca="1">DATEDIF(U26,$AD$1,"Y")</f>
        <v>1</v>
      </c>
      <c r="AI26" s="125">
        <f ca="1">DATEDIF(U26,$AD$1,"YM")</f>
        <v>1</v>
      </c>
    </row>
    <row r="27" spans="1:35" ht="14.25" customHeight="1">
      <c r="A27" s="4">
        <f>A26+1</f>
        <v>25</v>
      </c>
      <c r="B27" s="128" t="s">
        <v>398</v>
      </c>
      <c r="C27" s="121" t="s">
        <v>399</v>
      </c>
      <c r="D27" s="121" t="s">
        <v>33</v>
      </c>
      <c r="E27" s="121" t="s">
        <v>121</v>
      </c>
      <c r="F27" s="121" t="s">
        <v>122</v>
      </c>
      <c r="G27" s="121" t="s">
        <v>274</v>
      </c>
      <c r="H27" s="30">
        <v>37296</v>
      </c>
      <c r="I27" s="7" t="s">
        <v>58</v>
      </c>
      <c r="J27" s="121" t="s">
        <v>400</v>
      </c>
      <c r="K27" s="121" t="s">
        <v>401</v>
      </c>
      <c r="L27" s="121" t="s">
        <v>61</v>
      </c>
      <c r="M27" s="7" t="s">
        <v>402</v>
      </c>
      <c r="N27" s="152" t="s">
        <v>403</v>
      </c>
      <c r="O27" s="121" t="s">
        <v>111</v>
      </c>
      <c r="P27" s="121" t="s">
        <v>404</v>
      </c>
      <c r="Q27" s="126" t="s">
        <v>405</v>
      </c>
      <c r="R27" s="121" t="s">
        <v>406</v>
      </c>
      <c r="S27" s="7" t="s">
        <v>407</v>
      </c>
      <c r="T27" s="7">
        <v>11720</v>
      </c>
      <c r="U27" s="10">
        <v>45124</v>
      </c>
      <c r="V27" s="10">
        <v>45581</v>
      </c>
      <c r="W27" s="14" t="s">
        <v>132</v>
      </c>
      <c r="X27" s="14" t="s">
        <v>133</v>
      </c>
      <c r="Y27" s="7" t="s">
        <v>408</v>
      </c>
      <c r="Z27" s="7">
        <v>23111735686</v>
      </c>
      <c r="AA27" s="127" t="s">
        <v>409</v>
      </c>
      <c r="AB27" s="121" t="s">
        <v>51</v>
      </c>
      <c r="AC27" s="121" t="s">
        <v>410</v>
      </c>
      <c r="AD27" s="121" t="str">
        <f ca="1">CONCATENATE(AH27," Tahun ",AI27," Bulan")</f>
        <v>1 Tahun 0 Bulan</v>
      </c>
      <c r="AH27" s="125">
        <f ca="1">DATEDIF(U27,$AD$1,"Y")</f>
        <v>1</v>
      </c>
      <c r="AI27" s="125">
        <f ca="1">DATEDIF(U27,$AD$1,"YM")</f>
        <v>0</v>
      </c>
    </row>
    <row r="28" spans="1:35" ht="14.25" customHeight="1">
      <c r="A28" s="4">
        <f>A27+1</f>
        <v>26</v>
      </c>
      <c r="B28" s="128" t="s">
        <v>411</v>
      </c>
      <c r="C28" s="121" t="s">
        <v>412</v>
      </c>
      <c r="D28" s="121" t="s">
        <v>55</v>
      </c>
      <c r="E28" s="7" t="s">
        <v>172</v>
      </c>
      <c r="F28" s="121" t="s">
        <v>413</v>
      </c>
      <c r="G28" s="121" t="s">
        <v>57</v>
      </c>
      <c r="H28" s="30">
        <v>36819</v>
      </c>
      <c r="I28" s="7" t="s">
        <v>58</v>
      </c>
      <c r="J28" s="126" t="s">
        <v>414</v>
      </c>
      <c r="K28" s="126" t="s">
        <v>415</v>
      </c>
      <c r="L28" s="121" t="s">
        <v>61</v>
      </c>
      <c r="M28" s="7" t="s">
        <v>416</v>
      </c>
      <c r="N28" s="152" t="s">
        <v>417</v>
      </c>
      <c r="O28" s="121" t="s">
        <v>111</v>
      </c>
      <c r="P28" s="121" t="s">
        <v>418</v>
      </c>
      <c r="Q28" s="126" t="s">
        <v>419</v>
      </c>
      <c r="R28" s="121" t="s">
        <v>420</v>
      </c>
      <c r="S28" s="7" t="s">
        <v>421</v>
      </c>
      <c r="T28" s="7">
        <v>12770</v>
      </c>
      <c r="U28" s="10">
        <v>45135</v>
      </c>
      <c r="V28" s="10"/>
      <c r="W28" s="14" t="s">
        <v>47</v>
      </c>
      <c r="X28" s="121" t="s">
        <v>48</v>
      </c>
      <c r="Y28" s="7" t="s">
        <v>422</v>
      </c>
      <c r="Z28" s="7">
        <v>23137956712</v>
      </c>
      <c r="AA28" s="127" t="s">
        <v>423</v>
      </c>
      <c r="AB28" s="121" t="s">
        <v>51</v>
      </c>
      <c r="AC28" s="121" t="s">
        <v>424</v>
      </c>
      <c r="AD28" s="121" t="str">
        <f ca="1">CONCATENATE(AH28," Tahun ",AI28," Bulan")</f>
        <v>1 Tahun 0 Bulan</v>
      </c>
      <c r="AH28" s="125">
        <f ca="1">DATEDIF(U28,$AD$1,"Y")</f>
        <v>1</v>
      </c>
      <c r="AI28" s="125">
        <f ca="1">DATEDIF(U28,$AD$1,"YM")</f>
        <v>0</v>
      </c>
    </row>
    <row r="29" spans="1:35" ht="14.25" customHeight="1">
      <c r="A29" s="4">
        <f>A28+1</f>
        <v>27</v>
      </c>
      <c r="B29" s="128" t="s">
        <v>425</v>
      </c>
      <c r="C29" s="121" t="s">
        <v>426</v>
      </c>
      <c r="D29" s="121" t="s">
        <v>33</v>
      </c>
      <c r="E29" s="121" t="s">
        <v>121</v>
      </c>
      <c r="F29" s="121" t="s">
        <v>122</v>
      </c>
      <c r="G29" s="121" t="s">
        <v>57</v>
      </c>
      <c r="H29" s="30">
        <v>33470</v>
      </c>
      <c r="I29" s="7" t="s">
        <v>58</v>
      </c>
      <c r="J29" s="121" t="s">
        <v>427</v>
      </c>
      <c r="K29" s="121" t="s">
        <v>428</v>
      </c>
      <c r="L29" s="121" t="s">
        <v>61</v>
      </c>
      <c r="M29" s="7" t="s">
        <v>429</v>
      </c>
      <c r="N29" s="152" t="s">
        <v>430</v>
      </c>
      <c r="O29" s="121" t="s">
        <v>111</v>
      </c>
      <c r="P29" s="13" t="s">
        <v>65</v>
      </c>
      <c r="Q29" s="126" t="s">
        <v>431</v>
      </c>
      <c r="R29" s="121" t="s">
        <v>432</v>
      </c>
      <c r="S29" s="7" t="s">
        <v>433</v>
      </c>
      <c r="T29" s="7">
        <v>15154</v>
      </c>
      <c r="U29" s="10">
        <v>45166</v>
      </c>
      <c r="V29" s="10">
        <v>45623</v>
      </c>
      <c r="W29" s="14" t="s">
        <v>132</v>
      </c>
      <c r="X29" s="14" t="s">
        <v>133</v>
      </c>
      <c r="Y29" s="7" t="s">
        <v>434</v>
      </c>
      <c r="Z29" s="7">
        <v>23137956746</v>
      </c>
      <c r="AA29" s="127" t="s">
        <v>435</v>
      </c>
      <c r="AB29" s="121" t="s">
        <v>51</v>
      </c>
      <c r="AC29" s="121" t="s">
        <v>436</v>
      </c>
      <c r="AD29" s="121" t="str">
        <f ca="1">CONCATENATE(AH29," Tahun ",AI29," Bulan")</f>
        <v>0 Tahun 11 Bulan</v>
      </c>
      <c r="AH29" s="125">
        <f ca="1">DATEDIF(U29,$AD$1,"Y")</f>
        <v>0</v>
      </c>
      <c r="AI29" s="125">
        <f ca="1">DATEDIF(U29,$AD$1,"YM")</f>
        <v>11</v>
      </c>
    </row>
    <row r="30" spans="1:35" ht="14.25" customHeight="1">
      <c r="A30" s="4">
        <f>A29+1</f>
        <v>28</v>
      </c>
      <c r="B30" s="128" t="s">
        <v>437</v>
      </c>
      <c r="C30" s="121" t="s">
        <v>438</v>
      </c>
      <c r="D30" s="121" t="s">
        <v>33</v>
      </c>
      <c r="E30" s="121" t="s">
        <v>121</v>
      </c>
      <c r="F30" s="121" t="s">
        <v>122</v>
      </c>
      <c r="G30" s="121" t="s">
        <v>57</v>
      </c>
      <c r="H30" s="30">
        <v>35420</v>
      </c>
      <c r="I30" s="7" t="s">
        <v>58</v>
      </c>
      <c r="J30" s="126" t="s">
        <v>439</v>
      </c>
      <c r="K30" s="121" t="s">
        <v>440</v>
      </c>
      <c r="L30" s="121" t="s">
        <v>61</v>
      </c>
      <c r="M30" s="7" t="s">
        <v>441</v>
      </c>
      <c r="N30" s="152" t="s">
        <v>442</v>
      </c>
      <c r="O30" s="121" t="s">
        <v>111</v>
      </c>
      <c r="P30" s="121" t="s">
        <v>443</v>
      </c>
      <c r="Q30" s="126" t="s">
        <v>444</v>
      </c>
      <c r="R30" s="121" t="s">
        <v>445</v>
      </c>
      <c r="S30" s="7" t="s">
        <v>446</v>
      </c>
      <c r="T30" s="7">
        <v>12870</v>
      </c>
      <c r="U30" s="10">
        <v>45176</v>
      </c>
      <c r="V30" s="10">
        <v>45632</v>
      </c>
      <c r="W30" s="14" t="s">
        <v>132</v>
      </c>
      <c r="X30" s="14" t="s">
        <v>133</v>
      </c>
      <c r="Y30" s="7" t="s">
        <v>447</v>
      </c>
      <c r="Z30" s="7">
        <v>23157548795</v>
      </c>
      <c r="AA30" s="127" t="s">
        <v>448</v>
      </c>
      <c r="AB30" s="121" t="s">
        <v>51</v>
      </c>
      <c r="AC30" s="121" t="s">
        <v>449</v>
      </c>
      <c r="AD30" s="121" t="str">
        <f ca="1">CONCATENATE(AH30," Tahun ",AI30," Bulan")</f>
        <v>0 Tahun 11 Bulan</v>
      </c>
      <c r="AH30" s="125">
        <f ca="1">DATEDIF(U30,$AD$1,"Y")</f>
        <v>0</v>
      </c>
      <c r="AI30" s="125">
        <f ca="1">DATEDIF(U30,$AD$1,"YM")</f>
        <v>11</v>
      </c>
    </row>
    <row r="31" spans="1:35" ht="14.25" customHeight="1">
      <c r="A31" s="4">
        <f>A30+1</f>
        <v>29</v>
      </c>
      <c r="B31" s="128" t="s">
        <v>450</v>
      </c>
      <c r="C31" s="121" t="s">
        <v>451</v>
      </c>
      <c r="D31" s="121" t="s">
        <v>55</v>
      </c>
      <c r="E31" s="121" t="s">
        <v>121</v>
      </c>
      <c r="F31" s="121" t="s">
        <v>122</v>
      </c>
      <c r="G31" s="121" t="s">
        <v>57</v>
      </c>
      <c r="H31" s="30">
        <v>35343</v>
      </c>
      <c r="I31" s="7" t="s">
        <v>58</v>
      </c>
      <c r="J31" s="126" t="s">
        <v>452</v>
      </c>
      <c r="K31" s="121" t="s">
        <v>453</v>
      </c>
      <c r="L31" s="121" t="s">
        <v>61</v>
      </c>
      <c r="M31" s="7" t="s">
        <v>454</v>
      </c>
      <c r="N31" s="152" t="s">
        <v>455</v>
      </c>
      <c r="O31" s="121" t="s">
        <v>345</v>
      </c>
      <c r="P31" s="121" t="s">
        <v>404</v>
      </c>
      <c r="Q31" s="126" t="s">
        <v>456</v>
      </c>
      <c r="R31" s="121" t="s">
        <v>457</v>
      </c>
      <c r="S31" s="7" t="s">
        <v>458</v>
      </c>
      <c r="T31" s="7">
        <v>12970</v>
      </c>
      <c r="U31" s="10">
        <v>45208</v>
      </c>
      <c r="V31" s="10">
        <v>45665</v>
      </c>
      <c r="W31" s="14" t="s">
        <v>132</v>
      </c>
      <c r="X31" s="14" t="s">
        <v>133</v>
      </c>
      <c r="Y31" s="7" t="s">
        <v>459</v>
      </c>
      <c r="Z31" s="7">
        <v>23180027775</v>
      </c>
      <c r="AA31" s="124" t="s">
        <v>460</v>
      </c>
      <c r="AB31" s="121" t="s">
        <v>51</v>
      </c>
      <c r="AC31" s="121" t="s">
        <v>461</v>
      </c>
      <c r="AD31" s="121" t="str">
        <f ca="1">CONCATENATE(AH31," Tahun ",AI31," Bulan")</f>
        <v>0 Tahun 10 Bulan</v>
      </c>
      <c r="AH31" s="125">
        <f ca="1">DATEDIF(U31,$AD$1,"Y")</f>
        <v>0</v>
      </c>
      <c r="AI31" s="125">
        <f ca="1">DATEDIF(U31,$AD$1,"YM")</f>
        <v>10</v>
      </c>
    </row>
    <row r="32" spans="1:35" ht="14.25" customHeight="1">
      <c r="A32" s="4">
        <f>A31+1</f>
        <v>30</v>
      </c>
      <c r="B32" s="128" t="s">
        <v>462</v>
      </c>
      <c r="C32" s="121" t="s">
        <v>463</v>
      </c>
      <c r="D32" s="121" t="s">
        <v>55</v>
      </c>
      <c r="E32" s="121" t="s">
        <v>121</v>
      </c>
      <c r="F32" s="121" t="s">
        <v>464</v>
      </c>
      <c r="G32" s="121" t="s">
        <v>57</v>
      </c>
      <c r="H32" s="30">
        <v>34372</v>
      </c>
      <c r="I32" s="121" t="s">
        <v>58</v>
      </c>
      <c r="J32" s="126" t="s">
        <v>465</v>
      </c>
      <c r="K32" s="121" t="s">
        <v>466</v>
      </c>
      <c r="L32" s="121" t="s">
        <v>144</v>
      </c>
      <c r="M32" s="7" t="s">
        <v>467</v>
      </c>
      <c r="N32" s="152" t="s">
        <v>468</v>
      </c>
      <c r="O32" s="121" t="s">
        <v>469</v>
      </c>
      <c r="P32" s="121" t="s">
        <v>470</v>
      </c>
      <c r="Q32" s="126" t="s">
        <v>471</v>
      </c>
      <c r="R32" s="121" t="s">
        <v>472</v>
      </c>
      <c r="S32" s="7" t="s">
        <v>473</v>
      </c>
      <c r="T32" s="7">
        <v>13430</v>
      </c>
      <c r="U32" s="10">
        <v>45231</v>
      </c>
      <c r="V32" s="10">
        <v>45688</v>
      </c>
      <c r="W32" s="14" t="s">
        <v>132</v>
      </c>
      <c r="X32" s="14" t="s">
        <v>133</v>
      </c>
      <c r="Y32" s="7" t="s">
        <v>474</v>
      </c>
      <c r="Z32" s="7">
        <v>23203114436</v>
      </c>
      <c r="AA32" s="127" t="s">
        <v>475</v>
      </c>
      <c r="AB32" s="121" t="s">
        <v>51</v>
      </c>
      <c r="AC32" s="121" t="s">
        <v>476</v>
      </c>
      <c r="AD32" s="121" t="str">
        <f ca="1">CONCATENATE(AH32," Tahun ",AI32," Bulan")</f>
        <v>0 Tahun 9 Bulan</v>
      </c>
      <c r="AH32" s="125">
        <f ca="1">DATEDIF(U32,$AD$1,"Y")</f>
        <v>0</v>
      </c>
      <c r="AI32" s="125">
        <f ca="1">DATEDIF(U32,$AD$1,"YM")</f>
        <v>9</v>
      </c>
    </row>
    <row r="33" spans="1:41" ht="14.25" customHeight="1">
      <c r="A33" s="4">
        <f>A32+1</f>
        <v>31</v>
      </c>
      <c r="B33" s="128" t="s">
        <v>477</v>
      </c>
      <c r="C33" s="121" t="s">
        <v>478</v>
      </c>
      <c r="D33" s="121" t="s">
        <v>33</v>
      </c>
      <c r="E33" s="121" t="s">
        <v>121</v>
      </c>
      <c r="F33" s="121" t="s">
        <v>122</v>
      </c>
      <c r="G33" s="121" t="s">
        <v>479</v>
      </c>
      <c r="H33" s="30">
        <v>36885</v>
      </c>
      <c r="I33" s="121" t="s">
        <v>58</v>
      </c>
      <c r="J33" s="126" t="s">
        <v>480</v>
      </c>
      <c r="K33" s="121" t="s">
        <v>481</v>
      </c>
      <c r="L33" s="121" t="s">
        <v>61</v>
      </c>
      <c r="M33" s="7" t="s">
        <v>482</v>
      </c>
      <c r="N33" s="152" t="s">
        <v>483</v>
      </c>
      <c r="O33" s="121" t="s">
        <v>469</v>
      </c>
      <c r="P33" s="121" t="s">
        <v>484</v>
      </c>
      <c r="Q33" s="126" t="s">
        <v>485</v>
      </c>
      <c r="R33" s="121" t="s">
        <v>486</v>
      </c>
      <c r="S33" s="7" t="s">
        <v>487</v>
      </c>
      <c r="T33" s="7">
        <v>11460</v>
      </c>
      <c r="U33" s="10">
        <v>45232</v>
      </c>
      <c r="V33" s="10">
        <v>45689</v>
      </c>
      <c r="W33" s="14" t="s">
        <v>132</v>
      </c>
      <c r="X33" s="14" t="s">
        <v>133</v>
      </c>
      <c r="Y33" s="7" t="s">
        <v>488</v>
      </c>
      <c r="Z33" s="7" t="s">
        <v>489</v>
      </c>
      <c r="AA33" s="124" t="s">
        <v>490</v>
      </c>
      <c r="AB33" s="121" t="s">
        <v>51</v>
      </c>
      <c r="AC33" s="121" t="s">
        <v>491</v>
      </c>
      <c r="AD33" s="121" t="str">
        <f ca="1">CONCATENATE(AH33," Tahun ",AI33," Bulan")</f>
        <v>0 Tahun 9 Bulan</v>
      </c>
      <c r="AH33" s="125">
        <f ca="1">DATEDIF(U33,$AD$1,"Y")</f>
        <v>0</v>
      </c>
      <c r="AI33" s="125">
        <f ca="1">DATEDIF(U33,$AD$1,"YM")</f>
        <v>9</v>
      </c>
    </row>
    <row r="34" spans="1:41" ht="14.25" customHeight="1">
      <c r="A34" s="4">
        <f>A33+1</f>
        <v>32</v>
      </c>
      <c r="B34" s="128" t="s">
        <v>492</v>
      </c>
      <c r="C34" s="121" t="s">
        <v>493</v>
      </c>
      <c r="D34" s="121" t="s">
        <v>55</v>
      </c>
      <c r="E34" s="121" t="s">
        <v>215</v>
      </c>
      <c r="F34" s="121" t="s">
        <v>230</v>
      </c>
      <c r="G34" s="121" t="s">
        <v>494</v>
      </c>
      <c r="H34" s="30">
        <v>35025</v>
      </c>
      <c r="I34" s="121" t="s">
        <v>58</v>
      </c>
      <c r="J34" s="126" t="s">
        <v>495</v>
      </c>
      <c r="K34" s="121" t="s">
        <v>496</v>
      </c>
      <c r="L34" s="121" t="s">
        <v>61</v>
      </c>
      <c r="M34" s="7" t="s">
        <v>497</v>
      </c>
      <c r="N34" s="152" t="s">
        <v>498</v>
      </c>
      <c r="O34" s="121" t="s">
        <v>469</v>
      </c>
      <c r="P34" s="121" t="s">
        <v>499</v>
      </c>
      <c r="Q34" s="126" t="s">
        <v>500</v>
      </c>
      <c r="R34" s="121" t="s">
        <v>501</v>
      </c>
      <c r="S34" s="7" t="s">
        <v>502</v>
      </c>
      <c r="T34" s="7">
        <v>11480</v>
      </c>
      <c r="U34" s="10">
        <v>45264</v>
      </c>
      <c r="V34" s="10">
        <v>45719</v>
      </c>
      <c r="W34" s="14" t="s">
        <v>132</v>
      </c>
      <c r="X34" s="14" t="s">
        <v>133</v>
      </c>
      <c r="Y34" s="7" t="s">
        <v>503</v>
      </c>
      <c r="Z34" s="7">
        <v>23203114477</v>
      </c>
      <c r="AA34" s="127" t="s">
        <v>504</v>
      </c>
      <c r="AB34" s="121" t="s">
        <v>51</v>
      </c>
      <c r="AC34" s="121" t="s">
        <v>505</v>
      </c>
      <c r="AD34" s="121" t="str">
        <f ca="1">CONCATENATE(AH34," Tahun ",AI34," Bulan")</f>
        <v>0 Tahun 8 Bulan</v>
      </c>
      <c r="AH34" s="125">
        <f ca="1">DATEDIF(U34,$AD$1,"Y")</f>
        <v>0</v>
      </c>
      <c r="AI34" s="125">
        <f ca="1">DATEDIF(U34,$AD$1,"YM")</f>
        <v>8</v>
      </c>
    </row>
    <row r="35" spans="1:41" ht="14.25" customHeight="1">
      <c r="A35" s="4">
        <f>A34+1</f>
        <v>33</v>
      </c>
      <c r="B35" s="128" t="s">
        <v>506</v>
      </c>
      <c r="C35" s="121" t="s">
        <v>507</v>
      </c>
      <c r="D35" s="121" t="s">
        <v>55</v>
      </c>
      <c r="E35" s="121" t="s">
        <v>121</v>
      </c>
      <c r="F35" s="121" t="s">
        <v>122</v>
      </c>
      <c r="G35" s="121" t="s">
        <v>508</v>
      </c>
      <c r="H35" s="30">
        <v>37321</v>
      </c>
      <c r="I35" s="121" t="s">
        <v>58</v>
      </c>
      <c r="J35" s="121" t="s">
        <v>509</v>
      </c>
      <c r="K35" s="121" t="s">
        <v>510</v>
      </c>
      <c r="L35" s="121" t="s">
        <v>61</v>
      </c>
      <c r="M35" s="7" t="s">
        <v>511</v>
      </c>
      <c r="N35" s="152" t="s">
        <v>512</v>
      </c>
      <c r="O35" s="121" t="s">
        <v>235</v>
      </c>
      <c r="P35" s="121" t="s">
        <v>513</v>
      </c>
      <c r="Q35" s="126" t="s">
        <v>514</v>
      </c>
      <c r="R35" s="121" t="s">
        <v>515</v>
      </c>
      <c r="S35" s="121" t="s">
        <v>515</v>
      </c>
      <c r="T35" s="7">
        <v>15129</v>
      </c>
      <c r="U35" s="10">
        <v>45303</v>
      </c>
      <c r="V35" s="10">
        <v>45758</v>
      </c>
      <c r="W35" s="14" t="s">
        <v>132</v>
      </c>
      <c r="X35" s="14" t="s">
        <v>133</v>
      </c>
      <c r="Y35" s="7" t="s">
        <v>516</v>
      </c>
      <c r="Z35" s="7">
        <v>24034941476</v>
      </c>
      <c r="AA35" s="124" t="s">
        <v>517</v>
      </c>
      <c r="AB35" s="121" t="s">
        <v>51</v>
      </c>
      <c r="AC35" s="121" t="s">
        <v>518</v>
      </c>
      <c r="AD35" s="121" t="str">
        <f ca="1">CONCATENATE(AH35," Tahun ",AI35," Bulan")</f>
        <v>0 Tahun 7 Bulan</v>
      </c>
      <c r="AH35" s="125">
        <f ca="1">DATEDIF(U35,$AD$1,"Y")</f>
        <v>0</v>
      </c>
      <c r="AI35" s="125">
        <f ca="1">DATEDIF(U35,$AD$1,"YM")</f>
        <v>7</v>
      </c>
    </row>
    <row r="36" spans="1:41" ht="14.25" customHeight="1">
      <c r="A36" s="4">
        <f>A35+1</f>
        <v>34</v>
      </c>
      <c r="B36" s="128" t="s">
        <v>519</v>
      </c>
      <c r="C36" s="121" t="s">
        <v>520</v>
      </c>
      <c r="D36" s="121" t="s">
        <v>33</v>
      </c>
      <c r="E36" s="121" t="s">
        <v>215</v>
      </c>
      <c r="F36" s="121" t="s">
        <v>230</v>
      </c>
      <c r="G36" s="121" t="s">
        <v>521</v>
      </c>
      <c r="H36" s="30">
        <v>34122</v>
      </c>
      <c r="I36" s="121" t="s">
        <v>58</v>
      </c>
      <c r="J36" s="121" t="s">
        <v>522</v>
      </c>
      <c r="K36" s="121" t="s">
        <v>523</v>
      </c>
      <c r="L36" s="121" t="s">
        <v>61</v>
      </c>
      <c r="M36" s="7" t="s">
        <v>524</v>
      </c>
      <c r="N36" s="152" t="s">
        <v>525</v>
      </c>
      <c r="O36" s="121" t="s">
        <v>235</v>
      </c>
      <c r="P36" s="121" t="s">
        <v>526</v>
      </c>
      <c r="Q36" s="126" t="s">
        <v>527</v>
      </c>
      <c r="R36" s="121" t="s">
        <v>528</v>
      </c>
      <c r="S36" s="7" t="s">
        <v>529</v>
      </c>
      <c r="T36" s="7">
        <v>15114</v>
      </c>
      <c r="U36" s="10">
        <v>45303</v>
      </c>
      <c r="V36" s="10">
        <v>45758</v>
      </c>
      <c r="W36" s="14" t="s">
        <v>132</v>
      </c>
      <c r="X36" s="14" t="s">
        <v>133</v>
      </c>
      <c r="Y36" s="7" t="s">
        <v>530</v>
      </c>
      <c r="Z36" s="7">
        <v>24034941450</v>
      </c>
      <c r="AA36" s="124" t="s">
        <v>531</v>
      </c>
      <c r="AB36" s="121" t="s">
        <v>51</v>
      </c>
      <c r="AC36" s="121" t="s">
        <v>532</v>
      </c>
      <c r="AD36" s="121" t="str">
        <f ca="1">CONCATENATE(AH36," Tahun ",AI36," Bulan")</f>
        <v>0 Tahun 7 Bulan</v>
      </c>
      <c r="AH36" s="125">
        <f ca="1">DATEDIF(U36,$AD$1,"Y")</f>
        <v>0</v>
      </c>
      <c r="AI36" s="125">
        <f ca="1">DATEDIF(U36,$AD$1,"YM")</f>
        <v>7</v>
      </c>
    </row>
    <row r="37" spans="1:41" ht="14.25" customHeight="1">
      <c r="A37" s="4">
        <f>A36+1</f>
        <v>35</v>
      </c>
      <c r="B37" s="128" t="s">
        <v>533</v>
      </c>
      <c r="C37" s="121" t="s">
        <v>534</v>
      </c>
      <c r="D37" s="121" t="s">
        <v>55</v>
      </c>
      <c r="E37" s="121" t="s">
        <v>535</v>
      </c>
      <c r="F37" s="121" t="s">
        <v>536</v>
      </c>
      <c r="G37" s="121" t="s">
        <v>537</v>
      </c>
      <c r="H37" s="30">
        <v>33504</v>
      </c>
      <c r="I37" s="121" t="s">
        <v>58</v>
      </c>
      <c r="J37" s="121" t="s">
        <v>538</v>
      </c>
      <c r="K37" s="121" t="s">
        <v>539</v>
      </c>
      <c r="L37" s="121" t="s">
        <v>61</v>
      </c>
      <c r="M37" s="7" t="s">
        <v>540</v>
      </c>
      <c r="N37" s="152" t="s">
        <v>541</v>
      </c>
      <c r="O37" s="121" t="s">
        <v>469</v>
      </c>
      <c r="P37" s="121" t="s">
        <v>542</v>
      </c>
      <c r="Q37" s="126" t="s">
        <v>543</v>
      </c>
      <c r="R37" s="121" t="s">
        <v>544</v>
      </c>
      <c r="S37" s="7" t="s">
        <v>545</v>
      </c>
      <c r="T37" s="7">
        <v>12830</v>
      </c>
      <c r="U37" s="10">
        <v>45323</v>
      </c>
      <c r="V37" s="10"/>
      <c r="W37" s="14" t="s">
        <v>47</v>
      </c>
      <c r="X37" s="121" t="s">
        <v>48</v>
      </c>
      <c r="Y37" s="7" t="s">
        <v>546</v>
      </c>
      <c r="Z37" s="7">
        <v>24034941468</v>
      </c>
      <c r="AA37" s="124" t="s">
        <v>547</v>
      </c>
      <c r="AB37" s="121" t="s">
        <v>51</v>
      </c>
      <c r="AC37" s="121" t="s">
        <v>548</v>
      </c>
      <c r="AD37" s="121" t="str">
        <f ca="1">CONCATENATE(AH37," Tahun ",AI37," Bulan")</f>
        <v>0 Tahun 6 Bulan</v>
      </c>
      <c r="AH37" s="125">
        <f ca="1">DATEDIF(U37,$AD$1,"Y")</f>
        <v>0</v>
      </c>
      <c r="AI37" s="125">
        <f ca="1">DATEDIF(U37,$AD$1,"YM")</f>
        <v>6</v>
      </c>
    </row>
    <row r="38" spans="1:41" ht="14.25" customHeight="1">
      <c r="A38" s="4">
        <f t="shared" ref="A38:A39" si="1">A37+1</f>
        <v>36</v>
      </c>
      <c r="B38" s="128" t="s">
        <v>549</v>
      </c>
      <c r="C38" s="121" t="s">
        <v>550</v>
      </c>
      <c r="D38" s="121" t="s">
        <v>55</v>
      </c>
      <c r="E38" s="7" t="s">
        <v>551</v>
      </c>
      <c r="F38" s="121" t="s">
        <v>552</v>
      </c>
      <c r="G38" s="121" t="s">
        <v>553</v>
      </c>
      <c r="H38" s="30">
        <v>37294</v>
      </c>
      <c r="I38" s="121" t="s">
        <v>58</v>
      </c>
      <c r="J38" s="121" t="s">
        <v>554</v>
      </c>
      <c r="K38" s="121" t="s">
        <v>555</v>
      </c>
      <c r="L38" s="121" t="s">
        <v>144</v>
      </c>
      <c r="M38" s="7" t="s">
        <v>556</v>
      </c>
      <c r="N38" s="152" t="s">
        <v>557</v>
      </c>
      <c r="O38" s="121" t="s">
        <v>469</v>
      </c>
      <c r="P38" s="121" t="s">
        <v>163</v>
      </c>
      <c r="Q38" s="126" t="s">
        <v>558</v>
      </c>
      <c r="R38" s="121" t="s">
        <v>559</v>
      </c>
      <c r="S38" s="121" t="s">
        <v>560</v>
      </c>
      <c r="T38" s="7">
        <v>11470</v>
      </c>
      <c r="U38" s="10">
        <v>45352</v>
      </c>
      <c r="V38" s="10"/>
      <c r="W38" s="14" t="s">
        <v>47</v>
      </c>
      <c r="X38" s="121" t="s">
        <v>48</v>
      </c>
      <c r="Y38" s="9" t="s">
        <v>561</v>
      </c>
      <c r="Z38" s="7">
        <v>24050867704</v>
      </c>
      <c r="AA38" s="149" t="s">
        <v>562</v>
      </c>
      <c r="AB38" s="121" t="s">
        <v>51</v>
      </c>
      <c r="AC38" s="121" t="s">
        <v>563</v>
      </c>
      <c r="AD38" s="121" t="str">
        <f ca="1">CONCATENATE(AH38," Tahun ",AI38," Bulan")</f>
        <v>0 Tahun 5 Bulan</v>
      </c>
      <c r="AH38" s="125">
        <f ca="1">DATEDIF(U38,$AD$1,"Y")</f>
        <v>0</v>
      </c>
      <c r="AI38" s="125">
        <f ca="1">DATEDIF(U38,$AD$1,"YM")</f>
        <v>5</v>
      </c>
      <c r="AN38" s="125" t="e">
        <f>DATEDIF(#REF!,$AJ$1,"Y")</f>
        <v>#REF!</v>
      </c>
      <c r="AO38" s="125" t="e">
        <f>DATEDIF(#REF!,$AJ$1,"YM")</f>
        <v>#REF!</v>
      </c>
    </row>
    <row r="39" spans="1:41" ht="14.25" customHeight="1">
      <c r="A39" s="4">
        <f t="shared" si="1"/>
        <v>37</v>
      </c>
      <c r="B39" s="128" t="s">
        <v>564</v>
      </c>
      <c r="C39" s="121" t="s">
        <v>565</v>
      </c>
      <c r="D39" s="121" t="s">
        <v>55</v>
      </c>
      <c r="E39" s="121" t="s">
        <v>88</v>
      </c>
      <c r="F39" s="121" t="s">
        <v>566</v>
      </c>
      <c r="G39" s="121" t="s">
        <v>57</v>
      </c>
      <c r="H39" s="30">
        <v>37131</v>
      </c>
      <c r="I39" s="121" t="s">
        <v>58</v>
      </c>
      <c r="J39" s="126" t="s">
        <v>567</v>
      </c>
      <c r="K39" s="121" t="s">
        <v>568</v>
      </c>
      <c r="L39" s="121" t="s">
        <v>108</v>
      </c>
      <c r="M39" s="7" t="s">
        <v>569</v>
      </c>
      <c r="N39" s="152" t="s">
        <v>570</v>
      </c>
      <c r="O39" s="121" t="s">
        <v>469</v>
      </c>
      <c r="P39" s="121" t="s">
        <v>571</v>
      </c>
      <c r="Q39" s="138" t="s">
        <v>572</v>
      </c>
      <c r="R39" s="121" t="s">
        <v>573</v>
      </c>
      <c r="S39" s="7" t="s">
        <v>574</v>
      </c>
      <c r="T39" s="7">
        <v>11740</v>
      </c>
      <c r="U39" s="10">
        <v>45356</v>
      </c>
      <c r="V39" s="10"/>
      <c r="W39" s="14" t="s">
        <v>47</v>
      </c>
      <c r="X39" s="121" t="s">
        <v>48</v>
      </c>
      <c r="Y39" s="7" t="s">
        <v>575</v>
      </c>
      <c r="Z39" s="7">
        <v>24050867712</v>
      </c>
      <c r="AA39" s="124" t="s">
        <v>576</v>
      </c>
      <c r="AB39" s="121" t="s">
        <v>51</v>
      </c>
      <c r="AC39" s="121" t="s">
        <v>577</v>
      </c>
      <c r="AD39" s="121" t="str">
        <f ca="1">CONCATENATE(AH39," Tahun ",AI39," Bulan")</f>
        <v>0 Tahun 5 Bulan</v>
      </c>
      <c r="AH39" s="125">
        <f ca="1">DATEDIF(U39,$AD$1,"Y")</f>
        <v>0</v>
      </c>
      <c r="AI39" s="125">
        <f ca="1">DATEDIF(U39,$AD$1,"YM")</f>
        <v>5</v>
      </c>
    </row>
    <row r="40" spans="1:41" ht="14.25" customHeight="1">
      <c r="A40" s="4">
        <f>A39+1</f>
        <v>38</v>
      </c>
      <c r="B40" s="128">
        <v>120</v>
      </c>
      <c r="C40" s="121" t="s">
        <v>578</v>
      </c>
      <c r="D40" s="121" t="s">
        <v>55</v>
      </c>
      <c r="E40" s="121" t="s">
        <v>121</v>
      </c>
      <c r="F40" s="121" t="s">
        <v>122</v>
      </c>
      <c r="G40" s="121" t="s">
        <v>57</v>
      </c>
      <c r="H40" s="30">
        <v>35116</v>
      </c>
      <c r="I40" s="121" t="s">
        <v>58</v>
      </c>
      <c r="J40" s="126" t="s">
        <v>579</v>
      </c>
      <c r="K40" s="126" t="s">
        <v>580</v>
      </c>
      <c r="L40" s="121" t="s">
        <v>144</v>
      </c>
      <c r="M40" s="7" t="s">
        <v>581</v>
      </c>
      <c r="N40" s="135" t="s">
        <v>582</v>
      </c>
      <c r="O40" s="121" t="s">
        <v>469</v>
      </c>
      <c r="P40" s="132" t="s">
        <v>583</v>
      </c>
      <c r="Q40" s="136" t="s">
        <v>584</v>
      </c>
      <c r="R40" s="137" t="s">
        <v>585</v>
      </c>
      <c r="S40" s="137" t="s">
        <v>586</v>
      </c>
      <c r="T40" s="7">
        <v>11440</v>
      </c>
      <c r="U40" s="10">
        <v>45439</v>
      </c>
      <c r="V40" s="10">
        <f>U40+91</f>
        <v>45530</v>
      </c>
      <c r="W40" s="14" t="s">
        <v>132</v>
      </c>
      <c r="X40" s="121" t="s">
        <v>587</v>
      </c>
      <c r="Y40" s="9" t="s">
        <v>588</v>
      </c>
      <c r="Z40" s="7">
        <v>24092391267</v>
      </c>
      <c r="AA40" s="127" t="s">
        <v>589</v>
      </c>
      <c r="AB40" s="121" t="s">
        <v>51</v>
      </c>
      <c r="AC40" s="121" t="s">
        <v>590</v>
      </c>
      <c r="AD40" s="121" t="str">
        <f t="shared" ref="AD40" ca="1" si="2">CONCATENATE(AH40," Tahun ",AI40," Bulan")</f>
        <v>0 Tahun 2 Bulan</v>
      </c>
      <c r="AH40" s="125">
        <f t="shared" ref="AH40" ca="1" si="3">DATEDIF(U40,$AD$1,"Y")</f>
        <v>0</v>
      </c>
      <c r="AI40" s="125">
        <f t="shared" ref="AI40" ca="1" si="4">DATEDIF(U40,$AD$1,"YM")</f>
        <v>2</v>
      </c>
    </row>
    <row r="41" spans="1:41" ht="14.25" customHeight="1">
      <c r="A41" s="4">
        <f>A40+1</f>
        <v>39</v>
      </c>
      <c r="B41" s="128">
        <v>121</v>
      </c>
      <c r="C41" s="121" t="s">
        <v>591</v>
      </c>
      <c r="D41" s="121" t="s">
        <v>33</v>
      </c>
      <c r="E41" s="121" t="s">
        <v>103</v>
      </c>
      <c r="F41" s="121" t="s">
        <v>592</v>
      </c>
      <c r="G41" s="121" t="s">
        <v>593</v>
      </c>
      <c r="H41" s="30">
        <v>37576</v>
      </c>
      <c r="I41" s="121" t="s">
        <v>58</v>
      </c>
      <c r="J41" s="126" t="s">
        <v>594</v>
      </c>
      <c r="K41" s="126" t="s">
        <v>595</v>
      </c>
      <c r="L41" s="121" t="s">
        <v>144</v>
      </c>
      <c r="M41" s="7" t="s">
        <v>596</v>
      </c>
      <c r="N41" s="135" t="s">
        <v>597</v>
      </c>
      <c r="O41" s="121" t="s">
        <v>469</v>
      </c>
      <c r="P41" s="132" t="s">
        <v>598</v>
      </c>
      <c r="Q41" s="136" t="s">
        <v>599</v>
      </c>
      <c r="R41" s="137" t="s">
        <v>600</v>
      </c>
      <c r="S41" s="137" t="s">
        <v>601</v>
      </c>
      <c r="T41" s="7">
        <v>12420</v>
      </c>
      <c r="U41" s="10">
        <v>45446</v>
      </c>
      <c r="V41" s="10">
        <f>U41+91</f>
        <v>45537</v>
      </c>
      <c r="W41" s="14" t="s">
        <v>47</v>
      </c>
      <c r="X41" s="121" t="s">
        <v>587</v>
      </c>
      <c r="Y41" s="9" t="s">
        <v>588</v>
      </c>
      <c r="Z41" s="7">
        <v>24092391275</v>
      </c>
      <c r="AA41" s="124" t="s">
        <v>602</v>
      </c>
      <c r="AB41" s="121" t="s">
        <v>51</v>
      </c>
      <c r="AC41" s="121" t="s">
        <v>603</v>
      </c>
      <c r="AD41" s="121" t="str">
        <f t="shared" ref="AD41" ca="1" si="5">CONCATENATE(AH41," Tahun ",AI41," Bulan")</f>
        <v>0 Tahun 2 Bulan</v>
      </c>
      <c r="AH41" s="125">
        <f t="shared" ref="AH41" ca="1" si="6">DATEDIF(U41,$AD$1,"Y")</f>
        <v>0</v>
      </c>
      <c r="AI41" s="125">
        <f t="shared" ref="AI41" ca="1" si="7">DATEDIF(U41,$AD$1,"YM")</f>
        <v>2</v>
      </c>
    </row>
    <row r="42" spans="1:41" ht="14.25" customHeight="1">
      <c r="A42" s="4">
        <f>A41+1</f>
        <v>40</v>
      </c>
      <c r="B42" s="128">
        <v>122</v>
      </c>
      <c r="C42" s="121" t="s">
        <v>604</v>
      </c>
      <c r="D42" s="121" t="s">
        <v>55</v>
      </c>
      <c r="E42" s="121" t="s">
        <v>121</v>
      </c>
      <c r="F42" s="121" t="s">
        <v>122</v>
      </c>
      <c r="G42" s="121" t="s">
        <v>605</v>
      </c>
      <c r="H42" s="30">
        <v>34219</v>
      </c>
      <c r="I42" s="121" t="s">
        <v>141</v>
      </c>
      <c r="J42" s="126" t="s">
        <v>606</v>
      </c>
      <c r="K42" s="126" t="s">
        <v>607</v>
      </c>
      <c r="L42" s="121" t="s">
        <v>61</v>
      </c>
      <c r="M42" s="7" t="s">
        <v>608</v>
      </c>
      <c r="N42" s="135" t="s">
        <v>609</v>
      </c>
      <c r="O42" s="121" t="s">
        <v>469</v>
      </c>
      <c r="P42" s="132" t="s">
        <v>610</v>
      </c>
      <c r="Q42" s="136" t="s">
        <v>611</v>
      </c>
      <c r="R42" s="137" t="s">
        <v>612</v>
      </c>
      <c r="S42" s="137" t="s">
        <v>612</v>
      </c>
      <c r="T42" s="7">
        <v>16922</v>
      </c>
      <c r="U42" s="10">
        <v>45461</v>
      </c>
      <c r="V42" s="10">
        <f>U42+91</f>
        <v>45552</v>
      </c>
      <c r="W42" s="14" t="s">
        <v>132</v>
      </c>
      <c r="X42" s="121" t="s">
        <v>587</v>
      </c>
      <c r="Y42" s="9" t="s">
        <v>613</v>
      </c>
      <c r="Z42" s="7">
        <v>24092391283</v>
      </c>
      <c r="AA42" s="124" t="s">
        <v>614</v>
      </c>
      <c r="AB42" s="121" t="s">
        <v>51</v>
      </c>
      <c r="AC42" s="121" t="s">
        <v>615</v>
      </c>
      <c r="AD42" s="121" t="str">
        <f t="shared" ref="AD42" ca="1" si="8">CONCATENATE(AH42," Tahun ",AI42," Bulan")</f>
        <v>0 Tahun 1 Bulan</v>
      </c>
      <c r="AH42" s="125">
        <f t="shared" ref="AH42" ca="1" si="9">DATEDIF(U42,$AD$1,"Y")</f>
        <v>0</v>
      </c>
      <c r="AI42" s="125">
        <f t="shared" ref="AI42" ca="1" si="10">DATEDIF(U42,$AD$1,"YM")</f>
        <v>1</v>
      </c>
    </row>
    <row r="43" spans="1:41" ht="14.25" customHeight="1">
      <c r="A43" s="4">
        <f>A42+1</f>
        <v>41</v>
      </c>
      <c r="B43" s="128">
        <v>123</v>
      </c>
      <c r="C43" s="121" t="s">
        <v>616</v>
      </c>
      <c r="D43" s="121" t="s">
        <v>55</v>
      </c>
      <c r="E43" s="121" t="s">
        <v>121</v>
      </c>
      <c r="F43" s="121" t="s">
        <v>122</v>
      </c>
      <c r="G43" s="121" t="s">
        <v>617</v>
      </c>
      <c r="H43" s="30">
        <v>35228</v>
      </c>
      <c r="I43" s="121" t="s">
        <v>58</v>
      </c>
      <c r="J43" s="126" t="s">
        <v>618</v>
      </c>
      <c r="K43" s="126" t="s">
        <v>619</v>
      </c>
      <c r="L43" s="121" t="s">
        <v>144</v>
      </c>
      <c r="M43" s="7" t="s">
        <v>620</v>
      </c>
      <c r="N43" s="135" t="s">
        <v>621</v>
      </c>
      <c r="O43" s="121" t="s">
        <v>469</v>
      </c>
      <c r="P43" s="132" t="s">
        <v>361</v>
      </c>
      <c r="Q43" s="136" t="s">
        <v>622</v>
      </c>
      <c r="R43" s="137" t="s">
        <v>623</v>
      </c>
      <c r="S43" s="137" t="s">
        <v>624</v>
      </c>
      <c r="T43" s="7">
        <v>10450</v>
      </c>
      <c r="U43" s="10">
        <v>45484</v>
      </c>
      <c r="V43" s="10">
        <f>U43+91</f>
        <v>45575</v>
      </c>
      <c r="W43" s="14" t="s">
        <v>132</v>
      </c>
      <c r="X43" s="121" t="s">
        <v>587</v>
      </c>
      <c r="Y43" s="9" t="s">
        <v>625</v>
      </c>
      <c r="Z43" s="7"/>
      <c r="AA43" s="124" t="s">
        <v>626</v>
      </c>
      <c r="AB43" s="121" t="s">
        <v>51</v>
      </c>
      <c r="AC43" s="121" t="s">
        <v>627</v>
      </c>
      <c r="AD43" s="121" t="str">
        <f t="shared" ref="AD43" ca="1" si="11">CONCATENATE(AH43," Tahun ",AI43," Bulan")</f>
        <v>0 Tahun 1 Bulan</v>
      </c>
      <c r="AH43" s="125">
        <f t="shared" ref="AH43" ca="1" si="12">DATEDIF(U43,$AD$1,"Y")</f>
        <v>0</v>
      </c>
      <c r="AI43" s="125">
        <f t="shared" ref="AI43" ca="1" si="13">DATEDIF(U43,$AD$1,"YM")</f>
        <v>1</v>
      </c>
    </row>
    <row r="44" spans="1:41" ht="14.25" customHeight="1"/>
    <row r="45" spans="1:41" ht="14.25" customHeight="1">
      <c r="C45" s="31"/>
      <c r="D45" s="32"/>
      <c r="H45" s="1"/>
      <c r="U45" s="2"/>
      <c r="V45" s="2"/>
    </row>
    <row r="46" spans="1:41" ht="14.25" customHeight="1">
      <c r="C46" s="14" t="s">
        <v>34</v>
      </c>
      <c r="D46" s="4">
        <f>COUNTIF($E$3:$E$1048576,C46)</f>
        <v>5</v>
      </c>
      <c r="H46" s="1"/>
      <c r="U46" s="2"/>
      <c r="V46" s="2"/>
    </row>
    <row r="47" spans="1:41" ht="14.25" customHeight="1">
      <c r="C47" s="14" t="s">
        <v>172</v>
      </c>
      <c r="D47" s="4">
        <f>COUNTIF($E$3:$E$1048576,C47)</f>
        <v>2</v>
      </c>
      <c r="H47" s="1"/>
      <c r="U47" s="2"/>
      <c r="V47" s="2"/>
    </row>
    <row r="48" spans="1:41" ht="14.25" customHeight="1">
      <c r="C48" s="14" t="s">
        <v>74</v>
      </c>
      <c r="D48" s="4">
        <f>COUNTIF($E$3:$E$1048576,C48)</f>
        <v>2</v>
      </c>
      <c r="H48" s="1"/>
      <c r="T48" s="120"/>
      <c r="U48" s="2"/>
      <c r="V48" s="2"/>
    </row>
    <row r="49" spans="2:22" ht="14.25" customHeight="1">
      <c r="C49" s="7" t="s">
        <v>338</v>
      </c>
      <c r="D49" s="4">
        <f>COUNTIF($E$3:$E$1048576,C49)</f>
        <v>1</v>
      </c>
      <c r="H49" s="1"/>
      <c r="U49" s="2"/>
      <c r="V49" s="2"/>
    </row>
    <row r="50" spans="2:22" ht="14.25" customHeight="1">
      <c r="C50" s="7" t="s">
        <v>103</v>
      </c>
      <c r="D50" s="4">
        <f>COUNTIF($E$3:$E$1048576,C50)</f>
        <v>2</v>
      </c>
      <c r="H50" s="1"/>
      <c r="U50" s="2"/>
      <c r="V50" s="2"/>
    </row>
    <row r="51" spans="2:22" ht="14.25" customHeight="1">
      <c r="C51" s="7" t="s">
        <v>88</v>
      </c>
      <c r="D51" s="4">
        <f>COUNTIF($E$3:$E$1048576,C51)</f>
        <v>3</v>
      </c>
      <c r="H51" s="1"/>
      <c r="U51" s="2"/>
      <c r="V51" s="2"/>
    </row>
    <row r="52" spans="2:22" ht="14.25" customHeight="1">
      <c r="C52" s="14" t="s">
        <v>121</v>
      </c>
      <c r="D52" s="4">
        <f>COUNTIF($E$3:$E$1048576,C52)</f>
        <v>13</v>
      </c>
      <c r="H52" s="1"/>
      <c r="U52" s="2"/>
      <c r="V52" s="2"/>
    </row>
    <row r="53" spans="2:22" ht="14.25" customHeight="1">
      <c r="C53" s="7" t="s">
        <v>355</v>
      </c>
      <c r="D53" s="4">
        <f>COUNTIF($E$3:$E$1048576,C53)</f>
        <v>1</v>
      </c>
      <c r="H53" s="1"/>
      <c r="U53" s="2"/>
      <c r="V53" s="2"/>
    </row>
    <row r="54" spans="2:22" ht="14.25" customHeight="1">
      <c r="C54" s="7" t="s">
        <v>215</v>
      </c>
      <c r="D54" s="4">
        <f>COUNTIF($E$3:$E$1048576,C54)</f>
        <v>4</v>
      </c>
      <c r="H54" s="1"/>
      <c r="U54" s="2"/>
      <c r="V54" s="2"/>
    </row>
    <row r="55" spans="2:22" ht="14.25" customHeight="1">
      <c r="C55" s="14" t="s">
        <v>384</v>
      </c>
      <c r="D55" s="4">
        <f>COUNTIF($E$3:$E$1048576,C55)</f>
        <v>1</v>
      </c>
      <c r="H55" s="1"/>
      <c r="U55" s="2"/>
      <c r="V55" s="2"/>
    </row>
    <row r="56" spans="2:22" ht="14.25" customHeight="1">
      <c r="C56" s="14" t="s">
        <v>156</v>
      </c>
      <c r="D56" s="4">
        <f>COUNTIF($E$3:$E$1048576,C56)</f>
        <v>1</v>
      </c>
      <c r="H56" s="1"/>
      <c r="U56" s="2"/>
      <c r="V56" s="2"/>
    </row>
    <row r="57" spans="2:22" ht="14.25" customHeight="1">
      <c r="C57" s="7" t="s">
        <v>200</v>
      </c>
      <c r="D57" s="4">
        <f>COUNTIF($E$3:$E$1048576,C57)</f>
        <v>1</v>
      </c>
      <c r="H57" s="1"/>
      <c r="U57" s="2"/>
      <c r="V57" s="2"/>
    </row>
    <row r="58" spans="2:22" ht="14.25" customHeight="1">
      <c r="C58" s="7" t="s">
        <v>288</v>
      </c>
      <c r="D58" s="4">
        <f>COUNTIF($E$3:$E$1048576,C58)</f>
        <v>3</v>
      </c>
      <c r="H58" s="1"/>
      <c r="U58" s="2"/>
      <c r="V58" s="2"/>
    </row>
    <row r="59" spans="2:22" ht="14.25" customHeight="1">
      <c r="C59" s="65" t="s">
        <v>551</v>
      </c>
      <c r="D59" s="117">
        <f>COUNTIF($E$3:$E$1048576,C59)</f>
        <v>1</v>
      </c>
      <c r="H59" s="1"/>
      <c r="U59" s="2"/>
      <c r="V59" s="2"/>
    </row>
    <row r="60" spans="2:22" ht="14.25" customHeight="1">
      <c r="C60" s="65" t="s">
        <v>535</v>
      </c>
      <c r="D60" s="117">
        <f>COUNTIF($E$3:$E$1048576,C60)</f>
        <v>1</v>
      </c>
      <c r="H60" s="1"/>
      <c r="U60" s="2"/>
      <c r="V60" s="2"/>
    </row>
    <row r="61" spans="2:22" ht="14.25" customHeight="1">
      <c r="B61" s="116"/>
      <c r="C61" s="118" t="s">
        <v>628</v>
      </c>
      <c r="D61" s="119">
        <f>SUM(D46:D60)</f>
        <v>41</v>
      </c>
      <c r="E61" s="116"/>
      <c r="H61" s="1"/>
      <c r="U61" s="2"/>
      <c r="V61" s="2"/>
    </row>
    <row r="62" spans="2:22" ht="14.25" customHeight="1">
      <c r="C62" s="116"/>
      <c r="D62" s="116"/>
      <c r="H62" s="1"/>
      <c r="U62" s="2"/>
      <c r="V62" s="2"/>
    </row>
    <row r="63" spans="2:22" ht="14.25" customHeight="1">
      <c r="H63" s="1"/>
      <c r="U63" s="2"/>
      <c r="V63" s="2"/>
    </row>
    <row r="64" spans="2:22" ht="14.25" customHeight="1">
      <c r="H64" s="1"/>
      <c r="U64" s="2"/>
      <c r="V64" s="2"/>
    </row>
    <row r="65" spans="8:22" ht="14.25" customHeight="1">
      <c r="H65" s="1"/>
      <c r="U65" s="2"/>
      <c r="V65" s="2"/>
    </row>
    <row r="66" spans="8:22" ht="14.25" customHeight="1">
      <c r="H66" s="1"/>
      <c r="U66" s="2"/>
      <c r="V66" s="2"/>
    </row>
    <row r="67" spans="8:22" ht="14.25" customHeight="1">
      <c r="H67" s="1"/>
      <c r="U67" s="2"/>
      <c r="V67" s="2"/>
    </row>
    <row r="68" spans="8:22" ht="14.25" customHeight="1">
      <c r="H68" s="1"/>
      <c r="U68" s="2"/>
      <c r="V68" s="2"/>
    </row>
    <row r="69" spans="8:22" ht="14.25" customHeight="1">
      <c r="H69" s="1"/>
      <c r="U69" s="2"/>
      <c r="V69" s="2"/>
    </row>
    <row r="70" spans="8:22" ht="14.25" customHeight="1">
      <c r="H70" s="1"/>
      <c r="U70" s="2"/>
      <c r="V70" s="2"/>
    </row>
    <row r="71" spans="8:22" ht="14.25" customHeight="1">
      <c r="H71" s="1"/>
      <c r="U71" s="2"/>
      <c r="V71" s="2"/>
    </row>
    <row r="72" spans="8:22" ht="14.25" customHeight="1">
      <c r="H72" s="1"/>
      <c r="U72" s="2"/>
      <c r="V72" s="2"/>
    </row>
    <row r="73" spans="8:22" ht="14.25" customHeight="1">
      <c r="H73" s="1"/>
      <c r="U73" s="2"/>
      <c r="V73" s="2"/>
    </row>
    <row r="74" spans="8:22" ht="14.25" customHeight="1">
      <c r="H74" s="1"/>
      <c r="U74" s="2"/>
      <c r="V74" s="2"/>
    </row>
    <row r="75" spans="8:22" ht="14.25" customHeight="1">
      <c r="H75" s="1"/>
      <c r="U75" s="2"/>
      <c r="V75" s="2"/>
    </row>
    <row r="76" spans="8:22" ht="14.25" customHeight="1">
      <c r="H76" s="1"/>
      <c r="U76" s="2"/>
      <c r="V76" s="2"/>
    </row>
    <row r="77" spans="8:22" ht="14.25" customHeight="1">
      <c r="H77" s="1"/>
      <c r="U77" s="2"/>
      <c r="V77" s="2"/>
    </row>
    <row r="78" spans="8:22" ht="14.25" customHeight="1">
      <c r="H78" s="1"/>
      <c r="U78" s="2"/>
      <c r="V78" s="2"/>
    </row>
    <row r="79" spans="8:22" ht="14.25" customHeight="1">
      <c r="H79" s="1"/>
      <c r="U79" s="2"/>
      <c r="V79" s="2"/>
    </row>
    <row r="80" spans="8:22" ht="14.25" customHeight="1">
      <c r="H80" s="1"/>
      <c r="U80" s="2"/>
      <c r="V80" s="2"/>
    </row>
    <row r="81" spans="8:22" ht="14.25" customHeight="1">
      <c r="H81" s="1"/>
      <c r="U81" s="2"/>
      <c r="V81" s="2"/>
    </row>
    <row r="82" spans="8:22" ht="14.25" customHeight="1">
      <c r="H82" s="1"/>
      <c r="U82" s="2"/>
      <c r="V82" s="2"/>
    </row>
    <row r="83" spans="8:22" ht="14.25" customHeight="1">
      <c r="H83" s="1"/>
      <c r="U83" s="2"/>
      <c r="V83" s="2"/>
    </row>
    <row r="84" spans="8:22" ht="14.25" customHeight="1">
      <c r="H84" s="1"/>
      <c r="U84" s="2"/>
      <c r="V84" s="2"/>
    </row>
    <row r="85" spans="8:22" ht="14.25" customHeight="1">
      <c r="H85" s="1"/>
      <c r="U85" s="2"/>
      <c r="V85" s="2"/>
    </row>
    <row r="86" spans="8:22" ht="14.25" customHeight="1">
      <c r="H86" s="1"/>
      <c r="U86" s="2"/>
      <c r="V86" s="2"/>
    </row>
    <row r="87" spans="8:22" ht="14.25" customHeight="1">
      <c r="H87" s="1"/>
      <c r="U87" s="2"/>
      <c r="V87" s="2"/>
    </row>
    <row r="88" spans="8:22" ht="14.25" customHeight="1">
      <c r="H88" s="1"/>
      <c r="U88" s="2"/>
      <c r="V88" s="2"/>
    </row>
    <row r="89" spans="8:22" ht="14.25" customHeight="1">
      <c r="H89" s="1"/>
      <c r="U89" s="2"/>
      <c r="V89" s="2"/>
    </row>
    <row r="90" spans="8:22" ht="14.25" customHeight="1">
      <c r="H90" s="1"/>
      <c r="U90" s="2"/>
      <c r="V90" s="2"/>
    </row>
    <row r="91" spans="8:22" ht="14.25" customHeight="1">
      <c r="H91" s="1"/>
      <c r="U91" s="2"/>
      <c r="V91" s="2"/>
    </row>
    <row r="92" spans="8:22" ht="14.25" customHeight="1">
      <c r="H92" s="1"/>
      <c r="U92" s="2"/>
      <c r="V92" s="2"/>
    </row>
    <row r="93" spans="8:22" ht="14.25" customHeight="1">
      <c r="H93" s="1"/>
      <c r="U93" s="2"/>
      <c r="V93" s="2"/>
    </row>
    <row r="94" spans="8:22" ht="14.25" customHeight="1">
      <c r="H94" s="1"/>
      <c r="U94" s="2"/>
      <c r="V94" s="2"/>
    </row>
    <row r="95" spans="8:22" ht="14.25" customHeight="1">
      <c r="H95" s="1"/>
      <c r="U95" s="2"/>
      <c r="V95" s="2"/>
    </row>
    <row r="96" spans="8:22" ht="14.25" customHeight="1">
      <c r="H96" s="1"/>
      <c r="U96" s="2"/>
      <c r="V96" s="2"/>
    </row>
    <row r="97" spans="8:22" ht="14.25" customHeight="1">
      <c r="H97" s="1"/>
      <c r="U97" s="2"/>
      <c r="V97" s="2"/>
    </row>
    <row r="98" spans="8:22" ht="14.25" customHeight="1">
      <c r="H98" s="1"/>
      <c r="U98" s="2"/>
      <c r="V98" s="2"/>
    </row>
    <row r="99" spans="8:22" ht="14.25" customHeight="1">
      <c r="H99" s="1"/>
      <c r="U99" s="2"/>
      <c r="V99" s="2"/>
    </row>
    <row r="100" spans="8:22" ht="14.25" customHeight="1">
      <c r="H100" s="1"/>
      <c r="U100" s="2"/>
      <c r="V100" s="2"/>
    </row>
    <row r="101" spans="8:22" ht="14.25" customHeight="1">
      <c r="H101" s="1"/>
      <c r="U101" s="2"/>
      <c r="V101" s="2"/>
    </row>
    <row r="102" spans="8:22" ht="14.25" customHeight="1">
      <c r="H102" s="1"/>
      <c r="U102" s="2"/>
      <c r="V102" s="2"/>
    </row>
    <row r="103" spans="8:22" ht="14.25" customHeight="1">
      <c r="H103" s="1"/>
      <c r="U103" s="2"/>
      <c r="V103" s="2"/>
    </row>
    <row r="104" spans="8:22" ht="14.25" customHeight="1">
      <c r="H104" s="1"/>
      <c r="U104" s="2"/>
      <c r="V104" s="2"/>
    </row>
    <row r="105" spans="8:22" ht="14.25" customHeight="1">
      <c r="H105" s="1"/>
      <c r="U105" s="2"/>
      <c r="V105" s="2"/>
    </row>
    <row r="106" spans="8:22" ht="14.25" customHeight="1">
      <c r="H106" s="1"/>
      <c r="U106" s="2"/>
      <c r="V106" s="2"/>
    </row>
    <row r="107" spans="8:22" ht="14.25" customHeight="1">
      <c r="H107" s="1"/>
      <c r="U107" s="2"/>
      <c r="V107" s="2"/>
    </row>
    <row r="108" spans="8:22" ht="14.25" customHeight="1">
      <c r="H108" s="1"/>
      <c r="U108" s="2"/>
      <c r="V108" s="2"/>
    </row>
    <row r="109" spans="8:22" ht="14.25" customHeight="1">
      <c r="H109" s="1"/>
      <c r="U109" s="2"/>
      <c r="V109" s="2"/>
    </row>
    <row r="110" spans="8:22" ht="14.25" customHeight="1">
      <c r="H110" s="1"/>
      <c r="U110" s="2"/>
      <c r="V110" s="2"/>
    </row>
    <row r="111" spans="8:22" ht="14.25" customHeight="1">
      <c r="H111" s="1"/>
      <c r="U111" s="2"/>
      <c r="V111" s="2"/>
    </row>
    <row r="112" spans="8:22" ht="14.25" customHeight="1">
      <c r="H112" s="1"/>
      <c r="U112" s="2"/>
      <c r="V112" s="2"/>
    </row>
    <row r="113" spans="8:22" ht="14.25" customHeight="1">
      <c r="H113" s="1"/>
      <c r="U113" s="2"/>
      <c r="V113" s="2"/>
    </row>
    <row r="114" spans="8:22" ht="14.25" customHeight="1">
      <c r="H114" s="1"/>
      <c r="U114" s="2"/>
      <c r="V114" s="2"/>
    </row>
    <row r="115" spans="8:22" ht="14.25" customHeight="1">
      <c r="H115" s="1"/>
      <c r="U115" s="2"/>
      <c r="V115" s="2"/>
    </row>
    <row r="116" spans="8:22" ht="14.25" customHeight="1">
      <c r="H116" s="1"/>
      <c r="U116" s="2"/>
      <c r="V116" s="2"/>
    </row>
    <row r="117" spans="8:22" ht="14.25" customHeight="1">
      <c r="H117" s="1"/>
      <c r="U117" s="2"/>
      <c r="V117" s="2"/>
    </row>
    <row r="118" spans="8:22" ht="14.25" customHeight="1">
      <c r="H118" s="1"/>
      <c r="U118" s="2"/>
      <c r="V118" s="2"/>
    </row>
    <row r="119" spans="8:22" ht="14.25" customHeight="1">
      <c r="H119" s="1"/>
      <c r="U119" s="2"/>
      <c r="V119" s="2"/>
    </row>
    <row r="120" spans="8:22" ht="14.25" customHeight="1">
      <c r="H120" s="1"/>
      <c r="U120" s="2"/>
      <c r="V120" s="2"/>
    </row>
    <row r="121" spans="8:22" ht="14.25" customHeight="1">
      <c r="H121" s="1"/>
      <c r="U121" s="2"/>
      <c r="V121" s="2"/>
    </row>
    <row r="122" spans="8:22" ht="14.25" customHeight="1">
      <c r="H122" s="1"/>
      <c r="U122" s="2"/>
      <c r="V122" s="2"/>
    </row>
    <row r="123" spans="8:22" ht="14.25" customHeight="1">
      <c r="H123" s="1"/>
      <c r="U123" s="2"/>
      <c r="V123" s="2"/>
    </row>
    <row r="124" spans="8:22" ht="14.25" customHeight="1">
      <c r="H124" s="1"/>
      <c r="U124" s="2"/>
      <c r="V124" s="2"/>
    </row>
    <row r="125" spans="8:22" ht="14.25" customHeight="1">
      <c r="H125" s="1"/>
      <c r="U125" s="2"/>
      <c r="V125" s="2"/>
    </row>
    <row r="126" spans="8:22" ht="14.25" customHeight="1">
      <c r="H126" s="1"/>
      <c r="U126" s="2"/>
      <c r="V126" s="2"/>
    </row>
    <row r="127" spans="8:22" ht="14.25" customHeight="1">
      <c r="H127" s="1"/>
      <c r="U127" s="2"/>
      <c r="V127" s="2"/>
    </row>
    <row r="128" spans="8:22" ht="14.25" customHeight="1">
      <c r="H128" s="1"/>
      <c r="U128" s="2"/>
      <c r="V128" s="2"/>
    </row>
    <row r="129" spans="8:22" ht="14.25" customHeight="1">
      <c r="H129" s="1"/>
      <c r="U129" s="2"/>
      <c r="V129" s="2"/>
    </row>
    <row r="130" spans="8:22" ht="14.25" customHeight="1">
      <c r="H130" s="1"/>
      <c r="U130" s="2"/>
      <c r="V130" s="2"/>
    </row>
    <row r="131" spans="8:22" ht="14.25" customHeight="1">
      <c r="H131" s="1"/>
      <c r="U131" s="2"/>
      <c r="V131" s="2"/>
    </row>
    <row r="132" spans="8:22" ht="14.25" customHeight="1">
      <c r="H132" s="1"/>
      <c r="U132" s="2"/>
      <c r="V132" s="2"/>
    </row>
    <row r="133" spans="8:22" ht="14.25" customHeight="1">
      <c r="H133" s="1"/>
      <c r="U133" s="2"/>
      <c r="V133" s="2"/>
    </row>
    <row r="134" spans="8:22" ht="14.25" customHeight="1">
      <c r="H134" s="1"/>
      <c r="U134" s="2"/>
      <c r="V134" s="2"/>
    </row>
    <row r="135" spans="8:22" ht="14.25" customHeight="1">
      <c r="H135" s="1"/>
      <c r="U135" s="2"/>
      <c r="V135" s="2"/>
    </row>
    <row r="136" spans="8:22" ht="14.25" customHeight="1">
      <c r="H136" s="1"/>
      <c r="U136" s="2"/>
      <c r="V136" s="2"/>
    </row>
    <row r="137" spans="8:22" ht="14.25" customHeight="1">
      <c r="H137" s="1"/>
      <c r="U137" s="2"/>
      <c r="V137" s="2"/>
    </row>
    <row r="138" spans="8:22" ht="14.25" customHeight="1">
      <c r="H138" s="1"/>
      <c r="U138" s="2"/>
      <c r="V138" s="2"/>
    </row>
    <row r="139" spans="8:22" ht="14.25" customHeight="1">
      <c r="H139" s="1"/>
      <c r="U139" s="2"/>
      <c r="V139" s="2"/>
    </row>
    <row r="140" spans="8:22" ht="14.25" customHeight="1">
      <c r="H140" s="1"/>
      <c r="U140" s="2"/>
      <c r="V140" s="2"/>
    </row>
    <row r="141" spans="8:22" ht="14.25" customHeight="1">
      <c r="H141" s="1"/>
      <c r="U141" s="2"/>
      <c r="V141" s="2"/>
    </row>
    <row r="142" spans="8:22" ht="14.25" customHeight="1">
      <c r="H142" s="1"/>
      <c r="U142" s="2"/>
      <c r="V142" s="2"/>
    </row>
    <row r="143" spans="8:22" ht="14.25" customHeight="1">
      <c r="H143" s="1"/>
      <c r="U143" s="2"/>
      <c r="V143" s="2"/>
    </row>
    <row r="144" spans="8:22" ht="14.25" customHeight="1">
      <c r="H144" s="1"/>
      <c r="U144" s="2"/>
      <c r="V144" s="2"/>
    </row>
    <row r="145" spans="8:22" ht="14.25" customHeight="1">
      <c r="H145" s="1"/>
      <c r="U145" s="2"/>
      <c r="V145" s="2"/>
    </row>
    <row r="146" spans="8:22" ht="14.25" customHeight="1">
      <c r="H146" s="1"/>
      <c r="U146" s="2"/>
      <c r="V146" s="2"/>
    </row>
    <row r="147" spans="8:22" ht="14.25" customHeight="1">
      <c r="H147" s="1"/>
      <c r="U147" s="2"/>
      <c r="V147" s="2"/>
    </row>
    <row r="148" spans="8:22" ht="14.25" customHeight="1">
      <c r="H148" s="1"/>
      <c r="U148" s="2"/>
      <c r="V148" s="2"/>
    </row>
    <row r="149" spans="8:22" ht="14.25" customHeight="1">
      <c r="H149" s="1"/>
      <c r="U149" s="2"/>
      <c r="V149" s="2"/>
    </row>
    <row r="150" spans="8:22" ht="14.25" customHeight="1">
      <c r="H150" s="1"/>
      <c r="U150" s="2"/>
      <c r="V150" s="2"/>
    </row>
    <row r="151" spans="8:22" ht="14.25" customHeight="1">
      <c r="H151" s="1"/>
      <c r="U151" s="2"/>
      <c r="V151" s="2"/>
    </row>
    <row r="152" spans="8:22" ht="14.25" customHeight="1">
      <c r="H152" s="1"/>
      <c r="U152" s="2"/>
      <c r="V152" s="2"/>
    </row>
    <row r="153" spans="8:22" ht="14.25" customHeight="1">
      <c r="H153" s="1"/>
      <c r="U153" s="2"/>
      <c r="V153" s="2"/>
    </row>
    <row r="154" spans="8:22" ht="14.25" customHeight="1">
      <c r="H154" s="1"/>
      <c r="U154" s="2"/>
      <c r="V154" s="2"/>
    </row>
    <row r="155" spans="8:22" ht="14.25" customHeight="1">
      <c r="H155" s="1"/>
      <c r="U155" s="2"/>
      <c r="V155" s="2"/>
    </row>
    <row r="156" spans="8:22" ht="14.25" customHeight="1">
      <c r="H156" s="1"/>
      <c r="U156" s="2"/>
      <c r="V156" s="2"/>
    </row>
    <row r="157" spans="8:22" ht="14.25" customHeight="1">
      <c r="H157" s="1"/>
      <c r="U157" s="2"/>
      <c r="V157" s="2"/>
    </row>
    <row r="158" spans="8:22" ht="14.25" customHeight="1">
      <c r="H158" s="1"/>
      <c r="U158" s="2"/>
      <c r="V158" s="2"/>
    </row>
    <row r="159" spans="8:22" ht="14.25" customHeight="1">
      <c r="H159" s="1"/>
      <c r="U159" s="2"/>
      <c r="V159" s="2"/>
    </row>
    <row r="160" spans="8:22" ht="14.25" customHeight="1">
      <c r="H160" s="1"/>
      <c r="U160" s="2"/>
      <c r="V160" s="2"/>
    </row>
    <row r="161" spans="8:22" ht="14.25" customHeight="1">
      <c r="H161" s="1"/>
      <c r="U161" s="2"/>
      <c r="V161" s="2"/>
    </row>
    <row r="162" spans="8:22" ht="14.25" customHeight="1">
      <c r="H162" s="1"/>
      <c r="U162" s="2"/>
      <c r="V162" s="2"/>
    </row>
    <row r="163" spans="8:22" ht="14.25" customHeight="1">
      <c r="H163" s="1"/>
      <c r="U163" s="2"/>
      <c r="V163" s="2"/>
    </row>
    <row r="164" spans="8:22" ht="14.25" customHeight="1">
      <c r="H164" s="1"/>
      <c r="U164" s="2"/>
      <c r="V164" s="2"/>
    </row>
    <row r="165" spans="8:22" ht="14.25" customHeight="1">
      <c r="H165" s="1"/>
      <c r="U165" s="2"/>
      <c r="V165" s="2"/>
    </row>
    <row r="166" spans="8:22" ht="14.25" customHeight="1">
      <c r="H166" s="1"/>
      <c r="U166" s="2"/>
      <c r="V166" s="2"/>
    </row>
    <row r="167" spans="8:22" ht="14.25" customHeight="1">
      <c r="H167" s="1"/>
      <c r="U167" s="2"/>
      <c r="V167" s="2"/>
    </row>
    <row r="168" spans="8:22" ht="14.25" customHeight="1">
      <c r="H168" s="1"/>
      <c r="U168" s="2"/>
      <c r="V168" s="2"/>
    </row>
    <row r="169" spans="8:22" ht="14.25" customHeight="1">
      <c r="H169" s="1"/>
      <c r="U169" s="2"/>
      <c r="V169" s="2"/>
    </row>
    <row r="170" spans="8:22" ht="14.25" customHeight="1">
      <c r="H170" s="1"/>
      <c r="U170" s="2"/>
      <c r="V170" s="2"/>
    </row>
    <row r="171" spans="8:22" ht="14.25" customHeight="1">
      <c r="H171" s="1"/>
      <c r="U171" s="2"/>
      <c r="V171" s="2"/>
    </row>
    <row r="172" spans="8:22" ht="14.25" customHeight="1">
      <c r="H172" s="1"/>
      <c r="U172" s="2"/>
      <c r="V172" s="2"/>
    </row>
    <row r="173" spans="8:22" ht="14.25" customHeight="1">
      <c r="H173" s="1"/>
      <c r="U173" s="2"/>
      <c r="V173" s="2"/>
    </row>
    <row r="174" spans="8:22" ht="14.25" customHeight="1">
      <c r="H174" s="1"/>
      <c r="U174" s="2"/>
      <c r="V174" s="2"/>
    </row>
    <row r="175" spans="8:22" ht="14.25" customHeight="1">
      <c r="H175" s="1"/>
      <c r="U175" s="2"/>
      <c r="V175" s="2"/>
    </row>
    <row r="176" spans="8:22" ht="14.25" customHeight="1">
      <c r="H176" s="1"/>
      <c r="U176" s="2"/>
      <c r="V176" s="2"/>
    </row>
    <row r="177" spans="8:22" ht="14.25" customHeight="1">
      <c r="H177" s="1"/>
      <c r="U177" s="2"/>
      <c r="V177" s="2"/>
    </row>
    <row r="178" spans="8:22" ht="14.25" customHeight="1">
      <c r="H178" s="1"/>
      <c r="U178" s="2"/>
      <c r="V178" s="2"/>
    </row>
    <row r="179" spans="8:22" ht="14.25" customHeight="1">
      <c r="H179" s="1"/>
      <c r="U179" s="2"/>
      <c r="V179" s="2"/>
    </row>
    <row r="180" spans="8:22" ht="14.25" customHeight="1">
      <c r="H180" s="1"/>
      <c r="U180" s="2"/>
      <c r="V180" s="2"/>
    </row>
    <row r="181" spans="8:22" ht="14.25" customHeight="1">
      <c r="H181" s="1"/>
      <c r="U181" s="2"/>
      <c r="V181" s="2"/>
    </row>
    <row r="182" spans="8:22" ht="14.25" customHeight="1">
      <c r="H182" s="1"/>
      <c r="U182" s="2"/>
      <c r="V182" s="2"/>
    </row>
    <row r="183" spans="8:22" ht="14.25" customHeight="1">
      <c r="H183" s="1"/>
      <c r="U183" s="2"/>
      <c r="V183" s="2"/>
    </row>
    <row r="184" spans="8:22" ht="14.25" customHeight="1">
      <c r="H184" s="1"/>
      <c r="U184" s="2"/>
      <c r="V184" s="2"/>
    </row>
    <row r="185" spans="8:22" ht="14.25" customHeight="1">
      <c r="H185" s="1"/>
      <c r="U185" s="2"/>
      <c r="V185" s="2"/>
    </row>
    <row r="186" spans="8:22" ht="14.25" customHeight="1">
      <c r="H186" s="1"/>
      <c r="U186" s="2"/>
      <c r="V186" s="2"/>
    </row>
    <row r="187" spans="8:22" ht="14.25" customHeight="1">
      <c r="H187" s="1"/>
      <c r="U187" s="2"/>
      <c r="V187" s="2"/>
    </row>
    <row r="188" spans="8:22" ht="14.25" customHeight="1">
      <c r="H188" s="1"/>
      <c r="U188" s="2"/>
      <c r="V188" s="2"/>
    </row>
    <row r="189" spans="8:22" ht="14.25" customHeight="1">
      <c r="H189" s="1"/>
      <c r="U189" s="2"/>
      <c r="V189" s="2"/>
    </row>
    <row r="190" spans="8:22" ht="14.25" customHeight="1">
      <c r="H190" s="1"/>
      <c r="U190" s="2"/>
      <c r="V190" s="2"/>
    </row>
    <row r="191" spans="8:22" ht="14.25" customHeight="1">
      <c r="H191" s="1"/>
      <c r="U191" s="2"/>
      <c r="V191" s="2"/>
    </row>
    <row r="192" spans="8:22" ht="14.25" customHeight="1">
      <c r="H192" s="1"/>
      <c r="U192" s="2"/>
      <c r="V192" s="2"/>
    </row>
    <row r="193" spans="8:22" ht="14.25" customHeight="1">
      <c r="H193" s="1"/>
      <c r="U193" s="2"/>
      <c r="V193" s="2"/>
    </row>
    <row r="194" spans="8:22" ht="14.25" customHeight="1">
      <c r="H194" s="1"/>
      <c r="U194" s="2"/>
      <c r="V194" s="2"/>
    </row>
    <row r="195" spans="8:22" ht="14.25" customHeight="1">
      <c r="H195" s="1"/>
      <c r="U195" s="2"/>
      <c r="V195" s="2"/>
    </row>
    <row r="196" spans="8:22" ht="14.25" customHeight="1">
      <c r="H196" s="1"/>
      <c r="U196" s="2"/>
      <c r="V196" s="2"/>
    </row>
    <row r="197" spans="8:22" ht="14.25" customHeight="1">
      <c r="H197" s="1"/>
      <c r="U197" s="2"/>
      <c r="V197" s="2"/>
    </row>
    <row r="198" spans="8:22" ht="14.25" customHeight="1">
      <c r="H198" s="1"/>
      <c r="U198" s="2"/>
      <c r="V198" s="2"/>
    </row>
    <row r="199" spans="8:22" ht="14.25" customHeight="1">
      <c r="H199" s="1"/>
      <c r="U199" s="2"/>
      <c r="V199" s="2"/>
    </row>
    <row r="200" spans="8:22" ht="14.25" customHeight="1">
      <c r="H200" s="1"/>
      <c r="U200" s="2"/>
      <c r="V200" s="2"/>
    </row>
    <row r="201" spans="8:22" ht="14.25" customHeight="1">
      <c r="H201" s="1"/>
      <c r="U201" s="2"/>
      <c r="V201" s="2"/>
    </row>
    <row r="202" spans="8:22" ht="14.25" customHeight="1">
      <c r="H202" s="1"/>
      <c r="U202" s="2"/>
      <c r="V202" s="2"/>
    </row>
    <row r="203" spans="8:22" ht="14.25" customHeight="1">
      <c r="H203" s="1"/>
      <c r="U203" s="2"/>
      <c r="V203" s="2"/>
    </row>
    <row r="204" spans="8:22" ht="14.25" customHeight="1">
      <c r="H204" s="1"/>
      <c r="U204" s="2"/>
      <c r="V204" s="2"/>
    </row>
    <row r="205" spans="8:22" ht="14.25" customHeight="1">
      <c r="H205" s="1"/>
      <c r="U205" s="2"/>
      <c r="V205" s="2"/>
    </row>
    <row r="206" spans="8:22" ht="14.25" customHeight="1">
      <c r="H206" s="1"/>
      <c r="U206" s="2"/>
      <c r="V206" s="2"/>
    </row>
    <row r="207" spans="8:22" ht="14.25" customHeight="1">
      <c r="H207" s="1"/>
      <c r="U207" s="2"/>
      <c r="V207" s="2"/>
    </row>
    <row r="208" spans="8:22" ht="14.25" customHeight="1">
      <c r="H208" s="1"/>
      <c r="U208" s="2"/>
      <c r="V208" s="2"/>
    </row>
    <row r="209" spans="8:22" ht="14.25" customHeight="1">
      <c r="H209" s="1"/>
      <c r="U209" s="2"/>
      <c r="V209" s="2"/>
    </row>
    <row r="210" spans="8:22" ht="14.25" customHeight="1">
      <c r="H210" s="1"/>
      <c r="U210" s="2"/>
      <c r="V210" s="2"/>
    </row>
    <row r="211" spans="8:22" ht="14.25" customHeight="1">
      <c r="H211" s="1"/>
      <c r="U211" s="2"/>
      <c r="V211" s="2"/>
    </row>
    <row r="212" spans="8:22" ht="14.25" customHeight="1">
      <c r="H212" s="1"/>
      <c r="U212" s="2"/>
      <c r="V212" s="2"/>
    </row>
    <row r="213" spans="8:22" ht="14.25" customHeight="1">
      <c r="H213" s="1"/>
      <c r="U213" s="2"/>
      <c r="V213" s="2"/>
    </row>
    <row r="214" spans="8:22" ht="14.25" customHeight="1">
      <c r="H214" s="1"/>
      <c r="U214" s="2"/>
      <c r="V214" s="2"/>
    </row>
    <row r="215" spans="8:22" ht="14.25" customHeight="1">
      <c r="H215" s="1"/>
      <c r="U215" s="2"/>
      <c r="V215" s="2"/>
    </row>
    <row r="216" spans="8:22" ht="14.25" customHeight="1">
      <c r="H216" s="1"/>
      <c r="U216" s="2"/>
      <c r="V216" s="2"/>
    </row>
    <row r="217" spans="8:22" ht="14.25" customHeight="1">
      <c r="H217" s="1"/>
      <c r="U217" s="2"/>
      <c r="V217" s="2"/>
    </row>
    <row r="218" spans="8:22" ht="14.25" customHeight="1">
      <c r="H218" s="1"/>
      <c r="U218" s="2"/>
      <c r="V218" s="2"/>
    </row>
    <row r="219" spans="8:22" ht="14.25" customHeight="1">
      <c r="H219" s="1"/>
      <c r="U219" s="2"/>
      <c r="V219" s="2"/>
    </row>
    <row r="220" spans="8:22" ht="14.25" customHeight="1">
      <c r="H220" s="1"/>
      <c r="U220" s="2"/>
      <c r="V220" s="2"/>
    </row>
    <row r="221" spans="8:22" ht="14.25" customHeight="1">
      <c r="H221" s="1"/>
      <c r="U221" s="2"/>
      <c r="V221" s="2"/>
    </row>
    <row r="222" spans="8:22" ht="14.25" customHeight="1">
      <c r="H222" s="1"/>
      <c r="U222" s="2"/>
      <c r="V222" s="2"/>
    </row>
    <row r="223" spans="8:22" ht="14.25" customHeight="1">
      <c r="H223" s="1"/>
      <c r="U223" s="2"/>
      <c r="V223" s="2"/>
    </row>
    <row r="224" spans="8:22" ht="14.25" customHeight="1">
      <c r="H224" s="1"/>
      <c r="U224" s="2"/>
      <c r="V224" s="2"/>
    </row>
    <row r="225" spans="8:22" ht="14.25" customHeight="1">
      <c r="H225" s="1"/>
      <c r="U225" s="2"/>
      <c r="V225" s="2"/>
    </row>
    <row r="226" spans="8:22" ht="14.25" customHeight="1">
      <c r="H226" s="1"/>
      <c r="U226" s="2"/>
      <c r="V226" s="2"/>
    </row>
    <row r="227" spans="8:22" ht="14.25" customHeight="1">
      <c r="H227" s="1"/>
      <c r="U227" s="2"/>
      <c r="V227" s="2"/>
    </row>
    <row r="228" spans="8:22" ht="14.25" customHeight="1">
      <c r="H228" s="1"/>
      <c r="U228" s="2"/>
      <c r="V228" s="2"/>
    </row>
    <row r="229" spans="8:22" ht="14.25" customHeight="1">
      <c r="H229" s="1"/>
      <c r="U229" s="2"/>
      <c r="V229" s="2"/>
    </row>
    <row r="230" spans="8:22" ht="14.25" customHeight="1">
      <c r="H230" s="1"/>
      <c r="U230" s="2"/>
      <c r="V230" s="2"/>
    </row>
    <row r="231" spans="8:22" ht="14.25" customHeight="1">
      <c r="H231" s="1"/>
      <c r="U231" s="2"/>
      <c r="V231" s="2"/>
    </row>
    <row r="232" spans="8:22" ht="14.25" customHeight="1">
      <c r="H232" s="1"/>
      <c r="U232" s="2"/>
      <c r="V232" s="2"/>
    </row>
    <row r="233" spans="8:22" ht="14.25" customHeight="1">
      <c r="H233" s="1"/>
      <c r="U233" s="2"/>
      <c r="V233" s="2"/>
    </row>
    <row r="234" spans="8:22" ht="14.25" customHeight="1">
      <c r="H234" s="1"/>
      <c r="U234" s="2"/>
      <c r="V234" s="2"/>
    </row>
    <row r="235" spans="8:22" ht="14.25" customHeight="1">
      <c r="H235" s="1"/>
      <c r="U235" s="2"/>
      <c r="V235" s="2"/>
    </row>
    <row r="236" spans="8:22" ht="14.25" customHeight="1">
      <c r="H236" s="1"/>
      <c r="U236" s="2"/>
      <c r="V236" s="2"/>
    </row>
    <row r="237" spans="8:22" ht="14.25" customHeight="1">
      <c r="H237" s="1"/>
      <c r="U237" s="2"/>
      <c r="V237" s="2"/>
    </row>
    <row r="238" spans="8:22" ht="14.25" customHeight="1">
      <c r="H238" s="1"/>
      <c r="U238" s="2"/>
      <c r="V238" s="2"/>
    </row>
    <row r="239" spans="8:22" ht="14.25" customHeight="1">
      <c r="H239" s="1"/>
      <c r="U239" s="2"/>
      <c r="V239" s="2"/>
    </row>
    <row r="240" spans="8:22" ht="14.25" customHeight="1">
      <c r="H240" s="1"/>
      <c r="U240" s="2"/>
      <c r="V240" s="2"/>
    </row>
    <row r="241" spans="8:22" ht="14.25" customHeight="1">
      <c r="H241" s="1"/>
      <c r="U241" s="2"/>
      <c r="V241" s="2"/>
    </row>
    <row r="242" spans="8:22" ht="14.25" customHeight="1">
      <c r="H242" s="1"/>
      <c r="U242" s="2"/>
      <c r="V242" s="2"/>
    </row>
    <row r="243" spans="8:22" ht="14.25" customHeight="1">
      <c r="H243" s="1"/>
      <c r="U243" s="2"/>
      <c r="V243" s="2"/>
    </row>
    <row r="244" spans="8:22" ht="14.25" customHeight="1">
      <c r="H244" s="1"/>
      <c r="U244" s="2"/>
      <c r="V244" s="2"/>
    </row>
    <row r="245" spans="8:22" ht="14.25" customHeight="1">
      <c r="H245" s="1"/>
      <c r="U245" s="2"/>
      <c r="V245" s="2"/>
    </row>
    <row r="246" spans="8:22" ht="14.25" customHeight="1">
      <c r="H246" s="1"/>
      <c r="U246" s="2"/>
      <c r="V246" s="2"/>
    </row>
    <row r="247" spans="8:22" ht="14.25" customHeight="1">
      <c r="H247" s="1"/>
      <c r="U247" s="2"/>
      <c r="V247" s="2"/>
    </row>
    <row r="248" spans="8:22" ht="14.25" customHeight="1">
      <c r="H248" s="1"/>
      <c r="U248" s="2"/>
      <c r="V248" s="2"/>
    </row>
    <row r="249" spans="8:22" ht="14.25" customHeight="1">
      <c r="H249" s="1"/>
      <c r="U249" s="2"/>
      <c r="V249" s="2"/>
    </row>
    <row r="250" spans="8:22" ht="14.25" customHeight="1">
      <c r="H250" s="1"/>
      <c r="U250" s="2"/>
      <c r="V250" s="2"/>
    </row>
    <row r="251" spans="8:22" ht="14.25" customHeight="1">
      <c r="H251" s="1"/>
      <c r="U251" s="2"/>
      <c r="V251" s="2"/>
    </row>
    <row r="252" spans="8:22" ht="14.25" customHeight="1">
      <c r="H252" s="1"/>
      <c r="U252" s="2"/>
      <c r="V252" s="2"/>
    </row>
    <row r="253" spans="8:22" ht="14.25" customHeight="1">
      <c r="H253" s="1"/>
      <c r="U253" s="2"/>
      <c r="V253" s="2"/>
    </row>
    <row r="254" spans="8:22" ht="14.25" customHeight="1">
      <c r="H254" s="1"/>
      <c r="U254" s="2"/>
      <c r="V254" s="2"/>
    </row>
    <row r="255" spans="8:22" ht="14.25" customHeight="1">
      <c r="H255" s="1"/>
      <c r="U255" s="2"/>
      <c r="V255" s="2"/>
    </row>
    <row r="256" spans="8:22" ht="14.25" customHeight="1">
      <c r="H256" s="1"/>
      <c r="U256" s="2"/>
      <c r="V256" s="2"/>
    </row>
    <row r="257" spans="8:22" ht="14.25" customHeight="1">
      <c r="H257" s="1"/>
      <c r="U257" s="2"/>
      <c r="V257" s="2"/>
    </row>
    <row r="258" spans="8:22" ht="14.25" customHeight="1">
      <c r="H258" s="1"/>
      <c r="U258" s="2"/>
      <c r="V258" s="2"/>
    </row>
    <row r="259" spans="8:22" ht="14.25" customHeight="1">
      <c r="H259" s="1"/>
      <c r="U259" s="2"/>
      <c r="V259" s="2"/>
    </row>
    <row r="260" spans="8:22" ht="14.25" customHeight="1">
      <c r="H260" s="1"/>
      <c r="U260" s="2"/>
      <c r="V260" s="2"/>
    </row>
    <row r="261" spans="8:22" ht="14.25" customHeight="1">
      <c r="H261" s="1"/>
      <c r="U261" s="2"/>
      <c r="V261" s="2"/>
    </row>
    <row r="262" spans="8:22" ht="14.25" customHeight="1">
      <c r="H262" s="1"/>
      <c r="U262" s="2"/>
      <c r="V262" s="2"/>
    </row>
    <row r="263" spans="8:22" ht="14.25" customHeight="1">
      <c r="H263" s="1"/>
      <c r="U263" s="2"/>
      <c r="V263" s="2"/>
    </row>
    <row r="264" spans="8:22" ht="14.25" customHeight="1">
      <c r="H264" s="1"/>
      <c r="U264" s="2"/>
      <c r="V264" s="2"/>
    </row>
    <row r="265" spans="8:22" ht="14.25" customHeight="1">
      <c r="H265" s="1"/>
      <c r="U265" s="2"/>
      <c r="V265" s="2"/>
    </row>
    <row r="266" spans="8:22" ht="14.25" customHeight="1">
      <c r="H266" s="1"/>
      <c r="U266" s="2"/>
      <c r="V266" s="2"/>
    </row>
    <row r="267" spans="8:22" ht="14.25" customHeight="1">
      <c r="H267" s="1"/>
      <c r="U267" s="2"/>
      <c r="V267" s="2"/>
    </row>
    <row r="268" spans="8:22" ht="14.25" customHeight="1">
      <c r="H268" s="1"/>
      <c r="U268" s="2"/>
      <c r="V268" s="2"/>
    </row>
    <row r="269" spans="8:22" ht="14.25" customHeight="1">
      <c r="H269" s="1"/>
      <c r="U269" s="2"/>
      <c r="V269" s="2"/>
    </row>
    <row r="270" spans="8:22" ht="14.25" customHeight="1">
      <c r="H270" s="1"/>
      <c r="U270" s="2"/>
      <c r="V270" s="2"/>
    </row>
    <row r="271" spans="8:22" ht="14.25" customHeight="1">
      <c r="H271" s="1"/>
      <c r="U271" s="2"/>
      <c r="V271" s="2"/>
    </row>
    <row r="272" spans="8:22" ht="14.25" customHeight="1">
      <c r="H272" s="1"/>
      <c r="U272" s="2"/>
      <c r="V272" s="2"/>
    </row>
    <row r="273" spans="8:22" ht="14.25" customHeight="1">
      <c r="H273" s="1"/>
      <c r="U273" s="2"/>
      <c r="V273" s="2"/>
    </row>
    <row r="274" spans="8:22" ht="14.25" customHeight="1">
      <c r="H274" s="1"/>
      <c r="U274" s="2"/>
      <c r="V274" s="2"/>
    </row>
    <row r="275" spans="8:22" ht="14.25" customHeight="1">
      <c r="H275" s="1"/>
      <c r="U275" s="2"/>
      <c r="V275" s="2"/>
    </row>
    <row r="276" spans="8:22" ht="14.25" customHeight="1">
      <c r="H276" s="1"/>
      <c r="U276" s="2"/>
      <c r="V276" s="2"/>
    </row>
    <row r="277" spans="8:22" ht="14.25" customHeight="1">
      <c r="H277" s="1"/>
      <c r="U277" s="2"/>
      <c r="V277" s="2"/>
    </row>
    <row r="278" spans="8:22" ht="14.25" customHeight="1">
      <c r="H278" s="1"/>
      <c r="U278" s="2"/>
      <c r="V278" s="2"/>
    </row>
    <row r="279" spans="8:22" ht="14.25" customHeight="1">
      <c r="H279" s="1"/>
      <c r="U279" s="2"/>
      <c r="V279" s="2"/>
    </row>
    <row r="280" spans="8:22" ht="14.25" customHeight="1">
      <c r="H280" s="1"/>
      <c r="U280" s="2"/>
      <c r="V280" s="2"/>
    </row>
    <row r="281" spans="8:22" ht="14.25" customHeight="1">
      <c r="H281" s="1"/>
      <c r="U281" s="2"/>
      <c r="V281" s="2"/>
    </row>
    <row r="282" spans="8:22" ht="14.25" customHeight="1">
      <c r="H282" s="1"/>
      <c r="U282" s="2"/>
      <c r="V282" s="2"/>
    </row>
    <row r="283" spans="8:22" ht="14.25" customHeight="1">
      <c r="H283" s="1"/>
      <c r="U283" s="2"/>
      <c r="V283" s="2"/>
    </row>
    <row r="284" spans="8:22" ht="14.25" customHeight="1">
      <c r="H284" s="1"/>
      <c r="U284" s="2"/>
      <c r="V284" s="2"/>
    </row>
    <row r="285" spans="8:22" ht="14.25" customHeight="1">
      <c r="H285" s="1"/>
      <c r="U285" s="2"/>
      <c r="V285" s="2"/>
    </row>
    <row r="286" spans="8:22" ht="14.25" customHeight="1">
      <c r="H286" s="1"/>
      <c r="U286" s="2"/>
      <c r="V286" s="2"/>
    </row>
    <row r="287" spans="8:22" ht="14.25" customHeight="1">
      <c r="H287" s="1"/>
      <c r="U287" s="2"/>
      <c r="V287" s="2"/>
    </row>
    <row r="288" spans="8:22" ht="14.25" customHeight="1">
      <c r="H288" s="1"/>
      <c r="U288" s="2"/>
      <c r="V288" s="2"/>
    </row>
    <row r="289" spans="8:22" ht="14.25" customHeight="1">
      <c r="H289" s="1"/>
      <c r="U289" s="2"/>
      <c r="V289" s="2"/>
    </row>
    <row r="290" spans="8:22" ht="14.25" customHeight="1">
      <c r="H290" s="1"/>
      <c r="U290" s="2"/>
      <c r="V290" s="2"/>
    </row>
    <row r="291" spans="8:22" ht="14.25" customHeight="1">
      <c r="H291" s="1"/>
      <c r="U291" s="2"/>
      <c r="V291" s="2"/>
    </row>
    <row r="292" spans="8:22" ht="14.25" customHeight="1">
      <c r="H292" s="1"/>
      <c r="U292" s="2"/>
      <c r="V292" s="2"/>
    </row>
    <row r="293" spans="8:22" ht="14.25" customHeight="1">
      <c r="H293" s="1"/>
      <c r="U293" s="2"/>
      <c r="V293" s="2"/>
    </row>
    <row r="294" spans="8:22" ht="14.25" customHeight="1">
      <c r="H294" s="1"/>
      <c r="U294" s="2"/>
      <c r="V294" s="2"/>
    </row>
    <row r="295" spans="8:22" ht="14.25" customHeight="1">
      <c r="H295" s="1"/>
      <c r="U295" s="2"/>
      <c r="V295" s="2"/>
    </row>
    <row r="296" spans="8:22" ht="14.25" customHeight="1">
      <c r="H296" s="1"/>
      <c r="U296" s="2"/>
      <c r="V296" s="2"/>
    </row>
    <row r="297" spans="8:22" ht="14.25" customHeight="1">
      <c r="H297" s="1"/>
      <c r="U297" s="2"/>
      <c r="V297" s="2"/>
    </row>
    <row r="298" spans="8:22" ht="14.25" customHeight="1">
      <c r="H298" s="1"/>
      <c r="U298" s="2"/>
      <c r="V298" s="2"/>
    </row>
    <row r="299" spans="8:22" ht="14.25" customHeight="1">
      <c r="H299" s="1"/>
      <c r="U299" s="2"/>
      <c r="V299" s="2"/>
    </row>
    <row r="300" spans="8:22" ht="14.25" customHeight="1">
      <c r="H300" s="1"/>
      <c r="U300" s="2"/>
      <c r="V300" s="2"/>
    </row>
    <row r="301" spans="8:22" ht="14.25" customHeight="1">
      <c r="H301" s="1"/>
      <c r="U301" s="2"/>
      <c r="V301" s="2"/>
    </row>
    <row r="302" spans="8:22" ht="14.25" customHeight="1">
      <c r="H302" s="1"/>
      <c r="U302" s="2"/>
      <c r="V302" s="2"/>
    </row>
    <row r="303" spans="8:22" ht="14.25" customHeight="1">
      <c r="H303" s="1"/>
      <c r="U303" s="2"/>
      <c r="V303" s="2"/>
    </row>
    <row r="304" spans="8:22" ht="14.25" customHeight="1">
      <c r="H304" s="1"/>
      <c r="U304" s="2"/>
      <c r="V304" s="2"/>
    </row>
    <row r="305" spans="8:22" ht="14.25" customHeight="1">
      <c r="H305" s="1"/>
      <c r="U305" s="2"/>
      <c r="V305" s="2"/>
    </row>
    <row r="306" spans="8:22" ht="14.25" customHeight="1">
      <c r="H306" s="1"/>
      <c r="U306" s="2"/>
      <c r="V306" s="2"/>
    </row>
    <row r="307" spans="8:22" ht="14.25" customHeight="1">
      <c r="H307" s="1"/>
      <c r="U307" s="2"/>
      <c r="V307" s="2"/>
    </row>
    <row r="308" spans="8:22" ht="14.25" customHeight="1">
      <c r="H308" s="1"/>
      <c r="U308" s="2"/>
      <c r="V308" s="2"/>
    </row>
    <row r="309" spans="8:22" ht="14.25" customHeight="1">
      <c r="H309" s="1"/>
      <c r="U309" s="2"/>
      <c r="V309" s="2"/>
    </row>
    <row r="310" spans="8:22" ht="14.25" customHeight="1">
      <c r="H310" s="1"/>
      <c r="U310" s="2"/>
      <c r="V310" s="2"/>
    </row>
    <row r="311" spans="8:22" ht="14.25" customHeight="1">
      <c r="H311" s="1"/>
      <c r="U311" s="2"/>
      <c r="V311" s="2"/>
    </row>
    <row r="312" spans="8:22" ht="14.25" customHeight="1">
      <c r="H312" s="1"/>
      <c r="U312" s="2"/>
      <c r="V312" s="2"/>
    </row>
    <row r="313" spans="8:22" ht="14.25" customHeight="1">
      <c r="H313" s="1"/>
      <c r="U313" s="2"/>
      <c r="V313" s="2"/>
    </row>
    <row r="314" spans="8:22" ht="14.25" customHeight="1">
      <c r="H314" s="1"/>
      <c r="U314" s="2"/>
      <c r="V314" s="2"/>
    </row>
    <row r="315" spans="8:22" ht="14.25" customHeight="1">
      <c r="H315" s="1"/>
      <c r="U315" s="2"/>
      <c r="V315" s="2"/>
    </row>
    <row r="316" spans="8:22" ht="14.25" customHeight="1">
      <c r="H316" s="1"/>
      <c r="U316" s="2"/>
      <c r="V316" s="2"/>
    </row>
    <row r="317" spans="8:22" ht="14.25" customHeight="1">
      <c r="H317" s="1"/>
      <c r="U317" s="2"/>
      <c r="V317" s="2"/>
    </row>
    <row r="318" spans="8:22" ht="14.25" customHeight="1">
      <c r="H318" s="1"/>
      <c r="U318" s="2"/>
      <c r="V318" s="2"/>
    </row>
    <row r="319" spans="8:22" ht="14.25" customHeight="1">
      <c r="H319" s="1"/>
      <c r="U319" s="2"/>
      <c r="V319" s="2"/>
    </row>
    <row r="320" spans="8:22" ht="14.25" customHeight="1">
      <c r="H320" s="1"/>
      <c r="U320" s="2"/>
      <c r="V320" s="2"/>
    </row>
    <row r="321" spans="8:22" ht="14.25" customHeight="1">
      <c r="H321" s="1"/>
      <c r="U321" s="2"/>
      <c r="V321" s="2"/>
    </row>
    <row r="322" spans="8:22" ht="14.25" customHeight="1">
      <c r="H322" s="1"/>
      <c r="U322" s="2"/>
      <c r="V322" s="2"/>
    </row>
    <row r="323" spans="8:22" ht="14.25" customHeight="1">
      <c r="H323" s="1"/>
      <c r="U323" s="2"/>
      <c r="V323" s="2"/>
    </row>
    <row r="324" spans="8:22" ht="14.25" customHeight="1">
      <c r="H324" s="1"/>
      <c r="U324" s="2"/>
      <c r="V324" s="2"/>
    </row>
    <row r="325" spans="8:22" ht="14.25" customHeight="1">
      <c r="H325" s="1"/>
      <c r="U325" s="2"/>
      <c r="V325" s="2"/>
    </row>
    <row r="326" spans="8:22" ht="14.25" customHeight="1">
      <c r="H326" s="1"/>
      <c r="U326" s="2"/>
      <c r="V326" s="2"/>
    </row>
    <row r="327" spans="8:22" ht="14.25" customHeight="1">
      <c r="H327" s="1"/>
      <c r="U327" s="2"/>
      <c r="V327" s="2"/>
    </row>
    <row r="328" spans="8:22" ht="14.25" customHeight="1">
      <c r="H328" s="1"/>
      <c r="U328" s="2"/>
      <c r="V328" s="2"/>
    </row>
    <row r="329" spans="8:22" ht="14.25" customHeight="1">
      <c r="H329" s="1"/>
      <c r="U329" s="2"/>
      <c r="V329" s="2"/>
    </row>
    <row r="330" spans="8:22" ht="14.25" customHeight="1">
      <c r="H330" s="1"/>
      <c r="U330" s="2"/>
      <c r="V330" s="2"/>
    </row>
    <row r="331" spans="8:22" ht="14.25" customHeight="1">
      <c r="H331" s="1"/>
      <c r="U331" s="2"/>
      <c r="V331" s="2"/>
    </row>
    <row r="332" spans="8:22" ht="14.25" customHeight="1">
      <c r="H332" s="1"/>
      <c r="U332" s="2"/>
      <c r="V332" s="2"/>
    </row>
    <row r="333" spans="8:22" ht="14.25" customHeight="1">
      <c r="H333" s="1"/>
      <c r="U333" s="2"/>
      <c r="V333" s="2"/>
    </row>
    <row r="334" spans="8:22" ht="14.25" customHeight="1">
      <c r="H334" s="1"/>
      <c r="U334" s="2"/>
      <c r="V334" s="2"/>
    </row>
    <row r="335" spans="8:22" ht="14.25" customHeight="1">
      <c r="H335" s="1"/>
      <c r="U335" s="2"/>
      <c r="V335" s="2"/>
    </row>
    <row r="336" spans="8:22" ht="14.25" customHeight="1">
      <c r="H336" s="1"/>
      <c r="U336" s="2"/>
      <c r="V336" s="2"/>
    </row>
    <row r="337" spans="8:22" ht="14.25" customHeight="1">
      <c r="H337" s="1"/>
      <c r="U337" s="2"/>
      <c r="V337" s="2"/>
    </row>
    <row r="338" spans="8:22" ht="14.25" customHeight="1">
      <c r="H338" s="1"/>
      <c r="U338" s="2"/>
      <c r="V338" s="2"/>
    </row>
    <row r="339" spans="8:22" ht="14.25" customHeight="1">
      <c r="H339" s="1"/>
      <c r="U339" s="2"/>
      <c r="V339" s="2"/>
    </row>
    <row r="340" spans="8:22" ht="14.25" customHeight="1">
      <c r="H340" s="1"/>
      <c r="U340" s="2"/>
      <c r="V340" s="2"/>
    </row>
    <row r="341" spans="8:22" ht="14.25" customHeight="1">
      <c r="H341" s="1"/>
      <c r="U341" s="2"/>
      <c r="V341" s="2"/>
    </row>
    <row r="342" spans="8:22" ht="14.25" customHeight="1">
      <c r="H342" s="1"/>
      <c r="U342" s="2"/>
      <c r="V342" s="2"/>
    </row>
    <row r="343" spans="8:22" ht="14.25" customHeight="1">
      <c r="H343" s="1"/>
      <c r="U343" s="2"/>
      <c r="V343" s="2"/>
    </row>
    <row r="344" spans="8:22" ht="14.25" customHeight="1">
      <c r="H344" s="1"/>
      <c r="U344" s="2"/>
      <c r="V344" s="2"/>
    </row>
    <row r="345" spans="8:22" ht="14.25" customHeight="1">
      <c r="H345" s="1"/>
      <c r="U345" s="2"/>
      <c r="V345" s="2"/>
    </row>
    <row r="346" spans="8:22" ht="14.25" customHeight="1">
      <c r="H346" s="1"/>
      <c r="U346" s="2"/>
      <c r="V346" s="2"/>
    </row>
    <row r="347" spans="8:22" ht="14.25" customHeight="1">
      <c r="H347" s="1"/>
      <c r="U347" s="2"/>
      <c r="V347" s="2"/>
    </row>
    <row r="348" spans="8:22" ht="14.25" customHeight="1">
      <c r="H348" s="1"/>
      <c r="U348" s="2"/>
      <c r="V348" s="2"/>
    </row>
    <row r="349" spans="8:22" ht="14.25" customHeight="1">
      <c r="H349" s="1"/>
      <c r="U349" s="2"/>
      <c r="V349" s="2"/>
    </row>
    <row r="350" spans="8:22" ht="14.25" customHeight="1">
      <c r="H350" s="1"/>
      <c r="U350" s="2"/>
      <c r="V350" s="2"/>
    </row>
    <row r="351" spans="8:22" ht="14.25" customHeight="1">
      <c r="H351" s="1"/>
      <c r="U351" s="2"/>
      <c r="V351" s="2"/>
    </row>
    <row r="352" spans="8:22" ht="14.25" customHeight="1">
      <c r="H352" s="1"/>
      <c r="U352" s="2"/>
      <c r="V352" s="2"/>
    </row>
    <row r="353" spans="8:22" ht="14.25" customHeight="1">
      <c r="H353" s="1"/>
      <c r="U353" s="2"/>
      <c r="V353" s="2"/>
    </row>
    <row r="354" spans="8:22" ht="14.25" customHeight="1">
      <c r="H354" s="1"/>
      <c r="U354" s="2"/>
      <c r="V354" s="2"/>
    </row>
    <row r="355" spans="8:22" ht="14.25" customHeight="1">
      <c r="H355" s="1"/>
      <c r="U355" s="2"/>
      <c r="V355" s="2"/>
    </row>
    <row r="356" spans="8:22" ht="14.25" customHeight="1">
      <c r="H356" s="1"/>
      <c r="U356" s="2"/>
      <c r="V356" s="2"/>
    </row>
    <row r="357" spans="8:22" ht="14.25" customHeight="1">
      <c r="H357" s="1"/>
      <c r="U357" s="2"/>
      <c r="V357" s="2"/>
    </row>
    <row r="358" spans="8:22" ht="14.25" customHeight="1">
      <c r="H358" s="1"/>
      <c r="U358" s="2"/>
      <c r="V358" s="2"/>
    </row>
    <row r="359" spans="8:22" ht="14.25" customHeight="1">
      <c r="H359" s="1"/>
      <c r="U359" s="2"/>
      <c r="V359" s="2"/>
    </row>
    <row r="360" spans="8:22" ht="14.25" customHeight="1">
      <c r="H360" s="1"/>
      <c r="U360" s="2"/>
      <c r="V360" s="2"/>
    </row>
    <row r="361" spans="8:22" ht="14.25" customHeight="1">
      <c r="H361" s="1"/>
      <c r="U361" s="2"/>
      <c r="V361" s="2"/>
    </row>
    <row r="362" spans="8:22" ht="14.25" customHeight="1">
      <c r="H362" s="1"/>
      <c r="U362" s="2"/>
      <c r="V362" s="2"/>
    </row>
    <row r="363" spans="8:22" ht="14.25" customHeight="1">
      <c r="H363" s="1"/>
      <c r="U363" s="2"/>
      <c r="V363" s="2"/>
    </row>
    <row r="364" spans="8:22" ht="14.25" customHeight="1">
      <c r="H364" s="1"/>
      <c r="U364" s="2"/>
      <c r="V364" s="2"/>
    </row>
    <row r="365" spans="8:22" ht="14.25" customHeight="1">
      <c r="H365" s="1"/>
      <c r="U365" s="2"/>
      <c r="V365" s="2"/>
    </row>
    <row r="366" spans="8:22" ht="14.25" customHeight="1">
      <c r="H366" s="1"/>
      <c r="U366" s="2"/>
      <c r="V366" s="2"/>
    </row>
    <row r="367" spans="8:22" ht="14.25" customHeight="1">
      <c r="H367" s="1"/>
      <c r="U367" s="2"/>
      <c r="V367" s="2"/>
    </row>
    <row r="368" spans="8:22" ht="14.25" customHeight="1">
      <c r="H368" s="1"/>
      <c r="U368" s="2"/>
      <c r="V368" s="2"/>
    </row>
    <row r="369" spans="8:22" ht="14.25" customHeight="1">
      <c r="H369" s="1"/>
      <c r="U369" s="2"/>
      <c r="V369" s="2"/>
    </row>
    <row r="370" spans="8:22" ht="14.25" customHeight="1">
      <c r="H370" s="1"/>
      <c r="U370" s="2"/>
      <c r="V370" s="2"/>
    </row>
    <row r="371" spans="8:22" ht="14.25" customHeight="1">
      <c r="H371" s="1"/>
      <c r="U371" s="2"/>
      <c r="V371" s="2"/>
    </row>
    <row r="372" spans="8:22" ht="14.25" customHeight="1">
      <c r="H372" s="1"/>
      <c r="U372" s="2"/>
      <c r="V372" s="2"/>
    </row>
    <row r="373" spans="8:22" ht="14.25" customHeight="1">
      <c r="H373" s="1"/>
      <c r="U373" s="2"/>
      <c r="V373" s="2"/>
    </row>
    <row r="374" spans="8:22" ht="14.25" customHeight="1">
      <c r="H374" s="1"/>
      <c r="U374" s="2"/>
      <c r="V374" s="2"/>
    </row>
    <row r="375" spans="8:22" ht="14.25" customHeight="1">
      <c r="H375" s="1"/>
      <c r="U375" s="2"/>
      <c r="V375" s="2"/>
    </row>
    <row r="376" spans="8:22" ht="14.25" customHeight="1">
      <c r="H376" s="1"/>
      <c r="U376" s="2"/>
      <c r="V376" s="2"/>
    </row>
    <row r="377" spans="8:22" ht="14.25" customHeight="1">
      <c r="H377" s="1"/>
      <c r="U377" s="2"/>
      <c r="V377" s="2"/>
    </row>
    <row r="378" spans="8:22" ht="14.25" customHeight="1">
      <c r="H378" s="1"/>
      <c r="U378" s="2"/>
      <c r="V378" s="2"/>
    </row>
    <row r="379" spans="8:22" ht="14.25" customHeight="1">
      <c r="H379" s="1"/>
      <c r="U379" s="2"/>
      <c r="V379" s="2"/>
    </row>
    <row r="380" spans="8:22" ht="14.25" customHeight="1">
      <c r="H380" s="1"/>
      <c r="U380" s="2"/>
      <c r="V380" s="2"/>
    </row>
    <row r="381" spans="8:22" ht="14.25" customHeight="1">
      <c r="H381" s="1"/>
      <c r="U381" s="2"/>
      <c r="V381" s="2"/>
    </row>
    <row r="382" spans="8:22" ht="14.25" customHeight="1">
      <c r="H382" s="1"/>
      <c r="U382" s="2"/>
      <c r="V382" s="2"/>
    </row>
    <row r="383" spans="8:22" ht="14.25" customHeight="1">
      <c r="H383" s="1"/>
      <c r="U383" s="2"/>
      <c r="V383" s="2"/>
    </row>
    <row r="384" spans="8:22" ht="14.25" customHeight="1">
      <c r="H384" s="1"/>
      <c r="U384" s="2"/>
      <c r="V384" s="2"/>
    </row>
    <row r="385" spans="8:22" ht="14.25" customHeight="1">
      <c r="H385" s="1"/>
      <c r="U385" s="2"/>
      <c r="V385" s="2"/>
    </row>
    <row r="386" spans="8:22" ht="14.25" customHeight="1">
      <c r="H386" s="1"/>
      <c r="U386" s="2"/>
      <c r="V386" s="2"/>
    </row>
    <row r="387" spans="8:22" ht="14.25" customHeight="1">
      <c r="H387" s="1"/>
      <c r="U387" s="2"/>
      <c r="V387" s="2"/>
    </row>
    <row r="388" spans="8:22" ht="14.25" customHeight="1">
      <c r="H388" s="1"/>
      <c r="U388" s="2"/>
      <c r="V388" s="2"/>
    </row>
    <row r="389" spans="8:22" ht="14.25" customHeight="1">
      <c r="H389" s="1"/>
      <c r="U389" s="2"/>
      <c r="V389" s="2"/>
    </row>
    <row r="390" spans="8:22" ht="14.25" customHeight="1">
      <c r="H390" s="1"/>
      <c r="U390" s="2"/>
      <c r="V390" s="2"/>
    </row>
    <row r="391" spans="8:22" ht="14.25" customHeight="1">
      <c r="H391" s="1"/>
      <c r="U391" s="2"/>
      <c r="V391" s="2"/>
    </row>
    <row r="392" spans="8:22" ht="14.25" customHeight="1">
      <c r="H392" s="1"/>
      <c r="U392" s="2"/>
      <c r="V392" s="2"/>
    </row>
    <row r="393" spans="8:22" ht="14.25" customHeight="1">
      <c r="H393" s="1"/>
      <c r="U393" s="2"/>
      <c r="V393" s="2"/>
    </row>
    <row r="394" spans="8:22" ht="14.25" customHeight="1">
      <c r="H394" s="1"/>
      <c r="U394" s="2"/>
      <c r="V394" s="2"/>
    </row>
    <row r="395" spans="8:22" ht="14.25" customHeight="1">
      <c r="H395" s="1"/>
      <c r="U395" s="2"/>
      <c r="V395" s="2"/>
    </row>
    <row r="396" spans="8:22" ht="14.25" customHeight="1">
      <c r="H396" s="1"/>
      <c r="U396" s="2"/>
      <c r="V396" s="2"/>
    </row>
    <row r="397" spans="8:22" ht="14.25" customHeight="1">
      <c r="H397" s="1"/>
      <c r="U397" s="2"/>
      <c r="V397" s="2"/>
    </row>
    <row r="398" spans="8:22" ht="14.25" customHeight="1">
      <c r="H398" s="1"/>
      <c r="U398" s="2"/>
      <c r="V398" s="2"/>
    </row>
    <row r="399" spans="8:22" ht="14.25" customHeight="1">
      <c r="H399" s="1"/>
      <c r="U399" s="2"/>
      <c r="V399" s="2"/>
    </row>
    <row r="400" spans="8:22" ht="14.25" customHeight="1">
      <c r="H400" s="1"/>
      <c r="U400" s="2"/>
      <c r="V400" s="2"/>
    </row>
    <row r="401" spans="8:22" ht="14.25" customHeight="1">
      <c r="H401" s="1"/>
      <c r="U401" s="2"/>
      <c r="V401" s="2"/>
    </row>
    <row r="402" spans="8:22" ht="14.25" customHeight="1">
      <c r="H402" s="1"/>
      <c r="U402" s="2"/>
      <c r="V402" s="2"/>
    </row>
    <row r="403" spans="8:22" ht="14.25" customHeight="1">
      <c r="H403" s="1"/>
      <c r="U403" s="2"/>
      <c r="V403" s="2"/>
    </row>
    <row r="404" spans="8:22" ht="14.25" customHeight="1">
      <c r="H404" s="1"/>
      <c r="U404" s="2"/>
      <c r="V404" s="2"/>
    </row>
    <row r="405" spans="8:22" ht="14.25" customHeight="1">
      <c r="H405" s="1"/>
      <c r="U405" s="2"/>
      <c r="V405" s="2"/>
    </row>
    <row r="406" spans="8:22" ht="14.25" customHeight="1">
      <c r="H406" s="1"/>
      <c r="U406" s="2"/>
      <c r="V406" s="2"/>
    </row>
    <row r="407" spans="8:22" ht="14.25" customHeight="1">
      <c r="H407" s="1"/>
      <c r="U407" s="2"/>
      <c r="V407" s="2"/>
    </row>
    <row r="408" spans="8:22" ht="14.25" customHeight="1">
      <c r="H408" s="1"/>
      <c r="U408" s="2"/>
      <c r="V408" s="2"/>
    </row>
    <row r="409" spans="8:22" ht="14.25" customHeight="1">
      <c r="H409" s="1"/>
      <c r="U409" s="2"/>
      <c r="V409" s="2"/>
    </row>
    <row r="410" spans="8:22" ht="14.25" customHeight="1">
      <c r="H410" s="1"/>
      <c r="U410" s="2"/>
      <c r="V410" s="2"/>
    </row>
    <row r="411" spans="8:22" ht="14.25" customHeight="1">
      <c r="H411" s="1"/>
      <c r="U411" s="2"/>
      <c r="V411" s="2"/>
    </row>
    <row r="412" spans="8:22" ht="14.25" customHeight="1">
      <c r="H412" s="1"/>
      <c r="U412" s="2"/>
      <c r="V412" s="2"/>
    </row>
    <row r="413" spans="8:22" ht="14.25" customHeight="1">
      <c r="H413" s="1"/>
      <c r="U413" s="2"/>
      <c r="V413" s="2"/>
    </row>
    <row r="414" spans="8:22" ht="14.25" customHeight="1">
      <c r="H414" s="1"/>
      <c r="U414" s="2"/>
      <c r="V414" s="2"/>
    </row>
    <row r="415" spans="8:22" ht="14.25" customHeight="1">
      <c r="H415" s="1"/>
      <c r="U415" s="2"/>
      <c r="V415" s="2"/>
    </row>
    <row r="416" spans="8:22" ht="14.25" customHeight="1">
      <c r="H416" s="1"/>
      <c r="U416" s="2"/>
      <c r="V416" s="2"/>
    </row>
    <row r="417" spans="8:22" ht="14.25" customHeight="1">
      <c r="H417" s="1"/>
      <c r="U417" s="2"/>
      <c r="V417" s="2"/>
    </row>
    <row r="418" spans="8:22" ht="14.25" customHeight="1">
      <c r="H418" s="1"/>
      <c r="U418" s="2"/>
      <c r="V418" s="2"/>
    </row>
    <row r="419" spans="8:22" ht="14.25" customHeight="1">
      <c r="H419" s="1"/>
      <c r="U419" s="2"/>
      <c r="V419" s="2"/>
    </row>
    <row r="420" spans="8:22" ht="14.25" customHeight="1">
      <c r="H420" s="1"/>
      <c r="U420" s="2"/>
      <c r="V420" s="2"/>
    </row>
    <row r="421" spans="8:22" ht="14.25" customHeight="1">
      <c r="H421" s="1"/>
      <c r="U421" s="2"/>
      <c r="V421" s="2"/>
    </row>
    <row r="422" spans="8:22" ht="14.25" customHeight="1">
      <c r="H422" s="1"/>
      <c r="U422" s="2"/>
      <c r="V422" s="2"/>
    </row>
    <row r="423" spans="8:22" ht="14.25" customHeight="1">
      <c r="H423" s="1"/>
      <c r="U423" s="2"/>
      <c r="V423" s="2"/>
    </row>
    <row r="424" spans="8:22" ht="14.25" customHeight="1">
      <c r="H424" s="1"/>
      <c r="U424" s="2"/>
      <c r="V424" s="2"/>
    </row>
    <row r="425" spans="8:22" ht="14.25" customHeight="1">
      <c r="H425" s="1"/>
      <c r="U425" s="2"/>
      <c r="V425" s="2"/>
    </row>
    <row r="426" spans="8:22" ht="14.25" customHeight="1">
      <c r="H426" s="1"/>
      <c r="U426" s="2"/>
      <c r="V426" s="2"/>
    </row>
    <row r="427" spans="8:22" ht="14.25" customHeight="1">
      <c r="H427" s="1"/>
      <c r="U427" s="2"/>
      <c r="V427" s="2"/>
    </row>
    <row r="428" spans="8:22" ht="14.25" customHeight="1">
      <c r="H428" s="1"/>
      <c r="U428" s="2"/>
      <c r="V428" s="2"/>
    </row>
    <row r="429" spans="8:22" ht="14.25" customHeight="1">
      <c r="H429" s="1"/>
      <c r="U429" s="2"/>
      <c r="V429" s="2"/>
    </row>
    <row r="430" spans="8:22" ht="14.25" customHeight="1">
      <c r="H430" s="1"/>
      <c r="U430" s="2"/>
      <c r="V430" s="2"/>
    </row>
    <row r="431" spans="8:22" ht="14.25" customHeight="1">
      <c r="H431" s="1"/>
      <c r="U431" s="2"/>
      <c r="V431" s="2"/>
    </row>
    <row r="432" spans="8:22" ht="14.25" customHeight="1">
      <c r="H432" s="1"/>
      <c r="U432" s="2"/>
      <c r="V432" s="2"/>
    </row>
    <row r="433" spans="8:22" ht="14.25" customHeight="1">
      <c r="H433" s="1"/>
      <c r="U433" s="2"/>
      <c r="V433" s="2"/>
    </row>
    <row r="434" spans="8:22" ht="14.25" customHeight="1">
      <c r="H434" s="1"/>
      <c r="U434" s="2"/>
      <c r="V434" s="2"/>
    </row>
    <row r="435" spans="8:22" ht="14.25" customHeight="1">
      <c r="H435" s="1"/>
      <c r="U435" s="2"/>
      <c r="V435" s="2"/>
    </row>
    <row r="436" spans="8:22" ht="14.25" customHeight="1">
      <c r="H436" s="1"/>
      <c r="U436" s="2"/>
      <c r="V436" s="2"/>
    </row>
    <row r="437" spans="8:22" ht="14.25" customHeight="1">
      <c r="H437" s="1"/>
      <c r="U437" s="2"/>
      <c r="V437" s="2"/>
    </row>
    <row r="438" spans="8:22" ht="14.25" customHeight="1">
      <c r="H438" s="1"/>
      <c r="U438" s="2"/>
      <c r="V438" s="2"/>
    </row>
    <row r="439" spans="8:22" ht="14.25" customHeight="1">
      <c r="H439" s="1"/>
      <c r="U439" s="2"/>
      <c r="V439" s="2"/>
    </row>
    <row r="440" spans="8:22" ht="14.25" customHeight="1">
      <c r="H440" s="1"/>
      <c r="U440" s="2"/>
      <c r="V440" s="2"/>
    </row>
    <row r="441" spans="8:22" ht="14.25" customHeight="1">
      <c r="H441" s="1"/>
      <c r="U441" s="2"/>
      <c r="V441" s="2"/>
    </row>
    <row r="442" spans="8:22" ht="14.25" customHeight="1">
      <c r="H442" s="1"/>
      <c r="U442" s="2"/>
      <c r="V442" s="2"/>
    </row>
    <row r="443" spans="8:22" ht="14.25" customHeight="1">
      <c r="H443" s="1"/>
      <c r="U443" s="2"/>
      <c r="V443" s="2"/>
    </row>
    <row r="444" spans="8:22" ht="14.25" customHeight="1">
      <c r="H444" s="1"/>
      <c r="U444" s="2"/>
      <c r="V444" s="2"/>
    </row>
    <row r="445" spans="8:22" ht="14.25" customHeight="1">
      <c r="H445" s="1"/>
      <c r="U445" s="2"/>
      <c r="V445" s="2"/>
    </row>
    <row r="446" spans="8:22" ht="14.25" customHeight="1">
      <c r="H446" s="1"/>
      <c r="U446" s="2"/>
      <c r="V446" s="2"/>
    </row>
    <row r="447" spans="8:22" ht="14.25" customHeight="1">
      <c r="H447" s="1"/>
      <c r="U447" s="2"/>
      <c r="V447" s="2"/>
    </row>
    <row r="448" spans="8:22" ht="14.25" customHeight="1">
      <c r="H448" s="1"/>
      <c r="U448" s="2"/>
      <c r="V448" s="2"/>
    </row>
    <row r="449" spans="8:22" ht="14.25" customHeight="1">
      <c r="H449" s="1"/>
      <c r="U449" s="2"/>
      <c r="V449" s="2"/>
    </row>
    <row r="450" spans="8:22" ht="14.25" customHeight="1">
      <c r="H450" s="1"/>
      <c r="U450" s="2"/>
      <c r="V450" s="2"/>
    </row>
    <row r="451" spans="8:22" ht="14.25" customHeight="1">
      <c r="H451" s="1"/>
      <c r="U451" s="2"/>
      <c r="V451" s="2"/>
    </row>
    <row r="452" spans="8:22" ht="14.25" customHeight="1">
      <c r="H452" s="1"/>
      <c r="U452" s="2"/>
      <c r="V452" s="2"/>
    </row>
    <row r="453" spans="8:22" ht="14.25" customHeight="1">
      <c r="H453" s="1"/>
      <c r="U453" s="2"/>
      <c r="V453" s="2"/>
    </row>
    <row r="454" spans="8:22" ht="14.25" customHeight="1">
      <c r="H454" s="1"/>
      <c r="U454" s="2"/>
      <c r="V454" s="2"/>
    </row>
    <row r="455" spans="8:22" ht="14.25" customHeight="1">
      <c r="H455" s="1"/>
      <c r="U455" s="2"/>
      <c r="V455" s="2"/>
    </row>
    <row r="456" spans="8:22" ht="14.25" customHeight="1">
      <c r="H456" s="1"/>
      <c r="U456" s="2"/>
      <c r="V456" s="2"/>
    </row>
    <row r="457" spans="8:22" ht="14.25" customHeight="1">
      <c r="H457" s="1"/>
      <c r="U457" s="2"/>
      <c r="V457" s="2"/>
    </row>
    <row r="458" spans="8:22" ht="14.25" customHeight="1">
      <c r="H458" s="1"/>
      <c r="U458" s="2"/>
      <c r="V458" s="2"/>
    </row>
    <row r="459" spans="8:22" ht="14.25" customHeight="1">
      <c r="H459" s="1"/>
      <c r="U459" s="2"/>
      <c r="V459" s="2"/>
    </row>
    <row r="460" spans="8:22" ht="14.25" customHeight="1">
      <c r="H460" s="1"/>
      <c r="U460" s="2"/>
      <c r="V460" s="2"/>
    </row>
    <row r="461" spans="8:22" ht="14.25" customHeight="1">
      <c r="H461" s="1"/>
      <c r="U461" s="2"/>
      <c r="V461" s="2"/>
    </row>
    <row r="462" spans="8:22" ht="14.25" customHeight="1">
      <c r="H462" s="1"/>
      <c r="U462" s="2"/>
      <c r="V462" s="2"/>
    </row>
    <row r="463" spans="8:22" ht="14.25" customHeight="1">
      <c r="H463" s="1"/>
      <c r="U463" s="2"/>
      <c r="V463" s="2"/>
    </row>
    <row r="464" spans="8:22" ht="14.25" customHeight="1">
      <c r="H464" s="1"/>
      <c r="U464" s="2"/>
      <c r="V464" s="2"/>
    </row>
    <row r="465" spans="8:22" ht="14.25" customHeight="1">
      <c r="H465" s="1"/>
      <c r="U465" s="2"/>
      <c r="V465" s="2"/>
    </row>
    <row r="466" spans="8:22" ht="14.25" customHeight="1">
      <c r="H466" s="1"/>
      <c r="U466" s="2"/>
      <c r="V466" s="2"/>
    </row>
    <row r="467" spans="8:22" ht="14.25" customHeight="1">
      <c r="H467" s="1"/>
      <c r="U467" s="2"/>
      <c r="V467" s="2"/>
    </row>
    <row r="468" spans="8:22" ht="14.25" customHeight="1">
      <c r="H468" s="1"/>
      <c r="U468" s="2"/>
      <c r="V468" s="2"/>
    </row>
    <row r="469" spans="8:22" ht="14.25" customHeight="1">
      <c r="H469" s="1"/>
      <c r="U469" s="2"/>
      <c r="V469" s="2"/>
    </row>
    <row r="470" spans="8:22" ht="14.25" customHeight="1">
      <c r="H470" s="1"/>
      <c r="U470" s="2"/>
      <c r="V470" s="2"/>
    </row>
    <row r="471" spans="8:22" ht="14.25" customHeight="1">
      <c r="H471" s="1"/>
      <c r="U471" s="2"/>
      <c r="V471" s="2"/>
    </row>
    <row r="472" spans="8:22" ht="14.25" customHeight="1">
      <c r="H472" s="1"/>
      <c r="U472" s="2"/>
      <c r="V472" s="2"/>
    </row>
    <row r="473" spans="8:22" ht="14.25" customHeight="1">
      <c r="H473" s="1"/>
      <c r="U473" s="2"/>
      <c r="V473" s="2"/>
    </row>
    <row r="474" spans="8:22" ht="14.25" customHeight="1">
      <c r="H474" s="1"/>
      <c r="U474" s="2"/>
      <c r="V474" s="2"/>
    </row>
    <row r="475" spans="8:22" ht="14.25" customHeight="1">
      <c r="H475" s="1"/>
      <c r="U475" s="2"/>
      <c r="V475" s="2"/>
    </row>
    <row r="476" spans="8:22" ht="14.25" customHeight="1">
      <c r="H476" s="1"/>
      <c r="U476" s="2"/>
      <c r="V476" s="2"/>
    </row>
    <row r="477" spans="8:22" ht="14.25" customHeight="1">
      <c r="H477" s="1"/>
      <c r="U477" s="2"/>
      <c r="V477" s="2"/>
    </row>
    <row r="478" spans="8:22" ht="14.25" customHeight="1">
      <c r="H478" s="1"/>
      <c r="U478" s="2"/>
      <c r="V478" s="2"/>
    </row>
    <row r="479" spans="8:22" ht="14.25" customHeight="1">
      <c r="H479" s="1"/>
      <c r="U479" s="2"/>
      <c r="V479" s="2"/>
    </row>
    <row r="480" spans="8:22" ht="14.25" customHeight="1">
      <c r="H480" s="1"/>
      <c r="U480" s="2"/>
      <c r="V480" s="2"/>
    </row>
    <row r="481" spans="8:22" ht="14.25" customHeight="1">
      <c r="H481" s="1"/>
      <c r="U481" s="2"/>
      <c r="V481" s="2"/>
    </row>
    <row r="482" spans="8:22" ht="14.25" customHeight="1">
      <c r="H482" s="1"/>
      <c r="U482" s="2"/>
      <c r="V482" s="2"/>
    </row>
    <row r="483" spans="8:22" ht="14.25" customHeight="1">
      <c r="H483" s="1"/>
      <c r="U483" s="2"/>
      <c r="V483" s="2"/>
    </row>
    <row r="484" spans="8:22" ht="14.25" customHeight="1">
      <c r="H484" s="1"/>
      <c r="U484" s="2"/>
      <c r="V484" s="2"/>
    </row>
    <row r="485" spans="8:22" ht="14.25" customHeight="1">
      <c r="H485" s="1"/>
      <c r="U485" s="2"/>
      <c r="V485" s="2"/>
    </row>
    <row r="486" spans="8:22" ht="14.25" customHeight="1">
      <c r="H486" s="1"/>
      <c r="U486" s="2"/>
      <c r="V486" s="2"/>
    </row>
    <row r="487" spans="8:22" ht="14.25" customHeight="1">
      <c r="H487" s="1"/>
      <c r="U487" s="2"/>
      <c r="V487" s="2"/>
    </row>
    <row r="488" spans="8:22" ht="14.25" customHeight="1">
      <c r="H488" s="1"/>
      <c r="U488" s="2"/>
      <c r="V488" s="2"/>
    </row>
    <row r="489" spans="8:22" ht="14.25" customHeight="1">
      <c r="H489" s="1"/>
      <c r="U489" s="2"/>
      <c r="V489" s="2"/>
    </row>
    <row r="490" spans="8:22" ht="14.25" customHeight="1">
      <c r="H490" s="1"/>
      <c r="U490" s="2"/>
      <c r="V490" s="2"/>
    </row>
    <row r="491" spans="8:22" ht="14.25" customHeight="1">
      <c r="H491" s="1"/>
      <c r="U491" s="2"/>
      <c r="V491" s="2"/>
    </row>
    <row r="492" spans="8:22" ht="14.25" customHeight="1">
      <c r="H492" s="1"/>
      <c r="U492" s="2"/>
      <c r="V492" s="2"/>
    </row>
    <row r="493" spans="8:22" ht="14.25" customHeight="1">
      <c r="H493" s="1"/>
      <c r="U493" s="2"/>
      <c r="V493" s="2"/>
    </row>
    <row r="494" spans="8:22" ht="14.25" customHeight="1">
      <c r="H494" s="1"/>
      <c r="U494" s="2"/>
      <c r="V494" s="2"/>
    </row>
    <row r="495" spans="8:22" ht="14.25" customHeight="1">
      <c r="H495" s="1"/>
      <c r="U495" s="2"/>
      <c r="V495" s="2"/>
    </row>
    <row r="496" spans="8:22" ht="14.25" customHeight="1">
      <c r="H496" s="1"/>
      <c r="U496" s="2"/>
      <c r="V496" s="2"/>
    </row>
    <row r="497" spans="8:22" ht="14.25" customHeight="1">
      <c r="H497" s="1"/>
      <c r="U497" s="2"/>
      <c r="V497" s="2"/>
    </row>
    <row r="498" spans="8:22" ht="14.25" customHeight="1">
      <c r="H498" s="1"/>
      <c r="U498" s="2"/>
      <c r="V498" s="2"/>
    </row>
    <row r="499" spans="8:22" ht="14.25" customHeight="1">
      <c r="H499" s="1"/>
      <c r="U499" s="2"/>
      <c r="V499" s="2"/>
    </row>
    <row r="500" spans="8:22" ht="14.25" customHeight="1">
      <c r="H500" s="1"/>
      <c r="U500" s="2"/>
      <c r="V500" s="2"/>
    </row>
    <row r="501" spans="8:22" ht="14.25" customHeight="1">
      <c r="H501" s="1"/>
      <c r="U501" s="2"/>
      <c r="V501" s="2"/>
    </row>
    <row r="502" spans="8:22" ht="14.25" customHeight="1">
      <c r="H502" s="1"/>
      <c r="U502" s="2"/>
      <c r="V502" s="2"/>
    </row>
    <row r="503" spans="8:22" ht="14.25" customHeight="1">
      <c r="H503" s="1"/>
      <c r="U503" s="2"/>
      <c r="V503" s="2"/>
    </row>
    <row r="504" spans="8:22" ht="14.25" customHeight="1">
      <c r="H504" s="1"/>
      <c r="U504" s="2"/>
      <c r="V504" s="2"/>
    </row>
    <row r="505" spans="8:22" ht="14.25" customHeight="1">
      <c r="H505" s="1"/>
      <c r="U505" s="2"/>
      <c r="V505" s="2"/>
    </row>
    <row r="506" spans="8:22" ht="14.25" customHeight="1">
      <c r="H506" s="1"/>
      <c r="U506" s="2"/>
      <c r="V506" s="2"/>
    </row>
    <row r="507" spans="8:22" ht="14.25" customHeight="1">
      <c r="H507" s="1"/>
      <c r="U507" s="2"/>
      <c r="V507" s="2"/>
    </row>
    <row r="508" spans="8:22" ht="14.25" customHeight="1">
      <c r="H508" s="1"/>
      <c r="U508" s="2"/>
      <c r="V508" s="2"/>
    </row>
    <row r="509" spans="8:22" ht="14.25" customHeight="1">
      <c r="H509" s="1"/>
      <c r="U509" s="2"/>
      <c r="V509" s="2"/>
    </row>
    <row r="510" spans="8:22" ht="14.25" customHeight="1">
      <c r="H510" s="1"/>
      <c r="U510" s="2"/>
      <c r="V510" s="2"/>
    </row>
    <row r="511" spans="8:22" ht="14.25" customHeight="1">
      <c r="H511" s="1"/>
      <c r="U511" s="2"/>
      <c r="V511" s="2"/>
    </row>
    <row r="512" spans="8:22" ht="14.25" customHeight="1">
      <c r="H512" s="1"/>
      <c r="U512" s="2"/>
      <c r="V512" s="2"/>
    </row>
    <row r="513" spans="8:22" ht="14.25" customHeight="1">
      <c r="H513" s="1"/>
      <c r="U513" s="2"/>
      <c r="V513" s="2"/>
    </row>
    <row r="514" spans="8:22" ht="14.25" customHeight="1">
      <c r="H514" s="1"/>
      <c r="U514" s="2"/>
      <c r="V514" s="2"/>
    </row>
    <row r="515" spans="8:22" ht="14.25" customHeight="1">
      <c r="H515" s="1"/>
      <c r="U515" s="2"/>
      <c r="V515" s="2"/>
    </row>
    <row r="516" spans="8:22" ht="14.25" customHeight="1">
      <c r="H516" s="1"/>
      <c r="U516" s="2"/>
      <c r="V516" s="2"/>
    </row>
    <row r="517" spans="8:22" ht="14.25" customHeight="1">
      <c r="H517" s="1"/>
      <c r="U517" s="2"/>
      <c r="V517" s="2"/>
    </row>
    <row r="518" spans="8:22" ht="14.25" customHeight="1">
      <c r="H518" s="1"/>
      <c r="U518" s="2"/>
      <c r="V518" s="2"/>
    </row>
    <row r="519" spans="8:22" ht="14.25" customHeight="1">
      <c r="H519" s="1"/>
      <c r="U519" s="2"/>
      <c r="V519" s="2"/>
    </row>
    <row r="520" spans="8:22" ht="14.25" customHeight="1">
      <c r="H520" s="1"/>
      <c r="U520" s="2"/>
      <c r="V520" s="2"/>
    </row>
    <row r="521" spans="8:22" ht="14.25" customHeight="1">
      <c r="H521" s="1"/>
      <c r="U521" s="2"/>
      <c r="V521" s="2"/>
    </row>
    <row r="522" spans="8:22" ht="14.25" customHeight="1">
      <c r="H522" s="1"/>
      <c r="U522" s="2"/>
      <c r="V522" s="2"/>
    </row>
    <row r="523" spans="8:22" ht="14.25" customHeight="1">
      <c r="H523" s="1"/>
      <c r="U523" s="2"/>
      <c r="V523" s="2"/>
    </row>
    <row r="524" spans="8:22" ht="14.25" customHeight="1">
      <c r="H524" s="1"/>
      <c r="U524" s="2"/>
      <c r="V524" s="2"/>
    </row>
    <row r="525" spans="8:22" ht="14.25" customHeight="1">
      <c r="H525" s="1"/>
      <c r="U525" s="2"/>
      <c r="V525" s="2"/>
    </row>
    <row r="526" spans="8:22" ht="14.25" customHeight="1">
      <c r="H526" s="1"/>
      <c r="U526" s="2"/>
      <c r="V526" s="2"/>
    </row>
    <row r="527" spans="8:22" ht="14.25" customHeight="1">
      <c r="H527" s="1"/>
      <c r="U527" s="2"/>
      <c r="V527" s="2"/>
    </row>
    <row r="528" spans="8:22" ht="14.25" customHeight="1">
      <c r="H528" s="1"/>
      <c r="U528" s="2"/>
      <c r="V528" s="2"/>
    </row>
    <row r="529" spans="8:22" ht="14.25" customHeight="1">
      <c r="H529" s="1"/>
      <c r="U529" s="2"/>
      <c r="V529" s="2"/>
    </row>
    <row r="530" spans="8:22" ht="14.25" customHeight="1">
      <c r="H530" s="1"/>
      <c r="U530" s="2"/>
      <c r="V530" s="2"/>
    </row>
    <row r="531" spans="8:22" ht="14.25" customHeight="1">
      <c r="H531" s="1"/>
      <c r="U531" s="2"/>
      <c r="V531" s="2"/>
    </row>
    <row r="532" spans="8:22" ht="14.25" customHeight="1">
      <c r="H532" s="1"/>
      <c r="U532" s="2"/>
      <c r="V532" s="2"/>
    </row>
    <row r="533" spans="8:22" ht="14.25" customHeight="1">
      <c r="H533" s="1"/>
      <c r="U533" s="2"/>
      <c r="V533" s="2"/>
    </row>
    <row r="534" spans="8:22" ht="14.25" customHeight="1">
      <c r="H534" s="1"/>
      <c r="U534" s="2"/>
      <c r="V534" s="2"/>
    </row>
    <row r="535" spans="8:22" ht="14.25" customHeight="1">
      <c r="H535" s="1"/>
      <c r="U535" s="2"/>
      <c r="V535" s="2"/>
    </row>
    <row r="536" spans="8:22" ht="14.25" customHeight="1">
      <c r="H536" s="1"/>
      <c r="U536" s="2"/>
      <c r="V536" s="2"/>
    </row>
    <row r="537" spans="8:22" ht="14.25" customHeight="1">
      <c r="H537" s="1"/>
      <c r="U537" s="2"/>
      <c r="V537" s="2"/>
    </row>
    <row r="538" spans="8:22" ht="14.25" customHeight="1">
      <c r="H538" s="1"/>
      <c r="U538" s="2"/>
      <c r="V538" s="2"/>
    </row>
    <row r="539" spans="8:22" ht="14.25" customHeight="1">
      <c r="H539" s="1"/>
      <c r="U539" s="2"/>
      <c r="V539" s="2"/>
    </row>
    <row r="540" spans="8:22" ht="14.25" customHeight="1">
      <c r="H540" s="1"/>
      <c r="U540" s="2"/>
      <c r="V540" s="2"/>
    </row>
    <row r="541" spans="8:22" ht="14.25" customHeight="1">
      <c r="H541" s="1"/>
      <c r="U541" s="2"/>
      <c r="V541" s="2"/>
    </row>
    <row r="542" spans="8:22" ht="14.25" customHeight="1">
      <c r="H542" s="1"/>
      <c r="U542" s="2"/>
      <c r="V542" s="2"/>
    </row>
    <row r="543" spans="8:22" ht="14.25" customHeight="1">
      <c r="H543" s="1"/>
      <c r="U543" s="2"/>
      <c r="V543" s="2"/>
    </row>
    <row r="544" spans="8:22" ht="14.25" customHeight="1">
      <c r="H544" s="1"/>
      <c r="U544" s="2"/>
      <c r="V544" s="2"/>
    </row>
    <row r="545" spans="8:22" ht="14.25" customHeight="1">
      <c r="H545" s="1"/>
      <c r="U545" s="2"/>
      <c r="V545" s="2"/>
    </row>
    <row r="546" spans="8:22" ht="14.25" customHeight="1">
      <c r="H546" s="1"/>
      <c r="U546" s="2"/>
      <c r="V546" s="2"/>
    </row>
    <row r="547" spans="8:22" ht="14.25" customHeight="1">
      <c r="H547" s="1"/>
      <c r="U547" s="2"/>
      <c r="V547" s="2"/>
    </row>
    <row r="548" spans="8:22" ht="14.25" customHeight="1">
      <c r="H548" s="1"/>
      <c r="U548" s="2"/>
      <c r="V548" s="2"/>
    </row>
    <row r="549" spans="8:22" ht="14.25" customHeight="1">
      <c r="H549" s="1"/>
      <c r="U549" s="2"/>
      <c r="V549" s="2"/>
    </row>
    <row r="550" spans="8:22" ht="14.25" customHeight="1">
      <c r="H550" s="1"/>
      <c r="U550" s="2"/>
      <c r="V550" s="2"/>
    </row>
    <row r="551" spans="8:22" ht="14.25" customHeight="1">
      <c r="H551" s="1"/>
      <c r="U551" s="2"/>
      <c r="V551" s="2"/>
    </row>
    <row r="552" spans="8:22" ht="14.25" customHeight="1">
      <c r="H552" s="1"/>
      <c r="U552" s="2"/>
      <c r="V552" s="2"/>
    </row>
    <row r="553" spans="8:22" ht="14.25" customHeight="1">
      <c r="H553" s="1"/>
      <c r="U553" s="2"/>
      <c r="V553" s="2"/>
    </row>
    <row r="554" spans="8:22" ht="14.25" customHeight="1">
      <c r="H554" s="1"/>
      <c r="U554" s="2"/>
      <c r="V554" s="2"/>
    </row>
    <row r="555" spans="8:22" ht="14.25" customHeight="1">
      <c r="H555" s="1"/>
      <c r="U555" s="2"/>
      <c r="V555" s="2"/>
    </row>
    <row r="556" spans="8:22" ht="14.25" customHeight="1">
      <c r="H556" s="1"/>
      <c r="U556" s="2"/>
      <c r="V556" s="2"/>
    </row>
    <row r="557" spans="8:22" ht="14.25" customHeight="1">
      <c r="H557" s="1"/>
      <c r="U557" s="2"/>
      <c r="V557" s="2"/>
    </row>
    <row r="558" spans="8:22" ht="14.25" customHeight="1">
      <c r="H558" s="1"/>
      <c r="U558" s="2"/>
      <c r="V558" s="2"/>
    </row>
    <row r="559" spans="8:22" ht="14.25" customHeight="1">
      <c r="H559" s="1"/>
      <c r="U559" s="2"/>
      <c r="V559" s="2"/>
    </row>
    <row r="560" spans="8:22" ht="14.25" customHeight="1">
      <c r="H560" s="1"/>
      <c r="U560" s="2"/>
      <c r="V560" s="2"/>
    </row>
    <row r="561" spans="8:22" ht="14.25" customHeight="1">
      <c r="H561" s="1"/>
      <c r="U561" s="2"/>
      <c r="V561" s="2"/>
    </row>
    <row r="562" spans="8:22" ht="14.25" customHeight="1">
      <c r="H562" s="1"/>
      <c r="U562" s="2"/>
      <c r="V562" s="2"/>
    </row>
    <row r="563" spans="8:22" ht="14.25" customHeight="1">
      <c r="H563" s="1"/>
      <c r="U563" s="2"/>
      <c r="V563" s="2"/>
    </row>
    <row r="564" spans="8:22" ht="14.25" customHeight="1">
      <c r="H564" s="1"/>
      <c r="U564" s="2"/>
      <c r="V564" s="2"/>
    </row>
    <row r="565" spans="8:22" ht="14.25" customHeight="1">
      <c r="H565" s="1"/>
      <c r="U565" s="2"/>
      <c r="V565" s="2"/>
    </row>
    <row r="566" spans="8:22" ht="14.25" customHeight="1">
      <c r="H566" s="1"/>
      <c r="U566" s="2"/>
      <c r="V566" s="2"/>
    </row>
    <row r="567" spans="8:22" ht="14.25" customHeight="1">
      <c r="H567" s="1"/>
      <c r="U567" s="2"/>
      <c r="V567" s="2"/>
    </row>
    <row r="568" spans="8:22" ht="14.25" customHeight="1">
      <c r="H568" s="1"/>
      <c r="U568" s="2"/>
      <c r="V568" s="2"/>
    </row>
    <row r="569" spans="8:22" ht="14.25" customHeight="1">
      <c r="H569" s="1"/>
      <c r="U569" s="2"/>
      <c r="V569" s="2"/>
    </row>
    <row r="570" spans="8:22" ht="14.25" customHeight="1">
      <c r="H570" s="1"/>
      <c r="U570" s="2"/>
      <c r="V570" s="2"/>
    </row>
    <row r="571" spans="8:22" ht="14.25" customHeight="1">
      <c r="H571" s="1"/>
      <c r="U571" s="2"/>
      <c r="V571" s="2"/>
    </row>
    <row r="572" spans="8:22" ht="14.25" customHeight="1">
      <c r="H572" s="1"/>
      <c r="U572" s="2"/>
      <c r="V572" s="2"/>
    </row>
    <row r="573" spans="8:22" ht="14.25" customHeight="1">
      <c r="H573" s="1"/>
      <c r="U573" s="2"/>
      <c r="V573" s="2"/>
    </row>
    <row r="574" spans="8:22" ht="14.25" customHeight="1">
      <c r="H574" s="1"/>
      <c r="U574" s="2"/>
      <c r="V574" s="2"/>
    </row>
    <row r="575" spans="8:22" ht="14.25" customHeight="1">
      <c r="H575" s="1"/>
      <c r="U575" s="2"/>
      <c r="V575" s="2"/>
    </row>
    <row r="576" spans="8:22" ht="14.25" customHeight="1">
      <c r="H576" s="1"/>
      <c r="U576" s="2"/>
      <c r="V576" s="2"/>
    </row>
    <row r="577" spans="8:22" ht="14.25" customHeight="1">
      <c r="H577" s="1"/>
      <c r="U577" s="2"/>
      <c r="V577" s="2"/>
    </row>
    <row r="578" spans="8:22" ht="14.25" customHeight="1">
      <c r="H578" s="1"/>
      <c r="U578" s="2"/>
      <c r="V578" s="2"/>
    </row>
    <row r="579" spans="8:22" ht="14.25" customHeight="1">
      <c r="H579" s="1"/>
      <c r="U579" s="2"/>
      <c r="V579" s="2"/>
    </row>
    <row r="580" spans="8:22" ht="14.25" customHeight="1">
      <c r="H580" s="1"/>
      <c r="U580" s="2"/>
      <c r="V580" s="2"/>
    </row>
    <row r="581" spans="8:22" ht="14.25" customHeight="1">
      <c r="H581" s="1"/>
      <c r="U581" s="2"/>
      <c r="V581" s="2"/>
    </row>
    <row r="582" spans="8:22" ht="14.25" customHeight="1">
      <c r="H582" s="1"/>
      <c r="U582" s="2"/>
      <c r="V582" s="2"/>
    </row>
    <row r="583" spans="8:22" ht="14.25" customHeight="1">
      <c r="H583" s="1"/>
      <c r="U583" s="2"/>
      <c r="V583" s="2"/>
    </row>
    <row r="584" spans="8:22" ht="14.25" customHeight="1">
      <c r="H584" s="1"/>
      <c r="U584" s="2"/>
      <c r="V584" s="2"/>
    </row>
    <row r="585" spans="8:22" ht="14.25" customHeight="1">
      <c r="H585" s="1"/>
      <c r="U585" s="2"/>
      <c r="V585" s="2"/>
    </row>
    <row r="586" spans="8:22" ht="14.25" customHeight="1">
      <c r="H586" s="1"/>
      <c r="U586" s="2"/>
      <c r="V586" s="2"/>
    </row>
    <row r="587" spans="8:22" ht="14.25" customHeight="1">
      <c r="H587" s="1"/>
      <c r="U587" s="2"/>
      <c r="V587" s="2"/>
    </row>
    <row r="588" spans="8:22" ht="14.25" customHeight="1">
      <c r="H588" s="1"/>
      <c r="U588" s="2"/>
      <c r="V588" s="2"/>
    </row>
    <row r="589" spans="8:22" ht="14.25" customHeight="1">
      <c r="H589" s="1"/>
      <c r="U589" s="2"/>
      <c r="V589" s="2"/>
    </row>
    <row r="590" spans="8:22" ht="14.25" customHeight="1">
      <c r="H590" s="1"/>
      <c r="U590" s="2"/>
      <c r="V590" s="2"/>
    </row>
    <row r="591" spans="8:22" ht="14.25" customHeight="1">
      <c r="H591" s="1"/>
      <c r="U591" s="2"/>
      <c r="V591" s="2"/>
    </row>
    <row r="592" spans="8:22" ht="14.25" customHeight="1">
      <c r="H592" s="1"/>
      <c r="U592" s="2"/>
      <c r="V592" s="2"/>
    </row>
    <row r="593" spans="8:22" ht="14.25" customHeight="1">
      <c r="H593" s="1"/>
      <c r="U593" s="2"/>
      <c r="V593" s="2"/>
    </row>
    <row r="594" spans="8:22" ht="14.25" customHeight="1">
      <c r="H594" s="1"/>
      <c r="U594" s="2"/>
      <c r="V594" s="2"/>
    </row>
    <row r="595" spans="8:22" ht="14.25" customHeight="1">
      <c r="H595" s="1"/>
      <c r="U595" s="2"/>
      <c r="V595" s="2"/>
    </row>
    <row r="596" spans="8:22" ht="14.25" customHeight="1">
      <c r="H596" s="1"/>
      <c r="U596" s="2"/>
      <c r="V596" s="2"/>
    </row>
    <row r="597" spans="8:22" ht="14.25" customHeight="1">
      <c r="H597" s="1"/>
      <c r="U597" s="2"/>
      <c r="V597" s="2"/>
    </row>
    <row r="598" spans="8:22" ht="14.25" customHeight="1">
      <c r="H598" s="1"/>
      <c r="U598" s="2"/>
      <c r="V598" s="2"/>
    </row>
    <row r="599" spans="8:22" ht="14.25" customHeight="1">
      <c r="H599" s="1"/>
      <c r="U599" s="2"/>
      <c r="V599" s="2"/>
    </row>
    <row r="600" spans="8:22" ht="14.25" customHeight="1">
      <c r="H600" s="1"/>
      <c r="U600" s="2"/>
      <c r="V600" s="2"/>
    </row>
    <row r="601" spans="8:22" ht="14.25" customHeight="1">
      <c r="H601" s="1"/>
      <c r="U601" s="2"/>
      <c r="V601" s="2"/>
    </row>
    <row r="602" spans="8:22" ht="14.25" customHeight="1">
      <c r="H602" s="1"/>
      <c r="U602" s="2"/>
      <c r="V602" s="2"/>
    </row>
    <row r="603" spans="8:22" ht="14.25" customHeight="1">
      <c r="H603" s="1"/>
      <c r="U603" s="2"/>
      <c r="V603" s="2"/>
    </row>
    <row r="604" spans="8:22" ht="14.25" customHeight="1">
      <c r="H604" s="1"/>
      <c r="U604" s="2"/>
      <c r="V604" s="2"/>
    </row>
    <row r="605" spans="8:22" ht="14.25" customHeight="1">
      <c r="H605" s="1"/>
      <c r="U605" s="2"/>
      <c r="V605" s="2"/>
    </row>
    <row r="606" spans="8:22" ht="14.25" customHeight="1">
      <c r="H606" s="1"/>
      <c r="U606" s="2"/>
      <c r="V606" s="2"/>
    </row>
    <row r="607" spans="8:22" ht="14.25" customHeight="1">
      <c r="H607" s="1"/>
      <c r="U607" s="2"/>
      <c r="V607" s="2"/>
    </row>
    <row r="608" spans="8:22" ht="14.25" customHeight="1">
      <c r="H608" s="1"/>
      <c r="U608" s="2"/>
      <c r="V608" s="2"/>
    </row>
    <row r="609" spans="8:22" ht="14.25" customHeight="1">
      <c r="H609" s="1"/>
      <c r="U609" s="2"/>
      <c r="V609" s="2"/>
    </row>
    <row r="610" spans="8:22" ht="14.25" customHeight="1">
      <c r="H610" s="1"/>
      <c r="U610" s="2"/>
      <c r="V610" s="2"/>
    </row>
    <row r="611" spans="8:22" ht="14.25" customHeight="1">
      <c r="H611" s="1"/>
      <c r="U611" s="2"/>
      <c r="V611" s="2"/>
    </row>
    <row r="612" spans="8:22" ht="14.25" customHeight="1">
      <c r="H612" s="1"/>
      <c r="U612" s="2"/>
      <c r="V612" s="2"/>
    </row>
    <row r="613" spans="8:22" ht="14.25" customHeight="1">
      <c r="H613" s="1"/>
      <c r="U613" s="2"/>
      <c r="V613" s="2"/>
    </row>
    <row r="614" spans="8:22" ht="14.25" customHeight="1">
      <c r="H614" s="1"/>
      <c r="U614" s="2"/>
      <c r="V614" s="2"/>
    </row>
    <row r="615" spans="8:22" ht="14.25" customHeight="1">
      <c r="H615" s="1"/>
      <c r="U615" s="2"/>
      <c r="V615" s="2"/>
    </row>
    <row r="616" spans="8:22" ht="14.25" customHeight="1">
      <c r="H616" s="1"/>
      <c r="U616" s="2"/>
      <c r="V616" s="2"/>
    </row>
    <row r="617" spans="8:22" ht="14.25" customHeight="1">
      <c r="H617" s="1"/>
      <c r="U617" s="2"/>
      <c r="V617" s="2"/>
    </row>
    <row r="618" spans="8:22" ht="14.25" customHeight="1">
      <c r="H618" s="1"/>
      <c r="U618" s="2"/>
      <c r="V618" s="2"/>
    </row>
    <row r="619" spans="8:22" ht="14.25" customHeight="1">
      <c r="H619" s="1"/>
      <c r="U619" s="2"/>
      <c r="V619" s="2"/>
    </row>
    <row r="620" spans="8:22" ht="14.25" customHeight="1">
      <c r="H620" s="1"/>
      <c r="U620" s="2"/>
      <c r="V620" s="2"/>
    </row>
    <row r="621" spans="8:22" ht="14.25" customHeight="1">
      <c r="H621" s="1"/>
      <c r="U621" s="2"/>
      <c r="V621" s="2"/>
    </row>
    <row r="622" spans="8:22" ht="14.25" customHeight="1">
      <c r="H622" s="1"/>
      <c r="U622" s="2"/>
      <c r="V622" s="2"/>
    </row>
    <row r="623" spans="8:22" ht="14.25" customHeight="1">
      <c r="H623" s="1"/>
      <c r="U623" s="2"/>
      <c r="V623" s="2"/>
    </row>
    <row r="624" spans="8:22" ht="14.25" customHeight="1">
      <c r="H624" s="1"/>
      <c r="U624" s="2"/>
      <c r="V624" s="2"/>
    </row>
    <row r="625" spans="8:22" ht="14.25" customHeight="1">
      <c r="H625" s="1"/>
      <c r="U625" s="2"/>
      <c r="V625" s="2"/>
    </row>
    <row r="626" spans="8:22" ht="14.25" customHeight="1">
      <c r="H626" s="1"/>
      <c r="U626" s="2"/>
      <c r="V626" s="2"/>
    </row>
    <row r="627" spans="8:22" ht="14.25" customHeight="1">
      <c r="H627" s="1"/>
      <c r="U627" s="2"/>
      <c r="V627" s="2"/>
    </row>
    <row r="628" spans="8:22" ht="14.25" customHeight="1">
      <c r="H628" s="1"/>
      <c r="U628" s="2"/>
      <c r="V628" s="2"/>
    </row>
    <row r="629" spans="8:22" ht="14.25" customHeight="1">
      <c r="H629" s="1"/>
      <c r="U629" s="2"/>
      <c r="V629" s="2"/>
    </row>
    <row r="630" spans="8:22" ht="14.25" customHeight="1">
      <c r="H630" s="1"/>
      <c r="U630" s="2"/>
      <c r="V630" s="2"/>
    </row>
    <row r="631" spans="8:22" ht="14.25" customHeight="1">
      <c r="H631" s="1"/>
      <c r="U631" s="2"/>
      <c r="V631" s="2"/>
    </row>
    <row r="632" spans="8:22" ht="14.25" customHeight="1">
      <c r="H632" s="1"/>
      <c r="U632" s="2"/>
      <c r="V632" s="2"/>
    </row>
    <row r="633" spans="8:22" ht="14.25" customHeight="1">
      <c r="H633" s="1"/>
      <c r="U633" s="2"/>
      <c r="V633" s="2"/>
    </row>
    <row r="634" spans="8:22" ht="14.25" customHeight="1">
      <c r="H634" s="1"/>
      <c r="U634" s="2"/>
      <c r="V634" s="2"/>
    </row>
    <row r="635" spans="8:22" ht="14.25" customHeight="1">
      <c r="H635" s="1"/>
      <c r="U635" s="2"/>
      <c r="V635" s="2"/>
    </row>
    <row r="636" spans="8:22" ht="14.25" customHeight="1">
      <c r="H636" s="1"/>
      <c r="U636" s="2"/>
      <c r="V636" s="2"/>
    </row>
    <row r="637" spans="8:22" ht="14.25" customHeight="1">
      <c r="H637" s="1"/>
      <c r="U637" s="2"/>
      <c r="V637" s="2"/>
    </row>
    <row r="638" spans="8:22" ht="14.25" customHeight="1">
      <c r="H638" s="1"/>
      <c r="U638" s="2"/>
      <c r="V638" s="2"/>
    </row>
    <row r="639" spans="8:22" ht="14.25" customHeight="1">
      <c r="H639" s="1"/>
      <c r="U639" s="2"/>
      <c r="V639" s="2"/>
    </row>
    <row r="640" spans="8:22" ht="14.25" customHeight="1">
      <c r="H640" s="1"/>
      <c r="U640" s="2"/>
      <c r="V640" s="2"/>
    </row>
    <row r="641" spans="8:22" ht="14.25" customHeight="1">
      <c r="H641" s="1"/>
      <c r="U641" s="2"/>
      <c r="V641" s="2"/>
    </row>
    <row r="642" spans="8:22" ht="14.25" customHeight="1">
      <c r="H642" s="1"/>
      <c r="U642" s="2"/>
      <c r="V642" s="2"/>
    </row>
    <row r="643" spans="8:22" ht="14.25" customHeight="1">
      <c r="H643" s="1"/>
      <c r="U643" s="2"/>
      <c r="V643" s="2"/>
    </row>
    <row r="644" spans="8:22" ht="14.25" customHeight="1">
      <c r="H644" s="1"/>
      <c r="U644" s="2"/>
      <c r="V644" s="2"/>
    </row>
    <row r="645" spans="8:22" ht="14.25" customHeight="1">
      <c r="H645" s="1"/>
      <c r="U645" s="2"/>
      <c r="V645" s="2"/>
    </row>
    <row r="646" spans="8:22" ht="14.25" customHeight="1">
      <c r="H646" s="1"/>
      <c r="U646" s="2"/>
      <c r="V646" s="2"/>
    </row>
    <row r="647" spans="8:22" ht="14.25" customHeight="1">
      <c r="H647" s="1"/>
      <c r="U647" s="2"/>
      <c r="V647" s="2"/>
    </row>
    <row r="648" spans="8:22" ht="14.25" customHeight="1">
      <c r="H648" s="1"/>
      <c r="U648" s="2"/>
      <c r="V648" s="2"/>
    </row>
    <row r="649" spans="8:22" ht="14.25" customHeight="1">
      <c r="H649" s="1"/>
      <c r="U649" s="2"/>
      <c r="V649" s="2"/>
    </row>
    <row r="650" spans="8:22" ht="14.25" customHeight="1">
      <c r="H650" s="1"/>
      <c r="U650" s="2"/>
      <c r="V650" s="2"/>
    </row>
    <row r="651" spans="8:22" ht="14.25" customHeight="1">
      <c r="H651" s="1"/>
      <c r="U651" s="2"/>
      <c r="V651" s="2"/>
    </row>
    <row r="652" spans="8:22" ht="14.25" customHeight="1">
      <c r="H652" s="1"/>
      <c r="U652" s="2"/>
      <c r="V652" s="2"/>
    </row>
    <row r="653" spans="8:22" ht="14.25" customHeight="1">
      <c r="H653" s="1"/>
      <c r="U653" s="2"/>
      <c r="V653" s="2"/>
    </row>
    <row r="654" spans="8:22" ht="14.25" customHeight="1">
      <c r="H654" s="1"/>
      <c r="U654" s="2"/>
      <c r="V654" s="2"/>
    </row>
    <row r="655" spans="8:22" ht="14.25" customHeight="1">
      <c r="H655" s="1"/>
      <c r="U655" s="2"/>
      <c r="V655" s="2"/>
    </row>
    <row r="656" spans="8:22" ht="14.25" customHeight="1">
      <c r="H656" s="1"/>
      <c r="U656" s="2"/>
      <c r="V656" s="2"/>
    </row>
    <row r="657" spans="8:22" ht="14.25" customHeight="1">
      <c r="H657" s="1"/>
      <c r="U657" s="2"/>
      <c r="V657" s="2"/>
    </row>
    <row r="658" spans="8:22" ht="14.25" customHeight="1">
      <c r="H658" s="1"/>
      <c r="U658" s="2"/>
      <c r="V658" s="2"/>
    </row>
    <row r="659" spans="8:22" ht="14.25" customHeight="1">
      <c r="H659" s="1"/>
      <c r="U659" s="2"/>
      <c r="V659" s="2"/>
    </row>
    <row r="660" spans="8:22" ht="14.25" customHeight="1">
      <c r="H660" s="1"/>
      <c r="U660" s="2"/>
      <c r="V660" s="2"/>
    </row>
    <row r="661" spans="8:22" ht="14.25" customHeight="1">
      <c r="H661" s="1"/>
      <c r="U661" s="2"/>
      <c r="V661" s="2"/>
    </row>
    <row r="662" spans="8:22" ht="14.25" customHeight="1">
      <c r="H662" s="1"/>
      <c r="U662" s="2"/>
      <c r="V662" s="2"/>
    </row>
    <row r="663" spans="8:22" ht="14.25" customHeight="1">
      <c r="H663" s="1"/>
      <c r="U663" s="2"/>
      <c r="V663" s="2"/>
    </row>
    <row r="664" spans="8:22" ht="14.25" customHeight="1">
      <c r="H664" s="1"/>
      <c r="U664" s="2"/>
      <c r="V664" s="2"/>
    </row>
    <row r="665" spans="8:22" ht="14.25" customHeight="1">
      <c r="H665" s="1"/>
      <c r="U665" s="2"/>
      <c r="V665" s="2"/>
    </row>
    <row r="666" spans="8:22" ht="14.25" customHeight="1">
      <c r="H666" s="1"/>
      <c r="U666" s="2"/>
      <c r="V666" s="2"/>
    </row>
    <row r="667" spans="8:22" ht="14.25" customHeight="1">
      <c r="H667" s="1"/>
      <c r="U667" s="2"/>
      <c r="V667" s="2"/>
    </row>
    <row r="668" spans="8:22" ht="14.25" customHeight="1">
      <c r="H668" s="1"/>
      <c r="U668" s="2"/>
      <c r="V668" s="2"/>
    </row>
    <row r="669" spans="8:22" ht="14.25" customHeight="1">
      <c r="H669" s="1"/>
      <c r="U669" s="2"/>
      <c r="V669" s="2"/>
    </row>
    <row r="670" spans="8:22" ht="14.25" customHeight="1">
      <c r="H670" s="1"/>
      <c r="U670" s="2"/>
      <c r="V670" s="2"/>
    </row>
    <row r="671" spans="8:22" ht="14.25" customHeight="1">
      <c r="H671" s="1"/>
      <c r="U671" s="2"/>
      <c r="V671" s="2"/>
    </row>
    <row r="672" spans="8:22" ht="14.25" customHeight="1">
      <c r="H672" s="1"/>
      <c r="U672" s="2"/>
      <c r="V672" s="2"/>
    </row>
    <row r="673" spans="8:22" ht="14.25" customHeight="1">
      <c r="H673" s="1"/>
      <c r="U673" s="2"/>
      <c r="V673" s="2"/>
    </row>
    <row r="674" spans="8:22" ht="14.25" customHeight="1">
      <c r="H674" s="1"/>
      <c r="U674" s="2"/>
      <c r="V674" s="2"/>
    </row>
    <row r="675" spans="8:22" ht="14.25" customHeight="1">
      <c r="H675" s="1"/>
      <c r="U675" s="2"/>
      <c r="V675" s="2"/>
    </row>
    <row r="676" spans="8:22" ht="14.25" customHeight="1">
      <c r="H676" s="1"/>
      <c r="U676" s="2"/>
      <c r="V676" s="2"/>
    </row>
    <row r="677" spans="8:22" ht="14.25" customHeight="1">
      <c r="H677" s="1"/>
      <c r="U677" s="2"/>
      <c r="V677" s="2"/>
    </row>
    <row r="678" spans="8:22" ht="14.25" customHeight="1">
      <c r="H678" s="1"/>
      <c r="U678" s="2"/>
      <c r="V678" s="2"/>
    </row>
    <row r="679" spans="8:22" ht="14.25" customHeight="1">
      <c r="H679" s="1"/>
      <c r="U679" s="2"/>
      <c r="V679" s="2"/>
    </row>
    <row r="680" spans="8:22" ht="14.25" customHeight="1">
      <c r="H680" s="1"/>
      <c r="U680" s="2"/>
      <c r="V680" s="2"/>
    </row>
    <row r="681" spans="8:22" ht="14.25" customHeight="1">
      <c r="H681" s="1"/>
      <c r="U681" s="2"/>
      <c r="V681" s="2"/>
    </row>
    <row r="682" spans="8:22" ht="14.25" customHeight="1">
      <c r="H682" s="1"/>
      <c r="U682" s="2"/>
      <c r="V682" s="2"/>
    </row>
    <row r="683" spans="8:22" ht="14.25" customHeight="1">
      <c r="H683" s="1"/>
      <c r="U683" s="2"/>
      <c r="V683" s="2"/>
    </row>
    <row r="684" spans="8:22" ht="14.25" customHeight="1">
      <c r="H684" s="1"/>
      <c r="U684" s="2"/>
      <c r="V684" s="2"/>
    </row>
    <row r="685" spans="8:22" ht="14.25" customHeight="1">
      <c r="H685" s="1"/>
      <c r="U685" s="2"/>
      <c r="V685" s="2"/>
    </row>
    <row r="686" spans="8:22" ht="14.25" customHeight="1">
      <c r="H686" s="1"/>
      <c r="U686" s="2"/>
      <c r="V686" s="2"/>
    </row>
    <row r="687" spans="8:22" ht="14.25" customHeight="1">
      <c r="H687" s="1"/>
      <c r="U687" s="2"/>
      <c r="V687" s="2"/>
    </row>
    <row r="688" spans="8:22" ht="14.25" customHeight="1">
      <c r="H688" s="1"/>
      <c r="U688" s="2"/>
      <c r="V688" s="2"/>
    </row>
    <row r="689" spans="8:22" ht="14.25" customHeight="1">
      <c r="H689" s="1"/>
      <c r="U689" s="2"/>
      <c r="V689" s="2"/>
    </row>
    <row r="690" spans="8:22" ht="14.25" customHeight="1">
      <c r="H690" s="1"/>
      <c r="U690" s="2"/>
      <c r="V690" s="2"/>
    </row>
    <row r="691" spans="8:22" ht="14.25" customHeight="1">
      <c r="H691" s="1"/>
      <c r="U691" s="2"/>
      <c r="V691" s="2"/>
    </row>
    <row r="692" spans="8:22" ht="14.25" customHeight="1">
      <c r="H692" s="1"/>
      <c r="U692" s="2"/>
      <c r="V692" s="2"/>
    </row>
    <row r="693" spans="8:22" ht="14.25" customHeight="1">
      <c r="H693" s="1"/>
      <c r="U693" s="2"/>
      <c r="V693" s="2"/>
    </row>
    <row r="694" spans="8:22" ht="14.25" customHeight="1">
      <c r="H694" s="1"/>
      <c r="U694" s="2"/>
      <c r="V694" s="2"/>
    </row>
    <row r="695" spans="8:22" ht="14.25" customHeight="1">
      <c r="H695" s="1"/>
      <c r="U695" s="2"/>
      <c r="V695" s="2"/>
    </row>
    <row r="696" spans="8:22" ht="14.25" customHeight="1">
      <c r="H696" s="1"/>
      <c r="U696" s="2"/>
      <c r="V696" s="2"/>
    </row>
    <row r="697" spans="8:22" ht="14.25" customHeight="1">
      <c r="H697" s="1"/>
      <c r="U697" s="2"/>
      <c r="V697" s="2"/>
    </row>
    <row r="698" spans="8:22" ht="14.25" customHeight="1">
      <c r="H698" s="1"/>
      <c r="U698" s="2"/>
      <c r="V698" s="2"/>
    </row>
    <row r="699" spans="8:22" ht="14.25" customHeight="1">
      <c r="H699" s="1"/>
      <c r="U699" s="2"/>
      <c r="V699" s="2"/>
    </row>
    <row r="700" spans="8:22" ht="14.25" customHeight="1">
      <c r="H700" s="1"/>
      <c r="U700" s="2"/>
      <c r="V700" s="2"/>
    </row>
    <row r="701" spans="8:22" ht="14.25" customHeight="1">
      <c r="H701" s="1"/>
      <c r="U701" s="2"/>
      <c r="V701" s="2"/>
    </row>
    <row r="702" spans="8:22" ht="14.25" customHeight="1">
      <c r="H702" s="1"/>
      <c r="U702" s="2"/>
      <c r="V702" s="2"/>
    </row>
    <row r="703" spans="8:22" ht="14.25" customHeight="1">
      <c r="H703" s="1"/>
      <c r="U703" s="2"/>
      <c r="V703" s="2"/>
    </row>
    <row r="704" spans="8:22" ht="14.25" customHeight="1">
      <c r="H704" s="1"/>
      <c r="U704" s="2"/>
      <c r="V704" s="2"/>
    </row>
    <row r="705" spans="8:22" ht="14.25" customHeight="1">
      <c r="H705" s="1"/>
      <c r="U705" s="2"/>
      <c r="V705" s="2"/>
    </row>
    <row r="706" spans="8:22" ht="14.25" customHeight="1">
      <c r="H706" s="1"/>
      <c r="U706" s="2"/>
      <c r="V706" s="2"/>
    </row>
    <row r="707" spans="8:22" ht="14.25" customHeight="1">
      <c r="H707" s="1"/>
      <c r="U707" s="2"/>
      <c r="V707" s="2"/>
    </row>
    <row r="708" spans="8:22" ht="14.25" customHeight="1">
      <c r="H708" s="1"/>
      <c r="U708" s="2"/>
      <c r="V708" s="2"/>
    </row>
    <row r="709" spans="8:22" ht="14.25" customHeight="1">
      <c r="H709" s="1"/>
      <c r="U709" s="2"/>
      <c r="V709" s="2"/>
    </row>
    <row r="710" spans="8:22" ht="14.25" customHeight="1">
      <c r="H710" s="1"/>
      <c r="U710" s="2"/>
      <c r="V710" s="2"/>
    </row>
    <row r="711" spans="8:22" ht="14.25" customHeight="1">
      <c r="H711" s="1"/>
      <c r="U711" s="2"/>
      <c r="V711" s="2"/>
    </row>
    <row r="712" spans="8:22" ht="14.25" customHeight="1">
      <c r="H712" s="1"/>
      <c r="U712" s="2"/>
      <c r="V712" s="2"/>
    </row>
    <row r="713" spans="8:22" ht="14.25" customHeight="1">
      <c r="H713" s="1"/>
      <c r="U713" s="2"/>
      <c r="V713" s="2"/>
    </row>
    <row r="714" spans="8:22" ht="14.25" customHeight="1">
      <c r="H714" s="1"/>
      <c r="U714" s="2"/>
      <c r="V714" s="2"/>
    </row>
    <row r="715" spans="8:22" ht="14.25" customHeight="1">
      <c r="H715" s="1"/>
      <c r="U715" s="2"/>
      <c r="V715" s="2"/>
    </row>
    <row r="716" spans="8:22" ht="14.25" customHeight="1">
      <c r="H716" s="1"/>
      <c r="U716" s="2"/>
      <c r="V716" s="2"/>
    </row>
    <row r="717" spans="8:22" ht="14.25" customHeight="1">
      <c r="H717" s="1"/>
      <c r="U717" s="2"/>
      <c r="V717" s="2"/>
    </row>
    <row r="718" spans="8:22" ht="14.25" customHeight="1">
      <c r="H718" s="1"/>
      <c r="U718" s="2"/>
      <c r="V718" s="2"/>
    </row>
    <row r="719" spans="8:22" ht="14.25" customHeight="1">
      <c r="H719" s="1"/>
      <c r="U719" s="2"/>
      <c r="V719" s="2"/>
    </row>
    <row r="720" spans="8:22" ht="14.25" customHeight="1">
      <c r="H720" s="1"/>
      <c r="U720" s="2"/>
      <c r="V720" s="2"/>
    </row>
    <row r="721" spans="8:22" ht="14.25" customHeight="1">
      <c r="H721" s="1"/>
      <c r="U721" s="2"/>
      <c r="V721" s="2"/>
    </row>
    <row r="722" spans="8:22" ht="14.25" customHeight="1">
      <c r="H722" s="1"/>
      <c r="U722" s="2"/>
      <c r="V722" s="2"/>
    </row>
    <row r="723" spans="8:22" ht="14.25" customHeight="1">
      <c r="H723" s="1"/>
      <c r="U723" s="2"/>
      <c r="V723" s="2"/>
    </row>
    <row r="724" spans="8:22" ht="14.25" customHeight="1">
      <c r="H724" s="1"/>
      <c r="U724" s="2"/>
      <c r="V724" s="2"/>
    </row>
    <row r="725" spans="8:22" ht="14.25" customHeight="1">
      <c r="H725" s="1"/>
      <c r="U725" s="2"/>
      <c r="V725" s="2"/>
    </row>
    <row r="726" spans="8:22" ht="14.25" customHeight="1">
      <c r="H726" s="1"/>
      <c r="U726" s="2"/>
      <c r="V726" s="2"/>
    </row>
    <row r="727" spans="8:22" ht="14.25" customHeight="1">
      <c r="H727" s="1"/>
      <c r="U727" s="2"/>
      <c r="V727" s="2"/>
    </row>
    <row r="728" spans="8:22" ht="14.25" customHeight="1">
      <c r="H728" s="1"/>
      <c r="U728" s="2"/>
      <c r="V728" s="2"/>
    </row>
    <row r="729" spans="8:22" ht="14.25" customHeight="1">
      <c r="H729" s="1"/>
      <c r="U729" s="2"/>
      <c r="V729" s="2"/>
    </row>
    <row r="730" spans="8:22" ht="14.25" customHeight="1">
      <c r="H730" s="1"/>
      <c r="U730" s="2"/>
      <c r="V730" s="2"/>
    </row>
    <row r="731" spans="8:22" ht="14.25" customHeight="1">
      <c r="H731" s="1"/>
      <c r="U731" s="2"/>
      <c r="V731" s="2"/>
    </row>
    <row r="732" spans="8:22" ht="14.25" customHeight="1">
      <c r="H732" s="1"/>
      <c r="U732" s="2"/>
      <c r="V732" s="2"/>
    </row>
    <row r="733" spans="8:22" ht="14.25" customHeight="1">
      <c r="H733" s="1"/>
      <c r="U733" s="2"/>
      <c r="V733" s="2"/>
    </row>
    <row r="734" spans="8:22" ht="14.25" customHeight="1">
      <c r="H734" s="1"/>
      <c r="U734" s="2"/>
      <c r="V734" s="2"/>
    </row>
    <row r="735" spans="8:22" ht="14.25" customHeight="1">
      <c r="H735" s="1"/>
      <c r="U735" s="2"/>
      <c r="V735" s="2"/>
    </row>
    <row r="736" spans="8:22" ht="14.25" customHeight="1">
      <c r="H736" s="1"/>
      <c r="U736" s="2"/>
      <c r="V736" s="2"/>
    </row>
    <row r="737" spans="8:22" ht="14.25" customHeight="1">
      <c r="H737" s="1"/>
      <c r="U737" s="2"/>
      <c r="V737" s="2"/>
    </row>
    <row r="738" spans="8:22" ht="14.25" customHeight="1">
      <c r="H738" s="1"/>
      <c r="U738" s="2"/>
      <c r="V738" s="2"/>
    </row>
    <row r="739" spans="8:22" ht="14.25" customHeight="1">
      <c r="H739" s="1"/>
      <c r="U739" s="2"/>
      <c r="V739" s="2"/>
    </row>
    <row r="740" spans="8:22" ht="14.25" customHeight="1">
      <c r="H740" s="1"/>
      <c r="U740" s="2"/>
      <c r="V740" s="2"/>
    </row>
    <row r="741" spans="8:22" ht="14.25" customHeight="1">
      <c r="H741" s="1"/>
      <c r="U741" s="2"/>
      <c r="V741" s="2"/>
    </row>
    <row r="742" spans="8:22" ht="14.25" customHeight="1">
      <c r="H742" s="1"/>
      <c r="U742" s="2"/>
      <c r="V742" s="2"/>
    </row>
    <row r="743" spans="8:22" ht="14.25" customHeight="1">
      <c r="H743" s="1"/>
      <c r="U743" s="2"/>
      <c r="V743" s="2"/>
    </row>
    <row r="744" spans="8:22" ht="14.25" customHeight="1">
      <c r="H744" s="1"/>
      <c r="U744" s="2"/>
      <c r="V744" s="2"/>
    </row>
    <row r="745" spans="8:22" ht="14.25" customHeight="1">
      <c r="H745" s="1"/>
      <c r="U745" s="2"/>
      <c r="V745" s="2"/>
    </row>
    <row r="746" spans="8:22" ht="14.25" customHeight="1">
      <c r="H746" s="1"/>
      <c r="U746" s="2"/>
      <c r="V746" s="2"/>
    </row>
    <row r="747" spans="8:22" ht="14.25" customHeight="1">
      <c r="H747" s="1"/>
      <c r="U747" s="2"/>
      <c r="V747" s="2"/>
    </row>
    <row r="748" spans="8:22" ht="14.25" customHeight="1">
      <c r="H748" s="1"/>
      <c r="U748" s="2"/>
      <c r="V748" s="2"/>
    </row>
    <row r="749" spans="8:22" ht="14.25" customHeight="1">
      <c r="H749" s="1"/>
      <c r="U749" s="2"/>
      <c r="V749" s="2"/>
    </row>
    <row r="750" spans="8:22" ht="14.25" customHeight="1">
      <c r="H750" s="1"/>
      <c r="U750" s="2"/>
      <c r="V750" s="2"/>
    </row>
    <row r="751" spans="8:22" ht="14.25" customHeight="1">
      <c r="H751" s="1"/>
      <c r="U751" s="2"/>
      <c r="V751" s="2"/>
    </row>
    <row r="752" spans="8:22" ht="14.25" customHeight="1">
      <c r="H752" s="1"/>
      <c r="U752" s="2"/>
      <c r="V752" s="2"/>
    </row>
    <row r="753" spans="8:22" ht="14.25" customHeight="1">
      <c r="H753" s="1"/>
      <c r="U753" s="2"/>
      <c r="V753" s="2"/>
    </row>
    <row r="754" spans="8:22" ht="14.25" customHeight="1">
      <c r="H754" s="1"/>
      <c r="U754" s="2"/>
      <c r="V754" s="2"/>
    </row>
    <row r="755" spans="8:22" ht="14.25" customHeight="1">
      <c r="H755" s="1"/>
      <c r="U755" s="2"/>
      <c r="V755" s="2"/>
    </row>
    <row r="756" spans="8:22" ht="14.25" customHeight="1">
      <c r="H756" s="1"/>
      <c r="U756" s="2"/>
      <c r="V756" s="2"/>
    </row>
    <row r="757" spans="8:22" ht="14.25" customHeight="1">
      <c r="H757" s="1"/>
      <c r="U757" s="2"/>
      <c r="V757" s="2"/>
    </row>
    <row r="758" spans="8:22" ht="14.25" customHeight="1">
      <c r="H758" s="1"/>
      <c r="U758" s="2"/>
      <c r="V758" s="2"/>
    </row>
    <row r="759" spans="8:22" ht="14.25" customHeight="1">
      <c r="H759" s="1"/>
      <c r="U759" s="2"/>
      <c r="V759" s="2"/>
    </row>
    <row r="760" spans="8:22" ht="14.25" customHeight="1">
      <c r="H760" s="1"/>
      <c r="U760" s="2"/>
      <c r="V760" s="2"/>
    </row>
    <row r="761" spans="8:22" ht="14.25" customHeight="1">
      <c r="H761" s="1"/>
      <c r="U761" s="2"/>
      <c r="V761" s="2"/>
    </row>
    <row r="762" spans="8:22" ht="14.25" customHeight="1">
      <c r="H762" s="1"/>
      <c r="U762" s="2"/>
      <c r="V762" s="2"/>
    </row>
    <row r="763" spans="8:22" ht="14.25" customHeight="1">
      <c r="H763" s="1"/>
      <c r="U763" s="2"/>
      <c r="V763" s="2"/>
    </row>
    <row r="764" spans="8:22" ht="14.25" customHeight="1">
      <c r="H764" s="1"/>
      <c r="U764" s="2"/>
      <c r="V764" s="2"/>
    </row>
    <row r="765" spans="8:22" ht="14.25" customHeight="1">
      <c r="H765" s="1"/>
      <c r="U765" s="2"/>
      <c r="V765" s="2"/>
    </row>
    <row r="766" spans="8:22" ht="14.25" customHeight="1">
      <c r="H766" s="1"/>
      <c r="U766" s="2"/>
      <c r="V766" s="2"/>
    </row>
    <row r="767" spans="8:22" ht="14.25" customHeight="1">
      <c r="H767" s="1"/>
      <c r="U767" s="2"/>
      <c r="V767" s="2"/>
    </row>
    <row r="768" spans="8:22" ht="14.25" customHeight="1">
      <c r="H768" s="1"/>
      <c r="U768" s="2"/>
      <c r="V768" s="2"/>
    </row>
    <row r="769" spans="8:22" ht="14.25" customHeight="1">
      <c r="H769" s="1"/>
      <c r="U769" s="2"/>
      <c r="V769" s="2"/>
    </row>
    <row r="770" spans="8:22" ht="14.25" customHeight="1">
      <c r="H770" s="1"/>
      <c r="U770" s="2"/>
      <c r="V770" s="2"/>
    </row>
    <row r="771" spans="8:22" ht="14.25" customHeight="1">
      <c r="H771" s="1"/>
      <c r="U771" s="2"/>
      <c r="V771" s="2"/>
    </row>
    <row r="772" spans="8:22" ht="14.25" customHeight="1">
      <c r="H772" s="1"/>
      <c r="U772" s="2"/>
      <c r="V772" s="2"/>
    </row>
    <row r="773" spans="8:22" ht="14.25" customHeight="1">
      <c r="H773" s="1"/>
      <c r="U773" s="2"/>
      <c r="V773" s="2"/>
    </row>
    <row r="774" spans="8:22" ht="14.25" customHeight="1">
      <c r="H774" s="1"/>
      <c r="U774" s="2"/>
      <c r="V774" s="2"/>
    </row>
    <row r="775" spans="8:22" ht="14.25" customHeight="1">
      <c r="H775" s="1"/>
      <c r="U775" s="2"/>
      <c r="V775" s="2"/>
    </row>
    <row r="776" spans="8:22" ht="14.25" customHeight="1">
      <c r="H776" s="1"/>
      <c r="U776" s="2"/>
      <c r="V776" s="2"/>
    </row>
    <row r="777" spans="8:22" ht="14.25" customHeight="1">
      <c r="H777" s="1"/>
      <c r="U777" s="2"/>
      <c r="V777" s="2"/>
    </row>
    <row r="778" spans="8:22" ht="14.25" customHeight="1">
      <c r="H778" s="1"/>
      <c r="U778" s="2"/>
      <c r="V778" s="2"/>
    </row>
    <row r="779" spans="8:22" ht="14.25" customHeight="1">
      <c r="H779" s="1"/>
      <c r="U779" s="2"/>
      <c r="V779" s="2"/>
    </row>
    <row r="780" spans="8:22" ht="14.25" customHeight="1">
      <c r="H780" s="1"/>
      <c r="U780" s="2"/>
      <c r="V780" s="2"/>
    </row>
    <row r="781" spans="8:22" ht="14.25" customHeight="1">
      <c r="H781" s="1"/>
      <c r="U781" s="2"/>
      <c r="V781" s="2"/>
    </row>
    <row r="782" spans="8:22" ht="14.25" customHeight="1">
      <c r="H782" s="1"/>
      <c r="U782" s="2"/>
      <c r="V782" s="2"/>
    </row>
    <row r="783" spans="8:22" ht="14.25" customHeight="1">
      <c r="H783" s="1"/>
      <c r="U783" s="2"/>
      <c r="V783" s="2"/>
    </row>
    <row r="784" spans="8:22" ht="14.25" customHeight="1">
      <c r="H784" s="1"/>
      <c r="U784" s="2"/>
      <c r="V784" s="2"/>
    </row>
    <row r="785" spans="8:22" ht="14.25" customHeight="1">
      <c r="H785" s="1"/>
      <c r="U785" s="2"/>
      <c r="V785" s="2"/>
    </row>
    <row r="786" spans="8:22" ht="14.25" customHeight="1">
      <c r="H786" s="1"/>
      <c r="U786" s="2"/>
      <c r="V786" s="2"/>
    </row>
    <row r="787" spans="8:22" ht="14.25" customHeight="1">
      <c r="H787" s="1"/>
      <c r="U787" s="2"/>
      <c r="V787" s="2"/>
    </row>
    <row r="788" spans="8:22" ht="14.25" customHeight="1">
      <c r="H788" s="1"/>
      <c r="U788" s="2"/>
      <c r="V788" s="2"/>
    </row>
    <row r="789" spans="8:22" ht="14.25" customHeight="1">
      <c r="H789" s="1"/>
      <c r="U789" s="2"/>
      <c r="V789" s="2"/>
    </row>
    <row r="790" spans="8:22" ht="14.25" customHeight="1">
      <c r="H790" s="1"/>
      <c r="U790" s="2"/>
      <c r="V790" s="2"/>
    </row>
    <row r="791" spans="8:22" ht="14.25" customHeight="1">
      <c r="H791" s="1"/>
      <c r="U791" s="2"/>
      <c r="V791" s="2"/>
    </row>
    <row r="792" spans="8:22" ht="14.25" customHeight="1">
      <c r="H792" s="1"/>
      <c r="U792" s="2"/>
      <c r="V792" s="2"/>
    </row>
    <row r="793" spans="8:22" ht="14.25" customHeight="1">
      <c r="H793" s="1"/>
      <c r="U793" s="2"/>
      <c r="V793" s="2"/>
    </row>
    <row r="794" spans="8:22" ht="14.25" customHeight="1">
      <c r="H794" s="1"/>
      <c r="U794" s="2"/>
      <c r="V794" s="2"/>
    </row>
    <row r="795" spans="8:22" ht="14.25" customHeight="1">
      <c r="H795" s="1"/>
      <c r="U795" s="2"/>
      <c r="V795" s="2"/>
    </row>
    <row r="796" spans="8:22" ht="14.25" customHeight="1">
      <c r="H796" s="1"/>
      <c r="U796" s="2"/>
      <c r="V796" s="2"/>
    </row>
    <row r="797" spans="8:22" ht="14.25" customHeight="1">
      <c r="H797" s="1"/>
      <c r="U797" s="2"/>
      <c r="V797" s="2"/>
    </row>
    <row r="798" spans="8:22" ht="14.25" customHeight="1">
      <c r="H798" s="1"/>
      <c r="U798" s="2"/>
      <c r="V798" s="2"/>
    </row>
    <row r="799" spans="8:22" ht="14.25" customHeight="1">
      <c r="H799" s="1"/>
      <c r="U799" s="2"/>
      <c r="V799" s="2"/>
    </row>
    <row r="800" spans="8:22" ht="14.25" customHeight="1">
      <c r="H800" s="1"/>
      <c r="U800" s="2"/>
      <c r="V800" s="2"/>
    </row>
    <row r="801" spans="8:22" ht="14.25" customHeight="1">
      <c r="H801" s="1"/>
      <c r="U801" s="2"/>
      <c r="V801" s="2"/>
    </row>
    <row r="802" spans="8:22" ht="14.25" customHeight="1">
      <c r="H802" s="1"/>
      <c r="U802" s="2"/>
      <c r="V802" s="2"/>
    </row>
    <row r="803" spans="8:22" ht="14.25" customHeight="1">
      <c r="H803" s="1"/>
      <c r="U803" s="2"/>
      <c r="V803" s="2"/>
    </row>
    <row r="804" spans="8:22" ht="14.25" customHeight="1">
      <c r="H804" s="1"/>
      <c r="U804" s="2"/>
      <c r="V804" s="2"/>
    </row>
    <row r="805" spans="8:22" ht="14.25" customHeight="1">
      <c r="H805" s="1"/>
      <c r="U805" s="2"/>
      <c r="V805" s="2"/>
    </row>
    <row r="806" spans="8:22" ht="14.25" customHeight="1">
      <c r="H806" s="1"/>
      <c r="U806" s="2"/>
      <c r="V806" s="2"/>
    </row>
    <row r="807" spans="8:22" ht="14.25" customHeight="1">
      <c r="H807" s="1"/>
      <c r="U807" s="2"/>
      <c r="V807" s="2"/>
    </row>
    <row r="808" spans="8:22" ht="14.25" customHeight="1">
      <c r="H808" s="1"/>
      <c r="U808" s="2"/>
      <c r="V808" s="2"/>
    </row>
    <row r="809" spans="8:22" ht="14.25" customHeight="1">
      <c r="H809" s="1"/>
      <c r="U809" s="2"/>
      <c r="V809" s="2"/>
    </row>
    <row r="810" spans="8:22" ht="14.25" customHeight="1">
      <c r="H810" s="1"/>
      <c r="U810" s="2"/>
      <c r="V810" s="2"/>
    </row>
    <row r="811" spans="8:22" ht="14.25" customHeight="1">
      <c r="H811" s="1"/>
      <c r="U811" s="2"/>
      <c r="V811" s="2"/>
    </row>
    <row r="812" spans="8:22" ht="14.25" customHeight="1">
      <c r="H812" s="1"/>
      <c r="U812" s="2"/>
      <c r="V812" s="2"/>
    </row>
    <row r="813" spans="8:22" ht="14.25" customHeight="1">
      <c r="H813" s="1"/>
      <c r="U813" s="2"/>
      <c r="V813" s="2"/>
    </row>
    <row r="814" spans="8:22" ht="14.25" customHeight="1">
      <c r="H814" s="1"/>
      <c r="U814" s="2"/>
      <c r="V814" s="2"/>
    </row>
    <row r="815" spans="8:22" ht="14.25" customHeight="1">
      <c r="H815" s="1"/>
      <c r="U815" s="2"/>
      <c r="V815" s="2"/>
    </row>
    <row r="816" spans="8:22" ht="14.25" customHeight="1">
      <c r="H816" s="1"/>
      <c r="U816" s="2"/>
      <c r="V816" s="2"/>
    </row>
    <row r="817" spans="8:22" ht="14.25" customHeight="1">
      <c r="H817" s="1"/>
      <c r="U817" s="2"/>
      <c r="V817" s="2"/>
    </row>
    <row r="818" spans="8:22" ht="14.25" customHeight="1">
      <c r="H818" s="1"/>
      <c r="U818" s="2"/>
      <c r="V818" s="2"/>
    </row>
    <row r="819" spans="8:22" ht="14.25" customHeight="1">
      <c r="H819" s="1"/>
      <c r="U819" s="2"/>
      <c r="V819" s="2"/>
    </row>
    <row r="820" spans="8:22" ht="14.25" customHeight="1">
      <c r="H820" s="1"/>
      <c r="U820" s="2"/>
      <c r="V820" s="2"/>
    </row>
    <row r="821" spans="8:22" ht="14.25" customHeight="1">
      <c r="H821" s="1"/>
      <c r="U821" s="2"/>
      <c r="V821" s="2"/>
    </row>
    <row r="822" spans="8:22" ht="14.25" customHeight="1">
      <c r="H822" s="1"/>
      <c r="U822" s="2"/>
      <c r="V822" s="2"/>
    </row>
    <row r="823" spans="8:22" ht="14.25" customHeight="1">
      <c r="H823" s="1"/>
      <c r="U823" s="2"/>
      <c r="V823" s="2"/>
    </row>
    <row r="824" spans="8:22" ht="14.25" customHeight="1">
      <c r="H824" s="1"/>
      <c r="U824" s="2"/>
      <c r="V824" s="2"/>
    </row>
    <row r="825" spans="8:22" ht="14.25" customHeight="1">
      <c r="H825" s="1"/>
      <c r="U825" s="2"/>
      <c r="V825" s="2"/>
    </row>
    <row r="826" spans="8:22" ht="14.25" customHeight="1">
      <c r="H826" s="1"/>
      <c r="U826" s="2"/>
      <c r="V826" s="2"/>
    </row>
    <row r="827" spans="8:22" ht="14.25" customHeight="1">
      <c r="H827" s="1"/>
      <c r="U827" s="2"/>
      <c r="V827" s="2"/>
    </row>
    <row r="828" spans="8:22" ht="14.25" customHeight="1">
      <c r="H828" s="1"/>
      <c r="U828" s="2"/>
      <c r="V828" s="2"/>
    </row>
    <row r="829" spans="8:22" ht="14.25" customHeight="1">
      <c r="H829" s="1"/>
      <c r="U829" s="2"/>
      <c r="V829" s="2"/>
    </row>
    <row r="830" spans="8:22" ht="14.25" customHeight="1">
      <c r="H830" s="1"/>
      <c r="U830" s="2"/>
      <c r="V830" s="2"/>
    </row>
    <row r="831" spans="8:22" ht="14.25" customHeight="1">
      <c r="H831" s="1"/>
      <c r="U831" s="2"/>
      <c r="V831" s="2"/>
    </row>
    <row r="832" spans="8:22" ht="14.25" customHeight="1">
      <c r="H832" s="1"/>
      <c r="U832" s="2"/>
      <c r="V832" s="2"/>
    </row>
    <row r="833" spans="8:22" ht="14.25" customHeight="1">
      <c r="H833" s="1"/>
      <c r="U833" s="2"/>
      <c r="V833" s="2"/>
    </row>
    <row r="834" spans="8:22" ht="14.25" customHeight="1">
      <c r="H834" s="1"/>
      <c r="U834" s="2"/>
      <c r="V834" s="2"/>
    </row>
    <row r="835" spans="8:22" ht="14.25" customHeight="1">
      <c r="H835" s="1"/>
      <c r="U835" s="2"/>
      <c r="V835" s="2"/>
    </row>
    <row r="836" spans="8:22" ht="14.25" customHeight="1">
      <c r="H836" s="1"/>
      <c r="U836" s="2"/>
      <c r="V836" s="2"/>
    </row>
    <row r="837" spans="8:22" ht="14.25" customHeight="1">
      <c r="H837" s="1"/>
      <c r="U837" s="2"/>
      <c r="V837" s="2"/>
    </row>
    <row r="838" spans="8:22" ht="14.25" customHeight="1">
      <c r="H838" s="1"/>
      <c r="U838" s="2"/>
      <c r="V838" s="2"/>
    </row>
    <row r="839" spans="8:22" ht="14.25" customHeight="1">
      <c r="H839" s="1"/>
      <c r="U839" s="2"/>
      <c r="V839" s="2"/>
    </row>
    <row r="840" spans="8:22" ht="14.25" customHeight="1">
      <c r="H840" s="1"/>
      <c r="U840" s="2"/>
      <c r="V840" s="2"/>
    </row>
    <row r="841" spans="8:22" ht="14.25" customHeight="1">
      <c r="H841" s="1"/>
      <c r="U841" s="2"/>
      <c r="V841" s="2"/>
    </row>
    <row r="842" spans="8:22" ht="14.25" customHeight="1">
      <c r="H842" s="1"/>
      <c r="U842" s="2"/>
      <c r="V842" s="2"/>
    </row>
    <row r="843" spans="8:22" ht="14.25" customHeight="1">
      <c r="H843" s="1"/>
      <c r="U843" s="2"/>
      <c r="V843" s="2"/>
    </row>
    <row r="844" spans="8:22" ht="14.25" customHeight="1">
      <c r="H844" s="1"/>
      <c r="U844" s="2"/>
      <c r="V844" s="2"/>
    </row>
    <row r="845" spans="8:22" ht="14.25" customHeight="1">
      <c r="H845" s="1"/>
      <c r="U845" s="2"/>
      <c r="V845" s="2"/>
    </row>
    <row r="846" spans="8:22" ht="14.25" customHeight="1">
      <c r="H846" s="1"/>
      <c r="U846" s="2"/>
      <c r="V846" s="2"/>
    </row>
    <row r="847" spans="8:22" ht="14.25" customHeight="1">
      <c r="H847" s="1"/>
      <c r="U847" s="2"/>
      <c r="V847" s="2"/>
    </row>
    <row r="848" spans="8:22" ht="14.25" customHeight="1">
      <c r="H848" s="1"/>
      <c r="U848" s="2"/>
      <c r="V848" s="2"/>
    </row>
    <row r="849" spans="8:22" ht="14.25" customHeight="1">
      <c r="H849" s="1"/>
      <c r="U849" s="2"/>
      <c r="V849" s="2"/>
    </row>
    <row r="850" spans="8:22" ht="14.25" customHeight="1">
      <c r="H850" s="1"/>
      <c r="U850" s="2"/>
      <c r="V850" s="2"/>
    </row>
    <row r="851" spans="8:22" ht="14.25" customHeight="1">
      <c r="H851" s="1"/>
      <c r="U851" s="2"/>
      <c r="V851" s="2"/>
    </row>
    <row r="852" spans="8:22" ht="14.25" customHeight="1">
      <c r="H852" s="1"/>
      <c r="U852" s="2"/>
      <c r="V852" s="2"/>
    </row>
    <row r="853" spans="8:22" ht="14.25" customHeight="1">
      <c r="H853" s="1"/>
      <c r="U853" s="2"/>
      <c r="V853" s="2"/>
    </row>
    <row r="854" spans="8:22" ht="14.25" customHeight="1">
      <c r="H854" s="1"/>
      <c r="U854" s="2"/>
      <c r="V854" s="2"/>
    </row>
    <row r="855" spans="8:22" ht="14.25" customHeight="1">
      <c r="H855" s="1"/>
      <c r="U855" s="2"/>
      <c r="V855" s="2"/>
    </row>
    <row r="856" spans="8:22" ht="14.25" customHeight="1">
      <c r="H856" s="1"/>
      <c r="U856" s="2"/>
      <c r="V856" s="2"/>
    </row>
    <row r="857" spans="8:22" ht="14.25" customHeight="1">
      <c r="H857" s="1"/>
      <c r="U857" s="2"/>
      <c r="V857" s="2"/>
    </row>
    <row r="858" spans="8:22" ht="14.25" customHeight="1">
      <c r="H858" s="1"/>
      <c r="U858" s="2"/>
      <c r="V858" s="2"/>
    </row>
    <row r="859" spans="8:22" ht="14.25" customHeight="1">
      <c r="H859" s="1"/>
      <c r="U859" s="2"/>
      <c r="V859" s="2"/>
    </row>
    <row r="860" spans="8:22" ht="14.25" customHeight="1">
      <c r="H860" s="1"/>
      <c r="U860" s="2"/>
      <c r="V860" s="2"/>
    </row>
    <row r="861" spans="8:22" ht="14.25" customHeight="1">
      <c r="H861" s="1"/>
      <c r="U861" s="2"/>
      <c r="V861" s="2"/>
    </row>
    <row r="862" spans="8:22" ht="14.25" customHeight="1">
      <c r="H862" s="1"/>
      <c r="U862" s="2"/>
      <c r="V862" s="2"/>
    </row>
    <row r="863" spans="8:22" ht="14.25" customHeight="1">
      <c r="H863" s="1"/>
      <c r="U863" s="2"/>
      <c r="V863" s="2"/>
    </row>
    <row r="864" spans="8:22" ht="14.25" customHeight="1">
      <c r="H864" s="1"/>
      <c r="U864" s="2"/>
      <c r="V864" s="2"/>
    </row>
    <row r="865" spans="8:22" ht="14.25" customHeight="1">
      <c r="H865" s="1"/>
      <c r="U865" s="2"/>
      <c r="V865" s="2"/>
    </row>
    <row r="866" spans="8:22" ht="14.25" customHeight="1">
      <c r="H866" s="1"/>
      <c r="U866" s="2"/>
      <c r="V866" s="2"/>
    </row>
    <row r="867" spans="8:22" ht="14.25" customHeight="1">
      <c r="H867" s="1"/>
      <c r="U867" s="2"/>
      <c r="V867" s="2"/>
    </row>
    <row r="868" spans="8:22" ht="14.25" customHeight="1">
      <c r="H868" s="1"/>
      <c r="U868" s="2"/>
      <c r="V868" s="2"/>
    </row>
    <row r="869" spans="8:22" ht="14.25" customHeight="1">
      <c r="H869" s="1"/>
      <c r="U869" s="2"/>
      <c r="V869" s="2"/>
    </row>
    <row r="870" spans="8:22" ht="14.25" customHeight="1">
      <c r="H870" s="1"/>
      <c r="U870" s="2"/>
      <c r="V870" s="2"/>
    </row>
    <row r="871" spans="8:22" ht="14.25" customHeight="1">
      <c r="H871" s="1"/>
      <c r="U871" s="2"/>
      <c r="V871" s="2"/>
    </row>
    <row r="872" spans="8:22" ht="14.25" customHeight="1">
      <c r="H872" s="1"/>
      <c r="U872" s="2"/>
      <c r="V872" s="2"/>
    </row>
    <row r="873" spans="8:22" ht="14.25" customHeight="1">
      <c r="H873" s="1"/>
      <c r="U873" s="2"/>
      <c r="V873" s="2"/>
    </row>
    <row r="874" spans="8:22" ht="14.25" customHeight="1">
      <c r="H874" s="1"/>
      <c r="U874" s="2"/>
      <c r="V874" s="2"/>
    </row>
    <row r="875" spans="8:22" ht="14.25" customHeight="1">
      <c r="H875" s="1"/>
      <c r="U875" s="2"/>
      <c r="V875" s="2"/>
    </row>
    <row r="876" spans="8:22" ht="14.25" customHeight="1">
      <c r="H876" s="1"/>
      <c r="U876" s="2"/>
      <c r="V876" s="2"/>
    </row>
    <row r="877" spans="8:22" ht="14.25" customHeight="1">
      <c r="H877" s="1"/>
      <c r="U877" s="2"/>
      <c r="V877" s="2"/>
    </row>
    <row r="878" spans="8:22" ht="14.25" customHeight="1">
      <c r="H878" s="1"/>
      <c r="U878" s="2"/>
      <c r="V878" s="2"/>
    </row>
    <row r="879" spans="8:22" ht="14.25" customHeight="1">
      <c r="H879" s="1"/>
      <c r="U879" s="2"/>
      <c r="V879" s="2"/>
    </row>
    <row r="880" spans="8:22" ht="14.25" customHeight="1">
      <c r="H880" s="1"/>
      <c r="U880" s="2"/>
      <c r="V880" s="2"/>
    </row>
    <row r="881" spans="8:22" ht="14.25" customHeight="1">
      <c r="H881" s="1"/>
      <c r="U881" s="2"/>
      <c r="V881" s="2"/>
    </row>
    <row r="882" spans="8:22" ht="14.25" customHeight="1">
      <c r="H882" s="1"/>
      <c r="U882" s="2"/>
      <c r="V882" s="2"/>
    </row>
    <row r="883" spans="8:22" ht="14.25" customHeight="1">
      <c r="H883" s="1"/>
      <c r="U883" s="2"/>
      <c r="V883" s="2"/>
    </row>
    <row r="884" spans="8:22" ht="14.25" customHeight="1">
      <c r="H884" s="1"/>
      <c r="U884" s="2"/>
      <c r="V884" s="2"/>
    </row>
    <row r="885" spans="8:22" ht="14.25" customHeight="1">
      <c r="H885" s="1"/>
      <c r="U885" s="2"/>
      <c r="V885" s="2"/>
    </row>
    <row r="886" spans="8:22" ht="14.25" customHeight="1">
      <c r="H886" s="1"/>
      <c r="U886" s="2"/>
      <c r="V886" s="2"/>
    </row>
    <row r="887" spans="8:22" ht="14.25" customHeight="1">
      <c r="H887" s="1"/>
      <c r="U887" s="2"/>
      <c r="V887" s="2"/>
    </row>
    <row r="888" spans="8:22" ht="14.25" customHeight="1">
      <c r="H888" s="1"/>
      <c r="U888" s="2"/>
      <c r="V888" s="2"/>
    </row>
    <row r="889" spans="8:22" ht="14.25" customHeight="1">
      <c r="H889" s="1"/>
      <c r="U889" s="2"/>
      <c r="V889" s="2"/>
    </row>
    <row r="890" spans="8:22" ht="14.25" customHeight="1">
      <c r="H890" s="1"/>
      <c r="U890" s="2"/>
      <c r="V890" s="2"/>
    </row>
    <row r="891" spans="8:22" ht="14.25" customHeight="1">
      <c r="H891" s="1"/>
      <c r="U891" s="2"/>
      <c r="V891" s="2"/>
    </row>
    <row r="892" spans="8:22" ht="14.25" customHeight="1">
      <c r="H892" s="1"/>
      <c r="U892" s="2"/>
      <c r="V892" s="2"/>
    </row>
    <row r="893" spans="8:22" ht="14.25" customHeight="1">
      <c r="H893" s="1"/>
      <c r="U893" s="2"/>
      <c r="V893" s="2"/>
    </row>
    <row r="894" spans="8:22" ht="14.25" customHeight="1">
      <c r="H894" s="1"/>
      <c r="U894" s="2"/>
      <c r="V894" s="2"/>
    </row>
    <row r="895" spans="8:22" ht="14.25" customHeight="1">
      <c r="H895" s="1"/>
      <c r="U895" s="2"/>
      <c r="V895" s="2"/>
    </row>
    <row r="896" spans="8:22" ht="14.25" customHeight="1">
      <c r="H896" s="1"/>
      <c r="U896" s="2"/>
      <c r="V896" s="2"/>
    </row>
    <row r="897" spans="8:22" ht="14.25" customHeight="1">
      <c r="H897" s="1"/>
      <c r="U897" s="2"/>
      <c r="V897" s="2"/>
    </row>
    <row r="898" spans="8:22" ht="14.25" customHeight="1">
      <c r="H898" s="1"/>
      <c r="U898" s="2"/>
      <c r="V898" s="2"/>
    </row>
    <row r="899" spans="8:22" ht="14.25" customHeight="1">
      <c r="H899" s="1"/>
      <c r="U899" s="2"/>
      <c r="V899" s="2"/>
    </row>
    <row r="900" spans="8:22" ht="14.25" customHeight="1">
      <c r="H900" s="1"/>
      <c r="U900" s="2"/>
      <c r="V900" s="2"/>
    </row>
    <row r="901" spans="8:22" ht="14.25" customHeight="1">
      <c r="H901" s="1"/>
      <c r="U901" s="2"/>
      <c r="V901" s="2"/>
    </row>
    <row r="902" spans="8:22" ht="14.25" customHeight="1">
      <c r="H902" s="1"/>
      <c r="U902" s="2"/>
      <c r="V902" s="2"/>
    </row>
    <row r="903" spans="8:22" ht="14.25" customHeight="1">
      <c r="H903" s="1"/>
      <c r="U903" s="2"/>
      <c r="V903" s="2"/>
    </row>
    <row r="904" spans="8:22" ht="14.25" customHeight="1">
      <c r="H904" s="1"/>
      <c r="U904" s="2"/>
      <c r="V904" s="2"/>
    </row>
    <row r="905" spans="8:22" ht="14.25" customHeight="1">
      <c r="H905" s="1"/>
      <c r="U905" s="2"/>
      <c r="V905" s="2"/>
    </row>
    <row r="906" spans="8:22" ht="14.25" customHeight="1">
      <c r="H906" s="1"/>
      <c r="U906" s="2"/>
      <c r="V906" s="2"/>
    </row>
    <row r="907" spans="8:22" ht="14.25" customHeight="1">
      <c r="H907" s="1"/>
      <c r="U907" s="2"/>
      <c r="V907" s="2"/>
    </row>
    <row r="908" spans="8:22" ht="14.25" customHeight="1">
      <c r="H908" s="1"/>
      <c r="U908" s="2"/>
      <c r="V908" s="2"/>
    </row>
    <row r="909" spans="8:22" ht="14.25" customHeight="1">
      <c r="H909" s="1"/>
      <c r="U909" s="2"/>
      <c r="V909" s="2"/>
    </row>
    <row r="910" spans="8:22" ht="14.25" customHeight="1">
      <c r="H910" s="1"/>
      <c r="U910" s="2"/>
      <c r="V910" s="2"/>
    </row>
    <row r="911" spans="8:22" ht="14.25" customHeight="1">
      <c r="H911" s="1"/>
      <c r="U911" s="2"/>
      <c r="V911" s="2"/>
    </row>
    <row r="912" spans="8:22" ht="14.25" customHeight="1">
      <c r="H912" s="1"/>
      <c r="U912" s="2"/>
      <c r="V912" s="2"/>
    </row>
    <row r="913" spans="8:22" ht="14.25" customHeight="1">
      <c r="H913" s="1"/>
      <c r="U913" s="2"/>
      <c r="V913" s="2"/>
    </row>
    <row r="914" spans="8:22" ht="14.25" customHeight="1">
      <c r="H914" s="1"/>
      <c r="U914" s="2"/>
      <c r="V914" s="2"/>
    </row>
    <row r="915" spans="8:22" ht="14.25" customHeight="1">
      <c r="H915" s="1"/>
      <c r="U915" s="2"/>
      <c r="V915" s="2"/>
    </row>
    <row r="916" spans="8:22" ht="14.25" customHeight="1">
      <c r="H916" s="1"/>
      <c r="U916" s="2"/>
      <c r="V916" s="2"/>
    </row>
    <row r="917" spans="8:22" ht="14.25" customHeight="1">
      <c r="H917" s="1"/>
      <c r="U917" s="2"/>
      <c r="V917" s="2"/>
    </row>
    <row r="918" spans="8:22" ht="14.25" customHeight="1">
      <c r="H918" s="1"/>
      <c r="U918" s="2"/>
      <c r="V918" s="2"/>
    </row>
    <row r="919" spans="8:22" ht="14.25" customHeight="1">
      <c r="H919" s="1"/>
      <c r="U919" s="2"/>
      <c r="V919" s="2"/>
    </row>
    <row r="920" spans="8:22" ht="14.25" customHeight="1">
      <c r="H920" s="1"/>
      <c r="U920" s="2"/>
      <c r="V920" s="2"/>
    </row>
    <row r="921" spans="8:22" ht="14.25" customHeight="1">
      <c r="H921" s="1"/>
      <c r="U921" s="2"/>
      <c r="V921" s="2"/>
    </row>
    <row r="922" spans="8:22" ht="14.25" customHeight="1">
      <c r="H922" s="1"/>
      <c r="U922" s="2"/>
      <c r="V922" s="2"/>
    </row>
    <row r="923" spans="8:22" ht="14.25" customHeight="1">
      <c r="H923" s="1"/>
      <c r="U923" s="2"/>
      <c r="V923" s="2"/>
    </row>
    <row r="924" spans="8:22" ht="14.25" customHeight="1">
      <c r="H924" s="1"/>
      <c r="U924" s="2"/>
      <c r="V924" s="2"/>
    </row>
    <row r="925" spans="8:22" ht="14.25" customHeight="1">
      <c r="H925" s="1"/>
      <c r="U925" s="2"/>
      <c r="V925" s="2"/>
    </row>
    <row r="926" spans="8:22" ht="14.25" customHeight="1">
      <c r="H926" s="1"/>
      <c r="U926" s="2"/>
      <c r="V926" s="2"/>
    </row>
    <row r="927" spans="8:22" ht="14.25" customHeight="1">
      <c r="H927" s="1"/>
      <c r="U927" s="2"/>
      <c r="V927" s="2"/>
    </row>
    <row r="928" spans="8:22" ht="14.25" customHeight="1">
      <c r="H928" s="1"/>
      <c r="U928" s="2"/>
      <c r="V928" s="2"/>
    </row>
    <row r="929" spans="8:22" ht="14.25" customHeight="1">
      <c r="H929" s="1"/>
      <c r="U929" s="2"/>
      <c r="V929" s="2"/>
    </row>
    <row r="930" spans="8:22" ht="14.25" customHeight="1">
      <c r="H930" s="1"/>
      <c r="U930" s="2"/>
      <c r="V930" s="2"/>
    </row>
    <row r="931" spans="8:22" ht="14.25" customHeight="1">
      <c r="H931" s="1"/>
      <c r="U931" s="2"/>
      <c r="V931" s="2"/>
    </row>
    <row r="932" spans="8:22" ht="14.25" customHeight="1">
      <c r="H932" s="1"/>
      <c r="U932" s="2"/>
      <c r="V932" s="2"/>
    </row>
    <row r="933" spans="8:22" ht="14.25" customHeight="1">
      <c r="H933" s="1"/>
      <c r="U933" s="2"/>
      <c r="V933" s="2"/>
    </row>
    <row r="934" spans="8:22" ht="14.25" customHeight="1">
      <c r="H934" s="1"/>
      <c r="U934" s="2"/>
      <c r="V934" s="2"/>
    </row>
    <row r="935" spans="8:22" ht="14.25" customHeight="1">
      <c r="H935" s="1"/>
      <c r="U935" s="2"/>
      <c r="V935" s="2"/>
    </row>
    <row r="936" spans="8:22" ht="14.25" customHeight="1">
      <c r="H936" s="1"/>
      <c r="U936" s="2"/>
      <c r="V936" s="2"/>
    </row>
    <row r="937" spans="8:22" ht="14.25" customHeight="1">
      <c r="H937" s="1"/>
      <c r="U937" s="2"/>
      <c r="V937" s="2"/>
    </row>
    <row r="938" spans="8:22" ht="14.25" customHeight="1">
      <c r="H938" s="1"/>
      <c r="U938" s="2"/>
      <c r="V938" s="2"/>
    </row>
    <row r="939" spans="8:22" ht="14.25" customHeight="1">
      <c r="H939" s="1"/>
      <c r="U939" s="2"/>
      <c r="V939" s="2"/>
    </row>
    <row r="940" spans="8:22" ht="14.25" customHeight="1">
      <c r="H940" s="1"/>
      <c r="U940" s="2"/>
      <c r="V940" s="2"/>
    </row>
    <row r="941" spans="8:22" ht="14.25" customHeight="1">
      <c r="H941" s="1"/>
      <c r="U941" s="2"/>
      <c r="V941" s="2"/>
    </row>
    <row r="942" spans="8:22" ht="14.25" customHeight="1">
      <c r="H942" s="1"/>
      <c r="U942" s="2"/>
      <c r="V942" s="2"/>
    </row>
    <row r="943" spans="8:22" ht="14.25" customHeight="1">
      <c r="H943" s="1"/>
      <c r="U943" s="2"/>
      <c r="V943" s="2"/>
    </row>
    <row r="944" spans="8:22" ht="14.25" customHeight="1">
      <c r="H944" s="1"/>
      <c r="U944" s="2"/>
      <c r="V944" s="2"/>
    </row>
    <row r="945" spans="8:22" ht="14.25" customHeight="1">
      <c r="H945" s="1"/>
      <c r="U945" s="2"/>
      <c r="V945" s="2"/>
    </row>
    <row r="946" spans="8:22" ht="14.25" customHeight="1">
      <c r="H946" s="1"/>
      <c r="U946" s="2"/>
      <c r="V946" s="2"/>
    </row>
    <row r="947" spans="8:22" ht="14.25" customHeight="1">
      <c r="H947" s="1"/>
      <c r="U947" s="2"/>
      <c r="V947" s="2"/>
    </row>
    <row r="948" spans="8:22" ht="14.25" customHeight="1">
      <c r="H948" s="1"/>
      <c r="U948" s="2"/>
      <c r="V948" s="2"/>
    </row>
    <row r="949" spans="8:22" ht="14.25" customHeight="1">
      <c r="H949" s="1"/>
      <c r="U949" s="2"/>
      <c r="V949" s="2"/>
    </row>
    <row r="950" spans="8:22" ht="14.25" customHeight="1">
      <c r="H950" s="1"/>
      <c r="U950" s="2"/>
      <c r="V950" s="2"/>
    </row>
    <row r="951" spans="8:22" ht="14.25" customHeight="1">
      <c r="H951" s="1"/>
      <c r="U951" s="2"/>
      <c r="V951" s="2"/>
    </row>
    <row r="952" spans="8:22" ht="14.25" customHeight="1">
      <c r="H952" s="1"/>
      <c r="U952" s="2"/>
      <c r="V952" s="2"/>
    </row>
    <row r="953" spans="8:22" ht="14.25" customHeight="1">
      <c r="H953" s="1"/>
      <c r="U953" s="2"/>
      <c r="V953" s="2"/>
    </row>
    <row r="954" spans="8:22" ht="14.25" customHeight="1">
      <c r="H954" s="1"/>
      <c r="U954" s="2"/>
      <c r="V954" s="2"/>
    </row>
    <row r="955" spans="8:22" ht="14.25" customHeight="1">
      <c r="H955" s="1"/>
      <c r="U955" s="2"/>
      <c r="V955" s="2"/>
    </row>
    <row r="956" spans="8:22" ht="14.25" customHeight="1">
      <c r="H956" s="1"/>
      <c r="U956" s="2"/>
      <c r="V956" s="2"/>
    </row>
    <row r="957" spans="8:22" ht="14.25" customHeight="1">
      <c r="H957" s="1"/>
      <c r="U957" s="2"/>
      <c r="V957" s="2"/>
    </row>
    <row r="958" spans="8:22" ht="14.25" customHeight="1">
      <c r="H958" s="1"/>
      <c r="U958" s="2"/>
      <c r="V958" s="2"/>
    </row>
    <row r="959" spans="8:22" ht="14.25" customHeight="1">
      <c r="H959" s="1"/>
      <c r="U959" s="2"/>
      <c r="V959" s="2"/>
    </row>
    <row r="960" spans="8:22" ht="14.25" customHeight="1">
      <c r="H960" s="1"/>
      <c r="U960" s="2"/>
      <c r="V960" s="2"/>
    </row>
    <row r="961" spans="8:22" ht="14.25" customHeight="1">
      <c r="H961" s="1"/>
      <c r="U961" s="2"/>
      <c r="V961" s="2"/>
    </row>
    <row r="962" spans="8:22" ht="14.25" customHeight="1">
      <c r="H962" s="1"/>
      <c r="U962" s="2"/>
      <c r="V962" s="2"/>
    </row>
    <row r="963" spans="8:22" ht="14.25" customHeight="1">
      <c r="H963" s="1"/>
      <c r="U963" s="2"/>
      <c r="V963" s="2"/>
    </row>
    <row r="964" spans="8:22" ht="14.25" customHeight="1">
      <c r="H964" s="1"/>
      <c r="U964" s="2"/>
      <c r="V964" s="2"/>
    </row>
    <row r="965" spans="8:22" ht="14.25" customHeight="1">
      <c r="H965" s="1"/>
      <c r="U965" s="2"/>
      <c r="V965" s="2"/>
    </row>
    <row r="966" spans="8:22" ht="14.25" customHeight="1">
      <c r="H966" s="1"/>
      <c r="U966" s="2"/>
      <c r="V966" s="2"/>
    </row>
    <row r="967" spans="8:22" ht="14.25" customHeight="1">
      <c r="H967" s="1"/>
      <c r="U967" s="2"/>
      <c r="V967" s="2"/>
    </row>
    <row r="968" spans="8:22" ht="14.25" customHeight="1">
      <c r="H968" s="1"/>
      <c r="U968" s="2"/>
      <c r="V968" s="2"/>
    </row>
    <row r="969" spans="8:22" ht="14.25" customHeight="1">
      <c r="H969" s="1"/>
      <c r="U969" s="2"/>
      <c r="V969" s="2"/>
    </row>
    <row r="970" spans="8:22" ht="14.25" customHeight="1">
      <c r="H970" s="1"/>
      <c r="U970" s="2"/>
      <c r="V970" s="2"/>
    </row>
    <row r="971" spans="8:22" ht="14.25" customHeight="1">
      <c r="H971" s="1"/>
      <c r="U971" s="2"/>
      <c r="V971" s="2"/>
    </row>
    <row r="972" spans="8:22" ht="14.25" customHeight="1">
      <c r="H972" s="1"/>
      <c r="U972" s="2"/>
      <c r="V972" s="2"/>
    </row>
    <row r="973" spans="8:22" ht="14.25" customHeight="1">
      <c r="H973" s="1"/>
      <c r="U973" s="2"/>
      <c r="V973" s="2"/>
    </row>
    <row r="974" spans="8:22" ht="14.25" customHeight="1">
      <c r="H974" s="1"/>
      <c r="U974" s="2"/>
      <c r="V974" s="2"/>
    </row>
    <row r="975" spans="8:22" ht="14.25" customHeight="1">
      <c r="H975" s="1"/>
      <c r="U975" s="2"/>
      <c r="V975" s="2"/>
    </row>
    <row r="976" spans="8:22" ht="14.25" customHeight="1">
      <c r="H976" s="1"/>
      <c r="U976" s="2"/>
      <c r="V976" s="2"/>
    </row>
    <row r="977" spans="8:22" ht="14.25" customHeight="1">
      <c r="H977" s="1"/>
      <c r="U977" s="2"/>
      <c r="V977" s="2"/>
    </row>
    <row r="978" spans="8:22" ht="14.25" customHeight="1">
      <c r="H978" s="1"/>
      <c r="U978" s="2"/>
      <c r="V978" s="2"/>
    </row>
    <row r="979" spans="8:22" ht="14.25" customHeight="1">
      <c r="H979" s="1"/>
      <c r="U979" s="2"/>
      <c r="V979" s="2"/>
    </row>
    <row r="980" spans="8:22" ht="14.25" customHeight="1">
      <c r="H980" s="1"/>
      <c r="U980" s="2"/>
      <c r="V980" s="2"/>
    </row>
    <row r="981" spans="8:22" ht="14.25" customHeight="1">
      <c r="H981" s="1"/>
      <c r="U981" s="2"/>
      <c r="V981" s="2"/>
    </row>
    <row r="982" spans="8:22" ht="14.25" customHeight="1">
      <c r="H982" s="1"/>
      <c r="U982" s="2"/>
      <c r="V982" s="2"/>
    </row>
    <row r="983" spans="8:22" ht="14.25" customHeight="1">
      <c r="H983" s="1"/>
      <c r="U983" s="2"/>
      <c r="V983" s="2"/>
    </row>
    <row r="984" spans="8:22" ht="14.25" customHeight="1">
      <c r="H984" s="1"/>
      <c r="U984" s="2"/>
      <c r="V984" s="2"/>
    </row>
    <row r="985" spans="8:22" ht="14.25" customHeight="1">
      <c r="H985" s="1"/>
      <c r="U985" s="2"/>
      <c r="V985" s="2"/>
    </row>
    <row r="986" spans="8:22" ht="14.25" customHeight="1">
      <c r="H986" s="1"/>
      <c r="U986" s="2"/>
      <c r="V986" s="2"/>
    </row>
    <row r="987" spans="8:22" ht="14.25" customHeight="1">
      <c r="H987" s="1"/>
      <c r="U987" s="2"/>
      <c r="V987" s="2"/>
    </row>
    <row r="988" spans="8:22" ht="14.25" customHeight="1">
      <c r="H988" s="1"/>
      <c r="U988" s="2"/>
      <c r="V988" s="2"/>
    </row>
    <row r="989" spans="8:22" ht="14.25" customHeight="1">
      <c r="H989" s="1"/>
      <c r="U989" s="2"/>
      <c r="V989" s="2"/>
    </row>
    <row r="990" spans="8:22" ht="14.25" customHeight="1">
      <c r="H990" s="1"/>
      <c r="U990" s="2"/>
      <c r="V990" s="2"/>
    </row>
    <row r="991" spans="8:22" ht="14.25" customHeight="1">
      <c r="H991" s="1"/>
      <c r="U991" s="2"/>
      <c r="V991" s="2"/>
    </row>
    <row r="992" spans="8:22" ht="14.25" customHeight="1">
      <c r="H992" s="1"/>
      <c r="U992" s="2"/>
      <c r="V992" s="2"/>
    </row>
    <row r="993" spans="8:22" ht="14.25" customHeight="1">
      <c r="H993" s="1"/>
      <c r="U993" s="2"/>
      <c r="V993" s="2"/>
    </row>
    <row r="994" spans="8:22" ht="14.25" customHeight="1">
      <c r="H994" s="1"/>
      <c r="U994" s="2"/>
      <c r="V994" s="2"/>
    </row>
    <row r="995" spans="8:22" ht="14.25" customHeight="1">
      <c r="H995" s="1"/>
      <c r="U995" s="2"/>
      <c r="V995" s="2"/>
    </row>
    <row r="996" spans="8:22" ht="14.25" customHeight="1">
      <c r="H996" s="1"/>
      <c r="U996" s="2"/>
      <c r="V996" s="2"/>
    </row>
  </sheetData>
  <autoFilter ref="A2:AJ43" xr:uid="{00000000-0009-0000-0000-000000000000}"/>
  <customSheetViews>
    <customSheetView guid="{28803590-0D89-49E8-9FB9-50B928572B9A}" filter="1" showAutoFilter="1">
      <pageMargins left="0" right="0" top="0" bottom="0" header="0" footer="0"/>
      <autoFilter ref="A2:AE34" xr:uid="{054903D2-E960-4D65-A2D9-E08B764BD8C2}">
        <filterColumn colId="21">
          <filters>
            <filter val="Dea Tower"/>
          </filters>
        </filterColumn>
      </autoFilter>
      <extLst>
        <ext uri="GoogleSheetsCustomDataVersion1">
          <go:sheetsCustomData xmlns:go="http://customooxmlschemas.google.com/" filterViewId="1269591942"/>
        </ext>
      </extLst>
    </customSheetView>
    <customSheetView guid="{F34893EF-8F80-4841-A109-E88571A82009}" filter="1" showAutoFilter="1">
      <pageMargins left="0" right="0" top="0" bottom="0" header="0" footer="0"/>
      <autoFilter ref="A2:AG39" xr:uid="{9C181DEC-9027-41AE-B3EA-08B8BDEF381D}"/>
      <extLst>
        <ext uri="GoogleSheetsCustomDataVersion1">
          <go:sheetsCustomData xmlns:go="http://customooxmlschemas.google.com/" filterViewId="1505206074"/>
        </ext>
      </extLst>
    </customSheetView>
    <customSheetView guid="{1C352A69-C84D-4350-9BEA-2814C5A0D1F0}" filter="1" showAutoFilter="1">
      <pageMargins left="0" right="0" top="0" bottom="0" header="0" footer="0"/>
      <autoFilter ref="A2:AG34" xr:uid="{DAF6B8AF-EFC9-49C4-8B33-623A80DAFFEB}"/>
      <extLst>
        <ext uri="GoogleSheetsCustomDataVersion1">
          <go:sheetsCustomData xmlns:go="http://customooxmlschemas.google.com/" filterViewId="1604075859"/>
        </ext>
      </extLst>
    </customSheetView>
    <customSheetView guid="{6E551295-FFA7-4A22-B30B-AE0505CEF402}" filter="1" showAutoFilter="1">
      <pageMargins left="0" right="0" top="0" bottom="0" header="0" footer="0"/>
      <autoFilter ref="A2:AE34" xr:uid="{A563431D-49BF-485D-ADF5-28DB8F56B717}"/>
      <extLst>
        <ext uri="GoogleSheetsCustomDataVersion1">
          <go:sheetsCustomData xmlns:go="http://customooxmlschemas.google.com/" filterViewId="1798564064"/>
        </ext>
      </extLst>
    </customSheetView>
  </customSheetViews>
  <hyperlinks>
    <hyperlink ref="N40" r:id="rId1" display="'tirtaulimarpaung8@gmail.com" xr:uid="{2932A734-B087-4522-AA14-CB0ADDCCA534}"/>
    <hyperlink ref="N41" r:id="rId2" display="'danielsilalahi135@gmail.com" xr:uid="{5C113130-17F2-444D-8118-9D6F31DC63B1}"/>
    <hyperlink ref="N42" r:id="rId3" display="'rtnadwiastuti@gmail.com" xr:uid="{51F7643E-EDB5-4C86-8D4D-95BF24796034}"/>
    <hyperlink ref="N4" r:id="rId4" xr:uid="{81D0811A-4A3B-4BB1-B9CA-83866341BA0C}"/>
    <hyperlink ref="N5" r:id="rId5" xr:uid="{9F86A552-7A40-43D8-BF8B-EFA96BDCACAD}"/>
    <hyperlink ref="N6" r:id="rId6" xr:uid="{E525DE83-FD6F-498D-9D88-0F025A39F19C}"/>
    <hyperlink ref="N7" r:id="rId7" xr:uid="{F3608624-1ABB-420E-B47A-A61CFE8E4F45}"/>
    <hyperlink ref="N8" r:id="rId8" xr:uid="{61B41C1E-B3CF-42F2-BCF5-00AB1DDCD417}"/>
    <hyperlink ref="N9" r:id="rId9" xr:uid="{51401522-7794-4A12-8C88-1DBE0E8CE0B4}"/>
    <hyperlink ref="N10" r:id="rId10" xr:uid="{53F0677D-66F1-4359-9496-CD84B4C85755}"/>
    <hyperlink ref="N11" r:id="rId11" xr:uid="{B3AC81EB-8A14-4BA5-AC18-C6C5BBEF1FE8}"/>
    <hyperlink ref="N12" r:id="rId12" xr:uid="{70D28704-CC64-43B9-A71B-084037086534}"/>
    <hyperlink ref="N13" r:id="rId13" xr:uid="{36854406-90E6-42FB-AFB8-5EB5C8A271E2}"/>
    <hyperlink ref="N14" r:id="rId14" xr:uid="{F63C30E9-FB7E-49A0-8D5B-D506305D8A87}"/>
    <hyperlink ref="N15" r:id="rId15" xr:uid="{98B74232-BFC6-4B30-989B-838CE960D827}"/>
    <hyperlink ref="N16" r:id="rId16" xr:uid="{65E1AEC5-1743-422A-BA5B-07982BCE1365}"/>
    <hyperlink ref="N17" r:id="rId17" xr:uid="{460FBE3C-7C8A-4A9F-BBFC-ECE77A258605}"/>
    <hyperlink ref="N18" r:id="rId18" xr:uid="{3C742897-5134-43A1-B6E8-651C11D07864}"/>
    <hyperlink ref="N20" r:id="rId19" xr:uid="{F98407CA-BF84-4B01-885F-242801C06896}"/>
    <hyperlink ref="N23" r:id="rId20" xr:uid="{A17C978B-2C6C-4C40-97F4-6E029F7D3308}"/>
    <hyperlink ref="N24" r:id="rId21" xr:uid="{0D440419-0AF2-4AC6-AC40-06A30C5DADC3}"/>
    <hyperlink ref="N25" r:id="rId22" xr:uid="{D32B79CC-DEEB-46CB-9CD7-9A04D735EA94}"/>
    <hyperlink ref="N26" r:id="rId23" xr:uid="{00CDA5DB-77BE-498D-A4D9-C950107815A7}"/>
    <hyperlink ref="N27" r:id="rId24" xr:uid="{21F3834A-06C8-4B9E-A5D3-261CC18FC136}"/>
    <hyperlink ref="N28" r:id="rId25" xr:uid="{9D68CB14-33DE-4FB4-9D93-447BDC984C02}"/>
    <hyperlink ref="N29" r:id="rId26" xr:uid="{3736F293-0D5C-4783-8E96-AE46A070851A}"/>
    <hyperlink ref="N30" r:id="rId27" xr:uid="{6B2A2ED4-0063-4205-8845-2A7E555C231D}"/>
    <hyperlink ref="N31" r:id="rId28" xr:uid="{184B50C1-27B3-4E20-80EA-F2C802590D02}"/>
    <hyperlink ref="N32" r:id="rId29" xr:uid="{FAF7668E-46E1-405E-B63E-B83A1B4D7B1E}"/>
    <hyperlink ref="N33" r:id="rId30" xr:uid="{D4AE8491-008F-40A1-BDEA-E1438F7968B1}"/>
    <hyperlink ref="N34" r:id="rId31" xr:uid="{F8B4079C-85DB-4CC4-96DA-94BD6B87CBFD}"/>
    <hyperlink ref="N35" r:id="rId32" xr:uid="{861FF6A0-F96B-45D5-8DB0-C845BD5E6C1D}"/>
    <hyperlink ref="N36" r:id="rId33" xr:uid="{CB47315D-2239-4E28-ADE9-D5446115EE11}"/>
    <hyperlink ref="N37" r:id="rId34" xr:uid="{D1E62B47-8EB3-4CCD-88E3-361CDE821495}"/>
    <hyperlink ref="N39" r:id="rId35" xr:uid="{B9694245-91D0-4433-8F9A-BBD9458929BB}"/>
    <hyperlink ref="N38" r:id="rId36" xr:uid="{60659418-1D6E-4B37-91B0-261C4A0D3E57}"/>
    <hyperlink ref="N43" r:id="rId37" xr:uid="{9699BBBC-F142-49C4-BBCA-A1FA059E0858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993"/>
  <sheetViews>
    <sheetView tabSelected="1" workbookViewId="0">
      <pane xSplit="6" ySplit="2" topLeftCell="U87" activePane="bottomRight" state="frozen"/>
      <selection pane="bottomRight" activeCell="C97" activeCellId="1" sqref="C99 C97"/>
      <selection pane="bottomLeft" activeCell="A3" sqref="A3"/>
      <selection pane="topRight" activeCell="G1" sqref="G1"/>
    </sheetView>
  </sheetViews>
  <sheetFormatPr defaultColWidth="14.42578125" defaultRowHeight="15" customHeight="1"/>
  <cols>
    <col min="1" max="1" width="5.85546875" customWidth="1"/>
    <col min="2" max="2" width="13.28515625" customWidth="1"/>
    <col min="3" max="3" width="32.28515625" customWidth="1"/>
    <col min="4" max="4" width="8.7109375" customWidth="1"/>
    <col min="5" max="5" width="14.42578125" customWidth="1"/>
    <col min="6" max="6" width="20.7109375" customWidth="1"/>
    <col min="7" max="7" width="17" customWidth="1"/>
    <col min="8" max="8" width="32.42578125" customWidth="1"/>
    <col min="9" max="9" width="12.5703125" bestFit="1" customWidth="1"/>
    <col min="10" max="10" width="20.5703125" customWidth="1"/>
    <col min="11" max="11" width="21.5703125" customWidth="1"/>
    <col min="12" max="12" width="8.7109375" customWidth="1"/>
    <col min="13" max="15" width="34.7109375" customWidth="1"/>
    <col min="16" max="16" width="45" customWidth="1"/>
    <col min="17" max="17" width="16.28515625" customWidth="1"/>
    <col min="18" max="19" width="89.42578125" customWidth="1"/>
    <col min="20" max="20" width="11.5703125" bestFit="1" customWidth="1"/>
    <col min="21" max="21" width="19.85546875" customWidth="1"/>
    <col min="22" max="22" width="28.28515625" customWidth="1"/>
    <col min="23" max="25" width="27.5703125" customWidth="1"/>
    <col min="26" max="26" width="26.28515625" bestFit="1" customWidth="1"/>
    <col min="27" max="27" width="18" customWidth="1"/>
    <col min="28" max="28" width="13" customWidth="1"/>
    <col min="29" max="29" width="35.85546875" customWidth="1"/>
    <col min="30" max="30" width="15.28515625" bestFit="1" customWidth="1"/>
    <col min="31" max="31" width="26.7109375" bestFit="1" customWidth="1"/>
    <col min="32" max="39" width="8.7109375" customWidth="1"/>
  </cols>
  <sheetData>
    <row r="1" spans="1:39" ht="14.25" customHeight="1">
      <c r="H1" s="33"/>
      <c r="I1" s="33"/>
    </row>
    <row r="2" spans="1:39" s="147" customFormat="1" ht="14.25" customHeight="1">
      <c r="A2" s="140" t="s">
        <v>629</v>
      </c>
      <c r="B2" s="141" t="s">
        <v>2</v>
      </c>
      <c r="C2" s="142" t="s">
        <v>3</v>
      </c>
      <c r="D2" s="141" t="s">
        <v>4</v>
      </c>
      <c r="E2" s="141" t="s">
        <v>5</v>
      </c>
      <c r="F2" s="141" t="s">
        <v>6</v>
      </c>
      <c r="G2" s="141" t="s">
        <v>7</v>
      </c>
      <c r="H2" s="143" t="s">
        <v>8</v>
      </c>
      <c r="I2" s="143" t="s">
        <v>9</v>
      </c>
      <c r="J2" s="141" t="s">
        <v>10</v>
      </c>
      <c r="K2" s="141" t="s">
        <v>11</v>
      </c>
      <c r="L2" s="141" t="s">
        <v>12</v>
      </c>
      <c r="M2" s="141" t="s">
        <v>13</v>
      </c>
      <c r="N2" s="141" t="s">
        <v>14</v>
      </c>
      <c r="O2" s="141" t="s">
        <v>15</v>
      </c>
      <c r="P2" s="141" t="s">
        <v>16</v>
      </c>
      <c r="Q2" s="141" t="s">
        <v>17</v>
      </c>
      <c r="R2" s="141" t="s">
        <v>630</v>
      </c>
      <c r="S2" s="141" t="s">
        <v>19</v>
      </c>
      <c r="T2" s="141" t="s">
        <v>631</v>
      </c>
      <c r="U2" s="141" t="s">
        <v>21</v>
      </c>
      <c r="V2" s="141" t="s">
        <v>632</v>
      </c>
      <c r="W2" s="144" t="s">
        <v>23</v>
      </c>
      <c r="X2" s="144" t="s">
        <v>24</v>
      </c>
      <c r="Y2" s="144" t="s">
        <v>25</v>
      </c>
      <c r="Z2" s="144" t="s">
        <v>26</v>
      </c>
      <c r="AA2" s="141" t="s">
        <v>27</v>
      </c>
      <c r="AB2" s="141" t="s">
        <v>28</v>
      </c>
      <c r="AC2" s="141" t="s">
        <v>29</v>
      </c>
      <c r="AD2" s="145" t="s">
        <v>30</v>
      </c>
      <c r="AE2" s="145" t="s">
        <v>633</v>
      </c>
      <c r="AF2" s="146"/>
      <c r="AG2" s="146"/>
      <c r="AH2" s="146"/>
      <c r="AI2" s="146"/>
      <c r="AJ2" s="146"/>
      <c r="AK2" s="146"/>
      <c r="AL2" s="146"/>
      <c r="AM2" s="146"/>
    </row>
    <row r="3" spans="1:39" ht="14.25" customHeight="1">
      <c r="A3" s="23" t="s">
        <v>634</v>
      </c>
      <c r="B3" s="23" t="s">
        <v>635</v>
      </c>
      <c r="C3" s="107" t="s">
        <v>636</v>
      </c>
      <c r="D3" s="122" t="s">
        <v>33</v>
      </c>
      <c r="E3" s="14" t="s">
        <v>637</v>
      </c>
      <c r="F3" s="14" t="s">
        <v>638</v>
      </c>
      <c r="G3" s="7" t="s">
        <v>57</v>
      </c>
      <c r="H3" s="10">
        <v>33568</v>
      </c>
      <c r="I3" s="10"/>
      <c r="J3" s="16" t="s">
        <v>639</v>
      </c>
      <c r="K3" s="16" t="s">
        <v>640</v>
      </c>
      <c r="L3" s="14" t="s">
        <v>61</v>
      </c>
      <c r="M3" s="14"/>
      <c r="N3" s="14"/>
      <c r="O3" s="14" t="s">
        <v>641</v>
      </c>
      <c r="P3" s="34" t="s">
        <v>642</v>
      </c>
      <c r="Q3" s="35" t="s">
        <v>643</v>
      </c>
      <c r="R3" s="36" t="s">
        <v>644</v>
      </c>
      <c r="S3" s="36"/>
      <c r="T3" s="36"/>
      <c r="U3" s="10">
        <v>44124</v>
      </c>
      <c r="V3" s="155">
        <v>44255</v>
      </c>
      <c r="W3" s="14" t="s">
        <v>645</v>
      </c>
      <c r="X3" s="121"/>
      <c r="Y3" s="14"/>
      <c r="Z3" s="14"/>
      <c r="AA3" s="126"/>
      <c r="AB3" s="121"/>
      <c r="AC3" s="121"/>
      <c r="AD3" s="121"/>
      <c r="AE3" s="121" t="s">
        <v>646</v>
      </c>
    </row>
    <row r="4" spans="1:39" ht="14.25" customHeight="1">
      <c r="A4" s="4">
        <f t="shared" ref="A4:A95" si="0">A3+1</f>
        <v>2</v>
      </c>
      <c r="B4" s="37" t="s">
        <v>647</v>
      </c>
      <c r="C4" s="108" t="s">
        <v>648</v>
      </c>
      <c r="D4" s="14" t="s">
        <v>33</v>
      </c>
      <c r="E4" s="14" t="s">
        <v>637</v>
      </c>
      <c r="F4" s="14" t="s">
        <v>638</v>
      </c>
      <c r="G4" s="7" t="s">
        <v>57</v>
      </c>
      <c r="H4" s="10">
        <v>36965</v>
      </c>
      <c r="I4" s="10"/>
      <c r="J4" s="38" t="s">
        <v>649</v>
      </c>
      <c r="K4" s="39"/>
      <c r="L4" s="14" t="s">
        <v>61</v>
      </c>
      <c r="M4" s="14"/>
      <c r="N4" s="14"/>
      <c r="O4" s="14" t="s">
        <v>650</v>
      </c>
      <c r="P4" s="40" t="s">
        <v>651</v>
      </c>
      <c r="Q4" s="41" t="s">
        <v>652</v>
      </c>
      <c r="R4" s="42" t="s">
        <v>653</v>
      </c>
      <c r="S4" s="42"/>
      <c r="T4" s="42"/>
      <c r="U4" s="10">
        <v>44138</v>
      </c>
      <c r="V4" s="155">
        <v>44255</v>
      </c>
      <c r="W4" s="14" t="s">
        <v>645</v>
      </c>
      <c r="X4" s="121"/>
      <c r="Y4" s="14"/>
      <c r="Z4" s="14"/>
      <c r="AA4" s="126"/>
      <c r="AB4" s="121"/>
      <c r="AC4" s="121"/>
      <c r="AD4" s="121"/>
      <c r="AE4" s="121" t="s">
        <v>646</v>
      </c>
    </row>
    <row r="5" spans="1:39" ht="14.25" customHeight="1">
      <c r="A5" s="4">
        <f t="shared" si="0"/>
        <v>3</v>
      </c>
      <c r="B5" s="37" t="s">
        <v>654</v>
      </c>
      <c r="C5" s="107" t="s">
        <v>655</v>
      </c>
      <c r="D5" s="14" t="s">
        <v>33</v>
      </c>
      <c r="E5" s="14" t="s">
        <v>637</v>
      </c>
      <c r="F5" s="14" t="s">
        <v>656</v>
      </c>
      <c r="G5" s="43" t="s">
        <v>657</v>
      </c>
      <c r="H5" s="10">
        <v>33905</v>
      </c>
      <c r="I5" s="10"/>
      <c r="J5" s="38" t="s">
        <v>658</v>
      </c>
      <c r="K5" s="38" t="s">
        <v>659</v>
      </c>
      <c r="L5" s="14" t="s">
        <v>61</v>
      </c>
      <c r="M5" s="14"/>
      <c r="N5" s="14"/>
      <c r="O5" s="14" t="s">
        <v>641</v>
      </c>
      <c r="P5" s="44" t="s">
        <v>660</v>
      </c>
      <c r="Q5" s="14"/>
      <c r="R5" s="42" t="s">
        <v>661</v>
      </c>
      <c r="S5" s="42"/>
      <c r="T5" s="42"/>
      <c r="U5" s="10">
        <v>44151</v>
      </c>
      <c r="V5" s="155">
        <v>44255</v>
      </c>
      <c r="W5" s="14" t="s">
        <v>645</v>
      </c>
      <c r="X5" s="121"/>
      <c r="Y5" s="14"/>
      <c r="Z5" s="14"/>
      <c r="AA5" s="126"/>
      <c r="AB5" s="121"/>
      <c r="AC5" s="121"/>
      <c r="AD5" s="121"/>
      <c r="AE5" s="121" t="s">
        <v>646</v>
      </c>
    </row>
    <row r="6" spans="1:39" ht="17.25" customHeight="1">
      <c r="A6" s="4">
        <f t="shared" si="0"/>
        <v>4</v>
      </c>
      <c r="B6" s="37" t="s">
        <v>662</v>
      </c>
      <c r="C6" s="108" t="s">
        <v>663</v>
      </c>
      <c r="D6" s="14" t="s">
        <v>55</v>
      </c>
      <c r="E6" s="14" t="s">
        <v>637</v>
      </c>
      <c r="F6" s="14" t="s">
        <v>664</v>
      </c>
      <c r="G6" s="39" t="s">
        <v>665</v>
      </c>
      <c r="H6" s="10">
        <v>33736</v>
      </c>
      <c r="I6" s="10"/>
      <c r="J6" s="38" t="s">
        <v>666</v>
      </c>
      <c r="K6" s="38" t="s">
        <v>667</v>
      </c>
      <c r="L6" s="14" t="s">
        <v>40</v>
      </c>
      <c r="M6" s="14"/>
      <c r="N6" s="14"/>
      <c r="O6" s="14" t="s">
        <v>668</v>
      </c>
      <c r="P6" s="40" t="s">
        <v>669</v>
      </c>
      <c r="Q6" s="45" t="s">
        <v>670</v>
      </c>
      <c r="R6" s="46" t="s">
        <v>671</v>
      </c>
      <c r="S6" s="46"/>
      <c r="T6" s="46"/>
      <c r="U6" s="10">
        <v>43725</v>
      </c>
      <c r="V6" s="155">
        <v>44194</v>
      </c>
      <c r="W6" s="14" t="s">
        <v>645</v>
      </c>
      <c r="X6" s="121"/>
      <c r="Y6" s="14"/>
      <c r="Z6" s="14"/>
      <c r="AA6" s="126"/>
      <c r="AB6" s="121"/>
      <c r="AC6" s="121"/>
      <c r="AD6" s="121"/>
      <c r="AE6" s="121" t="s">
        <v>646</v>
      </c>
    </row>
    <row r="7" spans="1:39" ht="14.25" customHeight="1">
      <c r="A7" s="4">
        <f t="shared" si="0"/>
        <v>5</v>
      </c>
      <c r="B7" s="37" t="s">
        <v>672</v>
      </c>
      <c r="C7" s="47" t="s">
        <v>673</v>
      </c>
      <c r="D7" s="14" t="s">
        <v>33</v>
      </c>
      <c r="E7" s="14" t="s">
        <v>637</v>
      </c>
      <c r="F7" s="14" t="s">
        <v>674</v>
      </c>
      <c r="G7" s="7" t="s">
        <v>57</v>
      </c>
      <c r="H7" s="10">
        <v>34248</v>
      </c>
      <c r="I7" s="10"/>
      <c r="J7" s="16" t="s">
        <v>675</v>
      </c>
      <c r="K7" s="16" t="s">
        <v>676</v>
      </c>
      <c r="L7" s="14" t="s">
        <v>144</v>
      </c>
      <c r="M7" s="14"/>
      <c r="N7" s="14"/>
      <c r="O7" s="14" t="s">
        <v>641</v>
      </c>
      <c r="P7" s="34" t="s">
        <v>677</v>
      </c>
      <c r="Q7" s="48" t="s">
        <v>678</v>
      </c>
      <c r="R7" s="36" t="s">
        <v>679</v>
      </c>
      <c r="S7" s="36"/>
      <c r="T7" s="36"/>
      <c r="U7" s="49">
        <v>44129</v>
      </c>
      <c r="V7" s="156">
        <v>44165</v>
      </c>
      <c r="W7" s="14" t="s">
        <v>645</v>
      </c>
      <c r="X7" s="121"/>
      <c r="Y7" s="14"/>
      <c r="Z7" s="14"/>
      <c r="AA7" s="126"/>
      <c r="AB7" s="121"/>
      <c r="AC7" s="121"/>
      <c r="AD7" s="121"/>
      <c r="AE7" s="121" t="s">
        <v>646</v>
      </c>
    </row>
    <row r="8" spans="1:39" ht="14.25" customHeight="1">
      <c r="A8" s="4">
        <f t="shared" si="0"/>
        <v>6</v>
      </c>
      <c r="B8" s="37" t="s">
        <v>680</v>
      </c>
      <c r="C8" s="47" t="s">
        <v>681</v>
      </c>
      <c r="D8" s="14" t="s">
        <v>55</v>
      </c>
      <c r="E8" s="14" t="s">
        <v>637</v>
      </c>
      <c r="F8" s="14" t="s">
        <v>656</v>
      </c>
      <c r="G8" s="7" t="s">
        <v>682</v>
      </c>
      <c r="H8" s="10">
        <v>35191</v>
      </c>
      <c r="I8" s="10"/>
      <c r="J8" s="16" t="s">
        <v>683</v>
      </c>
      <c r="K8" s="16" t="s">
        <v>684</v>
      </c>
      <c r="L8" s="14" t="s">
        <v>61</v>
      </c>
      <c r="M8" s="14"/>
      <c r="N8" s="14"/>
      <c r="O8" s="14" t="s">
        <v>650</v>
      </c>
      <c r="P8" s="34" t="s">
        <v>685</v>
      </c>
      <c r="Q8" s="48" t="s">
        <v>686</v>
      </c>
      <c r="R8" s="36" t="s">
        <v>687</v>
      </c>
      <c r="S8" s="36"/>
      <c r="T8" s="36"/>
      <c r="U8" s="10">
        <v>44124</v>
      </c>
      <c r="V8" s="155">
        <v>44255</v>
      </c>
      <c r="W8" s="14" t="s">
        <v>645</v>
      </c>
      <c r="X8" s="121"/>
      <c r="Y8" s="14"/>
      <c r="Z8" s="14"/>
      <c r="AA8" s="126"/>
      <c r="AB8" s="121"/>
      <c r="AC8" s="121"/>
      <c r="AD8" s="121"/>
      <c r="AE8" s="121" t="s">
        <v>646</v>
      </c>
    </row>
    <row r="9" spans="1:39" ht="14.25" customHeight="1">
      <c r="A9" s="4">
        <f t="shared" si="0"/>
        <v>7</v>
      </c>
      <c r="B9" s="37" t="s">
        <v>688</v>
      </c>
      <c r="C9" s="109" t="s">
        <v>689</v>
      </c>
      <c r="D9" s="14" t="s">
        <v>55</v>
      </c>
      <c r="E9" s="14" t="s">
        <v>637</v>
      </c>
      <c r="F9" s="14" t="s">
        <v>638</v>
      </c>
      <c r="G9" s="44" t="s">
        <v>690</v>
      </c>
      <c r="H9" s="10">
        <v>37120</v>
      </c>
      <c r="I9" s="10"/>
      <c r="J9" s="7" t="s">
        <v>691</v>
      </c>
      <c r="K9" s="7"/>
      <c r="L9" s="14" t="s">
        <v>61</v>
      </c>
      <c r="M9" s="14"/>
      <c r="N9" s="14"/>
      <c r="O9" s="14" t="s">
        <v>641</v>
      </c>
      <c r="P9" s="14"/>
      <c r="Q9" s="27" t="s">
        <v>692</v>
      </c>
      <c r="R9" s="14" t="s">
        <v>693</v>
      </c>
      <c r="S9" s="14"/>
      <c r="T9" s="14"/>
      <c r="U9" s="10">
        <v>44278</v>
      </c>
      <c r="V9" s="155">
        <v>44288</v>
      </c>
      <c r="W9" s="14" t="s">
        <v>645</v>
      </c>
      <c r="X9" s="121"/>
      <c r="Y9" s="14"/>
      <c r="Z9" s="14"/>
      <c r="AA9" s="126"/>
      <c r="AB9" s="121"/>
      <c r="AC9" s="121"/>
      <c r="AD9" s="121"/>
      <c r="AE9" s="121" t="s">
        <v>646</v>
      </c>
    </row>
    <row r="10" spans="1:39" ht="14.25" customHeight="1">
      <c r="A10" s="4">
        <f t="shared" si="0"/>
        <v>8</v>
      </c>
      <c r="B10" s="37" t="s">
        <v>694</v>
      </c>
      <c r="C10" s="50" t="s">
        <v>695</v>
      </c>
      <c r="D10" s="7" t="s">
        <v>33</v>
      </c>
      <c r="E10" s="14" t="s">
        <v>637</v>
      </c>
      <c r="F10" s="14" t="s">
        <v>638</v>
      </c>
      <c r="G10" s="17" t="s">
        <v>605</v>
      </c>
      <c r="H10" s="10">
        <v>35278</v>
      </c>
      <c r="I10" s="10"/>
      <c r="J10" s="16" t="s">
        <v>696</v>
      </c>
      <c r="K10" s="16" t="s">
        <v>697</v>
      </c>
      <c r="L10" s="14" t="s">
        <v>61</v>
      </c>
      <c r="M10" s="14"/>
      <c r="N10" s="14"/>
      <c r="O10" s="14" t="s">
        <v>668</v>
      </c>
      <c r="P10" s="34" t="s">
        <v>698</v>
      </c>
      <c r="Q10" s="48" t="s">
        <v>699</v>
      </c>
      <c r="R10" s="36" t="s">
        <v>700</v>
      </c>
      <c r="S10" s="36"/>
      <c r="T10" s="36"/>
      <c r="U10" s="10">
        <v>44151</v>
      </c>
      <c r="V10" s="155">
        <v>44254</v>
      </c>
      <c r="W10" s="14" t="s">
        <v>645</v>
      </c>
      <c r="X10" s="121"/>
      <c r="Y10" s="14"/>
      <c r="Z10" s="14"/>
      <c r="AA10" s="126"/>
      <c r="AB10" s="121"/>
      <c r="AC10" s="121"/>
      <c r="AD10" s="121"/>
      <c r="AE10" s="121" t="s">
        <v>646</v>
      </c>
    </row>
    <row r="11" spans="1:39" ht="14.25" customHeight="1">
      <c r="A11" s="4">
        <f t="shared" si="0"/>
        <v>9</v>
      </c>
      <c r="B11" s="37" t="s">
        <v>701</v>
      </c>
      <c r="C11" s="108" t="s">
        <v>702</v>
      </c>
      <c r="D11" s="14" t="s">
        <v>33</v>
      </c>
      <c r="E11" s="14" t="s">
        <v>637</v>
      </c>
      <c r="F11" s="14" t="s">
        <v>638</v>
      </c>
      <c r="G11" s="7" t="s">
        <v>605</v>
      </c>
      <c r="H11" s="10">
        <v>34704</v>
      </c>
      <c r="I11" s="10"/>
      <c r="J11" s="38" t="s">
        <v>703</v>
      </c>
      <c r="K11" s="38" t="s">
        <v>704</v>
      </c>
      <c r="L11" s="14" t="s">
        <v>61</v>
      </c>
      <c r="M11" s="14"/>
      <c r="N11" s="14"/>
      <c r="O11" s="14" t="s">
        <v>705</v>
      </c>
      <c r="P11" s="40" t="s">
        <v>706</v>
      </c>
      <c r="Q11" s="51" t="s">
        <v>707</v>
      </c>
      <c r="R11" s="42" t="s">
        <v>708</v>
      </c>
      <c r="S11" s="42"/>
      <c r="T11" s="42"/>
      <c r="U11" s="10">
        <v>44124</v>
      </c>
      <c r="V11" s="155">
        <v>44255</v>
      </c>
      <c r="W11" s="14" t="s">
        <v>645</v>
      </c>
      <c r="X11" s="121"/>
      <c r="Y11" s="14"/>
      <c r="Z11" s="14"/>
      <c r="AA11" s="126"/>
      <c r="AB11" s="121"/>
      <c r="AC11" s="121"/>
      <c r="AD11" s="121"/>
      <c r="AE11" s="121" t="s">
        <v>646</v>
      </c>
    </row>
    <row r="12" spans="1:39" ht="14.25" customHeight="1">
      <c r="A12" s="4">
        <f t="shared" si="0"/>
        <v>10</v>
      </c>
      <c r="B12" s="37" t="s">
        <v>709</v>
      </c>
      <c r="C12" s="52" t="s">
        <v>710</v>
      </c>
      <c r="D12" s="14" t="s">
        <v>55</v>
      </c>
      <c r="E12" s="14" t="s">
        <v>637</v>
      </c>
      <c r="F12" s="14" t="s">
        <v>638</v>
      </c>
      <c r="G12" s="53" t="s">
        <v>57</v>
      </c>
      <c r="H12" s="10">
        <v>35621</v>
      </c>
      <c r="I12" s="10"/>
      <c r="J12" s="7" t="s">
        <v>711</v>
      </c>
      <c r="K12" s="7"/>
      <c r="L12" s="14" t="s">
        <v>61</v>
      </c>
      <c r="M12" s="14"/>
      <c r="N12" s="14"/>
      <c r="O12" s="14" t="s">
        <v>668</v>
      </c>
      <c r="P12" s="14"/>
      <c r="Q12" s="27" t="s">
        <v>712</v>
      </c>
      <c r="R12" s="14" t="s">
        <v>713</v>
      </c>
      <c r="S12" s="14"/>
      <c r="T12" s="14"/>
      <c r="U12" s="10">
        <v>44273</v>
      </c>
      <c r="V12" s="155">
        <v>44275</v>
      </c>
      <c r="W12" s="14" t="s">
        <v>714</v>
      </c>
      <c r="X12" s="121"/>
      <c r="Y12" s="14"/>
      <c r="Z12" s="14"/>
      <c r="AA12" s="126"/>
      <c r="AB12" s="121"/>
      <c r="AC12" s="121"/>
      <c r="AD12" s="121"/>
      <c r="AE12" s="121" t="s">
        <v>646</v>
      </c>
    </row>
    <row r="13" spans="1:39" ht="15" customHeight="1">
      <c r="A13" s="4">
        <f t="shared" si="0"/>
        <v>11</v>
      </c>
      <c r="B13" s="37" t="s">
        <v>715</v>
      </c>
      <c r="C13" s="107" t="s">
        <v>716</v>
      </c>
      <c r="D13" s="14" t="s">
        <v>55</v>
      </c>
      <c r="E13" s="14" t="s">
        <v>717</v>
      </c>
      <c r="F13" s="14" t="s">
        <v>718</v>
      </c>
      <c r="G13" s="7" t="s">
        <v>57</v>
      </c>
      <c r="H13" s="10">
        <v>34509</v>
      </c>
      <c r="I13" s="10"/>
      <c r="J13" s="38" t="s">
        <v>719</v>
      </c>
      <c r="K13" s="38" t="s">
        <v>720</v>
      </c>
      <c r="L13" s="14" t="s">
        <v>61</v>
      </c>
      <c r="M13" s="14"/>
      <c r="N13" s="14"/>
      <c r="O13" s="14" t="s">
        <v>668</v>
      </c>
      <c r="P13" s="40" t="s">
        <v>721</v>
      </c>
      <c r="Q13" s="45" t="s">
        <v>722</v>
      </c>
      <c r="R13" s="46" t="s">
        <v>723</v>
      </c>
      <c r="S13" s="46"/>
      <c r="T13" s="46"/>
      <c r="U13" s="10">
        <v>44046</v>
      </c>
      <c r="V13" s="155">
        <v>44082</v>
      </c>
      <c r="W13" s="14" t="s">
        <v>645</v>
      </c>
      <c r="X13" s="121"/>
      <c r="Y13" s="14"/>
      <c r="Z13" s="14"/>
      <c r="AA13" s="126"/>
      <c r="AB13" s="121"/>
      <c r="AC13" s="121"/>
      <c r="AD13" s="121"/>
      <c r="AE13" s="121" t="s">
        <v>646</v>
      </c>
    </row>
    <row r="14" spans="1:39" ht="14.25" customHeight="1">
      <c r="A14" s="4">
        <f t="shared" si="0"/>
        <v>12</v>
      </c>
      <c r="B14" s="37" t="s">
        <v>724</v>
      </c>
      <c r="C14" s="110" t="s">
        <v>725</v>
      </c>
      <c r="D14" s="14" t="s">
        <v>55</v>
      </c>
      <c r="E14" s="14" t="s">
        <v>717</v>
      </c>
      <c r="F14" s="14" t="s">
        <v>726</v>
      </c>
      <c r="G14" s="7" t="s">
        <v>57</v>
      </c>
      <c r="H14" s="10">
        <v>31885</v>
      </c>
      <c r="I14" s="10"/>
      <c r="J14" s="54" t="s">
        <v>727</v>
      </c>
      <c r="K14" s="14"/>
      <c r="L14" s="14" t="s">
        <v>61</v>
      </c>
      <c r="M14" s="14"/>
      <c r="N14" s="14"/>
      <c r="O14" s="14" t="s">
        <v>728</v>
      </c>
      <c r="P14" s="55" t="s">
        <v>729</v>
      </c>
      <c r="Q14" s="56" t="s">
        <v>730</v>
      </c>
      <c r="R14" s="57" t="s">
        <v>731</v>
      </c>
      <c r="S14" s="57"/>
      <c r="T14" s="57"/>
      <c r="U14" s="10">
        <v>44053</v>
      </c>
      <c r="V14" s="155">
        <v>44214</v>
      </c>
      <c r="W14" s="14" t="s">
        <v>645</v>
      </c>
      <c r="X14" s="121"/>
      <c r="Y14" s="14"/>
      <c r="Z14" s="14"/>
      <c r="AA14" s="126"/>
      <c r="AB14" s="121"/>
      <c r="AC14" s="121"/>
      <c r="AD14" s="121"/>
      <c r="AE14" s="121" t="s">
        <v>646</v>
      </c>
    </row>
    <row r="15" spans="1:39" ht="14.25" customHeight="1">
      <c r="A15" s="4">
        <f t="shared" si="0"/>
        <v>13</v>
      </c>
      <c r="B15" s="37" t="s">
        <v>732</v>
      </c>
      <c r="C15" s="108" t="s">
        <v>733</v>
      </c>
      <c r="D15" s="14" t="s">
        <v>55</v>
      </c>
      <c r="E15" s="14" t="s">
        <v>637</v>
      </c>
      <c r="F15" s="14" t="s">
        <v>638</v>
      </c>
      <c r="G15" s="39" t="s">
        <v>57</v>
      </c>
      <c r="H15" s="10">
        <v>32442</v>
      </c>
      <c r="I15" s="10"/>
      <c r="J15" s="38" t="s">
        <v>734</v>
      </c>
      <c r="K15" s="38" t="s">
        <v>735</v>
      </c>
      <c r="L15" s="14" t="s">
        <v>61</v>
      </c>
      <c r="M15" s="14"/>
      <c r="N15" s="14"/>
      <c r="O15" s="14" t="s">
        <v>736</v>
      </c>
      <c r="P15" s="40" t="s">
        <v>737</v>
      </c>
      <c r="Q15" s="14"/>
      <c r="R15" s="42" t="s">
        <v>738</v>
      </c>
      <c r="S15" s="42"/>
      <c r="T15" s="42"/>
      <c r="U15" s="49">
        <v>44129</v>
      </c>
      <c r="V15" s="156">
        <v>44165</v>
      </c>
      <c r="W15" s="14" t="s">
        <v>645</v>
      </c>
      <c r="X15" s="121"/>
      <c r="Y15" s="14"/>
      <c r="Z15" s="14"/>
      <c r="AA15" s="126"/>
      <c r="AB15" s="121"/>
      <c r="AC15" s="121"/>
      <c r="AD15" s="121"/>
      <c r="AE15" s="121" t="s">
        <v>646</v>
      </c>
    </row>
    <row r="16" spans="1:39" ht="14.25" customHeight="1">
      <c r="A16" s="4">
        <f t="shared" si="0"/>
        <v>14</v>
      </c>
      <c r="B16" s="37" t="s">
        <v>739</v>
      </c>
      <c r="C16" s="111" t="s">
        <v>740</v>
      </c>
      <c r="D16" s="14" t="s">
        <v>33</v>
      </c>
      <c r="E16" s="14" t="s">
        <v>637</v>
      </c>
      <c r="F16" s="14" t="s">
        <v>638</v>
      </c>
      <c r="G16" s="44" t="s">
        <v>741</v>
      </c>
      <c r="H16" s="10">
        <v>34626</v>
      </c>
      <c r="I16" s="10"/>
      <c r="J16" s="7" t="s">
        <v>742</v>
      </c>
      <c r="K16" s="7"/>
      <c r="L16" s="14" t="s">
        <v>61</v>
      </c>
      <c r="M16" s="14"/>
      <c r="N16" s="14"/>
      <c r="O16" s="14" t="s">
        <v>650</v>
      </c>
      <c r="P16" s="14"/>
      <c r="Q16" s="27" t="s">
        <v>743</v>
      </c>
      <c r="R16" s="14" t="s">
        <v>744</v>
      </c>
      <c r="S16" s="14"/>
      <c r="T16" s="14"/>
      <c r="U16" s="10">
        <v>44278</v>
      </c>
      <c r="V16" s="155">
        <v>44284</v>
      </c>
      <c r="W16" s="14" t="s">
        <v>714</v>
      </c>
      <c r="X16" s="121"/>
      <c r="Y16" s="14"/>
      <c r="Z16" s="14"/>
      <c r="AA16" s="126"/>
      <c r="AB16" s="121"/>
      <c r="AC16" s="121"/>
      <c r="AD16" s="121"/>
      <c r="AE16" s="121" t="s">
        <v>646</v>
      </c>
    </row>
    <row r="17" spans="1:31" ht="14.25" customHeight="1">
      <c r="A17" s="4">
        <f t="shared" si="0"/>
        <v>15</v>
      </c>
      <c r="B17" s="37" t="s">
        <v>745</v>
      </c>
      <c r="C17" s="112" t="s">
        <v>746</v>
      </c>
      <c r="D17" s="14" t="s">
        <v>55</v>
      </c>
      <c r="E17" s="14" t="s">
        <v>747</v>
      </c>
      <c r="F17" s="14" t="s">
        <v>747</v>
      </c>
      <c r="G17" s="39" t="s">
        <v>748</v>
      </c>
      <c r="H17" s="10">
        <v>32188</v>
      </c>
      <c r="I17" s="10"/>
      <c r="J17" s="38" t="s">
        <v>749</v>
      </c>
      <c r="K17" s="38" t="s">
        <v>750</v>
      </c>
      <c r="L17" s="14" t="s">
        <v>40</v>
      </c>
      <c r="M17" s="14"/>
      <c r="N17" s="14"/>
      <c r="O17" s="14" t="s">
        <v>705</v>
      </c>
      <c r="P17" s="40" t="s">
        <v>751</v>
      </c>
      <c r="Q17" s="45" t="s">
        <v>752</v>
      </c>
      <c r="R17" s="42" t="s">
        <v>753</v>
      </c>
      <c r="S17" s="42"/>
      <c r="T17" s="42"/>
      <c r="U17" s="49">
        <v>44037</v>
      </c>
      <c r="V17" s="156">
        <v>44067</v>
      </c>
      <c r="W17" s="14" t="s">
        <v>645</v>
      </c>
      <c r="X17" s="121"/>
      <c r="Y17" s="14"/>
      <c r="Z17" s="14"/>
      <c r="AA17" s="126"/>
      <c r="AB17" s="121"/>
      <c r="AC17" s="121"/>
      <c r="AD17" s="121"/>
      <c r="AE17" s="121" t="s">
        <v>646</v>
      </c>
    </row>
    <row r="18" spans="1:31" ht="14.25" customHeight="1">
      <c r="A18" s="4">
        <f t="shared" si="0"/>
        <v>16</v>
      </c>
      <c r="B18" s="37" t="s">
        <v>754</v>
      </c>
      <c r="C18" s="107" t="s">
        <v>755</v>
      </c>
      <c r="D18" s="14" t="s">
        <v>55</v>
      </c>
      <c r="E18" s="14" t="s">
        <v>637</v>
      </c>
      <c r="F18" s="14" t="s">
        <v>756</v>
      </c>
      <c r="G18" s="58" t="s">
        <v>57</v>
      </c>
      <c r="H18" s="10">
        <v>35651</v>
      </c>
      <c r="I18" s="10"/>
      <c r="J18" s="38" t="s">
        <v>757</v>
      </c>
      <c r="K18" s="7"/>
      <c r="L18" s="14" t="s">
        <v>61</v>
      </c>
      <c r="M18" s="14"/>
      <c r="N18" s="14"/>
      <c r="O18" s="14" t="s">
        <v>668</v>
      </c>
      <c r="P18" s="40" t="s">
        <v>758</v>
      </c>
      <c r="Q18" s="45" t="s">
        <v>759</v>
      </c>
      <c r="R18" s="42" t="s">
        <v>760</v>
      </c>
      <c r="S18" s="42"/>
      <c r="T18" s="42"/>
      <c r="U18" s="10">
        <v>44077</v>
      </c>
      <c r="V18" s="155">
        <v>44189</v>
      </c>
      <c r="W18" s="14" t="s">
        <v>645</v>
      </c>
      <c r="X18" s="121"/>
      <c r="Y18" s="14"/>
      <c r="Z18" s="14"/>
      <c r="AA18" s="126"/>
      <c r="AB18" s="121"/>
      <c r="AC18" s="121"/>
      <c r="AD18" s="121"/>
      <c r="AE18" s="121" t="s">
        <v>646</v>
      </c>
    </row>
    <row r="19" spans="1:31" ht="14.25" customHeight="1">
      <c r="A19" s="4">
        <f t="shared" si="0"/>
        <v>17</v>
      </c>
      <c r="B19" s="37" t="s">
        <v>761</v>
      </c>
      <c r="C19" s="59" t="s">
        <v>762</v>
      </c>
      <c r="D19" s="7" t="s">
        <v>55</v>
      </c>
      <c r="E19" s="14" t="s">
        <v>637</v>
      </c>
      <c r="F19" s="14" t="s">
        <v>638</v>
      </c>
      <c r="G19" s="7" t="s">
        <v>741</v>
      </c>
      <c r="H19" s="10" t="s">
        <v>763</v>
      </c>
      <c r="I19" s="10"/>
      <c r="J19" s="7" t="s">
        <v>764</v>
      </c>
      <c r="K19" s="17"/>
      <c r="L19" s="14" t="s">
        <v>61</v>
      </c>
      <c r="M19" s="14"/>
      <c r="N19" s="14"/>
      <c r="O19" s="14" t="s">
        <v>641</v>
      </c>
      <c r="P19" s="34" t="s">
        <v>765</v>
      </c>
      <c r="Q19" s="48" t="s">
        <v>766</v>
      </c>
      <c r="R19" s="14" t="s">
        <v>767</v>
      </c>
      <c r="S19" s="14"/>
      <c r="T19" s="14"/>
      <c r="U19" s="10">
        <v>44293</v>
      </c>
      <c r="V19" s="155">
        <v>44295</v>
      </c>
      <c r="W19" s="14" t="s">
        <v>714</v>
      </c>
      <c r="X19" s="121"/>
      <c r="Y19" s="14"/>
      <c r="Z19" s="14"/>
      <c r="AA19" s="126"/>
      <c r="AB19" s="121"/>
      <c r="AC19" s="121"/>
      <c r="AD19" s="121"/>
      <c r="AE19" s="121" t="s">
        <v>646</v>
      </c>
    </row>
    <row r="20" spans="1:31" ht="14.25" customHeight="1">
      <c r="A20" s="4">
        <f t="shared" si="0"/>
        <v>18</v>
      </c>
      <c r="B20" s="37" t="s">
        <v>768</v>
      </c>
      <c r="C20" s="60" t="s">
        <v>769</v>
      </c>
      <c r="D20" s="7" t="s">
        <v>33</v>
      </c>
      <c r="E20" s="7" t="s">
        <v>637</v>
      </c>
      <c r="F20" s="7" t="s">
        <v>638</v>
      </c>
      <c r="G20" s="7" t="s">
        <v>770</v>
      </c>
      <c r="H20" s="10">
        <v>36274</v>
      </c>
      <c r="I20" s="10"/>
      <c r="J20" s="7" t="s">
        <v>771</v>
      </c>
      <c r="K20" s="7" t="s">
        <v>772</v>
      </c>
      <c r="L20" s="7" t="s">
        <v>61</v>
      </c>
      <c r="O20" s="122" t="s">
        <v>773</v>
      </c>
      <c r="P20" s="14" t="s">
        <v>404</v>
      </c>
      <c r="Q20" s="9" t="s">
        <v>774</v>
      </c>
      <c r="R20" s="7" t="s">
        <v>775</v>
      </c>
      <c r="S20" s="7"/>
      <c r="T20" s="7"/>
      <c r="U20" s="10">
        <v>44277</v>
      </c>
      <c r="V20" s="155">
        <v>44316</v>
      </c>
      <c r="W20" s="14" t="s">
        <v>714</v>
      </c>
      <c r="X20" s="121"/>
      <c r="Y20" s="14"/>
      <c r="Z20" s="14"/>
      <c r="AA20" s="126"/>
      <c r="AB20" s="121"/>
      <c r="AC20" s="121"/>
      <c r="AD20" s="121"/>
      <c r="AE20" s="121" t="s">
        <v>646</v>
      </c>
    </row>
    <row r="21" spans="1:31" ht="14.25" customHeight="1">
      <c r="A21" s="4">
        <f t="shared" si="0"/>
        <v>19</v>
      </c>
      <c r="B21" s="37" t="s">
        <v>776</v>
      </c>
      <c r="C21" s="113" t="s">
        <v>777</v>
      </c>
      <c r="D21" s="7" t="s">
        <v>33</v>
      </c>
      <c r="E21" s="7" t="s">
        <v>637</v>
      </c>
      <c r="F21" s="7" t="s">
        <v>638</v>
      </c>
      <c r="G21" s="43" t="s">
        <v>57</v>
      </c>
      <c r="H21" s="10">
        <v>35917</v>
      </c>
      <c r="I21" s="10"/>
      <c r="J21" s="7" t="s">
        <v>778</v>
      </c>
      <c r="K21" s="7" t="s">
        <v>779</v>
      </c>
      <c r="L21" s="7" t="s">
        <v>61</v>
      </c>
      <c r="M21" s="61"/>
      <c r="N21" s="61"/>
      <c r="O21" s="61" t="s">
        <v>235</v>
      </c>
      <c r="P21" s="61" t="s">
        <v>780</v>
      </c>
      <c r="Q21" s="9" t="s">
        <v>781</v>
      </c>
      <c r="R21" s="7" t="s">
        <v>782</v>
      </c>
      <c r="S21" s="7"/>
      <c r="T21" s="7"/>
      <c r="U21" s="10">
        <v>44277</v>
      </c>
      <c r="V21" s="155">
        <v>44316</v>
      </c>
      <c r="W21" s="14" t="s">
        <v>714</v>
      </c>
      <c r="X21" s="121"/>
      <c r="Y21" s="14"/>
      <c r="Z21" s="14"/>
      <c r="AA21" s="126"/>
      <c r="AB21" s="121"/>
      <c r="AC21" s="121"/>
      <c r="AD21" s="121"/>
      <c r="AE21" s="121" t="s">
        <v>646</v>
      </c>
    </row>
    <row r="22" spans="1:31" ht="14.25" customHeight="1">
      <c r="A22" s="4">
        <f t="shared" si="0"/>
        <v>20</v>
      </c>
      <c r="B22" s="37" t="s">
        <v>783</v>
      </c>
      <c r="C22" s="60" t="s">
        <v>784</v>
      </c>
      <c r="D22" s="7" t="s">
        <v>55</v>
      </c>
      <c r="E22" s="7" t="s">
        <v>637</v>
      </c>
      <c r="F22" s="7" t="s">
        <v>638</v>
      </c>
      <c r="G22" s="7" t="s">
        <v>785</v>
      </c>
      <c r="H22" s="10">
        <v>37064</v>
      </c>
      <c r="I22" s="10"/>
      <c r="J22" s="7" t="s">
        <v>786</v>
      </c>
      <c r="K22" s="14" t="s">
        <v>787</v>
      </c>
      <c r="L22" s="7" t="s">
        <v>61</v>
      </c>
      <c r="M22" s="62"/>
      <c r="N22" s="62"/>
      <c r="O22" s="62" t="s">
        <v>127</v>
      </c>
      <c r="P22" s="7" t="s">
        <v>788</v>
      </c>
      <c r="Q22" s="9" t="s">
        <v>789</v>
      </c>
      <c r="R22" s="7" t="s">
        <v>790</v>
      </c>
      <c r="S22" s="7"/>
      <c r="T22" s="7"/>
      <c r="U22" s="10">
        <v>44301</v>
      </c>
      <c r="V22" s="155">
        <v>44316</v>
      </c>
      <c r="W22" s="14" t="s">
        <v>714</v>
      </c>
      <c r="X22" s="121"/>
      <c r="Y22" s="14"/>
      <c r="Z22" s="14"/>
      <c r="AA22" s="126"/>
      <c r="AB22" s="121"/>
      <c r="AC22" s="121"/>
      <c r="AD22" s="121"/>
      <c r="AE22" s="121" t="s">
        <v>646</v>
      </c>
    </row>
    <row r="23" spans="1:31" ht="14.25" customHeight="1">
      <c r="A23" s="4">
        <f t="shared" si="0"/>
        <v>21</v>
      </c>
      <c r="B23" s="37" t="s">
        <v>791</v>
      </c>
      <c r="C23" s="113" t="s">
        <v>792</v>
      </c>
      <c r="D23" s="7" t="s">
        <v>55</v>
      </c>
      <c r="E23" s="7" t="s">
        <v>637</v>
      </c>
      <c r="F23" s="7" t="s">
        <v>638</v>
      </c>
      <c r="G23" s="7" t="s">
        <v>57</v>
      </c>
      <c r="H23" s="10">
        <v>36623</v>
      </c>
      <c r="I23" s="10"/>
      <c r="J23" s="7" t="s">
        <v>793</v>
      </c>
      <c r="K23" s="7" t="s">
        <v>794</v>
      </c>
      <c r="L23" s="7" t="s">
        <v>61</v>
      </c>
      <c r="M23" s="14"/>
      <c r="N23" s="14"/>
      <c r="O23" s="14" t="s">
        <v>795</v>
      </c>
      <c r="P23" s="14" t="s">
        <v>796</v>
      </c>
      <c r="Q23" s="9" t="s">
        <v>797</v>
      </c>
      <c r="R23" s="7" t="s">
        <v>798</v>
      </c>
      <c r="S23" s="7"/>
      <c r="T23" s="7"/>
      <c r="U23" s="10">
        <v>44278</v>
      </c>
      <c r="V23" s="155">
        <v>44316</v>
      </c>
      <c r="W23" s="14" t="s">
        <v>714</v>
      </c>
      <c r="X23" s="121"/>
      <c r="Y23" s="14"/>
      <c r="Z23" s="14"/>
      <c r="AA23" s="126"/>
      <c r="AB23" s="121"/>
      <c r="AC23" s="121"/>
      <c r="AD23" s="121"/>
      <c r="AE23" s="121" t="s">
        <v>646</v>
      </c>
    </row>
    <row r="24" spans="1:31" ht="14.25" customHeight="1">
      <c r="A24" s="4">
        <f t="shared" si="0"/>
        <v>22</v>
      </c>
      <c r="B24" s="37" t="s">
        <v>799</v>
      </c>
      <c r="C24" s="113" t="s">
        <v>800</v>
      </c>
      <c r="D24" s="7" t="s">
        <v>55</v>
      </c>
      <c r="E24" s="7" t="s">
        <v>637</v>
      </c>
      <c r="F24" s="7" t="s">
        <v>638</v>
      </c>
      <c r="G24" s="7" t="s">
        <v>57</v>
      </c>
      <c r="H24" s="10">
        <v>35554</v>
      </c>
      <c r="I24" s="10"/>
      <c r="J24" s="7" t="s">
        <v>801</v>
      </c>
      <c r="K24" s="7" t="s">
        <v>802</v>
      </c>
      <c r="L24" s="7" t="s">
        <v>61</v>
      </c>
      <c r="M24" s="14"/>
      <c r="N24" s="14"/>
      <c r="O24" s="14" t="s">
        <v>773</v>
      </c>
      <c r="P24" s="14" t="s">
        <v>803</v>
      </c>
      <c r="Q24" s="9" t="s">
        <v>804</v>
      </c>
      <c r="R24" s="7" t="s">
        <v>805</v>
      </c>
      <c r="S24" s="7"/>
      <c r="T24" s="7"/>
      <c r="U24" s="10">
        <v>44278</v>
      </c>
      <c r="V24" s="155">
        <v>44316</v>
      </c>
      <c r="W24" s="14" t="s">
        <v>714</v>
      </c>
      <c r="X24" s="121"/>
      <c r="Y24" s="14"/>
      <c r="Z24" s="14"/>
      <c r="AA24" s="126"/>
      <c r="AB24" s="121"/>
      <c r="AC24" s="121"/>
      <c r="AD24" s="121"/>
      <c r="AE24" s="121" t="s">
        <v>646</v>
      </c>
    </row>
    <row r="25" spans="1:31" ht="14.25" customHeight="1">
      <c r="A25" s="4">
        <f t="shared" si="0"/>
        <v>23</v>
      </c>
      <c r="B25" s="37" t="s">
        <v>806</v>
      </c>
      <c r="C25" s="60" t="s">
        <v>807</v>
      </c>
      <c r="D25" s="7" t="s">
        <v>55</v>
      </c>
      <c r="E25" s="7" t="s">
        <v>637</v>
      </c>
      <c r="F25" s="7" t="s">
        <v>638</v>
      </c>
      <c r="G25" s="7" t="s">
        <v>57</v>
      </c>
      <c r="H25" s="10">
        <v>37372</v>
      </c>
      <c r="I25" s="10"/>
      <c r="J25" s="7" t="s">
        <v>808</v>
      </c>
      <c r="K25" s="7" t="s">
        <v>809</v>
      </c>
      <c r="L25" s="7" t="s">
        <v>61</v>
      </c>
      <c r="M25" s="62"/>
      <c r="N25" s="62"/>
      <c r="O25" s="62" t="s">
        <v>235</v>
      </c>
      <c r="P25" s="7" t="s">
        <v>810</v>
      </c>
      <c r="Q25" s="9" t="s">
        <v>811</v>
      </c>
      <c r="R25" s="7" t="s">
        <v>812</v>
      </c>
      <c r="S25" s="7"/>
      <c r="T25" s="7"/>
      <c r="U25" s="10">
        <v>44293</v>
      </c>
      <c r="V25" s="155">
        <v>44316</v>
      </c>
      <c r="W25" s="14" t="s">
        <v>714</v>
      </c>
      <c r="X25" s="121"/>
      <c r="Y25" s="14"/>
      <c r="Z25" s="14"/>
      <c r="AA25" s="126"/>
      <c r="AB25" s="121"/>
      <c r="AC25" s="121"/>
      <c r="AD25" s="121"/>
      <c r="AE25" s="121" t="s">
        <v>646</v>
      </c>
    </row>
    <row r="26" spans="1:31" ht="14.25" customHeight="1">
      <c r="A26" s="4">
        <f t="shared" si="0"/>
        <v>24</v>
      </c>
      <c r="B26" s="37" t="s">
        <v>813</v>
      </c>
      <c r="C26" s="113" t="s">
        <v>814</v>
      </c>
      <c r="D26" s="7" t="s">
        <v>33</v>
      </c>
      <c r="E26" s="7" t="s">
        <v>637</v>
      </c>
      <c r="F26" s="7" t="s">
        <v>638</v>
      </c>
      <c r="G26" s="7" t="s">
        <v>57</v>
      </c>
      <c r="H26" s="10">
        <v>37469</v>
      </c>
      <c r="I26" s="10"/>
      <c r="J26" s="7" t="s">
        <v>815</v>
      </c>
      <c r="K26" s="7" t="s">
        <v>816</v>
      </c>
      <c r="L26" s="7" t="s">
        <v>61</v>
      </c>
      <c r="M26" s="14"/>
      <c r="N26" s="14"/>
      <c r="O26" s="14" t="s">
        <v>235</v>
      </c>
      <c r="P26" s="14" t="s">
        <v>817</v>
      </c>
      <c r="Q26" s="9" t="s">
        <v>818</v>
      </c>
      <c r="R26" s="7" t="s">
        <v>819</v>
      </c>
      <c r="S26" s="7"/>
      <c r="T26" s="7"/>
      <c r="U26" s="10">
        <v>44278</v>
      </c>
      <c r="V26" s="155">
        <v>44316</v>
      </c>
      <c r="W26" s="14" t="s">
        <v>714</v>
      </c>
      <c r="X26" s="121"/>
      <c r="Y26" s="14"/>
      <c r="Z26" s="14"/>
      <c r="AA26" s="126"/>
      <c r="AB26" s="121"/>
      <c r="AC26" s="121"/>
      <c r="AD26" s="121"/>
      <c r="AE26" s="121" t="s">
        <v>646</v>
      </c>
    </row>
    <row r="27" spans="1:31" ht="14.25" customHeight="1">
      <c r="A27" s="4">
        <f t="shared" si="0"/>
        <v>25</v>
      </c>
      <c r="B27" s="37" t="s">
        <v>820</v>
      </c>
      <c r="C27" s="63" t="s">
        <v>821</v>
      </c>
      <c r="D27" s="7" t="s">
        <v>55</v>
      </c>
      <c r="E27" s="7" t="s">
        <v>637</v>
      </c>
      <c r="F27" s="7" t="s">
        <v>638</v>
      </c>
      <c r="G27" s="7" t="s">
        <v>57</v>
      </c>
      <c r="H27" s="10">
        <v>35469</v>
      </c>
      <c r="I27" s="10"/>
      <c r="J27" s="7" t="s">
        <v>822</v>
      </c>
      <c r="K27" s="7" t="s">
        <v>823</v>
      </c>
      <c r="L27" s="7" t="s">
        <v>61</v>
      </c>
      <c r="M27" s="62"/>
      <c r="N27" s="62"/>
      <c r="O27" s="62" t="s">
        <v>127</v>
      </c>
      <c r="P27" s="7" t="s">
        <v>824</v>
      </c>
      <c r="Q27" s="9" t="s">
        <v>825</v>
      </c>
      <c r="R27" s="7" t="s">
        <v>826</v>
      </c>
      <c r="S27" s="7"/>
      <c r="T27" s="7"/>
      <c r="U27" s="10">
        <v>44301</v>
      </c>
      <c r="V27" s="155">
        <v>44316</v>
      </c>
      <c r="W27" s="14" t="s">
        <v>714</v>
      </c>
      <c r="X27" s="121"/>
      <c r="Y27" s="14"/>
      <c r="Z27" s="14"/>
      <c r="AA27" s="126"/>
      <c r="AB27" s="121"/>
      <c r="AC27" s="121"/>
      <c r="AD27" s="121"/>
      <c r="AE27" s="121" t="s">
        <v>646</v>
      </c>
    </row>
    <row r="28" spans="1:31" ht="14.25" customHeight="1">
      <c r="A28" s="4">
        <f t="shared" si="0"/>
        <v>26</v>
      </c>
      <c r="B28" s="37" t="s">
        <v>827</v>
      </c>
      <c r="C28" s="114" t="s">
        <v>828</v>
      </c>
      <c r="D28" s="7" t="s">
        <v>55</v>
      </c>
      <c r="E28" s="7" t="s">
        <v>637</v>
      </c>
      <c r="F28" s="7" t="s">
        <v>638</v>
      </c>
      <c r="G28" s="43" t="s">
        <v>57</v>
      </c>
      <c r="H28" s="10">
        <v>37223</v>
      </c>
      <c r="I28" s="10"/>
      <c r="J28" s="7" t="s">
        <v>829</v>
      </c>
      <c r="K28" s="7" t="s">
        <v>830</v>
      </c>
      <c r="L28" s="7" t="s">
        <v>61</v>
      </c>
      <c r="M28" s="61"/>
      <c r="N28" s="61"/>
      <c r="O28" s="61" t="s">
        <v>235</v>
      </c>
      <c r="P28" s="44" t="s">
        <v>831</v>
      </c>
      <c r="Q28" s="9" t="s">
        <v>832</v>
      </c>
      <c r="R28" s="7" t="s">
        <v>833</v>
      </c>
      <c r="S28" s="7"/>
      <c r="T28" s="7"/>
      <c r="U28" s="10">
        <v>44275</v>
      </c>
      <c r="V28" s="155">
        <v>44316</v>
      </c>
      <c r="W28" s="14" t="s">
        <v>714</v>
      </c>
      <c r="X28" s="121"/>
      <c r="Y28" s="14"/>
      <c r="Z28" s="14"/>
      <c r="AA28" s="126"/>
      <c r="AB28" s="121"/>
      <c r="AC28" s="121"/>
      <c r="AD28" s="121"/>
      <c r="AE28" s="121" t="s">
        <v>646</v>
      </c>
    </row>
    <row r="29" spans="1:31" ht="14.25" customHeight="1">
      <c r="A29" s="4">
        <f t="shared" si="0"/>
        <v>27</v>
      </c>
      <c r="B29" s="37" t="s">
        <v>834</v>
      </c>
      <c r="C29" s="113" t="s">
        <v>835</v>
      </c>
      <c r="D29" s="7" t="s">
        <v>33</v>
      </c>
      <c r="E29" s="7" t="s">
        <v>637</v>
      </c>
      <c r="F29" s="7" t="s">
        <v>638</v>
      </c>
      <c r="G29" s="43" t="s">
        <v>57</v>
      </c>
      <c r="H29" s="10">
        <v>37136</v>
      </c>
      <c r="I29" s="10"/>
      <c r="J29" s="7" t="s">
        <v>836</v>
      </c>
      <c r="K29" s="7" t="s">
        <v>837</v>
      </c>
      <c r="L29" s="7" t="s">
        <v>61</v>
      </c>
      <c r="M29" s="61"/>
      <c r="N29" s="61"/>
      <c r="O29" s="61" t="s">
        <v>235</v>
      </c>
      <c r="P29" s="44" t="s">
        <v>838</v>
      </c>
      <c r="Q29" s="9" t="s">
        <v>839</v>
      </c>
      <c r="R29" s="7" t="s">
        <v>840</v>
      </c>
      <c r="S29" s="7"/>
      <c r="T29" s="7"/>
      <c r="U29" s="10">
        <v>44275</v>
      </c>
      <c r="V29" s="155">
        <v>44316</v>
      </c>
      <c r="W29" s="14" t="s">
        <v>714</v>
      </c>
      <c r="X29" s="121"/>
      <c r="Y29" s="14"/>
      <c r="Z29" s="14"/>
      <c r="AA29" s="126"/>
      <c r="AB29" s="121"/>
      <c r="AC29" s="121"/>
      <c r="AD29" s="121"/>
      <c r="AE29" s="121" t="s">
        <v>646</v>
      </c>
    </row>
    <row r="30" spans="1:31" ht="14.25" customHeight="1">
      <c r="A30" s="4">
        <f t="shared" si="0"/>
        <v>28</v>
      </c>
      <c r="B30" s="37" t="s">
        <v>841</v>
      </c>
      <c r="C30" s="60" t="s">
        <v>842</v>
      </c>
      <c r="D30" s="7" t="s">
        <v>33</v>
      </c>
      <c r="E30" s="7" t="s">
        <v>637</v>
      </c>
      <c r="F30" s="7" t="s">
        <v>638</v>
      </c>
      <c r="G30" s="7" t="s">
        <v>843</v>
      </c>
      <c r="H30" s="10">
        <v>37008</v>
      </c>
      <c r="I30" s="10"/>
      <c r="J30" s="7" t="s">
        <v>844</v>
      </c>
      <c r="K30" s="7" t="s">
        <v>845</v>
      </c>
      <c r="L30" s="7" t="s">
        <v>144</v>
      </c>
      <c r="M30" s="62"/>
      <c r="N30" s="62"/>
      <c r="O30" s="62" t="s">
        <v>235</v>
      </c>
      <c r="P30" s="7" t="s">
        <v>846</v>
      </c>
      <c r="Q30" s="9" t="s">
        <v>847</v>
      </c>
      <c r="R30" s="7" t="s">
        <v>848</v>
      </c>
      <c r="S30" s="7"/>
      <c r="T30" s="7"/>
      <c r="U30" s="10">
        <v>44293</v>
      </c>
      <c r="V30" s="155">
        <v>44316</v>
      </c>
      <c r="W30" s="14" t="s">
        <v>714</v>
      </c>
      <c r="X30" s="121"/>
      <c r="Y30" s="14"/>
      <c r="Z30" s="14"/>
      <c r="AA30" s="126"/>
      <c r="AB30" s="121"/>
      <c r="AC30" s="121"/>
      <c r="AD30" s="121"/>
      <c r="AE30" s="121" t="s">
        <v>646</v>
      </c>
    </row>
    <row r="31" spans="1:31" ht="14.25" customHeight="1">
      <c r="A31" s="4">
        <f t="shared" si="0"/>
        <v>29</v>
      </c>
      <c r="B31" s="37" t="s">
        <v>849</v>
      </c>
      <c r="C31" s="113" t="s">
        <v>850</v>
      </c>
      <c r="D31" s="7" t="s">
        <v>55</v>
      </c>
      <c r="E31" s="7" t="s">
        <v>637</v>
      </c>
      <c r="F31" s="7" t="s">
        <v>638</v>
      </c>
      <c r="G31" s="43" t="s">
        <v>508</v>
      </c>
      <c r="H31" s="10">
        <v>36801</v>
      </c>
      <c r="I31" s="10"/>
      <c r="J31" s="7" t="s">
        <v>851</v>
      </c>
      <c r="K31" s="7" t="s">
        <v>852</v>
      </c>
      <c r="L31" s="7" t="s">
        <v>61</v>
      </c>
      <c r="M31" s="61"/>
      <c r="N31" s="61"/>
      <c r="O31" s="61" t="s">
        <v>235</v>
      </c>
      <c r="P31" s="44" t="s">
        <v>853</v>
      </c>
      <c r="Q31" s="9" t="s">
        <v>854</v>
      </c>
      <c r="R31" s="7" t="s">
        <v>855</v>
      </c>
      <c r="S31" s="7"/>
      <c r="T31" s="7"/>
      <c r="U31" s="10">
        <v>44277</v>
      </c>
      <c r="V31" s="155">
        <v>44316</v>
      </c>
      <c r="W31" s="14" t="s">
        <v>714</v>
      </c>
      <c r="X31" s="121"/>
      <c r="Y31" s="14"/>
      <c r="Z31" s="14"/>
      <c r="AA31" s="126"/>
      <c r="AB31" s="121"/>
      <c r="AC31" s="121"/>
      <c r="AD31" s="121"/>
      <c r="AE31" s="121" t="s">
        <v>646</v>
      </c>
    </row>
    <row r="32" spans="1:31" ht="14.25" customHeight="1">
      <c r="A32" s="4">
        <f t="shared" si="0"/>
        <v>30</v>
      </c>
      <c r="B32" s="37" t="s">
        <v>856</v>
      </c>
      <c r="C32" s="113" t="s">
        <v>857</v>
      </c>
      <c r="D32" s="7" t="s">
        <v>55</v>
      </c>
      <c r="E32" s="7" t="s">
        <v>637</v>
      </c>
      <c r="F32" s="7" t="s">
        <v>638</v>
      </c>
      <c r="G32" s="43" t="s">
        <v>57</v>
      </c>
      <c r="H32" s="10">
        <v>36412</v>
      </c>
      <c r="I32" s="10"/>
      <c r="J32" s="7" t="s">
        <v>858</v>
      </c>
      <c r="K32" s="7"/>
      <c r="L32" s="7" t="s">
        <v>61</v>
      </c>
      <c r="M32" s="64"/>
      <c r="N32" s="64"/>
      <c r="O32" s="64" t="s">
        <v>235</v>
      </c>
      <c r="P32" s="44" t="s">
        <v>859</v>
      </c>
      <c r="Q32" s="9" t="s">
        <v>860</v>
      </c>
      <c r="R32" s="7" t="s">
        <v>861</v>
      </c>
      <c r="S32" s="7"/>
      <c r="T32" s="7"/>
      <c r="U32" s="10">
        <v>44277</v>
      </c>
      <c r="V32" s="155">
        <v>44316</v>
      </c>
      <c r="W32" s="14" t="s">
        <v>714</v>
      </c>
      <c r="X32" s="121"/>
      <c r="Y32" s="14"/>
      <c r="Z32" s="14"/>
      <c r="AA32" s="126"/>
      <c r="AB32" s="121"/>
      <c r="AC32" s="121"/>
      <c r="AD32" s="121"/>
      <c r="AE32" s="121" t="s">
        <v>646</v>
      </c>
    </row>
    <row r="33" spans="1:31" ht="14.25" customHeight="1">
      <c r="A33" s="4">
        <f t="shared" si="0"/>
        <v>31</v>
      </c>
      <c r="B33" s="37" t="s">
        <v>862</v>
      </c>
      <c r="C33" s="60" t="s">
        <v>863</v>
      </c>
      <c r="D33" s="7" t="s">
        <v>55</v>
      </c>
      <c r="E33" s="7" t="s">
        <v>637</v>
      </c>
      <c r="F33" s="7" t="s">
        <v>638</v>
      </c>
      <c r="G33" s="7" t="s">
        <v>508</v>
      </c>
      <c r="H33" s="10">
        <v>35892</v>
      </c>
      <c r="I33" s="10"/>
      <c r="J33" s="7" t="s">
        <v>864</v>
      </c>
      <c r="K33" s="7"/>
      <c r="L33" s="7" t="s">
        <v>61</v>
      </c>
      <c r="M33" s="7"/>
      <c r="N33" s="7"/>
      <c r="O33" s="7" t="s">
        <v>64</v>
      </c>
      <c r="P33" s="7" t="s">
        <v>865</v>
      </c>
      <c r="Q33" s="9" t="s">
        <v>866</v>
      </c>
      <c r="R33" s="7" t="s">
        <v>867</v>
      </c>
      <c r="S33" s="7"/>
      <c r="T33" s="7"/>
      <c r="U33" s="10">
        <v>44293</v>
      </c>
      <c r="V33" s="155">
        <v>44316</v>
      </c>
      <c r="W33" s="14" t="s">
        <v>714</v>
      </c>
      <c r="X33" s="121"/>
      <c r="Y33" s="14"/>
      <c r="Z33" s="14"/>
      <c r="AA33" s="126"/>
      <c r="AB33" s="121"/>
      <c r="AC33" s="121"/>
      <c r="AD33" s="121"/>
      <c r="AE33" s="121" t="s">
        <v>646</v>
      </c>
    </row>
    <row r="34" spans="1:31" ht="14.25" customHeight="1">
      <c r="A34" s="4">
        <f t="shared" si="0"/>
        <v>32</v>
      </c>
      <c r="B34" s="37" t="s">
        <v>868</v>
      </c>
      <c r="C34" s="113" t="s">
        <v>869</v>
      </c>
      <c r="D34" s="7" t="s">
        <v>55</v>
      </c>
      <c r="E34" s="7" t="s">
        <v>637</v>
      </c>
      <c r="F34" s="7" t="s">
        <v>638</v>
      </c>
      <c r="G34" s="43" t="s">
        <v>870</v>
      </c>
      <c r="H34" s="10">
        <v>32458</v>
      </c>
      <c r="I34" s="10"/>
      <c r="J34" s="7" t="s">
        <v>871</v>
      </c>
      <c r="K34" s="7" t="s">
        <v>872</v>
      </c>
      <c r="L34" s="7" t="s">
        <v>61</v>
      </c>
      <c r="M34" s="44"/>
      <c r="N34" s="44"/>
      <c r="O34" s="44" t="s">
        <v>127</v>
      </c>
      <c r="P34" s="44" t="s">
        <v>873</v>
      </c>
      <c r="Q34" s="9" t="s">
        <v>874</v>
      </c>
      <c r="R34" s="7" t="s">
        <v>875</v>
      </c>
      <c r="S34" s="7"/>
      <c r="T34" s="7"/>
      <c r="U34" s="10">
        <v>44278</v>
      </c>
      <c r="V34" s="155">
        <v>44316</v>
      </c>
      <c r="W34" s="14" t="s">
        <v>714</v>
      </c>
      <c r="X34" s="121"/>
      <c r="Y34" s="14"/>
      <c r="Z34" s="14"/>
      <c r="AA34" s="126"/>
      <c r="AB34" s="121"/>
      <c r="AC34" s="121"/>
      <c r="AD34" s="121"/>
      <c r="AE34" s="121" t="s">
        <v>646</v>
      </c>
    </row>
    <row r="35" spans="1:31" ht="14.25" customHeight="1">
      <c r="A35" s="4">
        <f t="shared" si="0"/>
        <v>33</v>
      </c>
      <c r="B35" s="37" t="s">
        <v>876</v>
      </c>
      <c r="C35" s="60" t="s">
        <v>877</v>
      </c>
      <c r="D35" s="7" t="s">
        <v>55</v>
      </c>
      <c r="E35" s="7" t="s">
        <v>637</v>
      </c>
      <c r="F35" s="7" t="s">
        <v>638</v>
      </c>
      <c r="G35" s="7" t="s">
        <v>508</v>
      </c>
      <c r="H35" s="10">
        <v>34380</v>
      </c>
      <c r="I35" s="10"/>
      <c r="J35" s="7" t="s">
        <v>878</v>
      </c>
      <c r="K35" s="27" t="s">
        <v>879</v>
      </c>
      <c r="L35" s="7" t="s">
        <v>61</v>
      </c>
      <c r="M35" s="7"/>
      <c r="N35" s="7"/>
      <c r="O35" s="7" t="s">
        <v>64</v>
      </c>
      <c r="P35" s="7" t="s">
        <v>880</v>
      </c>
      <c r="Q35" s="9" t="s">
        <v>881</v>
      </c>
      <c r="R35" s="7" t="s">
        <v>882</v>
      </c>
      <c r="S35" s="7"/>
      <c r="T35" s="7"/>
      <c r="U35" s="10">
        <v>44301</v>
      </c>
      <c r="V35" s="155">
        <v>44316</v>
      </c>
      <c r="W35" s="14" t="s">
        <v>714</v>
      </c>
      <c r="X35" s="121"/>
      <c r="Y35" s="14"/>
      <c r="Z35" s="14"/>
      <c r="AA35" s="126"/>
      <c r="AB35" s="121"/>
      <c r="AC35" s="121"/>
      <c r="AD35" s="121"/>
      <c r="AE35" s="121" t="s">
        <v>646</v>
      </c>
    </row>
    <row r="36" spans="1:31" ht="14.25" customHeight="1">
      <c r="A36" s="4">
        <f t="shared" si="0"/>
        <v>34</v>
      </c>
      <c r="B36" s="37" t="s">
        <v>883</v>
      </c>
      <c r="C36" s="113" t="s">
        <v>884</v>
      </c>
      <c r="D36" s="7" t="s">
        <v>55</v>
      </c>
      <c r="E36" s="7" t="s">
        <v>637</v>
      </c>
      <c r="F36" s="7" t="s">
        <v>638</v>
      </c>
      <c r="G36" s="7" t="s">
        <v>885</v>
      </c>
      <c r="H36" s="10">
        <v>37387</v>
      </c>
      <c r="I36" s="10"/>
      <c r="J36" s="7" t="s">
        <v>886</v>
      </c>
      <c r="K36" s="7" t="s">
        <v>887</v>
      </c>
      <c r="L36" s="7" t="s">
        <v>61</v>
      </c>
      <c r="M36" s="14"/>
      <c r="N36" s="14"/>
      <c r="O36" s="14" t="s">
        <v>127</v>
      </c>
      <c r="P36" s="14" t="s">
        <v>888</v>
      </c>
      <c r="Q36" s="9" t="s">
        <v>889</v>
      </c>
      <c r="R36" s="7" t="s">
        <v>890</v>
      </c>
      <c r="S36" s="7"/>
      <c r="T36" s="7"/>
      <c r="U36" s="10">
        <v>44278</v>
      </c>
      <c r="V36" s="155">
        <v>44316</v>
      </c>
      <c r="W36" s="14" t="s">
        <v>714</v>
      </c>
      <c r="X36" s="121"/>
      <c r="Y36" s="14"/>
      <c r="Z36" s="14"/>
      <c r="AA36" s="126"/>
      <c r="AB36" s="121"/>
      <c r="AC36" s="121"/>
      <c r="AD36" s="121"/>
      <c r="AE36" s="121" t="s">
        <v>646</v>
      </c>
    </row>
    <row r="37" spans="1:31" ht="14.25" customHeight="1">
      <c r="A37" s="4">
        <f t="shared" si="0"/>
        <v>35</v>
      </c>
      <c r="B37" s="37" t="s">
        <v>891</v>
      </c>
      <c r="C37" s="113" t="s">
        <v>892</v>
      </c>
      <c r="D37" s="7" t="s">
        <v>33</v>
      </c>
      <c r="E37" s="7" t="s">
        <v>637</v>
      </c>
      <c r="F37" s="7" t="s">
        <v>638</v>
      </c>
      <c r="G37" s="43" t="s">
        <v>893</v>
      </c>
      <c r="H37" s="10">
        <v>35745</v>
      </c>
      <c r="I37" s="10"/>
      <c r="J37" s="7" t="s">
        <v>894</v>
      </c>
      <c r="K37" s="7" t="s">
        <v>895</v>
      </c>
      <c r="L37" s="7" t="s">
        <v>61</v>
      </c>
      <c r="M37" s="44"/>
      <c r="N37" s="44"/>
      <c r="O37" s="44" t="s">
        <v>773</v>
      </c>
      <c r="P37" s="44" t="s">
        <v>896</v>
      </c>
      <c r="Q37" s="9" t="s">
        <v>897</v>
      </c>
      <c r="R37" s="7" t="s">
        <v>898</v>
      </c>
      <c r="S37" s="7"/>
      <c r="T37" s="7"/>
      <c r="U37" s="10">
        <v>44278</v>
      </c>
      <c r="V37" s="155">
        <v>44316</v>
      </c>
      <c r="W37" s="14" t="s">
        <v>714</v>
      </c>
      <c r="X37" s="121"/>
      <c r="Y37" s="14"/>
      <c r="Z37" s="14"/>
      <c r="AA37" s="126"/>
      <c r="AB37" s="121"/>
      <c r="AC37" s="121"/>
      <c r="AD37" s="121"/>
      <c r="AE37" s="121" t="s">
        <v>646</v>
      </c>
    </row>
    <row r="38" spans="1:31" ht="14.25" customHeight="1">
      <c r="A38" s="4">
        <f t="shared" si="0"/>
        <v>36</v>
      </c>
      <c r="B38" s="37" t="s">
        <v>899</v>
      </c>
      <c r="C38" s="60" t="s">
        <v>900</v>
      </c>
      <c r="D38" s="7" t="s">
        <v>55</v>
      </c>
      <c r="E38" s="7" t="s">
        <v>637</v>
      </c>
      <c r="F38" s="7" t="s">
        <v>638</v>
      </c>
      <c r="G38" s="7" t="s">
        <v>57</v>
      </c>
      <c r="H38" s="10">
        <v>36378</v>
      </c>
      <c r="I38" s="10"/>
      <c r="J38" s="7" t="s">
        <v>901</v>
      </c>
      <c r="K38" s="7" t="s">
        <v>902</v>
      </c>
      <c r="L38" s="7" t="s">
        <v>61</v>
      </c>
      <c r="M38" s="7"/>
      <c r="N38" s="7"/>
      <c r="O38" s="7" t="s">
        <v>127</v>
      </c>
      <c r="P38" s="7" t="s">
        <v>796</v>
      </c>
      <c r="Q38" s="9" t="s">
        <v>903</v>
      </c>
      <c r="R38" s="7" t="s">
        <v>904</v>
      </c>
      <c r="S38" s="7"/>
      <c r="T38" s="7"/>
      <c r="U38" s="10">
        <v>44293</v>
      </c>
      <c r="V38" s="155">
        <v>44316</v>
      </c>
      <c r="W38" s="14" t="s">
        <v>714</v>
      </c>
      <c r="X38" s="121"/>
      <c r="Y38" s="14"/>
      <c r="Z38" s="14"/>
      <c r="AA38" s="126"/>
      <c r="AB38" s="121"/>
      <c r="AC38" s="121"/>
      <c r="AD38" s="121"/>
      <c r="AE38" s="121" t="s">
        <v>646</v>
      </c>
    </row>
    <row r="39" spans="1:31" ht="14.25" customHeight="1">
      <c r="A39" s="4">
        <f t="shared" si="0"/>
        <v>37</v>
      </c>
      <c r="B39" s="37" t="s">
        <v>905</v>
      </c>
      <c r="C39" s="60" t="s">
        <v>906</v>
      </c>
      <c r="D39" s="7" t="s">
        <v>33</v>
      </c>
      <c r="E39" s="7" t="s">
        <v>637</v>
      </c>
      <c r="F39" s="7" t="s">
        <v>638</v>
      </c>
      <c r="G39" s="7" t="s">
        <v>57</v>
      </c>
      <c r="H39" s="10">
        <v>36934</v>
      </c>
      <c r="I39" s="10"/>
      <c r="J39" s="7" t="s">
        <v>907</v>
      </c>
      <c r="K39" s="7" t="s">
        <v>908</v>
      </c>
      <c r="L39" s="7" t="s">
        <v>40</v>
      </c>
      <c r="M39" s="14"/>
      <c r="N39" s="14"/>
      <c r="O39" s="14" t="s">
        <v>127</v>
      </c>
      <c r="P39" s="14" t="s">
        <v>909</v>
      </c>
      <c r="Q39" s="7"/>
      <c r="R39" s="7" t="s">
        <v>910</v>
      </c>
      <c r="S39" s="7"/>
      <c r="T39" s="7"/>
      <c r="U39" s="10">
        <v>44278</v>
      </c>
      <c r="V39" s="155">
        <v>44316</v>
      </c>
      <c r="W39" s="14" t="s">
        <v>714</v>
      </c>
      <c r="X39" s="121"/>
      <c r="Y39" s="14"/>
      <c r="Z39" s="14"/>
      <c r="AA39" s="126"/>
      <c r="AB39" s="121"/>
      <c r="AC39" s="121"/>
      <c r="AD39" s="121"/>
      <c r="AE39" s="121" t="s">
        <v>646</v>
      </c>
    </row>
    <row r="40" spans="1:31" ht="14.25" customHeight="1">
      <c r="A40" s="4">
        <f t="shared" si="0"/>
        <v>38</v>
      </c>
      <c r="B40" s="37" t="s">
        <v>911</v>
      </c>
      <c r="C40" s="113" t="s">
        <v>912</v>
      </c>
      <c r="D40" s="7" t="s">
        <v>33</v>
      </c>
      <c r="E40" s="7" t="s">
        <v>637</v>
      </c>
      <c r="F40" s="7" t="s">
        <v>638</v>
      </c>
      <c r="G40" s="43" t="s">
        <v>57</v>
      </c>
      <c r="H40" s="10">
        <v>36712</v>
      </c>
      <c r="I40" s="10"/>
      <c r="J40" s="7" t="s">
        <v>913</v>
      </c>
      <c r="K40" s="7" t="s">
        <v>914</v>
      </c>
      <c r="L40" s="7" t="s">
        <v>61</v>
      </c>
      <c r="M40" s="44"/>
      <c r="N40" s="44"/>
      <c r="O40" s="44" t="s">
        <v>235</v>
      </c>
      <c r="P40" s="44" t="s">
        <v>915</v>
      </c>
      <c r="Q40" s="9" t="s">
        <v>916</v>
      </c>
      <c r="R40" s="7" t="s">
        <v>917</v>
      </c>
      <c r="S40" s="7"/>
      <c r="T40" s="7"/>
      <c r="U40" s="10">
        <v>44277</v>
      </c>
      <c r="V40" s="155">
        <v>44316</v>
      </c>
      <c r="W40" s="14" t="s">
        <v>714</v>
      </c>
      <c r="X40" s="121"/>
      <c r="Y40" s="14"/>
      <c r="Z40" s="14"/>
      <c r="AA40" s="126"/>
      <c r="AB40" s="121"/>
      <c r="AC40" s="121"/>
      <c r="AD40" s="121"/>
      <c r="AE40" s="121" t="s">
        <v>646</v>
      </c>
    </row>
    <row r="41" spans="1:31" ht="14.25" customHeight="1">
      <c r="A41" s="4">
        <f t="shared" si="0"/>
        <v>39</v>
      </c>
      <c r="B41" s="37" t="s">
        <v>918</v>
      </c>
      <c r="C41" s="113" t="s">
        <v>919</v>
      </c>
      <c r="D41" s="62" t="s">
        <v>55</v>
      </c>
      <c r="E41" s="7" t="s">
        <v>637</v>
      </c>
      <c r="F41" s="7" t="s">
        <v>638</v>
      </c>
      <c r="G41" s="43" t="s">
        <v>920</v>
      </c>
      <c r="H41" s="10">
        <v>34562</v>
      </c>
      <c r="I41" s="10"/>
      <c r="J41" s="7" t="s">
        <v>921</v>
      </c>
      <c r="K41" s="7" t="s">
        <v>922</v>
      </c>
      <c r="L41" s="7" t="s">
        <v>61</v>
      </c>
      <c r="M41" s="61"/>
      <c r="N41" s="61"/>
      <c r="O41" s="61" t="s">
        <v>64</v>
      </c>
      <c r="P41" s="44" t="s">
        <v>923</v>
      </c>
      <c r="Q41" s="9" t="s">
        <v>924</v>
      </c>
      <c r="R41" s="7" t="s">
        <v>925</v>
      </c>
      <c r="S41" s="7"/>
      <c r="T41" s="7"/>
      <c r="U41" s="10">
        <v>44275</v>
      </c>
      <c r="V41" s="155">
        <v>44316</v>
      </c>
      <c r="W41" s="14" t="s">
        <v>714</v>
      </c>
      <c r="X41" s="121"/>
      <c r="Y41" s="14"/>
      <c r="Z41" s="14"/>
      <c r="AA41" s="126"/>
      <c r="AB41" s="121"/>
      <c r="AC41" s="121"/>
      <c r="AD41" s="121"/>
      <c r="AE41" s="121" t="s">
        <v>646</v>
      </c>
    </row>
    <row r="42" spans="1:31" ht="14.25" customHeight="1">
      <c r="A42" s="4">
        <f t="shared" si="0"/>
        <v>40</v>
      </c>
      <c r="B42" s="37" t="s">
        <v>926</v>
      </c>
      <c r="C42" s="113" t="s">
        <v>927</v>
      </c>
      <c r="D42" s="7" t="s">
        <v>55</v>
      </c>
      <c r="E42" s="7" t="s">
        <v>637</v>
      </c>
      <c r="F42" s="7" t="s">
        <v>638</v>
      </c>
      <c r="G42" s="43" t="s">
        <v>57</v>
      </c>
      <c r="H42" s="10">
        <v>36366</v>
      </c>
      <c r="I42" s="10"/>
      <c r="J42" s="9" t="s">
        <v>928</v>
      </c>
      <c r="K42" s="7" t="s">
        <v>929</v>
      </c>
      <c r="L42" s="7" t="s">
        <v>61</v>
      </c>
      <c r="M42" s="44"/>
      <c r="N42" s="44"/>
      <c r="O42" s="44" t="s">
        <v>127</v>
      </c>
      <c r="P42" s="44" t="s">
        <v>796</v>
      </c>
      <c r="Q42" s="9" t="s">
        <v>930</v>
      </c>
      <c r="R42" s="65" t="s">
        <v>931</v>
      </c>
      <c r="S42" s="65"/>
      <c r="T42" s="65"/>
      <c r="U42" s="10">
        <v>44278</v>
      </c>
      <c r="V42" s="155">
        <v>44316</v>
      </c>
      <c r="W42" s="14" t="s">
        <v>714</v>
      </c>
      <c r="X42" s="121"/>
      <c r="Y42" s="14"/>
      <c r="Z42" s="14"/>
      <c r="AA42" s="126"/>
      <c r="AB42" s="121"/>
      <c r="AC42" s="121"/>
      <c r="AD42" s="121"/>
      <c r="AE42" s="121" t="s">
        <v>646</v>
      </c>
    </row>
    <row r="43" spans="1:31" ht="14.25" customHeight="1">
      <c r="A43" s="4">
        <f t="shared" si="0"/>
        <v>41</v>
      </c>
      <c r="B43" s="37" t="s">
        <v>932</v>
      </c>
      <c r="C43" s="60" t="s">
        <v>933</v>
      </c>
      <c r="D43" s="7" t="s">
        <v>55</v>
      </c>
      <c r="E43" s="7" t="s">
        <v>637</v>
      </c>
      <c r="F43" s="7" t="s">
        <v>747</v>
      </c>
      <c r="G43" s="7" t="s">
        <v>934</v>
      </c>
      <c r="H43" s="10">
        <v>31912</v>
      </c>
      <c r="I43" s="10"/>
      <c r="J43" s="7" t="s">
        <v>935</v>
      </c>
      <c r="K43" s="7" t="s">
        <v>936</v>
      </c>
      <c r="L43" s="7" t="s">
        <v>40</v>
      </c>
      <c r="M43" s="7"/>
      <c r="N43" s="7"/>
      <c r="O43" s="7"/>
      <c r="P43" s="7"/>
      <c r="Q43" s="7"/>
      <c r="R43" s="7" t="s">
        <v>937</v>
      </c>
      <c r="S43" s="7"/>
      <c r="T43" s="7"/>
      <c r="U43" s="10">
        <v>44277</v>
      </c>
      <c r="V43" s="155">
        <v>44338</v>
      </c>
      <c r="W43" s="14" t="s">
        <v>714</v>
      </c>
      <c r="X43" s="121"/>
      <c r="Y43" s="14"/>
      <c r="Z43" s="14"/>
      <c r="AA43" s="126"/>
      <c r="AB43" s="121"/>
      <c r="AC43" s="121"/>
      <c r="AD43" s="121"/>
      <c r="AE43" s="121" t="s">
        <v>646</v>
      </c>
    </row>
    <row r="44" spans="1:31" ht="14.25" customHeight="1">
      <c r="A44" s="4">
        <f t="shared" si="0"/>
        <v>42</v>
      </c>
      <c r="B44" s="37" t="s">
        <v>938</v>
      </c>
      <c r="C44" s="60" t="s">
        <v>939</v>
      </c>
      <c r="D44" s="7" t="s">
        <v>55</v>
      </c>
      <c r="E44" s="7" t="s">
        <v>637</v>
      </c>
      <c r="F44" s="7" t="s">
        <v>940</v>
      </c>
      <c r="G44" s="7" t="s">
        <v>274</v>
      </c>
      <c r="H44" s="10">
        <v>36687</v>
      </c>
      <c r="I44" s="10"/>
      <c r="J44" s="9" t="s">
        <v>941</v>
      </c>
      <c r="K44" s="7" t="s">
        <v>942</v>
      </c>
      <c r="L44" s="7" t="s">
        <v>61</v>
      </c>
      <c r="M44" s="7"/>
      <c r="N44" s="7"/>
      <c r="O44" s="7" t="s">
        <v>127</v>
      </c>
      <c r="P44" s="7" t="s">
        <v>943</v>
      </c>
      <c r="Q44" s="9" t="s">
        <v>944</v>
      </c>
      <c r="R44" s="7" t="s">
        <v>945</v>
      </c>
      <c r="S44" s="7"/>
      <c r="T44" s="7"/>
      <c r="U44" s="10">
        <v>44235</v>
      </c>
      <c r="V44" s="155">
        <v>44442</v>
      </c>
      <c r="W44" s="7" t="s">
        <v>645</v>
      </c>
      <c r="X44" s="121"/>
      <c r="Y44" s="7"/>
      <c r="Z44" s="7"/>
      <c r="AA44" s="126"/>
      <c r="AB44" s="121"/>
      <c r="AC44" s="121"/>
      <c r="AD44" s="121"/>
      <c r="AE44" s="121" t="s">
        <v>646</v>
      </c>
    </row>
    <row r="45" spans="1:31" ht="14.25" customHeight="1">
      <c r="A45" s="4">
        <f t="shared" si="0"/>
        <v>43</v>
      </c>
      <c r="B45" s="37" t="s">
        <v>946</v>
      </c>
      <c r="C45" s="60" t="s">
        <v>947</v>
      </c>
      <c r="D45" s="7" t="s">
        <v>55</v>
      </c>
      <c r="E45" s="7" t="s">
        <v>637</v>
      </c>
      <c r="F45" s="7" t="s">
        <v>948</v>
      </c>
      <c r="G45" s="7" t="s">
        <v>949</v>
      </c>
      <c r="H45" s="10">
        <v>33040</v>
      </c>
      <c r="I45" s="10"/>
      <c r="J45" s="9" t="s">
        <v>950</v>
      </c>
      <c r="K45" s="9" t="s">
        <v>951</v>
      </c>
      <c r="L45" s="7" t="s">
        <v>144</v>
      </c>
      <c r="M45" s="7"/>
      <c r="N45" s="7"/>
      <c r="O45" s="7" t="s">
        <v>64</v>
      </c>
      <c r="P45" s="7" t="s">
        <v>952</v>
      </c>
      <c r="Q45" s="9" t="s">
        <v>953</v>
      </c>
      <c r="R45" s="7" t="s">
        <v>954</v>
      </c>
      <c r="S45" s="7"/>
      <c r="T45" s="7"/>
      <c r="U45" s="10">
        <v>44459</v>
      </c>
      <c r="V45" s="155">
        <v>44550</v>
      </c>
      <c r="W45" s="7" t="s">
        <v>645</v>
      </c>
      <c r="X45" s="121"/>
      <c r="Y45" s="7"/>
      <c r="Z45" s="7"/>
      <c r="AA45" s="126"/>
      <c r="AB45" s="121"/>
      <c r="AC45" s="121"/>
      <c r="AD45" s="121"/>
      <c r="AE45" s="121" t="s">
        <v>646</v>
      </c>
    </row>
    <row r="46" spans="1:31" ht="14.25" customHeight="1">
      <c r="A46" s="4">
        <f t="shared" si="0"/>
        <v>44</v>
      </c>
      <c r="B46" s="37" t="s">
        <v>955</v>
      </c>
      <c r="C46" s="60" t="s">
        <v>956</v>
      </c>
      <c r="D46" s="7" t="s">
        <v>55</v>
      </c>
      <c r="E46" s="7" t="s">
        <v>637</v>
      </c>
      <c r="F46" s="7" t="s">
        <v>638</v>
      </c>
      <c r="G46" s="7" t="s">
        <v>605</v>
      </c>
      <c r="H46" s="10">
        <v>33304</v>
      </c>
      <c r="I46" s="10"/>
      <c r="J46" s="9" t="s">
        <v>957</v>
      </c>
      <c r="K46" s="7" t="s">
        <v>958</v>
      </c>
      <c r="L46" s="7" t="s">
        <v>61</v>
      </c>
      <c r="M46" s="7"/>
      <c r="N46" s="7"/>
      <c r="O46" s="7" t="s">
        <v>64</v>
      </c>
      <c r="P46" s="7" t="s">
        <v>959</v>
      </c>
      <c r="Q46" s="9" t="s">
        <v>960</v>
      </c>
      <c r="R46" s="7" t="s">
        <v>961</v>
      </c>
      <c r="S46" s="7"/>
      <c r="T46" s="7"/>
      <c r="U46" s="10">
        <v>44567</v>
      </c>
      <c r="V46" s="155">
        <v>44597</v>
      </c>
      <c r="W46" s="7" t="s">
        <v>645</v>
      </c>
      <c r="X46" s="121"/>
      <c r="Y46" s="7"/>
      <c r="Z46" s="7"/>
      <c r="AA46" s="126"/>
      <c r="AB46" s="121"/>
      <c r="AC46" s="121"/>
      <c r="AD46" s="121"/>
      <c r="AE46" s="121" t="s">
        <v>646</v>
      </c>
    </row>
    <row r="47" spans="1:31" ht="14.25" customHeight="1">
      <c r="A47" s="4">
        <f t="shared" si="0"/>
        <v>45</v>
      </c>
      <c r="B47" s="37" t="s">
        <v>962</v>
      </c>
      <c r="C47" s="60" t="s">
        <v>963</v>
      </c>
      <c r="D47" s="66" t="s">
        <v>55</v>
      </c>
      <c r="E47" s="60" t="s">
        <v>637</v>
      </c>
      <c r="F47" s="7" t="s">
        <v>638</v>
      </c>
      <c r="G47" s="7" t="s">
        <v>174</v>
      </c>
      <c r="H47" s="10">
        <v>34211</v>
      </c>
      <c r="I47" s="10"/>
      <c r="J47" s="9" t="s">
        <v>964</v>
      </c>
      <c r="K47" s="9" t="s">
        <v>965</v>
      </c>
      <c r="L47" s="7" t="s">
        <v>61</v>
      </c>
      <c r="M47" s="7"/>
      <c r="N47" s="7"/>
      <c r="O47" s="7" t="s">
        <v>64</v>
      </c>
      <c r="P47" s="7" t="s">
        <v>966</v>
      </c>
      <c r="Q47" s="9" t="s">
        <v>967</v>
      </c>
      <c r="R47" s="7" t="s">
        <v>968</v>
      </c>
      <c r="S47" s="7"/>
      <c r="T47" s="7"/>
      <c r="U47" s="10">
        <v>44575</v>
      </c>
      <c r="V47" s="155">
        <v>44580</v>
      </c>
      <c r="W47" s="7" t="s">
        <v>645</v>
      </c>
      <c r="X47" s="121"/>
      <c r="Y47" s="7"/>
      <c r="Z47" s="7"/>
      <c r="AA47" s="126"/>
      <c r="AB47" s="121"/>
      <c r="AC47" s="121"/>
      <c r="AD47" s="121"/>
      <c r="AE47" s="121" t="s">
        <v>646</v>
      </c>
    </row>
    <row r="48" spans="1:31" ht="14.25" customHeight="1">
      <c r="A48" s="4">
        <f t="shared" si="0"/>
        <v>46</v>
      </c>
      <c r="B48" s="37" t="s">
        <v>969</v>
      </c>
      <c r="C48" s="67" t="s">
        <v>970</v>
      </c>
      <c r="D48" s="7" t="s">
        <v>55</v>
      </c>
      <c r="E48" s="7" t="s">
        <v>637</v>
      </c>
      <c r="F48" s="7" t="s">
        <v>971</v>
      </c>
      <c r="G48" s="7" t="s">
        <v>657</v>
      </c>
      <c r="H48" s="10">
        <v>33984</v>
      </c>
      <c r="I48" s="10"/>
      <c r="J48" s="9" t="s">
        <v>972</v>
      </c>
      <c r="K48" s="7"/>
      <c r="L48" s="7" t="s">
        <v>144</v>
      </c>
      <c r="M48" s="7"/>
      <c r="N48" s="7"/>
      <c r="O48" s="7"/>
      <c r="P48" s="7"/>
      <c r="Q48" s="9" t="s">
        <v>973</v>
      </c>
      <c r="R48" s="13" t="s">
        <v>974</v>
      </c>
      <c r="S48" s="13"/>
      <c r="T48" s="13"/>
      <c r="U48" s="10">
        <v>44550</v>
      </c>
      <c r="V48" s="155">
        <v>44618</v>
      </c>
      <c r="W48" s="7" t="s">
        <v>645</v>
      </c>
      <c r="X48" s="121"/>
      <c r="Y48" s="7"/>
      <c r="Z48" s="7"/>
      <c r="AA48" s="126"/>
      <c r="AB48" s="121"/>
      <c r="AC48" s="121"/>
      <c r="AD48" s="121"/>
      <c r="AE48" s="121" t="s">
        <v>646</v>
      </c>
    </row>
    <row r="49" spans="1:31" ht="14.25" customHeight="1">
      <c r="A49" s="4">
        <f t="shared" si="0"/>
        <v>47</v>
      </c>
      <c r="B49" s="37" t="s">
        <v>975</v>
      </c>
      <c r="C49" s="60" t="s">
        <v>976</v>
      </c>
      <c r="D49" s="66" t="s">
        <v>33</v>
      </c>
      <c r="E49" s="60" t="s">
        <v>637</v>
      </c>
      <c r="F49" s="7" t="s">
        <v>121</v>
      </c>
      <c r="G49" s="7" t="s">
        <v>57</v>
      </c>
      <c r="H49" s="10">
        <v>32782</v>
      </c>
      <c r="I49" s="10"/>
      <c r="J49" s="9" t="s">
        <v>977</v>
      </c>
      <c r="K49" s="7" t="s">
        <v>978</v>
      </c>
      <c r="L49" s="7" t="s">
        <v>61</v>
      </c>
      <c r="M49" s="7"/>
      <c r="N49" s="7"/>
      <c r="O49" s="7" t="s">
        <v>64</v>
      </c>
      <c r="P49" s="7" t="s">
        <v>979</v>
      </c>
      <c r="Q49" s="9" t="s">
        <v>980</v>
      </c>
      <c r="R49" s="7" t="s">
        <v>981</v>
      </c>
      <c r="S49" s="7"/>
      <c r="T49" s="7"/>
      <c r="U49" s="10">
        <v>44545</v>
      </c>
      <c r="V49" s="155">
        <v>44618</v>
      </c>
      <c r="W49" s="7" t="s">
        <v>645</v>
      </c>
      <c r="X49" s="121"/>
      <c r="Y49" s="7"/>
      <c r="Z49" s="7"/>
      <c r="AA49" s="126"/>
      <c r="AB49" s="121"/>
      <c r="AC49" s="121"/>
      <c r="AD49" s="121"/>
      <c r="AE49" s="121" t="s">
        <v>646</v>
      </c>
    </row>
    <row r="50" spans="1:31" ht="14.25" customHeight="1">
      <c r="A50" s="4">
        <f t="shared" si="0"/>
        <v>48</v>
      </c>
      <c r="B50" s="37" t="s">
        <v>982</v>
      </c>
      <c r="C50" s="17" t="s">
        <v>983</v>
      </c>
      <c r="D50" s="65" t="s">
        <v>33</v>
      </c>
      <c r="E50" s="7" t="s">
        <v>637</v>
      </c>
      <c r="F50" s="65" t="s">
        <v>984</v>
      </c>
      <c r="G50" s="17" t="s">
        <v>985</v>
      </c>
      <c r="H50" s="10">
        <v>35940</v>
      </c>
      <c r="I50" s="10"/>
      <c r="J50" s="16" t="s">
        <v>986</v>
      </c>
      <c r="K50" s="7" t="s">
        <v>987</v>
      </c>
      <c r="L50" s="7" t="s">
        <v>61</v>
      </c>
      <c r="M50" s="25"/>
      <c r="N50" s="25"/>
      <c r="O50" s="25" t="s">
        <v>235</v>
      </c>
      <c r="P50" s="68" t="s">
        <v>988</v>
      </c>
      <c r="Q50" s="69" t="s">
        <v>989</v>
      </c>
      <c r="R50" s="70" t="s">
        <v>990</v>
      </c>
      <c r="S50" s="70"/>
      <c r="T50" s="70"/>
      <c r="U50" s="10">
        <v>44201</v>
      </c>
      <c r="V50" s="155">
        <v>44656</v>
      </c>
      <c r="W50" s="7" t="s">
        <v>645</v>
      </c>
      <c r="X50" s="121"/>
      <c r="Y50" s="7"/>
      <c r="Z50" s="7"/>
      <c r="AA50" s="126"/>
      <c r="AB50" s="121"/>
      <c r="AC50" s="121"/>
      <c r="AD50" s="121"/>
      <c r="AE50" s="121" t="s">
        <v>646</v>
      </c>
    </row>
    <row r="51" spans="1:31" ht="14.25" customHeight="1">
      <c r="A51" s="4">
        <f t="shared" si="0"/>
        <v>49</v>
      </c>
      <c r="B51" s="37" t="s">
        <v>991</v>
      </c>
      <c r="C51" s="66" t="s">
        <v>992</v>
      </c>
      <c r="D51" s="7" t="s">
        <v>55</v>
      </c>
      <c r="E51" s="71" t="s">
        <v>637</v>
      </c>
      <c r="F51" s="11" t="s">
        <v>121</v>
      </c>
      <c r="G51" s="72" t="s">
        <v>508</v>
      </c>
      <c r="H51" s="10">
        <v>37153</v>
      </c>
      <c r="I51" s="150"/>
      <c r="J51" s="73" t="s">
        <v>993</v>
      </c>
      <c r="K51" s="74" t="s">
        <v>994</v>
      </c>
      <c r="L51" s="75" t="s">
        <v>61</v>
      </c>
      <c r="M51" s="71"/>
      <c r="N51" s="71"/>
      <c r="O51" s="66"/>
      <c r="P51" s="11"/>
      <c r="Q51" s="11"/>
      <c r="R51" s="14"/>
      <c r="S51" s="14"/>
      <c r="T51" s="14"/>
      <c r="U51" s="10">
        <v>44201</v>
      </c>
      <c r="V51" s="155">
        <v>44656</v>
      </c>
      <c r="W51" s="7" t="s">
        <v>645</v>
      </c>
      <c r="X51" s="121"/>
      <c r="Y51" s="7"/>
      <c r="Z51" s="7"/>
      <c r="AA51" s="126"/>
      <c r="AB51" s="121"/>
      <c r="AC51" s="121"/>
      <c r="AD51" s="121"/>
      <c r="AE51" s="121" t="s">
        <v>646</v>
      </c>
    </row>
    <row r="52" spans="1:31" ht="14.25" customHeight="1">
      <c r="A52" s="4">
        <f t="shared" si="0"/>
        <v>50</v>
      </c>
      <c r="B52" s="37" t="s">
        <v>995</v>
      </c>
      <c r="C52" s="17" t="s">
        <v>996</v>
      </c>
      <c r="D52" s="7" t="s">
        <v>33</v>
      </c>
      <c r="E52" s="7" t="s">
        <v>637</v>
      </c>
      <c r="F52" s="76" t="s">
        <v>984</v>
      </c>
      <c r="G52" s="17" t="s">
        <v>885</v>
      </c>
      <c r="H52" s="10">
        <v>36284</v>
      </c>
      <c r="I52" s="10"/>
      <c r="J52" s="16" t="s">
        <v>997</v>
      </c>
      <c r="K52" s="16" t="s">
        <v>998</v>
      </c>
      <c r="L52" s="7" t="s">
        <v>61</v>
      </c>
      <c r="M52" s="77"/>
      <c r="N52" s="77"/>
      <c r="O52" s="77" t="s">
        <v>235</v>
      </c>
      <c r="P52" s="78" t="s">
        <v>999</v>
      </c>
      <c r="Q52" s="79" t="s">
        <v>1000</v>
      </c>
      <c r="R52" s="80" t="s">
        <v>1001</v>
      </c>
      <c r="S52" s="80"/>
      <c r="T52" s="80"/>
      <c r="U52" s="10">
        <v>44147</v>
      </c>
      <c r="V52" s="155">
        <v>44677</v>
      </c>
      <c r="W52" s="7" t="s">
        <v>645</v>
      </c>
      <c r="X52" s="121"/>
      <c r="Y52" s="7"/>
      <c r="Z52" s="7"/>
      <c r="AA52" s="126"/>
      <c r="AB52" s="121"/>
      <c r="AC52" s="121"/>
      <c r="AD52" s="121"/>
      <c r="AE52" s="121" t="s">
        <v>646</v>
      </c>
    </row>
    <row r="53" spans="1:31" ht="14.25" customHeight="1">
      <c r="A53" s="4">
        <f t="shared" si="0"/>
        <v>51</v>
      </c>
      <c r="B53" s="37" t="s">
        <v>1002</v>
      </c>
      <c r="C53" s="13" t="s">
        <v>1003</v>
      </c>
      <c r="D53" s="7" t="s">
        <v>55</v>
      </c>
      <c r="E53" s="7" t="s">
        <v>637</v>
      </c>
      <c r="F53" s="7" t="s">
        <v>984</v>
      </c>
      <c r="G53" s="7" t="s">
        <v>57</v>
      </c>
      <c r="H53" s="10">
        <v>33201</v>
      </c>
      <c r="I53" s="10"/>
      <c r="J53" s="9" t="s">
        <v>1004</v>
      </c>
      <c r="K53" s="7" t="s">
        <v>1005</v>
      </c>
      <c r="L53" s="7" t="s">
        <v>61</v>
      </c>
      <c r="M53" s="7"/>
      <c r="N53" s="7"/>
      <c r="O53" s="7" t="s">
        <v>773</v>
      </c>
      <c r="P53" s="7" t="s">
        <v>1006</v>
      </c>
      <c r="Q53" s="9" t="s">
        <v>1007</v>
      </c>
      <c r="R53" s="13" t="s">
        <v>1008</v>
      </c>
      <c r="S53" s="13"/>
      <c r="T53" s="13"/>
      <c r="U53" s="10">
        <v>44277</v>
      </c>
      <c r="V53" s="155">
        <v>44734</v>
      </c>
      <c r="W53" s="7" t="s">
        <v>645</v>
      </c>
      <c r="X53" s="121"/>
      <c r="Y53" s="7"/>
      <c r="Z53" s="7"/>
      <c r="AA53" s="126"/>
      <c r="AB53" s="121"/>
      <c r="AC53" s="121"/>
      <c r="AD53" s="121"/>
      <c r="AE53" s="121" t="s">
        <v>646</v>
      </c>
    </row>
    <row r="54" spans="1:31" ht="14.25" customHeight="1">
      <c r="A54" s="4">
        <f t="shared" si="0"/>
        <v>52</v>
      </c>
      <c r="B54" s="37" t="s">
        <v>1009</v>
      </c>
      <c r="C54" s="7" t="s">
        <v>1010</v>
      </c>
      <c r="D54" s="7" t="s">
        <v>55</v>
      </c>
      <c r="E54" s="7" t="s">
        <v>637</v>
      </c>
      <c r="F54" s="7" t="s">
        <v>984</v>
      </c>
      <c r="G54" s="7" t="s">
        <v>1011</v>
      </c>
      <c r="H54" s="10">
        <v>34801</v>
      </c>
      <c r="I54" s="10"/>
      <c r="J54" s="9" t="s">
        <v>1012</v>
      </c>
      <c r="K54" s="7" t="s">
        <v>1013</v>
      </c>
      <c r="L54" s="7" t="s">
        <v>61</v>
      </c>
      <c r="M54" s="62"/>
      <c r="N54" s="62"/>
      <c r="O54" s="62" t="s">
        <v>773</v>
      </c>
      <c r="P54" s="7" t="s">
        <v>979</v>
      </c>
      <c r="Q54" s="9" t="s">
        <v>1014</v>
      </c>
      <c r="R54" s="62" t="s">
        <v>1015</v>
      </c>
      <c r="S54" s="62"/>
      <c r="T54" s="62"/>
      <c r="U54" s="10">
        <v>44277</v>
      </c>
      <c r="V54" s="155">
        <v>44734</v>
      </c>
      <c r="W54" s="7" t="s">
        <v>645</v>
      </c>
      <c r="X54" s="121"/>
      <c r="Y54" s="7"/>
      <c r="Z54" s="7"/>
      <c r="AA54" s="126"/>
      <c r="AB54" s="121"/>
      <c r="AC54" s="121"/>
      <c r="AD54" s="121"/>
      <c r="AE54" s="121" t="s">
        <v>646</v>
      </c>
    </row>
    <row r="55" spans="1:31" ht="14.25" customHeight="1">
      <c r="A55" s="4">
        <f t="shared" si="0"/>
        <v>53</v>
      </c>
      <c r="B55" s="37" t="s">
        <v>1016</v>
      </c>
      <c r="C55" s="17" t="s">
        <v>1017</v>
      </c>
      <c r="D55" s="7" t="s">
        <v>33</v>
      </c>
      <c r="E55" s="7" t="s">
        <v>637</v>
      </c>
      <c r="F55" s="7" t="s">
        <v>638</v>
      </c>
      <c r="G55" s="7" t="s">
        <v>1018</v>
      </c>
      <c r="H55" s="10">
        <v>36348</v>
      </c>
      <c r="I55" s="10"/>
      <c r="J55" s="9" t="s">
        <v>658</v>
      </c>
      <c r="K55" s="16" t="s">
        <v>659</v>
      </c>
      <c r="L55" s="7" t="s">
        <v>61</v>
      </c>
      <c r="M55" s="7"/>
      <c r="N55" s="7"/>
      <c r="O55" s="7" t="s">
        <v>235</v>
      </c>
      <c r="P55" s="18" t="s">
        <v>988</v>
      </c>
      <c r="Q55" s="9" t="s">
        <v>1019</v>
      </c>
      <c r="R55" s="17" t="s">
        <v>1020</v>
      </c>
      <c r="S55" s="17"/>
      <c r="T55" s="17"/>
      <c r="U55" s="10">
        <v>44198</v>
      </c>
      <c r="V55" s="155">
        <v>44663</v>
      </c>
      <c r="W55" s="7" t="s">
        <v>645</v>
      </c>
      <c r="X55" s="121"/>
      <c r="Y55" s="7"/>
      <c r="Z55" s="7"/>
      <c r="AA55" s="126"/>
      <c r="AB55" s="121"/>
      <c r="AC55" s="121"/>
      <c r="AD55" s="121"/>
      <c r="AE55" s="121" t="s">
        <v>646</v>
      </c>
    </row>
    <row r="56" spans="1:31" ht="13.5" customHeight="1">
      <c r="A56" s="4">
        <f t="shared" si="0"/>
        <v>54</v>
      </c>
      <c r="B56" s="37" t="s">
        <v>1021</v>
      </c>
      <c r="C56" s="81" t="s">
        <v>1022</v>
      </c>
      <c r="D56" s="65" t="s">
        <v>55</v>
      </c>
      <c r="E56" s="62" t="s">
        <v>637</v>
      </c>
      <c r="F56" s="65" t="s">
        <v>121</v>
      </c>
      <c r="G56" s="62" t="s">
        <v>1023</v>
      </c>
      <c r="H56" s="10">
        <v>35899</v>
      </c>
      <c r="I56" s="150"/>
      <c r="J56" s="82" t="s">
        <v>1024</v>
      </c>
      <c r="K56" s="82" t="s">
        <v>1025</v>
      </c>
      <c r="L56" s="62" t="s">
        <v>61</v>
      </c>
      <c r="M56" s="83"/>
      <c r="N56" s="83"/>
      <c r="O56" s="68" t="s">
        <v>64</v>
      </c>
      <c r="P56" s="84" t="s">
        <v>1026</v>
      </c>
      <c r="Q56" s="85" t="s">
        <v>1027</v>
      </c>
      <c r="R56" s="86" t="s">
        <v>1028</v>
      </c>
      <c r="S56" s="86"/>
      <c r="T56" s="86"/>
      <c r="U56" s="10">
        <v>44658</v>
      </c>
      <c r="V56" s="155">
        <v>44749</v>
      </c>
      <c r="W56" s="7" t="s">
        <v>645</v>
      </c>
      <c r="X56" s="121"/>
      <c r="Y56" s="7"/>
      <c r="Z56" s="7"/>
      <c r="AA56" s="126"/>
      <c r="AB56" s="121"/>
      <c r="AC56" s="121"/>
      <c r="AD56" s="121"/>
      <c r="AE56" s="121" t="s">
        <v>646</v>
      </c>
    </row>
    <row r="57" spans="1:31" ht="14.25" customHeight="1">
      <c r="A57" s="4">
        <f t="shared" si="0"/>
        <v>55</v>
      </c>
      <c r="B57" s="37" t="s">
        <v>1029</v>
      </c>
      <c r="C57" s="7" t="s">
        <v>1030</v>
      </c>
      <c r="D57" s="66" t="s">
        <v>55</v>
      </c>
      <c r="E57" s="60" t="s">
        <v>637</v>
      </c>
      <c r="F57" s="7" t="s">
        <v>121</v>
      </c>
      <c r="G57" s="7" t="s">
        <v>274</v>
      </c>
      <c r="H57" s="10">
        <v>33356</v>
      </c>
      <c r="I57" s="10"/>
      <c r="J57" s="9" t="s">
        <v>1031</v>
      </c>
      <c r="K57" s="9" t="s">
        <v>1032</v>
      </c>
      <c r="L57" s="7" t="s">
        <v>144</v>
      </c>
      <c r="M57" s="7"/>
      <c r="N57" s="7"/>
      <c r="O57" s="7" t="s">
        <v>64</v>
      </c>
      <c r="P57" s="7" t="s">
        <v>1033</v>
      </c>
      <c r="Q57" s="9" t="s">
        <v>1034</v>
      </c>
      <c r="R57" s="7" t="s">
        <v>1035</v>
      </c>
      <c r="S57" s="7"/>
      <c r="T57" s="7"/>
      <c r="U57" s="10">
        <v>44669</v>
      </c>
      <c r="V57" s="155">
        <v>44760</v>
      </c>
      <c r="W57" s="7" t="s">
        <v>645</v>
      </c>
      <c r="X57" s="121"/>
      <c r="Y57" s="7"/>
      <c r="Z57" s="7"/>
      <c r="AA57" s="126"/>
      <c r="AB57" s="121"/>
      <c r="AC57" s="121"/>
      <c r="AD57" s="121"/>
      <c r="AE57" s="121" t="s">
        <v>646</v>
      </c>
    </row>
    <row r="58" spans="1:31" ht="14.25" customHeight="1">
      <c r="A58" s="4">
        <f t="shared" si="0"/>
        <v>56</v>
      </c>
      <c r="B58" s="37" t="s">
        <v>1036</v>
      </c>
      <c r="C58" s="65" t="s">
        <v>1037</v>
      </c>
      <c r="D58" s="65" t="s">
        <v>33</v>
      </c>
      <c r="E58" s="65" t="s">
        <v>637</v>
      </c>
      <c r="F58" s="65" t="s">
        <v>289</v>
      </c>
      <c r="G58" s="65" t="s">
        <v>1038</v>
      </c>
      <c r="H58" s="10">
        <v>35775</v>
      </c>
      <c r="I58" s="151"/>
      <c r="J58" s="87" t="s">
        <v>1039</v>
      </c>
      <c r="K58" s="65"/>
      <c r="L58" s="65" t="s">
        <v>61</v>
      </c>
      <c r="M58" s="68"/>
      <c r="N58" s="68"/>
      <c r="O58" s="68" t="s">
        <v>127</v>
      </c>
      <c r="P58" s="68" t="s">
        <v>1040</v>
      </c>
      <c r="Q58" s="69" t="s">
        <v>1041</v>
      </c>
      <c r="R58" s="70" t="s">
        <v>1042</v>
      </c>
      <c r="S58" s="70"/>
      <c r="T58" s="70"/>
      <c r="U58" s="10">
        <v>44053</v>
      </c>
      <c r="V58" s="155">
        <v>44771</v>
      </c>
      <c r="W58" s="7" t="s">
        <v>645</v>
      </c>
      <c r="X58" s="121"/>
      <c r="Y58" s="7"/>
      <c r="Z58" s="7"/>
      <c r="AA58" s="126"/>
      <c r="AB58" s="121"/>
      <c r="AC58" s="121"/>
      <c r="AD58" s="121"/>
      <c r="AE58" s="121" t="s">
        <v>646</v>
      </c>
    </row>
    <row r="59" spans="1:31" ht="14.25" customHeight="1">
      <c r="A59" s="4">
        <f t="shared" si="0"/>
        <v>57</v>
      </c>
      <c r="B59" s="37" t="s">
        <v>1043</v>
      </c>
      <c r="C59" s="7" t="s">
        <v>1044</v>
      </c>
      <c r="D59" s="7" t="s">
        <v>33</v>
      </c>
      <c r="E59" s="7" t="s">
        <v>637</v>
      </c>
      <c r="F59" s="7" t="s">
        <v>121</v>
      </c>
      <c r="G59" s="14"/>
      <c r="H59" s="10">
        <v>34175</v>
      </c>
      <c r="I59" s="10"/>
      <c r="J59" s="9" t="s">
        <v>1045</v>
      </c>
      <c r="K59" s="14"/>
      <c r="L59" s="7" t="s">
        <v>61</v>
      </c>
      <c r="M59" s="14"/>
      <c r="N59" s="14"/>
      <c r="O59" s="14" t="s">
        <v>64</v>
      </c>
      <c r="P59" s="14" t="s">
        <v>1046</v>
      </c>
      <c r="Q59" s="27" t="s">
        <v>1047</v>
      </c>
      <c r="R59" s="14" t="s">
        <v>1048</v>
      </c>
      <c r="S59" s="14"/>
      <c r="T59" s="14"/>
      <c r="U59" s="10">
        <v>44768</v>
      </c>
      <c r="V59" s="155">
        <v>44770</v>
      </c>
      <c r="W59" s="14" t="s">
        <v>1049</v>
      </c>
      <c r="X59" s="121"/>
      <c r="Y59" s="14"/>
      <c r="Z59" s="14"/>
      <c r="AA59" s="126"/>
      <c r="AB59" s="121"/>
      <c r="AC59" s="121"/>
      <c r="AD59" s="121"/>
      <c r="AE59" s="121" t="s">
        <v>646</v>
      </c>
    </row>
    <row r="60" spans="1:31" ht="14.25" customHeight="1">
      <c r="A60" s="4">
        <f t="shared" si="0"/>
        <v>58</v>
      </c>
      <c r="B60" s="37" t="s">
        <v>1050</v>
      </c>
      <c r="C60" s="7" t="s">
        <v>1051</v>
      </c>
      <c r="D60" s="66" t="s">
        <v>55</v>
      </c>
      <c r="E60" s="88" t="s">
        <v>637</v>
      </c>
      <c r="F60" s="11" t="s">
        <v>121</v>
      </c>
      <c r="G60" s="60" t="s">
        <v>57</v>
      </c>
      <c r="H60" s="10">
        <v>34905</v>
      </c>
      <c r="I60" s="10"/>
      <c r="J60" s="9" t="s">
        <v>1052</v>
      </c>
      <c r="K60" s="9" t="s">
        <v>1053</v>
      </c>
      <c r="L60" s="7" t="s">
        <v>61</v>
      </c>
      <c r="M60" s="7"/>
      <c r="N60" s="7"/>
      <c r="O60" s="7" t="s">
        <v>650</v>
      </c>
      <c r="P60" s="7" t="s">
        <v>1054</v>
      </c>
      <c r="Q60" s="9" t="s">
        <v>1055</v>
      </c>
      <c r="R60" s="7" t="s">
        <v>1056</v>
      </c>
      <c r="S60" s="7"/>
      <c r="T60" s="7"/>
      <c r="U60" s="10">
        <v>44627</v>
      </c>
      <c r="V60" s="155">
        <v>44792</v>
      </c>
      <c r="W60" s="7" t="s">
        <v>1049</v>
      </c>
      <c r="X60" s="121"/>
      <c r="Y60" s="7"/>
      <c r="Z60" s="7"/>
      <c r="AA60" s="126"/>
      <c r="AB60" s="121"/>
      <c r="AC60" s="121"/>
      <c r="AD60" s="121"/>
      <c r="AE60" s="121" t="s">
        <v>646</v>
      </c>
    </row>
    <row r="61" spans="1:31" ht="14.25" customHeight="1">
      <c r="A61" s="4">
        <f t="shared" si="0"/>
        <v>59</v>
      </c>
      <c r="B61" s="37" t="s">
        <v>1057</v>
      </c>
      <c r="C61" s="14" t="s">
        <v>1058</v>
      </c>
      <c r="D61" s="14" t="s">
        <v>33</v>
      </c>
      <c r="E61" s="7" t="s">
        <v>717</v>
      </c>
      <c r="F61" s="7" t="s">
        <v>289</v>
      </c>
      <c r="G61" s="7" t="s">
        <v>57</v>
      </c>
      <c r="H61" s="10">
        <v>37556</v>
      </c>
      <c r="I61" s="10"/>
      <c r="J61" s="9" t="s">
        <v>1059</v>
      </c>
      <c r="K61" s="14"/>
      <c r="L61" s="7" t="s">
        <v>61</v>
      </c>
      <c r="M61" s="18"/>
      <c r="N61" s="18"/>
      <c r="O61" s="18" t="s">
        <v>650</v>
      </c>
      <c r="P61" s="14"/>
      <c r="Q61" s="27" t="s">
        <v>1060</v>
      </c>
      <c r="R61" s="14" t="s">
        <v>1061</v>
      </c>
      <c r="S61" s="14"/>
      <c r="T61" s="14"/>
      <c r="U61" s="10">
        <v>44718</v>
      </c>
      <c r="V61" s="155">
        <v>44810</v>
      </c>
      <c r="W61" s="7" t="s">
        <v>47</v>
      </c>
      <c r="X61" s="121"/>
      <c r="Y61" s="7"/>
      <c r="Z61" s="7"/>
      <c r="AA61" s="126"/>
      <c r="AB61" s="121"/>
      <c r="AC61" s="121"/>
      <c r="AD61" s="121"/>
      <c r="AE61" s="121" t="s">
        <v>646</v>
      </c>
    </row>
    <row r="62" spans="1:31" ht="14.25" customHeight="1">
      <c r="A62" s="4">
        <f t="shared" si="0"/>
        <v>60</v>
      </c>
      <c r="B62" s="37" t="s">
        <v>1062</v>
      </c>
      <c r="C62" s="14" t="s">
        <v>1063</v>
      </c>
      <c r="D62" s="14" t="s">
        <v>33</v>
      </c>
      <c r="E62" s="7" t="s">
        <v>637</v>
      </c>
      <c r="F62" s="7" t="s">
        <v>121</v>
      </c>
      <c r="G62" s="14" t="s">
        <v>57</v>
      </c>
      <c r="H62" s="10">
        <v>33012</v>
      </c>
      <c r="I62" s="10"/>
      <c r="J62" s="27" t="s">
        <v>1064</v>
      </c>
      <c r="K62" s="27" t="s">
        <v>1065</v>
      </c>
      <c r="L62" s="14" t="s">
        <v>61</v>
      </c>
      <c r="M62" s="18"/>
      <c r="N62" s="18"/>
      <c r="O62" s="18" t="s">
        <v>773</v>
      </c>
      <c r="P62" s="14" t="s">
        <v>1066</v>
      </c>
      <c r="Q62" s="27" t="s">
        <v>1067</v>
      </c>
      <c r="R62" s="14" t="s">
        <v>1068</v>
      </c>
      <c r="S62" s="14"/>
      <c r="T62" s="14"/>
      <c r="U62" s="10">
        <v>44846</v>
      </c>
      <c r="V62" s="155">
        <v>44938</v>
      </c>
      <c r="W62" s="14" t="s">
        <v>1049</v>
      </c>
      <c r="X62" s="121"/>
      <c r="Y62" s="14"/>
      <c r="Z62" s="14"/>
      <c r="AA62" s="126"/>
      <c r="AB62" s="121"/>
      <c r="AC62" s="121"/>
      <c r="AD62" s="121"/>
      <c r="AE62" s="121" t="s">
        <v>646</v>
      </c>
    </row>
    <row r="63" spans="1:31" ht="14.25" customHeight="1">
      <c r="A63" s="4">
        <f t="shared" si="0"/>
        <v>61</v>
      </c>
      <c r="B63" s="37" t="s">
        <v>1069</v>
      </c>
      <c r="C63" s="7" t="s">
        <v>1070</v>
      </c>
      <c r="D63" s="7" t="s">
        <v>55</v>
      </c>
      <c r="E63" s="7" t="s">
        <v>637</v>
      </c>
      <c r="F63" s="7" t="s">
        <v>121</v>
      </c>
      <c r="G63" s="7" t="s">
        <v>57</v>
      </c>
      <c r="H63" s="10">
        <v>32455</v>
      </c>
      <c r="I63" s="10"/>
      <c r="J63" s="9" t="s">
        <v>1071</v>
      </c>
      <c r="K63" s="9" t="s">
        <v>1072</v>
      </c>
      <c r="L63" s="7" t="s">
        <v>61</v>
      </c>
      <c r="M63" s="7"/>
      <c r="N63" s="7"/>
      <c r="O63" s="7" t="s">
        <v>235</v>
      </c>
      <c r="P63" s="7"/>
      <c r="Q63" s="9" t="s">
        <v>1073</v>
      </c>
      <c r="R63" s="7" t="s">
        <v>1074</v>
      </c>
      <c r="S63" s="7"/>
      <c r="T63" s="7"/>
      <c r="U63" s="10">
        <v>44358</v>
      </c>
      <c r="V63" s="155">
        <v>44815</v>
      </c>
      <c r="W63" s="14" t="s">
        <v>47</v>
      </c>
      <c r="X63" s="121"/>
      <c r="Y63" s="14"/>
      <c r="Z63" s="14"/>
      <c r="AA63" s="126"/>
      <c r="AB63" s="121"/>
      <c r="AC63" s="121"/>
      <c r="AD63" s="121"/>
      <c r="AE63" s="121" t="s">
        <v>646</v>
      </c>
    </row>
    <row r="64" spans="1:31" ht="14.25" customHeight="1">
      <c r="A64" s="4">
        <f t="shared" si="0"/>
        <v>62</v>
      </c>
      <c r="B64" s="37" t="s">
        <v>1075</v>
      </c>
      <c r="C64" s="17" t="s">
        <v>1076</v>
      </c>
      <c r="D64" s="89" t="s">
        <v>33</v>
      </c>
      <c r="E64" s="7" t="s">
        <v>637</v>
      </c>
      <c r="F64" s="7" t="s">
        <v>984</v>
      </c>
      <c r="G64" s="89" t="s">
        <v>57</v>
      </c>
      <c r="H64" s="10">
        <v>35006</v>
      </c>
      <c r="I64" s="10"/>
      <c r="J64" s="90" t="s">
        <v>1077</v>
      </c>
      <c r="K64" s="91" t="s">
        <v>1078</v>
      </c>
      <c r="L64" s="89" t="s">
        <v>61</v>
      </c>
      <c r="M64" s="92"/>
      <c r="N64" s="92"/>
      <c r="O64" s="92" t="s">
        <v>127</v>
      </c>
      <c r="P64" s="93" t="s">
        <v>1079</v>
      </c>
      <c r="Q64" s="94" t="s">
        <v>1080</v>
      </c>
      <c r="R64" s="91" t="s">
        <v>1081</v>
      </c>
      <c r="S64" s="91"/>
      <c r="T64" s="91"/>
      <c r="U64" s="10">
        <v>44077</v>
      </c>
      <c r="V64" s="155">
        <v>44967</v>
      </c>
      <c r="W64" s="7" t="s">
        <v>1049</v>
      </c>
      <c r="X64" s="121"/>
      <c r="Y64" s="7"/>
      <c r="Z64" s="7"/>
      <c r="AA64" s="126"/>
      <c r="AB64" s="121"/>
      <c r="AC64" s="121"/>
      <c r="AD64" s="121"/>
      <c r="AE64" s="121" t="s">
        <v>646</v>
      </c>
    </row>
    <row r="65" spans="1:31" ht="14.25" customHeight="1">
      <c r="A65" s="4">
        <f t="shared" si="0"/>
        <v>63</v>
      </c>
      <c r="B65" s="37" t="s">
        <v>1082</v>
      </c>
      <c r="C65" s="95" t="s">
        <v>1083</v>
      </c>
      <c r="D65" s="95" t="s">
        <v>33</v>
      </c>
      <c r="E65" s="7" t="s">
        <v>637</v>
      </c>
      <c r="F65" s="7" t="s">
        <v>121</v>
      </c>
      <c r="G65" s="95" t="s">
        <v>1084</v>
      </c>
      <c r="H65" s="10">
        <v>36817</v>
      </c>
      <c r="I65" s="151"/>
      <c r="J65" s="96" t="s">
        <v>1085</v>
      </c>
      <c r="K65" s="95" t="s">
        <v>291</v>
      </c>
      <c r="L65" s="95" t="s">
        <v>61</v>
      </c>
      <c r="M65" s="97"/>
      <c r="N65" s="97"/>
      <c r="O65" s="97" t="s">
        <v>127</v>
      </c>
      <c r="P65" s="95" t="s">
        <v>1086</v>
      </c>
      <c r="Q65" s="96" t="s">
        <v>1087</v>
      </c>
      <c r="R65" s="98" t="s">
        <v>679</v>
      </c>
      <c r="S65" s="98"/>
      <c r="T65" s="98"/>
      <c r="U65" s="10">
        <v>44785</v>
      </c>
      <c r="V65" s="155">
        <v>44970</v>
      </c>
      <c r="W65" s="14" t="s">
        <v>1049</v>
      </c>
      <c r="X65" s="121"/>
      <c r="Y65" s="14"/>
      <c r="Z65" s="14"/>
      <c r="AA65" s="126"/>
      <c r="AB65" s="121"/>
      <c r="AC65" s="121"/>
      <c r="AD65" s="121"/>
      <c r="AE65" s="121" t="s">
        <v>646</v>
      </c>
    </row>
    <row r="66" spans="1:31" ht="14.25" customHeight="1">
      <c r="A66" s="4">
        <f t="shared" si="0"/>
        <v>64</v>
      </c>
      <c r="B66" s="37" t="s">
        <v>1088</v>
      </c>
      <c r="C66" s="60" t="s">
        <v>1089</v>
      </c>
      <c r="D66" s="7" t="s">
        <v>33</v>
      </c>
      <c r="E66" s="7" t="s">
        <v>637</v>
      </c>
      <c r="F66" s="99" t="s">
        <v>984</v>
      </c>
      <c r="G66" s="7" t="s">
        <v>57</v>
      </c>
      <c r="H66" s="10">
        <v>33421</v>
      </c>
      <c r="I66" s="10"/>
      <c r="J66" s="9" t="s">
        <v>1090</v>
      </c>
      <c r="K66" s="7" t="s">
        <v>1091</v>
      </c>
      <c r="L66" s="7" t="s">
        <v>61</v>
      </c>
      <c r="M66" s="7"/>
      <c r="N66" s="7"/>
      <c r="O66" s="7" t="s">
        <v>773</v>
      </c>
      <c r="P66" s="7" t="s">
        <v>1092</v>
      </c>
      <c r="Q66" s="9" t="s">
        <v>1093</v>
      </c>
      <c r="R66" s="7" t="s">
        <v>1094</v>
      </c>
      <c r="S66" s="7"/>
      <c r="T66" s="7"/>
      <c r="U66" s="10">
        <v>44228</v>
      </c>
      <c r="V66" s="155">
        <v>44995</v>
      </c>
      <c r="W66" s="7" t="s">
        <v>1049</v>
      </c>
      <c r="X66" s="121"/>
      <c r="Y66" s="7"/>
      <c r="Z66" s="7"/>
      <c r="AA66" s="126"/>
      <c r="AB66" s="121"/>
      <c r="AC66" s="121"/>
      <c r="AD66" s="121"/>
      <c r="AE66" s="121" t="s">
        <v>646</v>
      </c>
    </row>
    <row r="67" spans="1:31" ht="18.75" customHeight="1">
      <c r="A67" s="4">
        <f t="shared" si="0"/>
        <v>65</v>
      </c>
      <c r="B67" s="37" t="s">
        <v>1095</v>
      </c>
      <c r="C67" s="65" t="s">
        <v>1096</v>
      </c>
      <c r="D67" s="65" t="s">
        <v>55</v>
      </c>
      <c r="E67" s="7" t="s">
        <v>637</v>
      </c>
      <c r="F67" s="99" t="s">
        <v>638</v>
      </c>
      <c r="G67" s="65" t="s">
        <v>1097</v>
      </c>
      <c r="H67" s="10">
        <v>35912</v>
      </c>
      <c r="I67" s="151"/>
      <c r="J67" s="100" t="s">
        <v>1098</v>
      </c>
      <c r="K67" s="100" t="s">
        <v>1099</v>
      </c>
      <c r="L67" s="65" t="s">
        <v>61</v>
      </c>
      <c r="M67" s="65"/>
      <c r="N67" s="65"/>
      <c r="O67" s="65" t="s">
        <v>235</v>
      </c>
      <c r="P67" s="65"/>
      <c r="Q67" s="100" t="s">
        <v>1100</v>
      </c>
      <c r="R67" s="65" t="s">
        <v>1101</v>
      </c>
      <c r="S67" s="65"/>
      <c r="T67" s="65"/>
      <c r="U67" s="10">
        <v>44655</v>
      </c>
      <c r="V67" s="155">
        <v>44952</v>
      </c>
      <c r="W67" s="7" t="s">
        <v>1049</v>
      </c>
      <c r="X67" s="121"/>
      <c r="Y67" s="7"/>
      <c r="Z67" s="7"/>
      <c r="AA67" s="126"/>
      <c r="AB67" s="121"/>
      <c r="AC67" s="121"/>
      <c r="AD67" s="121"/>
      <c r="AE67" s="121" t="s">
        <v>646</v>
      </c>
    </row>
    <row r="68" spans="1:31" ht="14.25" customHeight="1">
      <c r="A68" s="4">
        <f t="shared" si="0"/>
        <v>66</v>
      </c>
      <c r="B68" s="37" t="s">
        <v>1102</v>
      </c>
      <c r="C68" s="14" t="s">
        <v>1103</v>
      </c>
      <c r="D68" s="14" t="s">
        <v>33</v>
      </c>
      <c r="E68" s="7" t="s">
        <v>384</v>
      </c>
      <c r="F68" s="7" t="s">
        <v>385</v>
      </c>
      <c r="G68" s="14" t="s">
        <v>1104</v>
      </c>
      <c r="H68" s="10">
        <v>33042</v>
      </c>
      <c r="I68" s="10"/>
      <c r="J68" s="27" t="s">
        <v>1105</v>
      </c>
      <c r="K68" s="14" t="s">
        <v>1106</v>
      </c>
      <c r="L68" s="14" t="s">
        <v>61</v>
      </c>
      <c r="M68" s="18"/>
      <c r="N68" s="18"/>
      <c r="O68" s="18" t="s">
        <v>64</v>
      </c>
      <c r="P68" s="14" t="s">
        <v>1107</v>
      </c>
      <c r="Q68" s="27" t="s">
        <v>1108</v>
      </c>
      <c r="R68" s="14" t="s">
        <v>1109</v>
      </c>
      <c r="S68" s="14"/>
      <c r="T68" s="14"/>
      <c r="U68" s="10">
        <v>44980</v>
      </c>
      <c r="V68" s="155">
        <v>45022</v>
      </c>
      <c r="W68" s="14" t="s">
        <v>47</v>
      </c>
      <c r="X68" s="121"/>
      <c r="Y68" s="14"/>
      <c r="Z68" s="14"/>
      <c r="AA68" s="126"/>
      <c r="AB68" s="121"/>
      <c r="AC68" s="121"/>
      <c r="AD68" s="121"/>
      <c r="AE68" s="121" t="s">
        <v>646</v>
      </c>
    </row>
    <row r="69" spans="1:31" ht="14.25" customHeight="1">
      <c r="A69" s="4">
        <f t="shared" si="0"/>
        <v>67</v>
      </c>
      <c r="B69" s="37" t="s">
        <v>1110</v>
      </c>
      <c r="C69" s="43" t="s">
        <v>1111</v>
      </c>
      <c r="D69" s="7" t="s">
        <v>55</v>
      </c>
      <c r="E69" s="7" t="s">
        <v>637</v>
      </c>
      <c r="F69" s="7" t="s">
        <v>638</v>
      </c>
      <c r="G69" s="7" t="s">
        <v>57</v>
      </c>
      <c r="H69" s="10">
        <v>37165</v>
      </c>
      <c r="I69" s="10"/>
      <c r="J69" s="9" t="s">
        <v>1112</v>
      </c>
      <c r="K69" s="9" t="s">
        <v>1113</v>
      </c>
      <c r="L69" s="7" t="s">
        <v>61</v>
      </c>
      <c r="M69" s="7"/>
      <c r="N69" s="7"/>
      <c r="O69" s="7" t="s">
        <v>235</v>
      </c>
      <c r="P69" s="7" t="s">
        <v>1114</v>
      </c>
      <c r="Q69" s="9" t="s">
        <v>1115</v>
      </c>
      <c r="R69" s="7" t="s">
        <v>1116</v>
      </c>
      <c r="S69" s="7"/>
      <c r="T69" s="7"/>
      <c r="U69" s="10">
        <v>44582</v>
      </c>
      <c r="V69" s="155">
        <v>45037</v>
      </c>
      <c r="W69" s="11" t="s">
        <v>47</v>
      </c>
      <c r="X69" s="7"/>
      <c r="Y69" s="11"/>
      <c r="Z69" s="11"/>
      <c r="AA69" s="126"/>
      <c r="AB69" s="121"/>
      <c r="AC69" s="121"/>
      <c r="AD69" s="121"/>
      <c r="AE69" s="121" t="s">
        <v>646</v>
      </c>
    </row>
    <row r="70" spans="1:31" ht="14.25" customHeight="1">
      <c r="A70" s="4">
        <f t="shared" si="0"/>
        <v>68</v>
      </c>
      <c r="B70" s="23" t="s">
        <v>1117</v>
      </c>
      <c r="C70" s="44" t="s">
        <v>1118</v>
      </c>
      <c r="D70" s="14" t="s">
        <v>55</v>
      </c>
      <c r="E70" s="7" t="s">
        <v>637</v>
      </c>
      <c r="F70" s="7" t="s">
        <v>121</v>
      </c>
      <c r="G70" s="7" t="s">
        <v>274</v>
      </c>
      <c r="H70" s="10">
        <v>36650</v>
      </c>
      <c r="I70" s="10"/>
      <c r="J70" s="14" t="s">
        <v>1119</v>
      </c>
      <c r="K70" s="14" t="s">
        <v>1120</v>
      </c>
      <c r="L70" s="14" t="s">
        <v>61</v>
      </c>
      <c r="M70" s="14"/>
      <c r="N70" s="14"/>
      <c r="O70" s="14" t="s">
        <v>235</v>
      </c>
      <c r="P70" s="14" t="s">
        <v>1121</v>
      </c>
      <c r="Q70" s="27" t="s">
        <v>1122</v>
      </c>
      <c r="R70" s="14" t="s">
        <v>1123</v>
      </c>
      <c r="S70" s="14"/>
      <c r="T70" s="14"/>
      <c r="U70" s="10">
        <v>45054</v>
      </c>
      <c r="V70" s="155">
        <v>45061</v>
      </c>
      <c r="W70" s="14" t="s">
        <v>132</v>
      </c>
      <c r="X70" s="14" t="s">
        <v>587</v>
      </c>
      <c r="Y70" s="14"/>
      <c r="Z70" s="14"/>
      <c r="AA70" s="148">
        <v>8415295681</v>
      </c>
      <c r="AB70" s="121" t="s">
        <v>1124</v>
      </c>
      <c r="AC70" s="121" t="s">
        <v>1125</v>
      </c>
      <c r="AD70" s="121"/>
      <c r="AE70" s="14" t="s">
        <v>1126</v>
      </c>
    </row>
    <row r="71" spans="1:31" ht="14.25" customHeight="1">
      <c r="A71" s="4">
        <f t="shared" si="0"/>
        <v>69</v>
      </c>
      <c r="B71" s="23" t="s">
        <v>1127</v>
      </c>
      <c r="C71" s="44" t="s">
        <v>1128</v>
      </c>
      <c r="D71" s="14" t="s">
        <v>33</v>
      </c>
      <c r="E71" s="7" t="s">
        <v>121</v>
      </c>
      <c r="F71" s="7" t="s">
        <v>121</v>
      </c>
      <c r="G71" s="14" t="s">
        <v>1129</v>
      </c>
      <c r="H71" s="10">
        <v>35248</v>
      </c>
      <c r="I71" s="10"/>
      <c r="J71" s="27" t="s">
        <v>1130</v>
      </c>
      <c r="K71" s="27" t="s">
        <v>1131</v>
      </c>
      <c r="L71" s="14" t="s">
        <v>61</v>
      </c>
      <c r="M71" s="18"/>
      <c r="N71" s="18"/>
      <c r="O71" s="18" t="s">
        <v>127</v>
      </c>
      <c r="P71" s="14" t="s">
        <v>1132</v>
      </c>
      <c r="Q71" s="27" t="s">
        <v>1133</v>
      </c>
      <c r="R71" s="14" t="s">
        <v>1134</v>
      </c>
      <c r="S71" s="14"/>
      <c r="T71" s="14"/>
      <c r="U71" s="10">
        <v>44893</v>
      </c>
      <c r="V71" s="155">
        <v>45046</v>
      </c>
      <c r="W71" s="14" t="s">
        <v>132</v>
      </c>
      <c r="X71" s="14" t="s">
        <v>133</v>
      </c>
      <c r="Y71" s="14"/>
      <c r="Z71" s="14"/>
      <c r="AA71" s="148" t="s">
        <v>1135</v>
      </c>
      <c r="AB71" s="121" t="s">
        <v>51</v>
      </c>
      <c r="AC71" s="121" t="s">
        <v>1136</v>
      </c>
      <c r="AD71" s="121"/>
      <c r="AE71" s="121" t="s">
        <v>646</v>
      </c>
    </row>
    <row r="72" spans="1:31" ht="14.25" customHeight="1">
      <c r="A72" s="4">
        <f t="shared" si="0"/>
        <v>70</v>
      </c>
      <c r="B72" s="23" t="s">
        <v>1137</v>
      </c>
      <c r="C72" s="44" t="s">
        <v>1138</v>
      </c>
      <c r="D72" s="14" t="s">
        <v>33</v>
      </c>
      <c r="E72" s="7" t="s">
        <v>88</v>
      </c>
      <c r="F72" s="7" t="s">
        <v>638</v>
      </c>
      <c r="G72" s="14" t="s">
        <v>57</v>
      </c>
      <c r="H72" s="10">
        <v>36874</v>
      </c>
      <c r="I72" s="10"/>
      <c r="J72" s="14" t="s">
        <v>1139</v>
      </c>
      <c r="K72" s="14" t="s">
        <v>42</v>
      </c>
      <c r="L72" s="14" t="s">
        <v>61</v>
      </c>
      <c r="M72" s="14"/>
      <c r="N72" s="14"/>
      <c r="O72" s="14" t="s">
        <v>127</v>
      </c>
      <c r="P72" s="14" t="s">
        <v>1140</v>
      </c>
      <c r="Q72" s="27" t="s">
        <v>1141</v>
      </c>
      <c r="R72" s="14" t="s">
        <v>1142</v>
      </c>
      <c r="S72" s="14"/>
      <c r="T72" s="14"/>
      <c r="U72" s="10">
        <v>45051</v>
      </c>
      <c r="V72" s="155">
        <v>45064</v>
      </c>
      <c r="W72" s="14" t="s">
        <v>132</v>
      </c>
      <c r="X72" s="14" t="s">
        <v>587</v>
      </c>
      <c r="Y72" s="14"/>
      <c r="Z72" s="14"/>
      <c r="AA72" s="148">
        <v>5295218361</v>
      </c>
      <c r="AB72" s="121" t="s">
        <v>1124</v>
      </c>
      <c r="AC72" s="121" t="s">
        <v>1143</v>
      </c>
      <c r="AD72" s="121"/>
      <c r="AE72" s="14" t="s">
        <v>1126</v>
      </c>
    </row>
    <row r="73" spans="1:31" ht="14.25" customHeight="1">
      <c r="A73" s="4">
        <f t="shared" si="0"/>
        <v>71</v>
      </c>
      <c r="B73" s="23" t="s">
        <v>1144</v>
      </c>
      <c r="C73" s="44" t="s">
        <v>1145</v>
      </c>
      <c r="D73" s="14" t="s">
        <v>33</v>
      </c>
      <c r="E73" s="7" t="s">
        <v>121</v>
      </c>
      <c r="F73" s="7" t="s">
        <v>121</v>
      </c>
      <c r="G73" s="14" t="s">
        <v>508</v>
      </c>
      <c r="H73" s="10">
        <v>36580</v>
      </c>
      <c r="I73" s="10"/>
      <c r="J73" s="27" t="s">
        <v>1146</v>
      </c>
      <c r="K73" s="14" t="s">
        <v>1147</v>
      </c>
      <c r="L73" s="14" t="s">
        <v>61</v>
      </c>
      <c r="M73" s="14"/>
      <c r="N73" s="14"/>
      <c r="O73" s="14" t="s">
        <v>127</v>
      </c>
      <c r="P73" s="14" t="s">
        <v>1148</v>
      </c>
      <c r="Q73" s="27" t="s">
        <v>1149</v>
      </c>
      <c r="R73" s="14" t="s">
        <v>1150</v>
      </c>
      <c r="S73" s="14"/>
      <c r="T73" s="14"/>
      <c r="U73" s="10">
        <v>44984</v>
      </c>
      <c r="V73" s="155">
        <v>45072</v>
      </c>
      <c r="W73" s="14" t="s">
        <v>132</v>
      </c>
      <c r="X73" s="14" t="s">
        <v>587</v>
      </c>
      <c r="Y73" s="14"/>
      <c r="Z73" s="14"/>
      <c r="AA73" s="148" t="s">
        <v>1151</v>
      </c>
      <c r="AB73" s="121" t="s">
        <v>51</v>
      </c>
      <c r="AC73" s="121" t="s">
        <v>1152</v>
      </c>
      <c r="AD73" s="121"/>
      <c r="AE73" s="121" t="s">
        <v>646</v>
      </c>
    </row>
    <row r="74" spans="1:31" ht="14.25" customHeight="1">
      <c r="A74" s="4">
        <f t="shared" si="0"/>
        <v>72</v>
      </c>
      <c r="B74" s="23" t="s">
        <v>1153</v>
      </c>
      <c r="C74" s="44" t="s">
        <v>1154</v>
      </c>
      <c r="D74" s="14" t="s">
        <v>33</v>
      </c>
      <c r="E74" s="7" t="s">
        <v>103</v>
      </c>
      <c r="F74" s="7" t="s">
        <v>1155</v>
      </c>
      <c r="G74" s="14" t="s">
        <v>57</v>
      </c>
      <c r="H74" s="8">
        <v>36979</v>
      </c>
      <c r="I74" s="8"/>
      <c r="J74" s="27" t="s">
        <v>1156</v>
      </c>
      <c r="K74" s="14" t="s">
        <v>1157</v>
      </c>
      <c r="L74" s="14" t="s">
        <v>61</v>
      </c>
      <c r="M74" s="14"/>
      <c r="N74" s="14"/>
      <c r="O74" s="14" t="s">
        <v>235</v>
      </c>
      <c r="P74" s="121" t="s">
        <v>1158</v>
      </c>
      <c r="Q74" s="27" t="s">
        <v>1159</v>
      </c>
      <c r="R74" s="14" t="s">
        <v>1160</v>
      </c>
      <c r="S74" s="14"/>
      <c r="T74" s="14"/>
      <c r="U74" s="10">
        <v>45048</v>
      </c>
      <c r="V74" s="155">
        <v>45080</v>
      </c>
      <c r="W74" s="14" t="s">
        <v>132</v>
      </c>
      <c r="X74" s="14" t="s">
        <v>587</v>
      </c>
      <c r="Y74" s="14"/>
      <c r="Z74" s="14"/>
      <c r="AA74" s="148" t="s">
        <v>1161</v>
      </c>
      <c r="AB74" s="121" t="s">
        <v>51</v>
      </c>
      <c r="AC74" s="121" t="s">
        <v>1162</v>
      </c>
      <c r="AD74" s="121"/>
      <c r="AE74" s="14" t="s">
        <v>1163</v>
      </c>
    </row>
    <row r="75" spans="1:31" ht="14.25" customHeight="1">
      <c r="A75" s="4">
        <f t="shared" si="0"/>
        <v>73</v>
      </c>
      <c r="B75" s="23" t="s">
        <v>1164</v>
      </c>
      <c r="C75" s="44" t="s">
        <v>1165</v>
      </c>
      <c r="D75" s="14" t="s">
        <v>55</v>
      </c>
      <c r="E75" s="7" t="s">
        <v>121</v>
      </c>
      <c r="F75" s="7" t="s">
        <v>121</v>
      </c>
      <c r="G75" s="14" t="s">
        <v>57</v>
      </c>
      <c r="H75" s="8">
        <v>36651</v>
      </c>
      <c r="I75" s="8"/>
      <c r="J75" s="14" t="s">
        <v>1166</v>
      </c>
      <c r="K75" s="14" t="s">
        <v>1167</v>
      </c>
      <c r="L75" s="14" t="s">
        <v>61</v>
      </c>
      <c r="M75" s="14"/>
      <c r="N75" s="14"/>
      <c r="O75" s="14" t="s">
        <v>111</v>
      </c>
      <c r="P75" s="14" t="s">
        <v>1168</v>
      </c>
      <c r="Q75" s="27" t="s">
        <v>1169</v>
      </c>
      <c r="R75" s="14" t="s">
        <v>1170</v>
      </c>
      <c r="S75" s="14"/>
      <c r="T75" s="14"/>
      <c r="U75" s="10">
        <v>45026</v>
      </c>
      <c r="V75" s="155">
        <v>45087</v>
      </c>
      <c r="W75" s="14" t="s">
        <v>132</v>
      </c>
      <c r="X75" s="14" t="s">
        <v>587</v>
      </c>
      <c r="Y75" s="14"/>
      <c r="Z75" s="14"/>
      <c r="AA75" s="148" t="s">
        <v>1171</v>
      </c>
      <c r="AB75" s="121" t="s">
        <v>51</v>
      </c>
      <c r="AC75" s="121" t="s">
        <v>1172</v>
      </c>
      <c r="AD75" s="121"/>
      <c r="AE75" s="14" t="s">
        <v>646</v>
      </c>
    </row>
    <row r="76" spans="1:31" ht="14.25" customHeight="1">
      <c r="A76" s="4">
        <f t="shared" si="0"/>
        <v>74</v>
      </c>
      <c r="B76" s="23" t="s">
        <v>1173</v>
      </c>
      <c r="C76" s="129" t="s">
        <v>1174</v>
      </c>
      <c r="D76" s="14" t="s">
        <v>33</v>
      </c>
      <c r="E76" s="14" t="s">
        <v>121</v>
      </c>
      <c r="F76" s="7" t="s">
        <v>121</v>
      </c>
      <c r="G76" s="121" t="s">
        <v>57</v>
      </c>
      <c r="H76" s="7" t="s">
        <v>1175</v>
      </c>
      <c r="I76" s="7"/>
      <c r="J76" s="121" t="s">
        <v>1176</v>
      </c>
      <c r="K76" s="121" t="s">
        <v>1177</v>
      </c>
      <c r="L76" s="121" t="s">
        <v>61</v>
      </c>
      <c r="M76" s="121" t="s">
        <v>1178</v>
      </c>
      <c r="N76" s="121"/>
      <c r="O76" s="121" t="s">
        <v>111</v>
      </c>
      <c r="P76" s="122" t="s">
        <v>1179</v>
      </c>
      <c r="Q76" s="126" t="s">
        <v>1180</v>
      </c>
      <c r="R76" s="121" t="s">
        <v>1181</v>
      </c>
      <c r="S76" s="121"/>
      <c r="T76" s="121"/>
      <c r="U76" s="10">
        <v>45096</v>
      </c>
      <c r="V76" s="155">
        <v>45106</v>
      </c>
      <c r="W76" s="14" t="s">
        <v>132</v>
      </c>
      <c r="X76" s="121" t="s">
        <v>587</v>
      </c>
      <c r="Y76" s="14"/>
      <c r="Z76" s="14"/>
      <c r="AA76" s="148" t="s">
        <v>1182</v>
      </c>
      <c r="AB76" s="121" t="s">
        <v>51</v>
      </c>
      <c r="AC76" s="121" t="s">
        <v>1183</v>
      </c>
      <c r="AD76" s="121"/>
      <c r="AE76" s="14" t="s">
        <v>646</v>
      </c>
    </row>
    <row r="77" spans="1:31" ht="14.25" customHeight="1">
      <c r="A77" s="4">
        <f t="shared" si="0"/>
        <v>75</v>
      </c>
      <c r="B77" s="4" t="s">
        <v>1184</v>
      </c>
      <c r="C77" s="130" t="s">
        <v>1185</v>
      </c>
      <c r="D77" s="121" t="s">
        <v>55</v>
      </c>
      <c r="E77" s="7" t="s">
        <v>355</v>
      </c>
      <c r="F77" s="7" t="s">
        <v>638</v>
      </c>
      <c r="G77" s="121" t="s">
        <v>57</v>
      </c>
      <c r="H77" s="8">
        <v>37859</v>
      </c>
      <c r="I77" s="8"/>
      <c r="J77" s="126" t="s">
        <v>1186</v>
      </c>
      <c r="K77" s="121" t="s">
        <v>1187</v>
      </c>
      <c r="L77" s="121" t="s">
        <v>61</v>
      </c>
      <c r="M77" s="121" t="s">
        <v>1188</v>
      </c>
      <c r="N77" s="121"/>
      <c r="O77" s="121" t="s">
        <v>795</v>
      </c>
      <c r="P77" s="121" t="s">
        <v>1189</v>
      </c>
      <c r="Q77" s="126" t="s">
        <v>1190</v>
      </c>
      <c r="R77" s="121" t="s">
        <v>1191</v>
      </c>
      <c r="S77" s="121"/>
      <c r="T77" s="121"/>
      <c r="U77" s="10">
        <v>45072</v>
      </c>
      <c r="V77" s="155">
        <v>45148</v>
      </c>
      <c r="W77" s="14" t="s">
        <v>132</v>
      </c>
      <c r="X77" s="14" t="s">
        <v>587</v>
      </c>
      <c r="Y77" s="14"/>
      <c r="Z77" s="14"/>
      <c r="AA77" s="148" t="s">
        <v>1192</v>
      </c>
      <c r="AB77" s="121" t="s">
        <v>51</v>
      </c>
      <c r="AC77" s="121" t="s">
        <v>1193</v>
      </c>
      <c r="AD77" s="121"/>
      <c r="AE77" s="14" t="s">
        <v>1126</v>
      </c>
    </row>
    <row r="78" spans="1:31" ht="14.25" customHeight="1">
      <c r="A78" s="4">
        <f t="shared" si="0"/>
        <v>76</v>
      </c>
      <c r="B78" s="23" t="s">
        <v>1194</v>
      </c>
      <c r="C78" s="53" t="s">
        <v>1195</v>
      </c>
      <c r="D78" s="14" t="s">
        <v>55</v>
      </c>
      <c r="E78" s="7" t="s">
        <v>121</v>
      </c>
      <c r="F78" s="7" t="s">
        <v>121</v>
      </c>
      <c r="G78" s="14" t="s">
        <v>1196</v>
      </c>
      <c r="H78" s="8">
        <v>36727</v>
      </c>
      <c r="I78" s="8"/>
      <c r="J78" s="27" t="s">
        <v>1197</v>
      </c>
      <c r="K78" s="27" t="s">
        <v>1198</v>
      </c>
      <c r="L78" s="14" t="s">
        <v>61</v>
      </c>
      <c r="M78" s="7"/>
      <c r="N78" s="7"/>
      <c r="O78" s="7" t="s">
        <v>64</v>
      </c>
      <c r="P78" s="14" t="s">
        <v>1199</v>
      </c>
      <c r="Q78" s="27" t="s">
        <v>1200</v>
      </c>
      <c r="R78" s="14" t="s">
        <v>1201</v>
      </c>
      <c r="S78" s="14"/>
      <c r="T78" s="14"/>
      <c r="U78" s="10">
        <v>44900</v>
      </c>
      <c r="V78" s="155">
        <v>45159</v>
      </c>
      <c r="W78" s="14" t="s">
        <v>132</v>
      </c>
      <c r="X78" s="14" t="s">
        <v>133</v>
      </c>
      <c r="Y78" s="14"/>
      <c r="Z78" s="14"/>
      <c r="AA78" s="148" t="s">
        <v>1202</v>
      </c>
      <c r="AB78" s="121" t="s">
        <v>51</v>
      </c>
      <c r="AC78" s="121" t="s">
        <v>1203</v>
      </c>
      <c r="AD78" s="121"/>
      <c r="AE78" s="14" t="s">
        <v>646</v>
      </c>
    </row>
    <row r="79" spans="1:31" ht="14.25" customHeight="1">
      <c r="A79" s="4">
        <f t="shared" si="0"/>
        <v>77</v>
      </c>
      <c r="B79" s="5" t="s">
        <v>1204</v>
      </c>
      <c r="C79" s="7" t="s">
        <v>1205</v>
      </c>
      <c r="D79" s="7" t="s">
        <v>55</v>
      </c>
      <c r="E79" s="7" t="s">
        <v>121</v>
      </c>
      <c r="F79" s="7" t="s">
        <v>1206</v>
      </c>
      <c r="G79" s="7" t="s">
        <v>57</v>
      </c>
      <c r="H79" s="8">
        <v>30503</v>
      </c>
      <c r="I79" s="8"/>
      <c r="J79" s="9" t="s">
        <v>1207</v>
      </c>
      <c r="K79" s="9" t="s">
        <v>1208</v>
      </c>
      <c r="L79" s="7" t="s">
        <v>61</v>
      </c>
      <c r="M79" s="7" t="s">
        <v>1209</v>
      </c>
      <c r="N79" s="7"/>
      <c r="O79" s="7" t="s">
        <v>64</v>
      </c>
      <c r="P79" s="7" t="s">
        <v>1210</v>
      </c>
      <c r="Q79" s="9" t="s">
        <v>1211</v>
      </c>
      <c r="R79" s="7" t="s">
        <v>1212</v>
      </c>
      <c r="S79" s="7"/>
      <c r="T79" s="7"/>
      <c r="U79" s="10">
        <v>44445</v>
      </c>
      <c r="V79" s="155">
        <v>45169</v>
      </c>
      <c r="W79" s="14" t="s">
        <v>132</v>
      </c>
      <c r="X79" s="7" t="s">
        <v>48</v>
      </c>
      <c r="Y79" s="14"/>
      <c r="Z79" s="14"/>
      <c r="AA79" s="148" t="s">
        <v>1213</v>
      </c>
      <c r="AB79" s="121" t="s">
        <v>51</v>
      </c>
      <c r="AC79" s="11" t="s">
        <v>1214</v>
      </c>
      <c r="AD79" s="11"/>
      <c r="AE79" s="14" t="s">
        <v>1126</v>
      </c>
    </row>
    <row r="80" spans="1:31" ht="14.25" customHeight="1">
      <c r="A80" s="4">
        <f t="shared" si="0"/>
        <v>78</v>
      </c>
      <c r="B80" s="23" t="s">
        <v>1215</v>
      </c>
      <c r="C80" s="14" t="s">
        <v>1216</v>
      </c>
      <c r="D80" s="14" t="s">
        <v>33</v>
      </c>
      <c r="E80" s="7" t="s">
        <v>121</v>
      </c>
      <c r="F80" s="7" t="s">
        <v>121</v>
      </c>
      <c r="G80" s="14" t="s">
        <v>1217</v>
      </c>
      <c r="H80" s="8">
        <v>36135</v>
      </c>
      <c r="I80" s="8"/>
      <c r="J80" s="27" t="s">
        <v>1218</v>
      </c>
      <c r="K80" s="14" t="s">
        <v>1219</v>
      </c>
      <c r="L80" s="14" t="s">
        <v>61</v>
      </c>
      <c r="M80" s="14" t="s">
        <v>1220</v>
      </c>
      <c r="N80" s="14"/>
      <c r="O80" s="14" t="s">
        <v>64</v>
      </c>
      <c r="P80" s="14" t="s">
        <v>1221</v>
      </c>
      <c r="Q80" s="27" t="s">
        <v>1222</v>
      </c>
      <c r="R80" s="14" t="s">
        <v>1223</v>
      </c>
      <c r="S80" s="14"/>
      <c r="T80" s="14"/>
      <c r="U80" s="10">
        <v>45073</v>
      </c>
      <c r="V80" s="155">
        <v>45163</v>
      </c>
      <c r="W80" s="14" t="s">
        <v>132</v>
      </c>
      <c r="X80" s="14" t="s">
        <v>587</v>
      </c>
      <c r="Y80" s="14"/>
      <c r="Z80" s="14"/>
      <c r="AA80" s="148" t="s">
        <v>1224</v>
      </c>
      <c r="AB80" s="121" t="s">
        <v>51</v>
      </c>
      <c r="AC80" s="121" t="s">
        <v>1225</v>
      </c>
      <c r="AD80" s="121"/>
      <c r="AE80" s="14" t="s">
        <v>646</v>
      </c>
    </row>
    <row r="81" spans="1:41" ht="14.25" customHeight="1">
      <c r="A81" s="4">
        <f t="shared" si="0"/>
        <v>79</v>
      </c>
      <c r="B81" s="23" t="s">
        <v>1226</v>
      </c>
      <c r="C81" s="14" t="s">
        <v>1227</v>
      </c>
      <c r="D81" s="14" t="s">
        <v>33</v>
      </c>
      <c r="E81" s="7" t="s">
        <v>121</v>
      </c>
      <c r="F81" s="7" t="s">
        <v>121</v>
      </c>
      <c r="G81" s="14" t="s">
        <v>1228</v>
      </c>
      <c r="H81" s="8">
        <v>35667</v>
      </c>
      <c r="I81" s="8"/>
      <c r="J81" s="27" t="s">
        <v>1229</v>
      </c>
      <c r="K81" s="14" t="s">
        <v>1230</v>
      </c>
      <c r="L81" s="14" t="s">
        <v>61</v>
      </c>
      <c r="M81" s="7" t="s">
        <v>1231</v>
      </c>
      <c r="N81" s="7"/>
      <c r="O81" s="7" t="s">
        <v>64</v>
      </c>
      <c r="P81" s="14" t="s">
        <v>1232</v>
      </c>
      <c r="Q81" s="27" t="s">
        <v>1233</v>
      </c>
      <c r="R81" s="14" t="s">
        <v>1234</v>
      </c>
      <c r="S81" s="14"/>
      <c r="T81" s="14"/>
      <c r="U81" s="10">
        <v>44721</v>
      </c>
      <c r="V81" s="155">
        <v>45169</v>
      </c>
      <c r="W81" s="14" t="s">
        <v>132</v>
      </c>
      <c r="X81" s="14" t="s">
        <v>133</v>
      </c>
      <c r="Y81" s="14"/>
      <c r="Z81" s="14"/>
      <c r="AA81" s="148" t="s">
        <v>1235</v>
      </c>
      <c r="AB81" s="121" t="s">
        <v>51</v>
      </c>
      <c r="AC81" s="121" t="s">
        <v>1236</v>
      </c>
      <c r="AD81" s="121"/>
      <c r="AE81" s="14" t="s">
        <v>646</v>
      </c>
    </row>
    <row r="82" spans="1:41" ht="14.25" customHeight="1">
      <c r="A82" s="4">
        <f t="shared" si="0"/>
        <v>80</v>
      </c>
      <c r="B82" s="128" t="s">
        <v>1237</v>
      </c>
      <c r="C82" s="129" t="s">
        <v>1238</v>
      </c>
      <c r="D82" s="121" t="s">
        <v>33</v>
      </c>
      <c r="E82" s="121" t="s">
        <v>121</v>
      </c>
      <c r="F82" s="121" t="s">
        <v>464</v>
      </c>
      <c r="G82" s="121" t="s">
        <v>605</v>
      </c>
      <c r="H82" s="30">
        <v>34014</v>
      </c>
      <c r="I82" s="30"/>
      <c r="J82" s="121" t="s">
        <v>1239</v>
      </c>
      <c r="K82" s="121" t="s">
        <v>1240</v>
      </c>
      <c r="L82" s="121" t="s">
        <v>61</v>
      </c>
      <c r="M82" s="121" t="s">
        <v>1241</v>
      </c>
      <c r="N82" s="121"/>
      <c r="O82" s="14" t="s">
        <v>345</v>
      </c>
      <c r="P82" s="121" t="s">
        <v>1242</v>
      </c>
      <c r="Q82" s="126" t="s">
        <v>1243</v>
      </c>
      <c r="R82" s="121" t="s">
        <v>1244</v>
      </c>
      <c r="S82" s="121"/>
      <c r="T82" s="121"/>
      <c r="U82" s="10">
        <v>45182</v>
      </c>
      <c r="V82" s="157" t="s">
        <v>1245</v>
      </c>
      <c r="W82" s="14" t="s">
        <v>132</v>
      </c>
      <c r="X82" s="121" t="s">
        <v>587</v>
      </c>
      <c r="Y82" s="14"/>
      <c r="Z82" s="14"/>
      <c r="AA82" s="148" t="s">
        <v>1246</v>
      </c>
      <c r="AB82" s="121" t="s">
        <v>51</v>
      </c>
      <c r="AC82" s="121" t="s">
        <v>1247</v>
      </c>
      <c r="AD82" s="121"/>
      <c r="AE82" s="121" t="s">
        <v>1126</v>
      </c>
    </row>
    <row r="83" spans="1:41" ht="14.25" customHeight="1">
      <c r="A83" s="4">
        <f t="shared" si="0"/>
        <v>81</v>
      </c>
      <c r="B83" s="23" t="s">
        <v>1248</v>
      </c>
      <c r="C83" s="44" t="s">
        <v>1249</v>
      </c>
      <c r="D83" s="14" t="s">
        <v>55</v>
      </c>
      <c r="E83" s="7" t="s">
        <v>355</v>
      </c>
      <c r="F83" s="7" t="s">
        <v>356</v>
      </c>
      <c r="G83" s="14" t="s">
        <v>508</v>
      </c>
      <c r="H83" s="8">
        <v>38202</v>
      </c>
      <c r="I83" s="8"/>
      <c r="J83" s="27" t="s">
        <v>1250</v>
      </c>
      <c r="K83" s="14" t="s">
        <v>1251</v>
      </c>
      <c r="L83" s="14" t="s">
        <v>61</v>
      </c>
      <c r="M83" s="14" t="s">
        <v>1252</v>
      </c>
      <c r="N83" s="14"/>
      <c r="O83" s="14" t="s">
        <v>235</v>
      </c>
      <c r="P83" s="14" t="s">
        <v>1253</v>
      </c>
      <c r="Q83" s="27" t="s">
        <v>1254</v>
      </c>
      <c r="R83" s="14" t="s">
        <v>1255</v>
      </c>
      <c r="S83" s="14"/>
      <c r="T83" s="14"/>
      <c r="U83" s="10">
        <v>45013</v>
      </c>
      <c r="V83" s="157" t="s">
        <v>1256</v>
      </c>
      <c r="W83" s="14" t="s">
        <v>132</v>
      </c>
      <c r="X83" s="14" t="s">
        <v>133</v>
      </c>
      <c r="Y83" s="14"/>
      <c r="Z83" s="14"/>
      <c r="AA83" s="148" t="s">
        <v>1257</v>
      </c>
      <c r="AB83" s="121" t="s">
        <v>51</v>
      </c>
      <c r="AC83" s="121" t="s">
        <v>1258</v>
      </c>
      <c r="AD83" s="121"/>
      <c r="AE83" s="14" t="s">
        <v>1126</v>
      </c>
    </row>
    <row r="84" spans="1:41" ht="14.25" customHeight="1">
      <c r="A84" s="4">
        <f t="shared" si="0"/>
        <v>82</v>
      </c>
      <c r="B84" s="128" t="s">
        <v>1259</v>
      </c>
      <c r="C84" s="44" t="s">
        <v>1260</v>
      </c>
      <c r="D84" s="121" t="s">
        <v>55</v>
      </c>
      <c r="E84" s="121" t="s">
        <v>121</v>
      </c>
      <c r="F84" s="121" t="s">
        <v>121</v>
      </c>
      <c r="G84" s="121" t="s">
        <v>1261</v>
      </c>
      <c r="H84" s="30">
        <v>33451</v>
      </c>
      <c r="I84" s="30"/>
      <c r="J84" s="121" t="s">
        <v>1262</v>
      </c>
      <c r="K84" s="121" t="s">
        <v>1263</v>
      </c>
      <c r="L84" s="121" t="s">
        <v>61</v>
      </c>
      <c r="M84" s="121"/>
      <c r="N84" s="121"/>
      <c r="O84" s="121"/>
      <c r="P84" s="121"/>
      <c r="Q84" s="126" t="s">
        <v>1264</v>
      </c>
      <c r="R84" s="121" t="s">
        <v>1265</v>
      </c>
      <c r="S84" s="121"/>
      <c r="T84" s="121"/>
      <c r="U84" s="10">
        <v>45166</v>
      </c>
      <c r="V84" s="155">
        <v>45231</v>
      </c>
      <c r="W84" s="14" t="s">
        <v>132</v>
      </c>
      <c r="X84" s="121" t="s">
        <v>587</v>
      </c>
      <c r="Y84" s="14"/>
      <c r="Z84" s="14"/>
      <c r="AA84" s="148" t="s">
        <v>1266</v>
      </c>
      <c r="AB84" s="121" t="s">
        <v>51</v>
      </c>
      <c r="AC84" s="121" t="s">
        <v>1267</v>
      </c>
      <c r="AD84" s="121"/>
      <c r="AE84" s="121" t="s">
        <v>646</v>
      </c>
    </row>
    <row r="85" spans="1:41" ht="14.25" customHeight="1">
      <c r="A85" s="4">
        <f t="shared" si="0"/>
        <v>83</v>
      </c>
      <c r="B85" s="128" t="s">
        <v>1268</v>
      </c>
      <c r="C85" s="44" t="s">
        <v>1269</v>
      </c>
      <c r="D85" s="121" t="s">
        <v>55</v>
      </c>
      <c r="E85" s="121" t="s">
        <v>355</v>
      </c>
      <c r="F85" s="121" t="s">
        <v>638</v>
      </c>
      <c r="G85" s="121" t="s">
        <v>1270</v>
      </c>
      <c r="H85" s="30">
        <v>35241</v>
      </c>
      <c r="I85" s="30"/>
      <c r="J85" s="121" t="s">
        <v>1271</v>
      </c>
      <c r="K85" s="121" t="s">
        <v>1272</v>
      </c>
      <c r="L85" s="121" t="s">
        <v>61</v>
      </c>
      <c r="M85" s="121"/>
      <c r="N85" s="121"/>
      <c r="O85" s="121"/>
      <c r="P85" s="121"/>
      <c r="Q85" s="126" t="s">
        <v>1273</v>
      </c>
      <c r="R85" s="121" t="s">
        <v>1274</v>
      </c>
      <c r="S85" s="121"/>
      <c r="T85" s="121"/>
      <c r="U85" s="10">
        <v>45160</v>
      </c>
      <c r="V85" s="155">
        <v>45231</v>
      </c>
      <c r="W85" s="14" t="s">
        <v>132</v>
      </c>
      <c r="X85" s="121" t="s">
        <v>587</v>
      </c>
      <c r="Y85" s="14"/>
      <c r="Z85" s="14"/>
      <c r="AA85" s="148" t="s">
        <v>1275</v>
      </c>
      <c r="AB85" s="121" t="s">
        <v>51</v>
      </c>
      <c r="AC85" s="121" t="s">
        <v>1276</v>
      </c>
      <c r="AD85" s="121"/>
      <c r="AE85" s="121" t="s">
        <v>646</v>
      </c>
    </row>
    <row r="86" spans="1:41" ht="14.25" customHeight="1">
      <c r="A86" s="4">
        <f t="shared" si="0"/>
        <v>84</v>
      </c>
      <c r="B86" s="5" t="s">
        <v>1277</v>
      </c>
      <c r="C86" s="44" t="s">
        <v>1278</v>
      </c>
      <c r="D86" s="7" t="s">
        <v>33</v>
      </c>
      <c r="E86" s="7" t="s">
        <v>355</v>
      </c>
      <c r="F86" s="7" t="s">
        <v>1279</v>
      </c>
      <c r="G86" s="17" t="s">
        <v>57</v>
      </c>
      <c r="H86" s="8">
        <v>36554</v>
      </c>
      <c r="I86" s="8"/>
      <c r="J86" s="16" t="s">
        <v>1280</v>
      </c>
      <c r="K86" s="9" t="s">
        <v>1281</v>
      </c>
      <c r="L86" s="7" t="s">
        <v>61</v>
      </c>
      <c r="M86" s="18" t="s">
        <v>1282</v>
      </c>
      <c r="N86" s="18"/>
      <c r="O86" s="18" t="s">
        <v>127</v>
      </c>
      <c r="P86" s="18" t="s">
        <v>1283</v>
      </c>
      <c r="Q86" s="20" t="s">
        <v>1284</v>
      </c>
      <c r="R86" s="17" t="s">
        <v>1285</v>
      </c>
      <c r="S86" s="17"/>
      <c r="T86" s="17"/>
      <c r="U86" s="10">
        <v>44147</v>
      </c>
      <c r="V86" s="155">
        <v>45252</v>
      </c>
      <c r="W86" s="7" t="s">
        <v>132</v>
      </c>
      <c r="X86" s="7" t="s">
        <v>133</v>
      </c>
      <c r="Y86" s="7"/>
      <c r="Z86" s="7"/>
      <c r="AA86" s="148" t="s">
        <v>1286</v>
      </c>
      <c r="AB86" s="121" t="s">
        <v>51</v>
      </c>
      <c r="AC86" s="131" t="s">
        <v>1287</v>
      </c>
      <c r="AD86" s="131"/>
      <c r="AE86" s="121" t="s">
        <v>646</v>
      </c>
    </row>
    <row r="87" spans="1:41" ht="14.25" customHeight="1">
      <c r="A87" s="4">
        <f t="shared" si="0"/>
        <v>85</v>
      </c>
      <c r="B87" s="128" t="s">
        <v>1288</v>
      </c>
      <c r="C87" s="44" t="s">
        <v>1289</v>
      </c>
      <c r="D87" s="121" t="s">
        <v>33</v>
      </c>
      <c r="E87" s="121" t="s">
        <v>355</v>
      </c>
      <c r="F87" s="121" t="s">
        <v>638</v>
      </c>
      <c r="G87" s="121" t="s">
        <v>57</v>
      </c>
      <c r="H87" s="30">
        <v>36847</v>
      </c>
      <c r="I87" s="30"/>
      <c r="J87" s="121" t="s">
        <v>1290</v>
      </c>
      <c r="K87" s="121" t="s">
        <v>1291</v>
      </c>
      <c r="L87" s="121" t="s">
        <v>61</v>
      </c>
      <c r="M87" s="121"/>
      <c r="N87" s="121"/>
      <c r="O87" s="121"/>
      <c r="P87" s="121"/>
      <c r="Q87" s="126" t="s">
        <v>1292</v>
      </c>
      <c r="R87" s="121" t="s">
        <v>1293</v>
      </c>
      <c r="S87" s="121"/>
      <c r="T87" s="121"/>
      <c r="U87" s="10">
        <v>45160</v>
      </c>
      <c r="V87" s="155">
        <v>45255</v>
      </c>
      <c r="W87" s="14" t="s">
        <v>132</v>
      </c>
      <c r="X87" s="121" t="s">
        <v>587</v>
      </c>
      <c r="Y87" s="14"/>
      <c r="Z87" s="14"/>
      <c r="AA87" s="148" t="s">
        <v>1294</v>
      </c>
      <c r="AB87" s="132" t="s">
        <v>51</v>
      </c>
      <c r="AC87" s="121" t="s">
        <v>1295</v>
      </c>
      <c r="AD87" s="121"/>
      <c r="AE87" s="14" t="s">
        <v>1296</v>
      </c>
    </row>
    <row r="88" spans="1:41" ht="14.25" customHeight="1">
      <c r="A88" s="4">
        <f t="shared" si="0"/>
        <v>86</v>
      </c>
      <c r="B88" s="128" t="s">
        <v>1297</v>
      </c>
      <c r="C88" s="121" t="s">
        <v>1298</v>
      </c>
      <c r="D88" s="121" t="s">
        <v>33</v>
      </c>
      <c r="E88" s="121" t="s">
        <v>121</v>
      </c>
      <c r="F88" s="121" t="s">
        <v>121</v>
      </c>
      <c r="G88" s="121" t="s">
        <v>57</v>
      </c>
      <c r="H88" s="30">
        <v>36133</v>
      </c>
      <c r="I88" s="30"/>
      <c r="J88" s="121" t="s">
        <v>1299</v>
      </c>
      <c r="K88" s="121" t="s">
        <v>1300</v>
      </c>
      <c r="L88" s="121" t="s">
        <v>61</v>
      </c>
      <c r="M88" s="121"/>
      <c r="N88" s="121"/>
      <c r="O88" s="121" t="s">
        <v>111</v>
      </c>
      <c r="P88" s="121" t="s">
        <v>112</v>
      </c>
      <c r="Q88" s="126" t="s">
        <v>1301</v>
      </c>
      <c r="R88" s="121" t="s">
        <v>1302</v>
      </c>
      <c r="S88" s="121"/>
      <c r="T88" s="121"/>
      <c r="U88" s="10">
        <v>45124</v>
      </c>
      <c r="V88" s="155">
        <v>45286</v>
      </c>
      <c r="W88" s="121" t="s">
        <v>132</v>
      </c>
      <c r="X88" s="14" t="s">
        <v>133</v>
      </c>
      <c r="Y88" s="121"/>
      <c r="Z88" s="121"/>
      <c r="AA88" s="148" t="s">
        <v>1303</v>
      </c>
      <c r="AB88" s="121" t="s">
        <v>51</v>
      </c>
      <c r="AC88" s="133" t="s">
        <v>1304</v>
      </c>
      <c r="AD88" s="133"/>
      <c r="AE88" s="121" t="s">
        <v>646</v>
      </c>
    </row>
    <row r="89" spans="1:41" ht="14.25" customHeight="1">
      <c r="A89" s="4">
        <f t="shared" si="0"/>
        <v>87</v>
      </c>
      <c r="B89" s="134">
        <v>113</v>
      </c>
      <c r="C89" s="121" t="s">
        <v>1305</v>
      </c>
      <c r="D89" s="121" t="s">
        <v>55</v>
      </c>
      <c r="E89" s="121" t="s">
        <v>215</v>
      </c>
      <c r="F89" s="121" t="s">
        <v>215</v>
      </c>
      <c r="G89" s="121" t="s">
        <v>245</v>
      </c>
      <c r="H89" s="30">
        <v>36270</v>
      </c>
      <c r="I89" s="30"/>
      <c r="J89" s="126" t="s">
        <v>1306</v>
      </c>
      <c r="K89" s="121" t="s">
        <v>1307</v>
      </c>
      <c r="L89" s="121" t="s">
        <v>61</v>
      </c>
      <c r="M89" s="121"/>
      <c r="N89" s="121"/>
      <c r="O89" s="121" t="s">
        <v>469</v>
      </c>
      <c r="P89" s="121" t="s">
        <v>1308</v>
      </c>
      <c r="Q89" s="126" t="s">
        <v>1309</v>
      </c>
      <c r="R89" s="121" t="s">
        <v>1310</v>
      </c>
      <c r="S89" s="121"/>
      <c r="T89" s="121"/>
      <c r="U89" s="10">
        <v>45264</v>
      </c>
      <c r="V89" s="155">
        <v>45296</v>
      </c>
      <c r="W89" s="14" t="s">
        <v>132</v>
      </c>
      <c r="X89" s="121" t="s">
        <v>587</v>
      </c>
      <c r="Y89" s="14"/>
      <c r="Z89" s="14"/>
      <c r="AA89" s="148" t="s">
        <v>1311</v>
      </c>
      <c r="AB89" s="121" t="s">
        <v>51</v>
      </c>
      <c r="AC89" s="121" t="s">
        <v>1312</v>
      </c>
      <c r="AD89" s="121"/>
      <c r="AE89" s="121" t="s">
        <v>646</v>
      </c>
    </row>
    <row r="90" spans="1:41" ht="14.25" customHeight="1">
      <c r="A90" s="4">
        <f t="shared" si="0"/>
        <v>88</v>
      </c>
      <c r="B90" s="5" t="s">
        <v>1313</v>
      </c>
      <c r="C90" s="7" t="s">
        <v>1314</v>
      </c>
      <c r="D90" s="7" t="s">
        <v>55</v>
      </c>
      <c r="E90" s="7" t="s">
        <v>355</v>
      </c>
      <c r="F90" s="7" t="s">
        <v>984</v>
      </c>
      <c r="G90" s="7" t="s">
        <v>57</v>
      </c>
      <c r="H90" s="8">
        <v>35743</v>
      </c>
      <c r="I90" s="8"/>
      <c r="J90" s="9" t="s">
        <v>1315</v>
      </c>
      <c r="K90" s="9" t="s">
        <v>1316</v>
      </c>
      <c r="L90" s="7" t="s">
        <v>61</v>
      </c>
      <c r="M90" s="7" t="s">
        <v>1317</v>
      </c>
      <c r="N90" s="7"/>
      <c r="O90" s="7" t="s">
        <v>235</v>
      </c>
      <c r="P90" s="14" t="s">
        <v>1318</v>
      </c>
      <c r="Q90" s="27" t="s">
        <v>1319</v>
      </c>
      <c r="R90" s="7" t="s">
        <v>1320</v>
      </c>
      <c r="S90" s="7"/>
      <c r="T90" s="7"/>
      <c r="U90" s="101">
        <v>44151</v>
      </c>
      <c r="V90" s="158">
        <v>45306</v>
      </c>
      <c r="W90" s="7" t="s">
        <v>132</v>
      </c>
      <c r="X90" s="7" t="s">
        <v>133</v>
      </c>
      <c r="Y90" s="7"/>
      <c r="Z90" s="7"/>
      <c r="AA90" s="148" t="s">
        <v>1321</v>
      </c>
      <c r="AB90" s="7" t="s">
        <v>51</v>
      </c>
      <c r="AC90" s="121" t="s">
        <v>1322</v>
      </c>
      <c r="AD90" s="121"/>
      <c r="AE90" s="7" t="s">
        <v>1126</v>
      </c>
    </row>
    <row r="91" spans="1:41" ht="14.25" customHeight="1">
      <c r="A91" s="4">
        <f t="shared" si="0"/>
        <v>89</v>
      </c>
      <c r="B91" s="134">
        <v>112</v>
      </c>
      <c r="C91" s="121" t="s">
        <v>1323</v>
      </c>
      <c r="D91" s="121" t="s">
        <v>33</v>
      </c>
      <c r="E91" s="121" t="s">
        <v>103</v>
      </c>
      <c r="F91" s="121" t="s">
        <v>592</v>
      </c>
      <c r="G91" s="121" t="s">
        <v>508</v>
      </c>
      <c r="H91" s="30">
        <v>35903</v>
      </c>
      <c r="I91" s="30"/>
      <c r="J91" s="126" t="s">
        <v>1324</v>
      </c>
      <c r="K91" s="121" t="s">
        <v>1325</v>
      </c>
      <c r="L91" s="121" t="s">
        <v>40</v>
      </c>
      <c r="M91" s="121" t="s">
        <v>1326</v>
      </c>
      <c r="N91" s="121"/>
      <c r="O91" s="121" t="s">
        <v>469</v>
      </c>
      <c r="P91" s="121" t="s">
        <v>1327</v>
      </c>
      <c r="Q91" s="126" t="s">
        <v>1328</v>
      </c>
      <c r="R91" s="121" t="s">
        <v>1329</v>
      </c>
      <c r="S91" s="121"/>
      <c r="T91" s="121"/>
      <c r="U91" s="10">
        <v>45261</v>
      </c>
      <c r="V91" s="158">
        <v>45310</v>
      </c>
      <c r="W91" s="14" t="s">
        <v>47</v>
      </c>
      <c r="X91" s="121" t="s">
        <v>587</v>
      </c>
      <c r="Y91" s="14" t="s">
        <v>1330</v>
      </c>
      <c r="Z91" s="14"/>
      <c r="AA91" s="148" t="s">
        <v>1331</v>
      </c>
      <c r="AB91" s="121" t="s">
        <v>51</v>
      </c>
      <c r="AC91" s="121" t="s">
        <v>1332</v>
      </c>
      <c r="AD91" s="121"/>
      <c r="AE91" s="121" t="s">
        <v>1126</v>
      </c>
    </row>
    <row r="92" spans="1:41" ht="14.25" customHeight="1">
      <c r="A92" s="4">
        <f t="shared" si="0"/>
        <v>90</v>
      </c>
      <c r="B92" s="23" t="s">
        <v>1333</v>
      </c>
      <c r="C92" s="14" t="s">
        <v>1334</v>
      </c>
      <c r="D92" s="14" t="s">
        <v>55</v>
      </c>
      <c r="E92" s="7" t="s">
        <v>355</v>
      </c>
      <c r="F92" s="7" t="s">
        <v>638</v>
      </c>
      <c r="G92" s="14" t="s">
        <v>57</v>
      </c>
      <c r="H92" s="8">
        <v>36637</v>
      </c>
      <c r="I92" s="8"/>
      <c r="J92" s="27" t="s">
        <v>1335</v>
      </c>
      <c r="K92" s="14" t="s">
        <v>1336</v>
      </c>
      <c r="L92" s="14" t="s">
        <v>61</v>
      </c>
      <c r="M92" s="14" t="s">
        <v>1337</v>
      </c>
      <c r="N92" s="14"/>
      <c r="O92" s="14" t="s">
        <v>127</v>
      </c>
      <c r="P92" s="14" t="s">
        <v>1338</v>
      </c>
      <c r="Q92" s="27" t="s">
        <v>1339</v>
      </c>
      <c r="R92" s="14" t="s">
        <v>1340</v>
      </c>
      <c r="S92" s="14"/>
      <c r="T92" s="14"/>
      <c r="U92" s="10">
        <v>44994</v>
      </c>
      <c r="V92" s="155">
        <v>45343</v>
      </c>
      <c r="W92" s="14" t="s">
        <v>132</v>
      </c>
      <c r="X92" s="7" t="s">
        <v>133</v>
      </c>
      <c r="Y92" s="14"/>
      <c r="Z92" s="14"/>
      <c r="AA92" s="148" t="s">
        <v>1341</v>
      </c>
      <c r="AB92" s="121" t="s">
        <v>51</v>
      </c>
      <c r="AC92" s="121" t="s">
        <v>1342</v>
      </c>
      <c r="AD92" s="121"/>
      <c r="AE92" s="14" t="s">
        <v>1126</v>
      </c>
    </row>
    <row r="93" spans="1:41" ht="14.25" customHeight="1">
      <c r="A93" s="4">
        <f>A95+1</f>
        <v>93</v>
      </c>
      <c r="B93" s="23" t="s">
        <v>1343</v>
      </c>
      <c r="C93" s="28" t="s">
        <v>1344</v>
      </c>
      <c r="D93" s="14" t="s">
        <v>33</v>
      </c>
      <c r="E93" s="7" t="s">
        <v>34</v>
      </c>
      <c r="F93" s="7" t="s">
        <v>1345</v>
      </c>
      <c r="G93" s="14" t="s">
        <v>57</v>
      </c>
      <c r="H93" s="8">
        <v>32526</v>
      </c>
      <c r="I93" s="8"/>
      <c r="J93" s="27" t="s">
        <v>1346</v>
      </c>
      <c r="K93" s="14" t="s">
        <v>1347</v>
      </c>
      <c r="L93" s="14" t="s">
        <v>61</v>
      </c>
      <c r="M93" s="7" t="s">
        <v>1348</v>
      </c>
      <c r="N93" s="7"/>
      <c r="O93" s="14" t="s">
        <v>111</v>
      </c>
      <c r="P93" s="14" t="s">
        <v>163</v>
      </c>
      <c r="Q93" s="27" t="s">
        <v>1349</v>
      </c>
      <c r="R93" s="14" t="s">
        <v>1350</v>
      </c>
      <c r="S93" s="14"/>
      <c r="T93" s="14"/>
      <c r="U93" s="10">
        <v>44466</v>
      </c>
      <c r="V93" s="155">
        <v>45412</v>
      </c>
      <c r="W93" s="14" t="s">
        <v>47</v>
      </c>
      <c r="X93" s="7" t="s">
        <v>1351</v>
      </c>
      <c r="Y93" s="14"/>
      <c r="Z93" s="14"/>
      <c r="AA93" s="149" t="s">
        <v>1352</v>
      </c>
      <c r="AB93" s="121" t="s">
        <v>51</v>
      </c>
      <c r="AC93" s="121" t="s">
        <v>1353</v>
      </c>
      <c r="AD93" s="121"/>
      <c r="AE93" s="14" t="s">
        <v>1126</v>
      </c>
      <c r="AN93" s="125" t="e">
        <f>DATEDIF(#REF!,$AJ$1,"Y")</f>
        <v>#REF!</v>
      </c>
      <c r="AO93" s="125" t="e">
        <f>DATEDIF(#REF!,$AJ$1,"YM")</f>
        <v>#REF!</v>
      </c>
    </row>
    <row r="94" spans="1:41" ht="14.25" customHeight="1">
      <c r="A94" s="4">
        <f>A92+1</f>
        <v>91</v>
      </c>
      <c r="B94" s="23" t="s">
        <v>1354</v>
      </c>
      <c r="C94" s="14" t="s">
        <v>1355</v>
      </c>
      <c r="D94" s="14" t="s">
        <v>33</v>
      </c>
      <c r="E94" s="7" t="s">
        <v>103</v>
      </c>
      <c r="F94" s="7" t="s">
        <v>1356</v>
      </c>
      <c r="G94" s="14" t="s">
        <v>158</v>
      </c>
      <c r="H94" s="8">
        <v>35205</v>
      </c>
      <c r="I94" s="8"/>
      <c r="J94" s="14" t="s">
        <v>1357</v>
      </c>
      <c r="K94" s="14" t="s">
        <v>1358</v>
      </c>
      <c r="L94" s="14" t="s">
        <v>144</v>
      </c>
      <c r="M94" s="7" t="s">
        <v>1348</v>
      </c>
      <c r="N94" s="7"/>
      <c r="O94" s="14" t="s">
        <v>235</v>
      </c>
      <c r="P94" s="14" t="s">
        <v>1359</v>
      </c>
      <c r="Q94" s="27" t="s">
        <v>1360</v>
      </c>
      <c r="R94" s="14" t="s">
        <v>1361</v>
      </c>
      <c r="S94" s="14"/>
      <c r="T94" s="14"/>
      <c r="U94" s="10">
        <v>45048</v>
      </c>
      <c r="V94" s="155">
        <v>45413</v>
      </c>
      <c r="W94" s="14" t="s">
        <v>47</v>
      </c>
      <c r="X94" s="7" t="s">
        <v>133</v>
      </c>
      <c r="Y94" s="14"/>
      <c r="Z94" s="14"/>
      <c r="AA94" s="149" t="s">
        <v>1362</v>
      </c>
      <c r="AB94" s="121" t="s">
        <v>51</v>
      </c>
      <c r="AC94" s="121" t="s">
        <v>1363</v>
      </c>
      <c r="AD94" s="121"/>
      <c r="AE94" s="14" t="s">
        <v>646</v>
      </c>
      <c r="AN94" s="125" t="e">
        <f>DATEDIF(#REF!,$AJ$1,"Y")</f>
        <v>#REF!</v>
      </c>
      <c r="AO94" s="125" t="e">
        <f>DATEDIF(#REF!,$AJ$1,"YM")</f>
        <v>#REF!</v>
      </c>
    </row>
    <row r="95" spans="1:41" ht="14.25" customHeight="1">
      <c r="A95" s="4">
        <f t="shared" si="0"/>
        <v>92</v>
      </c>
      <c r="B95" s="23" t="s">
        <v>1364</v>
      </c>
      <c r="C95" s="14" t="s">
        <v>1365</v>
      </c>
      <c r="D95" s="7" t="s">
        <v>55</v>
      </c>
      <c r="E95" s="7" t="s">
        <v>215</v>
      </c>
      <c r="F95" s="7" t="s">
        <v>216</v>
      </c>
      <c r="G95" s="7" t="s">
        <v>57</v>
      </c>
      <c r="H95" s="8">
        <v>36657</v>
      </c>
      <c r="I95" s="8"/>
      <c r="J95" s="9" t="s">
        <v>1366</v>
      </c>
      <c r="K95" s="14" t="s">
        <v>1367</v>
      </c>
      <c r="L95" s="7" t="s">
        <v>61</v>
      </c>
      <c r="M95" s="7" t="s">
        <v>1368</v>
      </c>
      <c r="N95" s="7"/>
      <c r="O95" s="7" t="s">
        <v>235</v>
      </c>
      <c r="P95" s="14" t="s">
        <v>1369</v>
      </c>
      <c r="Q95" s="27" t="s">
        <v>1370</v>
      </c>
      <c r="R95" s="14" t="s">
        <v>1371</v>
      </c>
      <c r="S95" s="14"/>
      <c r="T95" s="14"/>
      <c r="U95" s="10">
        <v>44677</v>
      </c>
      <c r="V95" s="155">
        <v>45416</v>
      </c>
      <c r="W95" s="7" t="s">
        <v>132</v>
      </c>
      <c r="X95" s="7" t="s">
        <v>133</v>
      </c>
      <c r="Y95" s="7"/>
      <c r="Z95" s="7"/>
      <c r="AA95" s="149" t="s">
        <v>1372</v>
      </c>
      <c r="AB95" s="121" t="s">
        <v>51</v>
      </c>
      <c r="AC95" s="121" t="s">
        <v>1373</v>
      </c>
      <c r="AD95" s="121"/>
      <c r="AE95" s="14" t="s">
        <v>646</v>
      </c>
      <c r="AN95" s="125" t="e">
        <f ca="1">DATEDIF(#REF!,Karyawan!$AD$1,"Y")</f>
        <v>#REF!</v>
      </c>
      <c r="AO95" s="125" t="e">
        <f ca="1">DATEDIF(#REF!,Karyawan!$AD$1,"YM")</f>
        <v>#REF!</v>
      </c>
    </row>
    <row r="96" spans="1:41" ht="14.25" customHeight="1">
      <c r="A96" s="4">
        <f>A93+1</f>
        <v>94</v>
      </c>
      <c r="B96" s="5" t="s">
        <v>1374</v>
      </c>
      <c r="C96" s="154" t="s">
        <v>1375</v>
      </c>
      <c r="D96" s="7" t="s">
        <v>55</v>
      </c>
      <c r="E96" s="7" t="s">
        <v>121</v>
      </c>
      <c r="F96" s="14" t="s">
        <v>1376</v>
      </c>
      <c r="G96" s="7" t="s">
        <v>57</v>
      </c>
      <c r="H96" s="8">
        <v>36619</v>
      </c>
      <c r="I96" s="7" t="s">
        <v>58</v>
      </c>
      <c r="J96" s="9" t="s">
        <v>1377</v>
      </c>
      <c r="K96" s="9" t="s">
        <v>1378</v>
      </c>
      <c r="L96" s="7" t="s">
        <v>61</v>
      </c>
      <c r="M96" s="7" t="s">
        <v>1379</v>
      </c>
      <c r="N96" s="7" t="s">
        <v>1380</v>
      </c>
      <c r="O96" s="7" t="s">
        <v>235</v>
      </c>
      <c r="P96" s="7" t="s">
        <v>1381</v>
      </c>
      <c r="Q96" s="9" t="s">
        <v>1382</v>
      </c>
      <c r="R96" s="7" t="s">
        <v>1383</v>
      </c>
      <c r="S96" s="7" t="s">
        <v>1384</v>
      </c>
      <c r="T96" s="7">
        <v>11720</v>
      </c>
      <c r="U96" s="10">
        <v>44204</v>
      </c>
      <c r="V96" s="155">
        <v>45450</v>
      </c>
      <c r="W96" s="7" t="s">
        <v>132</v>
      </c>
      <c r="X96" s="7" t="s">
        <v>133</v>
      </c>
      <c r="Y96" s="7" t="s">
        <v>1385</v>
      </c>
      <c r="Z96" s="7">
        <v>21030732115</v>
      </c>
      <c r="AA96" s="124" t="s">
        <v>1386</v>
      </c>
      <c r="AB96" s="121" t="s">
        <v>51</v>
      </c>
      <c r="AC96" s="121" t="s">
        <v>1387</v>
      </c>
      <c r="AD96" s="121"/>
      <c r="AE96" s="14" t="s">
        <v>1388</v>
      </c>
      <c r="AH96" s="125"/>
      <c r="AI96" s="125"/>
    </row>
    <row r="97" spans="1:35" ht="14.25" customHeight="1">
      <c r="A97" s="4">
        <f t="shared" ref="A97:A99" si="1">A96+1</f>
        <v>95</v>
      </c>
      <c r="B97" s="23" t="s">
        <v>1389</v>
      </c>
      <c r="C97" s="162" t="s">
        <v>1390</v>
      </c>
      <c r="D97" s="14" t="s">
        <v>33</v>
      </c>
      <c r="E97" s="7" t="s">
        <v>121</v>
      </c>
      <c r="F97" s="121" t="s">
        <v>122</v>
      </c>
      <c r="G97" s="14" t="s">
        <v>57</v>
      </c>
      <c r="H97" s="8">
        <v>37001</v>
      </c>
      <c r="I97" s="7" t="s">
        <v>58</v>
      </c>
      <c r="J97" s="14" t="s">
        <v>1391</v>
      </c>
      <c r="K97" s="14" t="s">
        <v>1392</v>
      </c>
      <c r="L97" s="14" t="s">
        <v>61</v>
      </c>
      <c r="M97" s="7" t="s">
        <v>1393</v>
      </c>
      <c r="N97" s="152" t="s">
        <v>1394</v>
      </c>
      <c r="O97" s="14" t="s">
        <v>235</v>
      </c>
      <c r="P97" s="14" t="s">
        <v>1395</v>
      </c>
      <c r="Q97" s="27" t="s">
        <v>1396</v>
      </c>
      <c r="R97" s="14" t="s">
        <v>1397</v>
      </c>
      <c r="S97" s="7" t="s">
        <v>1398</v>
      </c>
      <c r="T97" s="7">
        <v>13860</v>
      </c>
      <c r="U97" s="10">
        <v>45054</v>
      </c>
      <c r="V97" s="155">
        <v>45475</v>
      </c>
      <c r="W97" s="14" t="s">
        <v>132</v>
      </c>
      <c r="X97" s="14" t="s">
        <v>133</v>
      </c>
      <c r="Y97" s="7" t="s">
        <v>1399</v>
      </c>
      <c r="Z97" s="7">
        <v>23088593571</v>
      </c>
      <c r="AA97" s="124" t="s">
        <v>1400</v>
      </c>
      <c r="AB97" s="121" t="s">
        <v>51</v>
      </c>
      <c r="AC97" s="121" t="s">
        <v>1401</v>
      </c>
      <c r="AD97" s="121" t="s">
        <v>1402</v>
      </c>
      <c r="AE97" s="14" t="s">
        <v>646</v>
      </c>
      <c r="AH97" s="125"/>
      <c r="AI97" s="125"/>
    </row>
    <row r="98" spans="1:35" ht="14.25" customHeight="1">
      <c r="A98" s="4">
        <f t="shared" si="1"/>
        <v>96</v>
      </c>
      <c r="B98" s="128" t="s">
        <v>1403</v>
      </c>
      <c r="C98" s="153" t="s">
        <v>1404</v>
      </c>
      <c r="D98" s="121" t="s">
        <v>33</v>
      </c>
      <c r="E98" s="121" t="s">
        <v>121</v>
      </c>
      <c r="F98" s="121" t="s">
        <v>122</v>
      </c>
      <c r="G98" s="121" t="s">
        <v>57</v>
      </c>
      <c r="H98" s="30">
        <v>33484</v>
      </c>
      <c r="I98" s="121" t="s">
        <v>58</v>
      </c>
      <c r="J98" s="126" t="s">
        <v>1405</v>
      </c>
      <c r="K98" s="121" t="s">
        <v>1406</v>
      </c>
      <c r="L98" s="121" t="s">
        <v>61</v>
      </c>
      <c r="M98" s="7" t="s">
        <v>1407</v>
      </c>
      <c r="N98" s="152" t="s">
        <v>1408</v>
      </c>
      <c r="O98" s="121" t="s">
        <v>469</v>
      </c>
      <c r="P98" s="121" t="s">
        <v>979</v>
      </c>
      <c r="Q98" s="126" t="s">
        <v>1409</v>
      </c>
      <c r="R98" s="121" t="s">
        <v>1410</v>
      </c>
      <c r="S98" s="7" t="s">
        <v>1411</v>
      </c>
      <c r="T98" s="7">
        <v>16320</v>
      </c>
      <c r="U98" s="10">
        <v>45231</v>
      </c>
      <c r="V98" s="155">
        <v>45477</v>
      </c>
      <c r="W98" s="14" t="s">
        <v>132</v>
      </c>
      <c r="X98" s="14" t="s">
        <v>133</v>
      </c>
      <c r="Y98" s="7" t="s">
        <v>1412</v>
      </c>
      <c r="Z98" s="7">
        <v>23203114501</v>
      </c>
      <c r="AA98" s="127" t="s">
        <v>1413</v>
      </c>
      <c r="AB98" s="121" t="s">
        <v>51</v>
      </c>
      <c r="AC98" s="121" t="s">
        <v>1414</v>
      </c>
      <c r="AD98" s="121" t="s">
        <v>1415</v>
      </c>
      <c r="AE98" s="14" t="s">
        <v>1416</v>
      </c>
      <c r="AH98" s="125"/>
      <c r="AI98" s="125"/>
    </row>
    <row r="99" spans="1:35" ht="14.25" customHeight="1">
      <c r="A99" s="4">
        <f t="shared" si="1"/>
        <v>97</v>
      </c>
      <c r="B99" s="5" t="s">
        <v>1417</v>
      </c>
      <c r="C99" s="154" t="s">
        <v>1418</v>
      </c>
      <c r="D99" s="7" t="s">
        <v>55</v>
      </c>
      <c r="E99" s="7" t="s">
        <v>172</v>
      </c>
      <c r="F99" s="7" t="s">
        <v>1419</v>
      </c>
      <c r="G99" s="7" t="s">
        <v>57</v>
      </c>
      <c r="H99" s="8">
        <v>32833</v>
      </c>
      <c r="I99" s="7" t="s">
        <v>58</v>
      </c>
      <c r="J99" s="9" t="s">
        <v>1420</v>
      </c>
      <c r="K99" s="9" t="s">
        <v>1421</v>
      </c>
      <c r="L99" s="7" t="s">
        <v>61</v>
      </c>
      <c r="M99" s="7" t="s">
        <v>1422</v>
      </c>
      <c r="N99" s="152" t="s">
        <v>1423</v>
      </c>
      <c r="O99" s="7" t="s">
        <v>43</v>
      </c>
      <c r="P99" s="13" t="s">
        <v>44</v>
      </c>
      <c r="Q99" s="9" t="s">
        <v>1424</v>
      </c>
      <c r="R99" s="7" t="s">
        <v>1425</v>
      </c>
      <c r="S99" s="7" t="s">
        <v>1426</v>
      </c>
      <c r="T99" s="7">
        <v>17151</v>
      </c>
      <c r="U99" s="10">
        <v>44198</v>
      </c>
      <c r="V99" s="155">
        <v>45478</v>
      </c>
      <c r="W99" s="7" t="s">
        <v>47</v>
      </c>
      <c r="X99" s="7" t="s">
        <v>48</v>
      </c>
      <c r="Y99" s="7" t="s">
        <v>1427</v>
      </c>
      <c r="Z99" s="7">
        <v>21030732123</v>
      </c>
      <c r="AA99" s="124" t="s">
        <v>1428</v>
      </c>
      <c r="AB99" s="121" t="s">
        <v>51</v>
      </c>
      <c r="AC99" s="121" t="s">
        <v>1429</v>
      </c>
      <c r="AD99" s="121" t="s">
        <v>1430</v>
      </c>
      <c r="AE99" s="14" t="s">
        <v>646</v>
      </c>
      <c r="AH99" s="125"/>
      <c r="AI99" s="125"/>
    </row>
    <row r="100" spans="1:35" ht="14.25" customHeight="1">
      <c r="A100" s="4">
        <f>Karyawan!A43+1</f>
        <v>42</v>
      </c>
      <c r="B100" s="128">
        <v>124</v>
      </c>
      <c r="C100" s="121" t="s">
        <v>1431</v>
      </c>
      <c r="D100" s="121" t="s">
        <v>33</v>
      </c>
      <c r="E100" s="121" t="s">
        <v>121</v>
      </c>
      <c r="F100" s="121" t="s">
        <v>122</v>
      </c>
      <c r="G100" s="121" t="s">
        <v>1432</v>
      </c>
      <c r="H100" s="30">
        <v>34928</v>
      </c>
      <c r="I100" s="121" t="s">
        <v>58</v>
      </c>
      <c r="J100" s="126" t="s">
        <v>1433</v>
      </c>
      <c r="K100" s="126" t="s">
        <v>1434</v>
      </c>
      <c r="L100" s="121" t="s">
        <v>61</v>
      </c>
      <c r="M100" s="7"/>
      <c r="N100" s="135" t="s">
        <v>1435</v>
      </c>
      <c r="O100" s="18" t="s">
        <v>127</v>
      </c>
      <c r="P100" s="132" t="s">
        <v>1436</v>
      </c>
      <c r="Q100" s="136" t="s">
        <v>1437</v>
      </c>
      <c r="R100" s="137" t="s">
        <v>1438</v>
      </c>
      <c r="S100" s="137" t="s">
        <v>1438</v>
      </c>
      <c r="T100" s="7">
        <v>17144</v>
      </c>
      <c r="U100" s="10">
        <v>45516</v>
      </c>
      <c r="V100" s="155">
        <v>45517</v>
      </c>
      <c r="W100" s="14" t="s">
        <v>132</v>
      </c>
      <c r="X100" s="121" t="s">
        <v>587</v>
      </c>
      <c r="Y100" s="9"/>
      <c r="Z100" s="7"/>
      <c r="AA100" s="124"/>
      <c r="AB100" s="121"/>
      <c r="AC100" s="121"/>
      <c r="AD100" s="121" t="str">
        <f ca="1">CONCATENATE(AH100," Tahun ",AI100," Bulan")</f>
        <v>0 Tahun 0 Bulan</v>
      </c>
      <c r="AE100" s="14" t="s">
        <v>646</v>
      </c>
      <c r="AH100" s="125">
        <f ca="1">DATEDIF(U100,Karyawan!$AD$1,"Y")</f>
        <v>0</v>
      </c>
      <c r="AI100" s="125">
        <f ca="1">DATEDIF(U100,Karyawan!$AD$1,"YM")</f>
        <v>0</v>
      </c>
    </row>
    <row r="101" spans="1:35" ht="14.25" customHeight="1">
      <c r="H101" s="33"/>
      <c r="I101" s="33"/>
    </row>
    <row r="102" spans="1:35" ht="14.25" customHeight="1">
      <c r="H102" s="33"/>
      <c r="I102" s="33"/>
    </row>
    <row r="103" spans="1:35" ht="14.25" customHeight="1">
      <c r="B103" s="161" t="s">
        <v>1439</v>
      </c>
      <c r="H103" s="33"/>
      <c r="I103" s="33"/>
    </row>
    <row r="104" spans="1:35" ht="14.25" customHeight="1">
      <c r="A104" s="116"/>
      <c r="B104" s="159"/>
      <c r="C104" s="116" t="s">
        <v>1440</v>
      </c>
      <c r="H104" s="33"/>
      <c r="I104" s="33"/>
    </row>
    <row r="105" spans="1:35" ht="14.25" customHeight="1">
      <c r="A105" s="116"/>
      <c r="B105" s="160"/>
      <c r="C105" s="116" t="s">
        <v>1441</v>
      </c>
      <c r="H105" s="33"/>
      <c r="I105" s="33"/>
    </row>
    <row r="106" spans="1:35" ht="14.25" customHeight="1">
      <c r="B106" s="116"/>
      <c r="H106" s="33"/>
      <c r="I106" s="33"/>
    </row>
    <row r="107" spans="1:35" ht="14.25" customHeight="1">
      <c r="H107" s="33"/>
      <c r="I107" s="33"/>
    </row>
    <row r="108" spans="1:35" ht="14.25" customHeight="1">
      <c r="H108" s="33"/>
      <c r="I108" s="33"/>
    </row>
    <row r="109" spans="1:35" ht="14.25" customHeight="1">
      <c r="H109" s="33"/>
      <c r="I109" s="33"/>
    </row>
    <row r="110" spans="1:35" ht="14.25" customHeight="1">
      <c r="H110" s="33"/>
      <c r="I110" s="33"/>
    </row>
    <row r="111" spans="1:35" ht="14.25" customHeight="1">
      <c r="H111" s="33"/>
      <c r="I111" s="33"/>
    </row>
    <row r="112" spans="1:35" ht="14.25" customHeight="1">
      <c r="H112" s="33"/>
      <c r="I112" s="33"/>
    </row>
    <row r="113" spans="8:9" ht="14.25" customHeight="1">
      <c r="H113" s="33"/>
      <c r="I113" s="33"/>
    </row>
    <row r="114" spans="8:9" ht="14.25" customHeight="1">
      <c r="H114" s="33"/>
      <c r="I114" s="33"/>
    </row>
    <row r="115" spans="8:9" ht="14.25" customHeight="1">
      <c r="H115" s="33"/>
      <c r="I115" s="33"/>
    </row>
    <row r="116" spans="8:9" ht="14.25" customHeight="1">
      <c r="H116" s="33"/>
      <c r="I116" s="33"/>
    </row>
    <row r="117" spans="8:9" ht="14.25" customHeight="1">
      <c r="H117" s="33"/>
      <c r="I117" s="33"/>
    </row>
    <row r="118" spans="8:9" ht="14.25" customHeight="1">
      <c r="H118" s="33"/>
      <c r="I118" s="33"/>
    </row>
    <row r="119" spans="8:9" ht="14.25" customHeight="1">
      <c r="H119" s="33"/>
      <c r="I119" s="33"/>
    </row>
    <row r="120" spans="8:9" ht="14.25" customHeight="1">
      <c r="H120" s="33"/>
      <c r="I120" s="33"/>
    </row>
    <row r="121" spans="8:9" ht="14.25" customHeight="1">
      <c r="H121" s="33"/>
      <c r="I121" s="33"/>
    </row>
    <row r="122" spans="8:9" ht="14.25" customHeight="1">
      <c r="H122" s="33"/>
      <c r="I122" s="33"/>
    </row>
    <row r="123" spans="8:9" ht="14.25" customHeight="1">
      <c r="H123" s="33"/>
      <c r="I123" s="33"/>
    </row>
    <row r="124" spans="8:9" ht="14.25" customHeight="1">
      <c r="H124" s="33"/>
      <c r="I124" s="33"/>
    </row>
    <row r="125" spans="8:9" ht="14.25" customHeight="1">
      <c r="H125" s="33"/>
      <c r="I125" s="33"/>
    </row>
    <row r="126" spans="8:9" ht="14.25" customHeight="1">
      <c r="H126" s="33"/>
      <c r="I126" s="33"/>
    </row>
    <row r="127" spans="8:9" ht="14.25" customHeight="1">
      <c r="H127" s="33"/>
      <c r="I127" s="33"/>
    </row>
    <row r="128" spans="8:9" ht="14.25" customHeight="1">
      <c r="H128" s="33"/>
      <c r="I128" s="33"/>
    </row>
    <row r="129" spans="8:9" ht="14.25" customHeight="1">
      <c r="H129" s="33"/>
      <c r="I129" s="33"/>
    </row>
    <row r="130" spans="8:9" ht="14.25" customHeight="1">
      <c r="H130" s="33"/>
      <c r="I130" s="33"/>
    </row>
    <row r="131" spans="8:9" ht="14.25" customHeight="1">
      <c r="H131" s="33"/>
      <c r="I131" s="33"/>
    </row>
    <row r="132" spans="8:9" ht="14.25" customHeight="1">
      <c r="H132" s="33"/>
      <c r="I132" s="33"/>
    </row>
    <row r="133" spans="8:9" ht="14.25" customHeight="1">
      <c r="H133" s="33"/>
      <c r="I133" s="33"/>
    </row>
    <row r="134" spans="8:9" ht="14.25" customHeight="1">
      <c r="H134" s="33"/>
      <c r="I134" s="33"/>
    </row>
    <row r="135" spans="8:9" ht="14.25" customHeight="1">
      <c r="H135" s="33"/>
      <c r="I135" s="33"/>
    </row>
    <row r="136" spans="8:9" ht="14.25" customHeight="1">
      <c r="H136" s="33"/>
      <c r="I136" s="33"/>
    </row>
    <row r="137" spans="8:9" ht="14.25" customHeight="1">
      <c r="H137" s="33"/>
      <c r="I137" s="33"/>
    </row>
    <row r="138" spans="8:9" ht="14.25" customHeight="1">
      <c r="H138" s="33"/>
      <c r="I138" s="33"/>
    </row>
    <row r="139" spans="8:9" ht="14.25" customHeight="1">
      <c r="H139" s="33"/>
      <c r="I139" s="33"/>
    </row>
    <row r="140" spans="8:9" ht="14.25" customHeight="1">
      <c r="H140" s="33"/>
      <c r="I140" s="33"/>
    </row>
    <row r="141" spans="8:9" ht="14.25" customHeight="1">
      <c r="H141" s="33"/>
      <c r="I141" s="33"/>
    </row>
    <row r="142" spans="8:9" ht="14.25" customHeight="1">
      <c r="H142" s="33"/>
      <c r="I142" s="33"/>
    </row>
    <row r="143" spans="8:9" ht="14.25" customHeight="1">
      <c r="H143" s="33"/>
      <c r="I143" s="33"/>
    </row>
    <row r="144" spans="8:9" ht="14.25" customHeight="1">
      <c r="H144" s="33"/>
      <c r="I144" s="33"/>
    </row>
    <row r="145" spans="8:9" ht="14.25" customHeight="1">
      <c r="H145" s="33"/>
      <c r="I145" s="33"/>
    </row>
    <row r="146" spans="8:9" ht="14.25" customHeight="1">
      <c r="H146" s="33"/>
      <c r="I146" s="33"/>
    </row>
    <row r="147" spans="8:9" ht="14.25" customHeight="1">
      <c r="H147" s="33"/>
      <c r="I147" s="33"/>
    </row>
    <row r="148" spans="8:9" ht="14.25" customHeight="1">
      <c r="H148" s="33"/>
      <c r="I148" s="33"/>
    </row>
    <row r="149" spans="8:9" ht="14.25" customHeight="1">
      <c r="H149" s="33"/>
      <c r="I149" s="33"/>
    </row>
    <row r="150" spans="8:9" ht="14.25" customHeight="1">
      <c r="H150" s="33"/>
      <c r="I150" s="33"/>
    </row>
    <row r="151" spans="8:9" ht="14.25" customHeight="1">
      <c r="H151" s="33"/>
      <c r="I151" s="33"/>
    </row>
    <row r="152" spans="8:9" ht="14.25" customHeight="1">
      <c r="H152" s="33"/>
      <c r="I152" s="33"/>
    </row>
    <row r="153" spans="8:9" ht="14.25" customHeight="1">
      <c r="H153" s="33"/>
      <c r="I153" s="33"/>
    </row>
    <row r="154" spans="8:9" ht="14.25" customHeight="1">
      <c r="H154" s="33"/>
      <c r="I154" s="33"/>
    </row>
    <row r="155" spans="8:9" ht="14.25" customHeight="1">
      <c r="H155" s="33"/>
      <c r="I155" s="33"/>
    </row>
    <row r="156" spans="8:9" ht="14.25" customHeight="1">
      <c r="H156" s="33"/>
      <c r="I156" s="33"/>
    </row>
    <row r="157" spans="8:9" ht="14.25" customHeight="1">
      <c r="H157" s="33"/>
      <c r="I157" s="33"/>
    </row>
    <row r="158" spans="8:9" ht="14.25" customHeight="1">
      <c r="H158" s="33"/>
      <c r="I158" s="33"/>
    </row>
    <row r="159" spans="8:9" ht="14.25" customHeight="1">
      <c r="H159" s="33"/>
      <c r="I159" s="33"/>
    </row>
    <row r="160" spans="8:9" ht="14.25" customHeight="1">
      <c r="H160" s="33"/>
      <c r="I160" s="33"/>
    </row>
    <row r="161" spans="8:9" ht="14.25" customHeight="1">
      <c r="H161" s="33"/>
      <c r="I161" s="33"/>
    </row>
    <row r="162" spans="8:9" ht="14.25" customHeight="1">
      <c r="H162" s="33"/>
      <c r="I162" s="33"/>
    </row>
    <row r="163" spans="8:9" ht="14.25" customHeight="1">
      <c r="H163" s="33"/>
      <c r="I163" s="33"/>
    </row>
    <row r="164" spans="8:9" ht="14.25" customHeight="1">
      <c r="H164" s="33"/>
      <c r="I164" s="33"/>
    </row>
    <row r="165" spans="8:9" ht="14.25" customHeight="1">
      <c r="H165" s="33"/>
      <c r="I165" s="33"/>
    </row>
    <row r="166" spans="8:9" ht="14.25" customHeight="1">
      <c r="H166" s="33"/>
      <c r="I166" s="33"/>
    </row>
    <row r="167" spans="8:9" ht="14.25" customHeight="1">
      <c r="H167" s="33"/>
      <c r="I167" s="33"/>
    </row>
    <row r="168" spans="8:9" ht="14.25" customHeight="1">
      <c r="H168" s="33"/>
      <c r="I168" s="33"/>
    </row>
    <row r="169" spans="8:9" ht="14.25" customHeight="1">
      <c r="H169" s="33"/>
      <c r="I169" s="33"/>
    </row>
    <row r="170" spans="8:9" ht="14.25" customHeight="1">
      <c r="H170" s="33"/>
      <c r="I170" s="33"/>
    </row>
    <row r="171" spans="8:9" ht="14.25" customHeight="1">
      <c r="H171" s="33"/>
      <c r="I171" s="33"/>
    </row>
    <row r="172" spans="8:9" ht="14.25" customHeight="1">
      <c r="H172" s="33"/>
      <c r="I172" s="33"/>
    </row>
    <row r="173" spans="8:9" ht="14.25" customHeight="1">
      <c r="H173" s="33"/>
      <c r="I173" s="33"/>
    </row>
    <row r="174" spans="8:9" ht="14.25" customHeight="1">
      <c r="H174" s="33"/>
      <c r="I174" s="33"/>
    </row>
    <row r="175" spans="8:9" ht="14.25" customHeight="1">
      <c r="H175" s="33"/>
      <c r="I175" s="33"/>
    </row>
    <row r="176" spans="8:9" ht="14.25" customHeight="1">
      <c r="H176" s="33"/>
      <c r="I176" s="33"/>
    </row>
    <row r="177" spans="8:9" ht="14.25" customHeight="1">
      <c r="H177" s="33"/>
      <c r="I177" s="33"/>
    </row>
    <row r="178" spans="8:9" ht="14.25" customHeight="1">
      <c r="H178" s="33"/>
      <c r="I178" s="33"/>
    </row>
    <row r="179" spans="8:9" ht="14.25" customHeight="1">
      <c r="H179" s="33"/>
      <c r="I179" s="33"/>
    </row>
    <row r="180" spans="8:9" ht="14.25" customHeight="1">
      <c r="H180" s="33"/>
      <c r="I180" s="33"/>
    </row>
    <row r="181" spans="8:9" ht="14.25" customHeight="1">
      <c r="H181" s="33"/>
      <c r="I181" s="33"/>
    </row>
    <row r="182" spans="8:9" ht="14.25" customHeight="1">
      <c r="H182" s="33"/>
      <c r="I182" s="33"/>
    </row>
    <row r="183" spans="8:9" ht="14.25" customHeight="1">
      <c r="H183" s="33"/>
      <c r="I183" s="33"/>
    </row>
    <row r="184" spans="8:9" ht="14.25" customHeight="1">
      <c r="H184" s="33"/>
      <c r="I184" s="33"/>
    </row>
    <row r="185" spans="8:9" ht="14.25" customHeight="1">
      <c r="H185" s="33"/>
      <c r="I185" s="33"/>
    </row>
    <row r="186" spans="8:9" ht="14.25" customHeight="1">
      <c r="H186" s="33"/>
      <c r="I186" s="33"/>
    </row>
    <row r="187" spans="8:9" ht="14.25" customHeight="1">
      <c r="H187" s="33"/>
      <c r="I187" s="33"/>
    </row>
    <row r="188" spans="8:9" ht="14.25" customHeight="1">
      <c r="H188" s="33"/>
      <c r="I188" s="33"/>
    </row>
    <row r="189" spans="8:9" ht="14.25" customHeight="1">
      <c r="H189" s="33"/>
      <c r="I189" s="33"/>
    </row>
    <row r="190" spans="8:9" ht="14.25" customHeight="1">
      <c r="H190" s="33"/>
      <c r="I190" s="33"/>
    </row>
    <row r="191" spans="8:9" ht="14.25" customHeight="1">
      <c r="H191" s="33"/>
      <c r="I191" s="33"/>
    </row>
    <row r="192" spans="8:9" ht="14.25" customHeight="1">
      <c r="H192" s="33"/>
      <c r="I192" s="33"/>
    </row>
    <row r="193" spans="8:9" ht="14.25" customHeight="1">
      <c r="H193" s="33"/>
      <c r="I193" s="33"/>
    </row>
    <row r="194" spans="8:9" ht="14.25" customHeight="1">
      <c r="H194" s="33"/>
      <c r="I194" s="33"/>
    </row>
    <row r="195" spans="8:9" ht="14.25" customHeight="1">
      <c r="H195" s="33"/>
      <c r="I195" s="33"/>
    </row>
    <row r="196" spans="8:9" ht="14.25" customHeight="1">
      <c r="H196" s="33"/>
      <c r="I196" s="33"/>
    </row>
    <row r="197" spans="8:9" ht="14.25" customHeight="1">
      <c r="H197" s="33"/>
      <c r="I197" s="33"/>
    </row>
    <row r="198" spans="8:9" ht="14.25" customHeight="1">
      <c r="H198" s="33"/>
      <c r="I198" s="33"/>
    </row>
    <row r="199" spans="8:9" ht="14.25" customHeight="1">
      <c r="H199" s="33"/>
      <c r="I199" s="33"/>
    </row>
    <row r="200" spans="8:9" ht="14.25" customHeight="1">
      <c r="H200" s="33"/>
      <c r="I200" s="33"/>
    </row>
    <row r="201" spans="8:9" ht="14.25" customHeight="1">
      <c r="H201" s="33"/>
      <c r="I201" s="33"/>
    </row>
    <row r="202" spans="8:9" ht="14.25" customHeight="1">
      <c r="H202" s="33"/>
      <c r="I202" s="33"/>
    </row>
    <row r="203" spans="8:9" ht="14.25" customHeight="1">
      <c r="H203" s="33"/>
      <c r="I203" s="33"/>
    </row>
    <row r="204" spans="8:9" ht="14.25" customHeight="1">
      <c r="H204" s="33"/>
      <c r="I204" s="33"/>
    </row>
    <row r="205" spans="8:9" ht="14.25" customHeight="1">
      <c r="H205" s="33"/>
      <c r="I205" s="33"/>
    </row>
    <row r="206" spans="8:9" ht="14.25" customHeight="1">
      <c r="H206" s="33"/>
      <c r="I206" s="33"/>
    </row>
    <row r="207" spans="8:9" ht="14.25" customHeight="1">
      <c r="H207" s="33"/>
      <c r="I207" s="33"/>
    </row>
    <row r="208" spans="8:9" ht="14.25" customHeight="1">
      <c r="H208" s="33"/>
      <c r="I208" s="33"/>
    </row>
    <row r="209" spans="8:9" ht="14.25" customHeight="1">
      <c r="H209" s="33"/>
      <c r="I209" s="33"/>
    </row>
    <row r="210" spans="8:9" ht="14.25" customHeight="1">
      <c r="H210" s="33"/>
      <c r="I210" s="33"/>
    </row>
    <row r="211" spans="8:9" ht="14.25" customHeight="1">
      <c r="H211" s="33"/>
      <c r="I211" s="33"/>
    </row>
    <row r="212" spans="8:9" ht="14.25" customHeight="1">
      <c r="H212" s="33"/>
      <c r="I212" s="33"/>
    </row>
    <row r="213" spans="8:9" ht="14.25" customHeight="1">
      <c r="H213" s="33"/>
      <c r="I213" s="33"/>
    </row>
    <row r="214" spans="8:9" ht="14.25" customHeight="1">
      <c r="H214" s="33"/>
      <c r="I214" s="33"/>
    </row>
    <row r="215" spans="8:9" ht="14.25" customHeight="1">
      <c r="H215" s="33"/>
      <c r="I215" s="33"/>
    </row>
    <row r="216" spans="8:9" ht="14.25" customHeight="1">
      <c r="H216" s="33"/>
      <c r="I216" s="33"/>
    </row>
    <row r="217" spans="8:9" ht="14.25" customHeight="1">
      <c r="H217" s="33"/>
      <c r="I217" s="33"/>
    </row>
    <row r="218" spans="8:9" ht="14.25" customHeight="1">
      <c r="H218" s="33"/>
      <c r="I218" s="33"/>
    </row>
    <row r="219" spans="8:9" ht="14.25" customHeight="1">
      <c r="H219" s="33"/>
      <c r="I219" s="33"/>
    </row>
    <row r="220" spans="8:9" ht="14.25" customHeight="1">
      <c r="H220" s="33"/>
      <c r="I220" s="33"/>
    </row>
    <row r="221" spans="8:9" ht="14.25" customHeight="1">
      <c r="H221" s="33"/>
      <c r="I221" s="33"/>
    </row>
    <row r="222" spans="8:9" ht="14.25" customHeight="1">
      <c r="H222" s="33"/>
      <c r="I222" s="33"/>
    </row>
    <row r="223" spans="8:9" ht="14.25" customHeight="1">
      <c r="H223" s="33"/>
      <c r="I223" s="33"/>
    </row>
    <row r="224" spans="8:9" ht="14.25" customHeight="1">
      <c r="H224" s="33"/>
      <c r="I224" s="33"/>
    </row>
    <row r="225" spans="8:9" ht="14.25" customHeight="1">
      <c r="H225" s="33"/>
      <c r="I225" s="33"/>
    </row>
    <row r="226" spans="8:9" ht="14.25" customHeight="1">
      <c r="H226" s="33"/>
      <c r="I226" s="33"/>
    </row>
    <row r="227" spans="8:9" ht="14.25" customHeight="1">
      <c r="H227" s="33"/>
      <c r="I227" s="33"/>
    </row>
    <row r="228" spans="8:9" ht="14.25" customHeight="1">
      <c r="H228" s="33"/>
      <c r="I228" s="33"/>
    </row>
    <row r="229" spans="8:9" ht="14.25" customHeight="1">
      <c r="H229" s="33"/>
      <c r="I229" s="33"/>
    </row>
    <row r="230" spans="8:9" ht="14.25" customHeight="1">
      <c r="H230" s="33"/>
      <c r="I230" s="33"/>
    </row>
    <row r="231" spans="8:9" ht="14.25" customHeight="1">
      <c r="H231" s="33"/>
      <c r="I231" s="33"/>
    </row>
    <row r="232" spans="8:9" ht="14.25" customHeight="1">
      <c r="H232" s="33"/>
      <c r="I232" s="33"/>
    </row>
    <row r="233" spans="8:9" ht="14.25" customHeight="1">
      <c r="H233" s="33"/>
      <c r="I233" s="33"/>
    </row>
    <row r="234" spans="8:9" ht="14.25" customHeight="1">
      <c r="H234" s="33"/>
      <c r="I234" s="33"/>
    </row>
    <row r="235" spans="8:9" ht="14.25" customHeight="1">
      <c r="H235" s="33"/>
      <c r="I235" s="33"/>
    </row>
    <row r="236" spans="8:9" ht="14.25" customHeight="1">
      <c r="H236" s="33"/>
      <c r="I236" s="33"/>
    </row>
    <row r="237" spans="8:9" ht="14.25" customHeight="1">
      <c r="H237" s="33"/>
      <c r="I237" s="33"/>
    </row>
    <row r="238" spans="8:9" ht="14.25" customHeight="1">
      <c r="H238" s="33"/>
      <c r="I238" s="33"/>
    </row>
    <row r="239" spans="8:9" ht="14.25" customHeight="1">
      <c r="H239" s="33"/>
      <c r="I239" s="33"/>
    </row>
    <row r="240" spans="8:9" ht="14.25" customHeight="1">
      <c r="H240" s="33"/>
      <c r="I240" s="33"/>
    </row>
    <row r="241" spans="8:9" ht="14.25" customHeight="1">
      <c r="H241" s="33"/>
      <c r="I241" s="33"/>
    </row>
    <row r="242" spans="8:9" ht="14.25" customHeight="1">
      <c r="H242" s="33"/>
      <c r="I242" s="33"/>
    </row>
    <row r="243" spans="8:9" ht="14.25" customHeight="1">
      <c r="H243" s="33"/>
      <c r="I243" s="33"/>
    </row>
    <row r="244" spans="8:9" ht="14.25" customHeight="1">
      <c r="H244" s="33"/>
      <c r="I244" s="33"/>
    </row>
    <row r="245" spans="8:9" ht="14.25" customHeight="1">
      <c r="H245" s="33"/>
      <c r="I245" s="33"/>
    </row>
    <row r="246" spans="8:9" ht="14.25" customHeight="1">
      <c r="H246" s="33"/>
      <c r="I246" s="33"/>
    </row>
    <row r="247" spans="8:9" ht="14.25" customHeight="1">
      <c r="H247" s="33"/>
      <c r="I247" s="33"/>
    </row>
    <row r="248" spans="8:9" ht="14.25" customHeight="1">
      <c r="H248" s="33"/>
      <c r="I248" s="33"/>
    </row>
    <row r="249" spans="8:9" ht="14.25" customHeight="1">
      <c r="H249" s="33"/>
      <c r="I249" s="33"/>
    </row>
    <row r="250" spans="8:9" ht="14.25" customHeight="1">
      <c r="H250" s="33"/>
      <c r="I250" s="33"/>
    </row>
    <row r="251" spans="8:9" ht="14.25" customHeight="1">
      <c r="H251" s="33"/>
      <c r="I251" s="33"/>
    </row>
    <row r="252" spans="8:9" ht="14.25" customHeight="1">
      <c r="H252" s="33"/>
      <c r="I252" s="33"/>
    </row>
    <row r="253" spans="8:9" ht="14.25" customHeight="1">
      <c r="H253" s="33"/>
      <c r="I253" s="33"/>
    </row>
    <row r="254" spans="8:9" ht="14.25" customHeight="1">
      <c r="H254" s="33"/>
      <c r="I254" s="33"/>
    </row>
    <row r="255" spans="8:9" ht="14.25" customHeight="1">
      <c r="H255" s="33"/>
      <c r="I255" s="33"/>
    </row>
    <row r="256" spans="8:9" ht="14.25" customHeight="1">
      <c r="H256" s="33"/>
      <c r="I256" s="33"/>
    </row>
    <row r="257" spans="8:9" ht="14.25" customHeight="1">
      <c r="H257" s="33"/>
      <c r="I257" s="33"/>
    </row>
    <row r="258" spans="8:9" ht="14.25" customHeight="1">
      <c r="H258" s="33"/>
      <c r="I258" s="33"/>
    </row>
    <row r="259" spans="8:9" ht="14.25" customHeight="1">
      <c r="H259" s="33"/>
      <c r="I259" s="33"/>
    </row>
    <row r="260" spans="8:9" ht="14.25" customHeight="1">
      <c r="H260" s="33"/>
      <c r="I260" s="33"/>
    </row>
    <row r="261" spans="8:9" ht="14.25" customHeight="1">
      <c r="H261" s="33"/>
      <c r="I261" s="33"/>
    </row>
    <row r="262" spans="8:9" ht="14.25" customHeight="1">
      <c r="H262" s="33"/>
      <c r="I262" s="33"/>
    </row>
    <row r="263" spans="8:9" ht="14.25" customHeight="1">
      <c r="H263" s="33"/>
      <c r="I263" s="33"/>
    </row>
    <row r="264" spans="8:9" ht="14.25" customHeight="1">
      <c r="H264" s="33"/>
      <c r="I264" s="33"/>
    </row>
    <row r="265" spans="8:9" ht="14.25" customHeight="1">
      <c r="H265" s="33"/>
      <c r="I265" s="33"/>
    </row>
    <row r="266" spans="8:9" ht="14.25" customHeight="1">
      <c r="H266" s="33"/>
      <c r="I266" s="33"/>
    </row>
    <row r="267" spans="8:9" ht="14.25" customHeight="1">
      <c r="H267" s="33"/>
      <c r="I267" s="33"/>
    </row>
    <row r="268" spans="8:9" ht="14.25" customHeight="1">
      <c r="H268" s="33"/>
      <c r="I268" s="33"/>
    </row>
    <row r="269" spans="8:9" ht="14.25" customHeight="1">
      <c r="H269" s="33"/>
      <c r="I269" s="33"/>
    </row>
    <row r="270" spans="8:9" ht="14.25" customHeight="1">
      <c r="H270" s="33"/>
      <c r="I270" s="33"/>
    </row>
    <row r="271" spans="8:9" ht="14.25" customHeight="1">
      <c r="H271" s="33"/>
      <c r="I271" s="33"/>
    </row>
    <row r="272" spans="8:9" ht="14.25" customHeight="1">
      <c r="H272" s="33"/>
      <c r="I272" s="33"/>
    </row>
    <row r="273" spans="8:9" ht="14.25" customHeight="1">
      <c r="H273" s="33"/>
      <c r="I273" s="33"/>
    </row>
    <row r="274" spans="8:9" ht="14.25" customHeight="1">
      <c r="H274" s="33"/>
      <c r="I274" s="33"/>
    </row>
    <row r="275" spans="8:9" ht="14.25" customHeight="1">
      <c r="H275" s="33"/>
      <c r="I275" s="33"/>
    </row>
    <row r="276" spans="8:9" ht="14.25" customHeight="1">
      <c r="H276" s="33"/>
      <c r="I276" s="33"/>
    </row>
    <row r="277" spans="8:9" ht="14.25" customHeight="1">
      <c r="H277" s="33"/>
      <c r="I277" s="33"/>
    </row>
    <row r="278" spans="8:9" ht="14.25" customHeight="1">
      <c r="H278" s="33"/>
      <c r="I278" s="33"/>
    </row>
    <row r="279" spans="8:9" ht="14.25" customHeight="1">
      <c r="H279" s="33"/>
      <c r="I279" s="33"/>
    </row>
    <row r="280" spans="8:9" ht="14.25" customHeight="1">
      <c r="H280" s="33"/>
      <c r="I280" s="33"/>
    </row>
    <row r="281" spans="8:9" ht="14.25" customHeight="1">
      <c r="H281" s="33"/>
      <c r="I281" s="33"/>
    </row>
    <row r="282" spans="8:9" ht="14.25" customHeight="1">
      <c r="H282" s="33"/>
      <c r="I282" s="33"/>
    </row>
    <row r="283" spans="8:9" ht="14.25" customHeight="1">
      <c r="H283" s="33"/>
      <c r="I283" s="33"/>
    </row>
    <row r="284" spans="8:9" ht="14.25" customHeight="1">
      <c r="H284" s="33"/>
      <c r="I284" s="33"/>
    </row>
    <row r="285" spans="8:9" ht="14.25" customHeight="1">
      <c r="H285" s="33"/>
      <c r="I285" s="33"/>
    </row>
    <row r="286" spans="8:9" ht="14.25" customHeight="1">
      <c r="H286" s="33"/>
      <c r="I286" s="33"/>
    </row>
    <row r="287" spans="8:9" ht="14.25" customHeight="1">
      <c r="H287" s="33"/>
      <c r="I287" s="33"/>
    </row>
    <row r="288" spans="8:9" ht="14.25" customHeight="1">
      <c r="H288" s="33"/>
      <c r="I288" s="33"/>
    </row>
    <row r="289" spans="8:9" ht="14.25" customHeight="1">
      <c r="H289" s="33"/>
      <c r="I289" s="33"/>
    </row>
    <row r="290" spans="8:9" ht="14.25" customHeight="1">
      <c r="H290" s="33"/>
      <c r="I290" s="33"/>
    </row>
    <row r="291" spans="8:9" ht="14.25" customHeight="1">
      <c r="H291" s="33"/>
      <c r="I291" s="33"/>
    </row>
    <row r="292" spans="8:9" ht="14.25" customHeight="1">
      <c r="H292" s="33"/>
      <c r="I292" s="33"/>
    </row>
    <row r="293" spans="8:9" ht="14.25" customHeight="1">
      <c r="H293" s="33"/>
      <c r="I293" s="33"/>
    </row>
    <row r="294" spans="8:9" ht="14.25" customHeight="1">
      <c r="H294" s="33"/>
      <c r="I294" s="33"/>
    </row>
    <row r="295" spans="8:9" ht="14.25" customHeight="1">
      <c r="H295" s="33"/>
      <c r="I295" s="33"/>
    </row>
    <row r="296" spans="8:9" ht="14.25" customHeight="1">
      <c r="H296" s="33"/>
      <c r="I296" s="33"/>
    </row>
    <row r="297" spans="8:9" ht="14.25" customHeight="1">
      <c r="H297" s="33"/>
      <c r="I297" s="33"/>
    </row>
    <row r="298" spans="8:9" ht="14.25" customHeight="1">
      <c r="H298" s="33"/>
      <c r="I298" s="33"/>
    </row>
    <row r="299" spans="8:9" ht="14.25" customHeight="1">
      <c r="H299" s="33"/>
      <c r="I299" s="33"/>
    </row>
    <row r="300" spans="8:9" ht="14.25" customHeight="1">
      <c r="H300" s="33"/>
      <c r="I300" s="33"/>
    </row>
    <row r="301" spans="8:9" ht="14.25" customHeight="1">
      <c r="H301" s="33"/>
      <c r="I301" s="33"/>
    </row>
    <row r="302" spans="8:9" ht="14.25" customHeight="1">
      <c r="H302" s="33"/>
      <c r="I302" s="33"/>
    </row>
    <row r="303" spans="8:9" ht="14.25" customHeight="1">
      <c r="H303" s="33"/>
      <c r="I303" s="33"/>
    </row>
    <row r="304" spans="8:9" ht="14.25" customHeight="1">
      <c r="H304" s="33"/>
      <c r="I304" s="33"/>
    </row>
    <row r="305" spans="8:9" ht="14.25" customHeight="1">
      <c r="H305" s="33"/>
      <c r="I305" s="33"/>
    </row>
    <row r="306" spans="8:9" ht="14.25" customHeight="1">
      <c r="H306" s="33"/>
      <c r="I306" s="33"/>
    </row>
    <row r="307" spans="8:9" ht="14.25" customHeight="1">
      <c r="H307" s="33"/>
      <c r="I307" s="33"/>
    </row>
    <row r="308" spans="8:9" ht="14.25" customHeight="1">
      <c r="H308" s="33"/>
      <c r="I308" s="33"/>
    </row>
    <row r="309" spans="8:9" ht="14.25" customHeight="1">
      <c r="H309" s="33"/>
      <c r="I309" s="33"/>
    </row>
    <row r="310" spans="8:9" ht="14.25" customHeight="1">
      <c r="H310" s="33"/>
      <c r="I310" s="33"/>
    </row>
    <row r="311" spans="8:9" ht="14.25" customHeight="1">
      <c r="H311" s="33"/>
      <c r="I311" s="33"/>
    </row>
    <row r="312" spans="8:9" ht="14.25" customHeight="1">
      <c r="H312" s="33"/>
      <c r="I312" s="33"/>
    </row>
    <row r="313" spans="8:9" ht="14.25" customHeight="1">
      <c r="H313" s="33"/>
      <c r="I313" s="33"/>
    </row>
    <row r="314" spans="8:9" ht="14.25" customHeight="1">
      <c r="H314" s="33"/>
      <c r="I314" s="33"/>
    </row>
    <row r="315" spans="8:9" ht="14.25" customHeight="1">
      <c r="H315" s="33"/>
      <c r="I315" s="33"/>
    </row>
    <row r="316" spans="8:9" ht="14.25" customHeight="1">
      <c r="H316" s="33"/>
      <c r="I316" s="33"/>
    </row>
    <row r="317" spans="8:9" ht="14.25" customHeight="1">
      <c r="H317" s="33"/>
      <c r="I317" s="33"/>
    </row>
    <row r="318" spans="8:9" ht="14.25" customHeight="1">
      <c r="H318" s="33"/>
      <c r="I318" s="33"/>
    </row>
    <row r="319" spans="8:9" ht="14.25" customHeight="1">
      <c r="H319" s="33"/>
      <c r="I319" s="33"/>
    </row>
    <row r="320" spans="8:9" ht="14.25" customHeight="1">
      <c r="H320" s="33"/>
      <c r="I320" s="33"/>
    </row>
    <row r="321" spans="8:9" ht="14.25" customHeight="1">
      <c r="H321" s="33"/>
      <c r="I321" s="33"/>
    </row>
    <row r="322" spans="8:9" ht="14.25" customHeight="1">
      <c r="H322" s="33"/>
      <c r="I322" s="33"/>
    </row>
    <row r="323" spans="8:9" ht="14.25" customHeight="1">
      <c r="H323" s="33"/>
      <c r="I323" s="33"/>
    </row>
    <row r="324" spans="8:9" ht="14.25" customHeight="1">
      <c r="H324" s="33"/>
      <c r="I324" s="33"/>
    </row>
    <row r="325" spans="8:9" ht="14.25" customHeight="1">
      <c r="H325" s="33"/>
      <c r="I325" s="33"/>
    </row>
    <row r="326" spans="8:9" ht="14.25" customHeight="1">
      <c r="H326" s="33"/>
      <c r="I326" s="33"/>
    </row>
    <row r="327" spans="8:9" ht="14.25" customHeight="1">
      <c r="H327" s="33"/>
      <c r="I327" s="33"/>
    </row>
    <row r="328" spans="8:9" ht="14.25" customHeight="1">
      <c r="H328" s="33"/>
      <c r="I328" s="33"/>
    </row>
    <row r="329" spans="8:9" ht="14.25" customHeight="1">
      <c r="H329" s="33"/>
      <c r="I329" s="33"/>
    </row>
    <row r="330" spans="8:9" ht="14.25" customHeight="1">
      <c r="H330" s="33"/>
      <c r="I330" s="33"/>
    </row>
    <row r="331" spans="8:9" ht="14.25" customHeight="1">
      <c r="H331" s="33"/>
      <c r="I331" s="33"/>
    </row>
    <row r="332" spans="8:9" ht="14.25" customHeight="1">
      <c r="H332" s="33"/>
      <c r="I332" s="33"/>
    </row>
    <row r="333" spans="8:9" ht="14.25" customHeight="1">
      <c r="H333" s="33"/>
      <c r="I333" s="33"/>
    </row>
    <row r="334" spans="8:9" ht="14.25" customHeight="1">
      <c r="H334" s="33"/>
      <c r="I334" s="33"/>
    </row>
    <row r="335" spans="8:9" ht="14.25" customHeight="1">
      <c r="H335" s="33"/>
      <c r="I335" s="33"/>
    </row>
    <row r="336" spans="8:9" ht="14.25" customHeight="1">
      <c r="H336" s="33"/>
      <c r="I336" s="33"/>
    </row>
    <row r="337" spans="8:9" ht="14.25" customHeight="1">
      <c r="H337" s="33"/>
      <c r="I337" s="33"/>
    </row>
    <row r="338" spans="8:9" ht="14.25" customHeight="1">
      <c r="H338" s="33"/>
      <c r="I338" s="33"/>
    </row>
    <row r="339" spans="8:9" ht="14.25" customHeight="1">
      <c r="H339" s="33"/>
      <c r="I339" s="33"/>
    </row>
    <row r="340" spans="8:9" ht="14.25" customHeight="1">
      <c r="H340" s="33"/>
      <c r="I340" s="33"/>
    </row>
    <row r="341" spans="8:9" ht="14.25" customHeight="1">
      <c r="H341" s="33"/>
      <c r="I341" s="33"/>
    </row>
    <row r="342" spans="8:9" ht="14.25" customHeight="1">
      <c r="H342" s="33"/>
      <c r="I342" s="33"/>
    </row>
    <row r="343" spans="8:9" ht="14.25" customHeight="1">
      <c r="H343" s="33"/>
      <c r="I343" s="33"/>
    </row>
    <row r="344" spans="8:9" ht="14.25" customHeight="1">
      <c r="H344" s="33"/>
      <c r="I344" s="33"/>
    </row>
    <row r="345" spans="8:9" ht="14.25" customHeight="1">
      <c r="H345" s="33"/>
      <c r="I345" s="33"/>
    </row>
    <row r="346" spans="8:9" ht="14.25" customHeight="1">
      <c r="H346" s="33"/>
      <c r="I346" s="33"/>
    </row>
    <row r="347" spans="8:9" ht="14.25" customHeight="1">
      <c r="H347" s="33"/>
      <c r="I347" s="33"/>
    </row>
    <row r="348" spans="8:9" ht="14.25" customHeight="1">
      <c r="H348" s="33"/>
      <c r="I348" s="33"/>
    </row>
    <row r="349" spans="8:9" ht="14.25" customHeight="1">
      <c r="H349" s="33"/>
      <c r="I349" s="33"/>
    </row>
    <row r="350" spans="8:9" ht="14.25" customHeight="1">
      <c r="H350" s="33"/>
      <c r="I350" s="33"/>
    </row>
    <row r="351" spans="8:9" ht="14.25" customHeight="1">
      <c r="H351" s="33"/>
      <c r="I351" s="33"/>
    </row>
    <row r="352" spans="8:9" ht="14.25" customHeight="1">
      <c r="H352" s="33"/>
      <c r="I352" s="33"/>
    </row>
    <row r="353" spans="8:9" ht="14.25" customHeight="1">
      <c r="H353" s="33"/>
      <c r="I353" s="33"/>
    </row>
    <row r="354" spans="8:9" ht="14.25" customHeight="1">
      <c r="H354" s="33"/>
      <c r="I354" s="33"/>
    </row>
    <row r="355" spans="8:9" ht="14.25" customHeight="1">
      <c r="H355" s="33"/>
      <c r="I355" s="33"/>
    </row>
    <row r="356" spans="8:9" ht="14.25" customHeight="1">
      <c r="H356" s="33"/>
      <c r="I356" s="33"/>
    </row>
    <row r="357" spans="8:9" ht="14.25" customHeight="1">
      <c r="H357" s="33"/>
      <c r="I357" s="33"/>
    </row>
    <row r="358" spans="8:9" ht="14.25" customHeight="1">
      <c r="H358" s="33"/>
      <c r="I358" s="33"/>
    </row>
    <row r="359" spans="8:9" ht="14.25" customHeight="1">
      <c r="H359" s="33"/>
      <c r="I359" s="33"/>
    </row>
    <row r="360" spans="8:9" ht="14.25" customHeight="1">
      <c r="H360" s="33"/>
      <c r="I360" s="33"/>
    </row>
    <row r="361" spans="8:9" ht="14.25" customHeight="1">
      <c r="H361" s="33"/>
      <c r="I361" s="33"/>
    </row>
    <row r="362" spans="8:9" ht="14.25" customHeight="1">
      <c r="H362" s="33"/>
      <c r="I362" s="33"/>
    </row>
    <row r="363" spans="8:9" ht="14.25" customHeight="1">
      <c r="H363" s="33"/>
      <c r="I363" s="33"/>
    </row>
    <row r="364" spans="8:9" ht="14.25" customHeight="1">
      <c r="H364" s="33"/>
      <c r="I364" s="33"/>
    </row>
    <row r="365" spans="8:9" ht="14.25" customHeight="1">
      <c r="H365" s="33"/>
      <c r="I365" s="33"/>
    </row>
    <row r="366" spans="8:9" ht="14.25" customHeight="1">
      <c r="H366" s="33"/>
      <c r="I366" s="33"/>
    </row>
    <row r="367" spans="8:9" ht="14.25" customHeight="1">
      <c r="H367" s="33"/>
      <c r="I367" s="33"/>
    </row>
    <row r="368" spans="8:9" ht="14.25" customHeight="1">
      <c r="H368" s="33"/>
      <c r="I368" s="33"/>
    </row>
    <row r="369" spans="8:9" ht="14.25" customHeight="1">
      <c r="H369" s="33"/>
      <c r="I369" s="33"/>
    </row>
    <row r="370" spans="8:9" ht="14.25" customHeight="1">
      <c r="H370" s="33"/>
      <c r="I370" s="33"/>
    </row>
    <row r="371" spans="8:9" ht="14.25" customHeight="1">
      <c r="H371" s="33"/>
      <c r="I371" s="33"/>
    </row>
    <row r="372" spans="8:9" ht="14.25" customHeight="1">
      <c r="H372" s="33"/>
      <c r="I372" s="33"/>
    </row>
    <row r="373" spans="8:9" ht="14.25" customHeight="1">
      <c r="H373" s="33"/>
      <c r="I373" s="33"/>
    </row>
    <row r="374" spans="8:9" ht="14.25" customHeight="1">
      <c r="H374" s="33"/>
      <c r="I374" s="33"/>
    </row>
    <row r="375" spans="8:9" ht="14.25" customHeight="1">
      <c r="H375" s="33"/>
      <c r="I375" s="33"/>
    </row>
    <row r="376" spans="8:9" ht="14.25" customHeight="1">
      <c r="H376" s="33"/>
      <c r="I376" s="33"/>
    </row>
    <row r="377" spans="8:9" ht="14.25" customHeight="1">
      <c r="H377" s="33"/>
      <c r="I377" s="33"/>
    </row>
    <row r="378" spans="8:9" ht="14.25" customHeight="1">
      <c r="H378" s="33"/>
      <c r="I378" s="33"/>
    </row>
    <row r="379" spans="8:9" ht="14.25" customHeight="1">
      <c r="H379" s="33"/>
      <c r="I379" s="33"/>
    </row>
    <row r="380" spans="8:9" ht="14.25" customHeight="1">
      <c r="H380" s="33"/>
      <c r="I380" s="33"/>
    </row>
    <row r="381" spans="8:9" ht="14.25" customHeight="1">
      <c r="H381" s="33"/>
      <c r="I381" s="33"/>
    </row>
    <row r="382" spans="8:9" ht="14.25" customHeight="1">
      <c r="H382" s="33"/>
      <c r="I382" s="33"/>
    </row>
    <row r="383" spans="8:9" ht="14.25" customHeight="1">
      <c r="H383" s="33"/>
      <c r="I383" s="33"/>
    </row>
    <row r="384" spans="8:9" ht="14.25" customHeight="1">
      <c r="H384" s="33"/>
      <c r="I384" s="33"/>
    </row>
    <row r="385" spans="8:9" ht="14.25" customHeight="1">
      <c r="H385" s="33"/>
      <c r="I385" s="33"/>
    </row>
    <row r="386" spans="8:9" ht="14.25" customHeight="1">
      <c r="H386" s="33"/>
      <c r="I386" s="33"/>
    </row>
    <row r="387" spans="8:9" ht="14.25" customHeight="1">
      <c r="H387" s="33"/>
      <c r="I387" s="33"/>
    </row>
    <row r="388" spans="8:9" ht="14.25" customHeight="1">
      <c r="H388" s="33"/>
      <c r="I388" s="33"/>
    </row>
    <row r="389" spans="8:9" ht="14.25" customHeight="1">
      <c r="H389" s="33"/>
      <c r="I389" s="33"/>
    </row>
    <row r="390" spans="8:9" ht="14.25" customHeight="1">
      <c r="H390" s="33"/>
      <c r="I390" s="33"/>
    </row>
    <row r="391" spans="8:9" ht="14.25" customHeight="1">
      <c r="H391" s="33"/>
      <c r="I391" s="33"/>
    </row>
    <row r="392" spans="8:9" ht="14.25" customHeight="1">
      <c r="H392" s="33"/>
      <c r="I392" s="33"/>
    </row>
    <row r="393" spans="8:9" ht="14.25" customHeight="1">
      <c r="H393" s="33"/>
      <c r="I393" s="33"/>
    </row>
    <row r="394" spans="8:9" ht="14.25" customHeight="1">
      <c r="H394" s="33"/>
      <c r="I394" s="33"/>
    </row>
    <row r="395" spans="8:9" ht="14.25" customHeight="1">
      <c r="H395" s="33"/>
      <c r="I395" s="33"/>
    </row>
    <row r="396" spans="8:9" ht="14.25" customHeight="1">
      <c r="H396" s="33"/>
      <c r="I396" s="33"/>
    </row>
    <row r="397" spans="8:9" ht="14.25" customHeight="1">
      <c r="H397" s="33"/>
      <c r="I397" s="33"/>
    </row>
    <row r="398" spans="8:9" ht="14.25" customHeight="1">
      <c r="H398" s="33"/>
      <c r="I398" s="33"/>
    </row>
    <row r="399" spans="8:9" ht="14.25" customHeight="1">
      <c r="H399" s="33"/>
      <c r="I399" s="33"/>
    </row>
    <row r="400" spans="8:9" ht="14.25" customHeight="1">
      <c r="H400" s="33"/>
      <c r="I400" s="33"/>
    </row>
    <row r="401" spans="8:9" ht="14.25" customHeight="1">
      <c r="H401" s="33"/>
      <c r="I401" s="33"/>
    </row>
    <row r="402" spans="8:9" ht="14.25" customHeight="1">
      <c r="H402" s="33"/>
      <c r="I402" s="33"/>
    </row>
    <row r="403" spans="8:9" ht="14.25" customHeight="1">
      <c r="H403" s="33"/>
      <c r="I403" s="33"/>
    </row>
    <row r="404" spans="8:9" ht="14.25" customHeight="1">
      <c r="H404" s="33"/>
      <c r="I404" s="33"/>
    </row>
    <row r="405" spans="8:9" ht="14.25" customHeight="1">
      <c r="H405" s="33"/>
      <c r="I405" s="33"/>
    </row>
    <row r="406" spans="8:9" ht="14.25" customHeight="1">
      <c r="H406" s="33"/>
      <c r="I406" s="33"/>
    </row>
    <row r="407" spans="8:9" ht="14.25" customHeight="1">
      <c r="H407" s="33"/>
      <c r="I407" s="33"/>
    </row>
    <row r="408" spans="8:9" ht="14.25" customHeight="1">
      <c r="H408" s="33"/>
      <c r="I408" s="33"/>
    </row>
    <row r="409" spans="8:9" ht="14.25" customHeight="1">
      <c r="H409" s="33"/>
      <c r="I409" s="33"/>
    </row>
    <row r="410" spans="8:9" ht="14.25" customHeight="1">
      <c r="H410" s="33"/>
      <c r="I410" s="33"/>
    </row>
    <row r="411" spans="8:9" ht="14.25" customHeight="1">
      <c r="H411" s="33"/>
      <c r="I411" s="33"/>
    </row>
    <row r="412" spans="8:9" ht="14.25" customHeight="1">
      <c r="H412" s="33"/>
      <c r="I412" s="33"/>
    </row>
    <row r="413" spans="8:9" ht="14.25" customHeight="1">
      <c r="H413" s="33"/>
      <c r="I413" s="33"/>
    </row>
    <row r="414" spans="8:9" ht="14.25" customHeight="1">
      <c r="H414" s="33"/>
      <c r="I414" s="33"/>
    </row>
    <row r="415" spans="8:9" ht="14.25" customHeight="1">
      <c r="H415" s="33"/>
      <c r="I415" s="33"/>
    </row>
    <row r="416" spans="8:9" ht="14.25" customHeight="1">
      <c r="H416" s="33"/>
      <c r="I416" s="33"/>
    </row>
    <row r="417" spans="8:9" ht="14.25" customHeight="1">
      <c r="H417" s="33"/>
      <c r="I417" s="33"/>
    </row>
    <row r="418" spans="8:9" ht="14.25" customHeight="1">
      <c r="H418" s="33"/>
      <c r="I418" s="33"/>
    </row>
    <row r="419" spans="8:9" ht="14.25" customHeight="1">
      <c r="H419" s="33"/>
      <c r="I419" s="33"/>
    </row>
    <row r="420" spans="8:9" ht="14.25" customHeight="1">
      <c r="H420" s="33"/>
      <c r="I420" s="33"/>
    </row>
    <row r="421" spans="8:9" ht="14.25" customHeight="1">
      <c r="H421" s="33"/>
      <c r="I421" s="33"/>
    </row>
    <row r="422" spans="8:9" ht="14.25" customHeight="1">
      <c r="H422" s="33"/>
      <c r="I422" s="33"/>
    </row>
    <row r="423" spans="8:9" ht="14.25" customHeight="1">
      <c r="H423" s="33"/>
      <c r="I423" s="33"/>
    </row>
    <row r="424" spans="8:9" ht="14.25" customHeight="1">
      <c r="H424" s="33"/>
      <c r="I424" s="33"/>
    </row>
    <row r="425" spans="8:9" ht="14.25" customHeight="1">
      <c r="H425" s="33"/>
      <c r="I425" s="33"/>
    </row>
    <row r="426" spans="8:9" ht="14.25" customHeight="1">
      <c r="H426" s="33"/>
      <c r="I426" s="33"/>
    </row>
    <row r="427" spans="8:9" ht="14.25" customHeight="1">
      <c r="H427" s="33"/>
      <c r="I427" s="33"/>
    </row>
    <row r="428" spans="8:9" ht="14.25" customHeight="1">
      <c r="H428" s="33"/>
      <c r="I428" s="33"/>
    </row>
    <row r="429" spans="8:9" ht="14.25" customHeight="1">
      <c r="H429" s="33"/>
      <c r="I429" s="33"/>
    </row>
    <row r="430" spans="8:9" ht="14.25" customHeight="1">
      <c r="H430" s="33"/>
      <c r="I430" s="33"/>
    </row>
    <row r="431" spans="8:9" ht="14.25" customHeight="1">
      <c r="H431" s="33"/>
      <c r="I431" s="33"/>
    </row>
    <row r="432" spans="8:9" ht="14.25" customHeight="1">
      <c r="H432" s="33"/>
      <c r="I432" s="33"/>
    </row>
    <row r="433" spans="8:9" ht="14.25" customHeight="1">
      <c r="H433" s="33"/>
      <c r="I433" s="33"/>
    </row>
    <row r="434" spans="8:9" ht="14.25" customHeight="1">
      <c r="H434" s="33"/>
      <c r="I434" s="33"/>
    </row>
    <row r="435" spans="8:9" ht="14.25" customHeight="1">
      <c r="H435" s="33"/>
      <c r="I435" s="33"/>
    </row>
    <row r="436" spans="8:9" ht="14.25" customHeight="1">
      <c r="H436" s="33"/>
      <c r="I436" s="33"/>
    </row>
    <row r="437" spans="8:9" ht="14.25" customHeight="1">
      <c r="H437" s="33"/>
      <c r="I437" s="33"/>
    </row>
    <row r="438" spans="8:9" ht="14.25" customHeight="1">
      <c r="H438" s="33"/>
      <c r="I438" s="33"/>
    </row>
    <row r="439" spans="8:9" ht="14.25" customHeight="1">
      <c r="H439" s="33"/>
      <c r="I439" s="33"/>
    </row>
    <row r="440" spans="8:9" ht="14.25" customHeight="1">
      <c r="H440" s="33"/>
      <c r="I440" s="33"/>
    </row>
    <row r="441" spans="8:9" ht="14.25" customHeight="1">
      <c r="H441" s="33"/>
      <c r="I441" s="33"/>
    </row>
    <row r="442" spans="8:9" ht="14.25" customHeight="1">
      <c r="H442" s="33"/>
      <c r="I442" s="33"/>
    </row>
    <row r="443" spans="8:9" ht="14.25" customHeight="1">
      <c r="H443" s="33"/>
      <c r="I443" s="33"/>
    </row>
    <row r="444" spans="8:9" ht="14.25" customHeight="1">
      <c r="H444" s="33"/>
      <c r="I444" s="33"/>
    </row>
    <row r="445" spans="8:9" ht="14.25" customHeight="1">
      <c r="H445" s="33"/>
      <c r="I445" s="33"/>
    </row>
    <row r="446" spans="8:9" ht="14.25" customHeight="1">
      <c r="H446" s="33"/>
      <c r="I446" s="33"/>
    </row>
    <row r="447" spans="8:9" ht="14.25" customHeight="1">
      <c r="H447" s="33"/>
      <c r="I447" s="33"/>
    </row>
    <row r="448" spans="8:9" ht="14.25" customHeight="1">
      <c r="H448" s="33"/>
      <c r="I448" s="33"/>
    </row>
    <row r="449" spans="8:9" ht="14.25" customHeight="1">
      <c r="H449" s="33"/>
      <c r="I449" s="33"/>
    </row>
    <row r="450" spans="8:9" ht="14.25" customHeight="1">
      <c r="H450" s="33"/>
      <c r="I450" s="33"/>
    </row>
    <row r="451" spans="8:9" ht="14.25" customHeight="1">
      <c r="H451" s="33"/>
      <c r="I451" s="33"/>
    </row>
    <row r="452" spans="8:9" ht="14.25" customHeight="1">
      <c r="H452" s="33"/>
      <c r="I452" s="33"/>
    </row>
    <row r="453" spans="8:9" ht="14.25" customHeight="1">
      <c r="H453" s="33"/>
      <c r="I453" s="33"/>
    </row>
    <row r="454" spans="8:9" ht="14.25" customHeight="1">
      <c r="H454" s="33"/>
      <c r="I454" s="33"/>
    </row>
    <row r="455" spans="8:9" ht="14.25" customHeight="1">
      <c r="H455" s="33"/>
      <c r="I455" s="33"/>
    </row>
    <row r="456" spans="8:9" ht="14.25" customHeight="1">
      <c r="H456" s="33"/>
      <c r="I456" s="33"/>
    </row>
    <row r="457" spans="8:9" ht="14.25" customHeight="1">
      <c r="H457" s="33"/>
      <c r="I457" s="33"/>
    </row>
    <row r="458" spans="8:9" ht="14.25" customHeight="1">
      <c r="H458" s="33"/>
      <c r="I458" s="33"/>
    </row>
    <row r="459" spans="8:9" ht="14.25" customHeight="1">
      <c r="H459" s="33"/>
      <c r="I459" s="33"/>
    </row>
    <row r="460" spans="8:9" ht="14.25" customHeight="1">
      <c r="H460" s="33"/>
      <c r="I460" s="33"/>
    </row>
    <row r="461" spans="8:9" ht="14.25" customHeight="1">
      <c r="H461" s="33"/>
      <c r="I461" s="33"/>
    </row>
    <row r="462" spans="8:9" ht="14.25" customHeight="1">
      <c r="H462" s="33"/>
      <c r="I462" s="33"/>
    </row>
    <row r="463" spans="8:9" ht="14.25" customHeight="1">
      <c r="H463" s="33"/>
      <c r="I463" s="33"/>
    </row>
    <row r="464" spans="8:9" ht="14.25" customHeight="1">
      <c r="H464" s="33"/>
      <c r="I464" s="33"/>
    </row>
    <row r="465" spans="8:9" ht="14.25" customHeight="1">
      <c r="H465" s="33"/>
      <c r="I465" s="33"/>
    </row>
    <row r="466" spans="8:9" ht="14.25" customHeight="1">
      <c r="H466" s="33"/>
      <c r="I466" s="33"/>
    </row>
    <row r="467" spans="8:9" ht="14.25" customHeight="1">
      <c r="H467" s="33"/>
      <c r="I467" s="33"/>
    </row>
    <row r="468" spans="8:9" ht="14.25" customHeight="1">
      <c r="H468" s="33"/>
      <c r="I468" s="33"/>
    </row>
    <row r="469" spans="8:9" ht="14.25" customHeight="1">
      <c r="H469" s="33"/>
      <c r="I469" s="33"/>
    </row>
    <row r="470" spans="8:9" ht="14.25" customHeight="1">
      <c r="H470" s="33"/>
      <c r="I470" s="33"/>
    </row>
    <row r="471" spans="8:9" ht="14.25" customHeight="1">
      <c r="H471" s="33"/>
      <c r="I471" s="33"/>
    </row>
    <row r="472" spans="8:9" ht="14.25" customHeight="1">
      <c r="H472" s="33"/>
      <c r="I472" s="33"/>
    </row>
    <row r="473" spans="8:9" ht="14.25" customHeight="1">
      <c r="H473" s="33"/>
      <c r="I473" s="33"/>
    </row>
    <row r="474" spans="8:9" ht="14.25" customHeight="1">
      <c r="H474" s="33"/>
      <c r="I474" s="33"/>
    </row>
    <row r="475" spans="8:9" ht="14.25" customHeight="1">
      <c r="H475" s="33"/>
      <c r="I475" s="33"/>
    </row>
    <row r="476" spans="8:9" ht="14.25" customHeight="1">
      <c r="H476" s="33"/>
      <c r="I476" s="33"/>
    </row>
    <row r="477" spans="8:9" ht="14.25" customHeight="1">
      <c r="H477" s="33"/>
      <c r="I477" s="33"/>
    </row>
    <row r="478" spans="8:9" ht="14.25" customHeight="1">
      <c r="H478" s="33"/>
      <c r="I478" s="33"/>
    </row>
    <row r="479" spans="8:9" ht="14.25" customHeight="1">
      <c r="H479" s="33"/>
      <c r="I479" s="33"/>
    </row>
    <row r="480" spans="8:9" ht="14.25" customHeight="1">
      <c r="H480" s="33"/>
      <c r="I480" s="33"/>
    </row>
    <row r="481" spans="8:9" ht="14.25" customHeight="1">
      <c r="H481" s="33"/>
      <c r="I481" s="33"/>
    </row>
    <row r="482" spans="8:9" ht="14.25" customHeight="1">
      <c r="H482" s="33"/>
      <c r="I482" s="33"/>
    </row>
    <row r="483" spans="8:9" ht="14.25" customHeight="1">
      <c r="H483" s="33"/>
      <c r="I483" s="33"/>
    </row>
    <row r="484" spans="8:9" ht="14.25" customHeight="1">
      <c r="H484" s="33"/>
      <c r="I484" s="33"/>
    </row>
    <row r="485" spans="8:9" ht="14.25" customHeight="1">
      <c r="H485" s="33"/>
      <c r="I485" s="33"/>
    </row>
    <row r="486" spans="8:9" ht="14.25" customHeight="1">
      <c r="H486" s="33"/>
      <c r="I486" s="33"/>
    </row>
    <row r="487" spans="8:9" ht="14.25" customHeight="1">
      <c r="H487" s="33"/>
      <c r="I487" s="33"/>
    </row>
    <row r="488" spans="8:9" ht="14.25" customHeight="1">
      <c r="H488" s="33"/>
      <c r="I488" s="33"/>
    </row>
    <row r="489" spans="8:9" ht="14.25" customHeight="1">
      <c r="H489" s="33"/>
      <c r="I489" s="33"/>
    </row>
    <row r="490" spans="8:9" ht="14.25" customHeight="1">
      <c r="H490" s="33"/>
      <c r="I490" s="33"/>
    </row>
    <row r="491" spans="8:9" ht="14.25" customHeight="1">
      <c r="H491" s="33"/>
      <c r="I491" s="33"/>
    </row>
    <row r="492" spans="8:9" ht="14.25" customHeight="1">
      <c r="H492" s="33"/>
      <c r="I492" s="33"/>
    </row>
    <row r="493" spans="8:9" ht="14.25" customHeight="1">
      <c r="H493" s="33"/>
      <c r="I493" s="33"/>
    </row>
    <row r="494" spans="8:9" ht="14.25" customHeight="1">
      <c r="H494" s="33"/>
      <c r="I494" s="33"/>
    </row>
    <row r="495" spans="8:9" ht="14.25" customHeight="1">
      <c r="H495" s="33"/>
      <c r="I495" s="33"/>
    </row>
    <row r="496" spans="8:9" ht="14.25" customHeight="1">
      <c r="H496" s="33"/>
      <c r="I496" s="33"/>
    </row>
    <row r="497" spans="8:9" ht="14.25" customHeight="1">
      <c r="H497" s="33"/>
      <c r="I497" s="33"/>
    </row>
    <row r="498" spans="8:9" ht="14.25" customHeight="1">
      <c r="H498" s="33"/>
      <c r="I498" s="33"/>
    </row>
    <row r="499" spans="8:9" ht="14.25" customHeight="1">
      <c r="H499" s="33"/>
      <c r="I499" s="33"/>
    </row>
    <row r="500" spans="8:9" ht="14.25" customHeight="1">
      <c r="H500" s="33"/>
      <c r="I500" s="33"/>
    </row>
    <row r="501" spans="8:9" ht="14.25" customHeight="1">
      <c r="H501" s="33"/>
      <c r="I501" s="33"/>
    </row>
    <row r="502" spans="8:9" ht="14.25" customHeight="1">
      <c r="H502" s="33"/>
      <c r="I502" s="33"/>
    </row>
    <row r="503" spans="8:9" ht="14.25" customHeight="1">
      <c r="H503" s="33"/>
      <c r="I503" s="33"/>
    </row>
    <row r="504" spans="8:9" ht="14.25" customHeight="1">
      <c r="H504" s="33"/>
      <c r="I504" s="33"/>
    </row>
    <row r="505" spans="8:9" ht="14.25" customHeight="1">
      <c r="H505" s="33"/>
      <c r="I505" s="33"/>
    </row>
    <row r="506" spans="8:9" ht="14.25" customHeight="1">
      <c r="H506" s="33"/>
      <c r="I506" s="33"/>
    </row>
    <row r="507" spans="8:9" ht="14.25" customHeight="1">
      <c r="H507" s="33"/>
      <c r="I507" s="33"/>
    </row>
    <row r="508" spans="8:9" ht="14.25" customHeight="1">
      <c r="H508" s="33"/>
      <c r="I508" s="33"/>
    </row>
    <row r="509" spans="8:9" ht="14.25" customHeight="1">
      <c r="H509" s="33"/>
      <c r="I509" s="33"/>
    </row>
    <row r="510" spans="8:9" ht="14.25" customHeight="1">
      <c r="H510" s="33"/>
      <c r="I510" s="33"/>
    </row>
    <row r="511" spans="8:9" ht="14.25" customHeight="1">
      <c r="H511" s="33"/>
      <c r="I511" s="33"/>
    </row>
    <row r="512" spans="8:9" ht="14.25" customHeight="1">
      <c r="H512" s="33"/>
      <c r="I512" s="33"/>
    </row>
    <row r="513" spans="8:9" ht="14.25" customHeight="1">
      <c r="H513" s="33"/>
      <c r="I513" s="33"/>
    </row>
    <row r="514" spans="8:9" ht="14.25" customHeight="1">
      <c r="H514" s="33"/>
      <c r="I514" s="33"/>
    </row>
    <row r="515" spans="8:9" ht="14.25" customHeight="1">
      <c r="H515" s="33"/>
      <c r="I515" s="33"/>
    </row>
    <row r="516" spans="8:9" ht="14.25" customHeight="1">
      <c r="H516" s="33"/>
      <c r="I516" s="33"/>
    </row>
    <row r="517" spans="8:9" ht="14.25" customHeight="1">
      <c r="H517" s="33"/>
      <c r="I517" s="33"/>
    </row>
    <row r="518" spans="8:9" ht="14.25" customHeight="1">
      <c r="H518" s="33"/>
      <c r="I518" s="33"/>
    </row>
    <row r="519" spans="8:9" ht="14.25" customHeight="1">
      <c r="H519" s="33"/>
      <c r="I519" s="33"/>
    </row>
    <row r="520" spans="8:9" ht="14.25" customHeight="1">
      <c r="H520" s="33"/>
      <c r="I520" s="33"/>
    </row>
    <row r="521" spans="8:9" ht="14.25" customHeight="1">
      <c r="H521" s="33"/>
      <c r="I521" s="33"/>
    </row>
    <row r="522" spans="8:9" ht="14.25" customHeight="1">
      <c r="H522" s="33"/>
      <c r="I522" s="33"/>
    </row>
    <row r="523" spans="8:9" ht="14.25" customHeight="1">
      <c r="H523" s="33"/>
      <c r="I523" s="33"/>
    </row>
    <row r="524" spans="8:9" ht="14.25" customHeight="1">
      <c r="H524" s="33"/>
      <c r="I524" s="33"/>
    </row>
    <row r="525" spans="8:9" ht="14.25" customHeight="1">
      <c r="H525" s="33"/>
      <c r="I525" s="33"/>
    </row>
    <row r="526" spans="8:9" ht="14.25" customHeight="1">
      <c r="H526" s="33"/>
      <c r="I526" s="33"/>
    </row>
    <row r="527" spans="8:9" ht="14.25" customHeight="1">
      <c r="H527" s="33"/>
      <c r="I527" s="33"/>
    </row>
    <row r="528" spans="8:9" ht="14.25" customHeight="1">
      <c r="H528" s="33"/>
      <c r="I528" s="33"/>
    </row>
    <row r="529" spans="8:9" ht="14.25" customHeight="1">
      <c r="H529" s="33"/>
      <c r="I529" s="33"/>
    </row>
    <row r="530" spans="8:9" ht="14.25" customHeight="1">
      <c r="H530" s="33"/>
      <c r="I530" s="33"/>
    </row>
    <row r="531" spans="8:9" ht="14.25" customHeight="1">
      <c r="H531" s="33"/>
      <c r="I531" s="33"/>
    </row>
    <row r="532" spans="8:9" ht="14.25" customHeight="1">
      <c r="H532" s="33"/>
      <c r="I532" s="33"/>
    </row>
    <row r="533" spans="8:9" ht="14.25" customHeight="1">
      <c r="H533" s="33"/>
      <c r="I533" s="33"/>
    </row>
    <row r="534" spans="8:9" ht="14.25" customHeight="1">
      <c r="H534" s="33"/>
      <c r="I534" s="33"/>
    </row>
    <row r="535" spans="8:9" ht="14.25" customHeight="1">
      <c r="H535" s="33"/>
      <c r="I535" s="33"/>
    </row>
    <row r="536" spans="8:9" ht="14.25" customHeight="1">
      <c r="H536" s="33"/>
      <c r="I536" s="33"/>
    </row>
    <row r="537" spans="8:9" ht="14.25" customHeight="1">
      <c r="H537" s="33"/>
      <c r="I537" s="33"/>
    </row>
    <row r="538" spans="8:9" ht="14.25" customHeight="1">
      <c r="H538" s="33"/>
      <c r="I538" s="33"/>
    </row>
    <row r="539" spans="8:9" ht="14.25" customHeight="1">
      <c r="H539" s="33"/>
      <c r="I539" s="33"/>
    </row>
    <row r="540" spans="8:9" ht="14.25" customHeight="1">
      <c r="H540" s="33"/>
      <c r="I540" s="33"/>
    </row>
    <row r="541" spans="8:9" ht="14.25" customHeight="1">
      <c r="H541" s="33"/>
      <c r="I541" s="33"/>
    </row>
    <row r="542" spans="8:9" ht="14.25" customHeight="1">
      <c r="H542" s="33"/>
      <c r="I542" s="33"/>
    </row>
    <row r="543" spans="8:9" ht="14.25" customHeight="1">
      <c r="H543" s="33"/>
      <c r="I543" s="33"/>
    </row>
    <row r="544" spans="8:9" ht="14.25" customHeight="1">
      <c r="H544" s="33"/>
      <c r="I544" s="33"/>
    </row>
    <row r="545" spans="8:9" ht="14.25" customHeight="1">
      <c r="H545" s="33"/>
      <c r="I545" s="33"/>
    </row>
    <row r="546" spans="8:9" ht="14.25" customHeight="1">
      <c r="H546" s="33"/>
      <c r="I546" s="33"/>
    </row>
    <row r="547" spans="8:9" ht="14.25" customHeight="1">
      <c r="H547" s="33"/>
      <c r="I547" s="33"/>
    </row>
    <row r="548" spans="8:9" ht="14.25" customHeight="1">
      <c r="H548" s="33"/>
      <c r="I548" s="33"/>
    </row>
    <row r="549" spans="8:9" ht="14.25" customHeight="1">
      <c r="H549" s="33"/>
      <c r="I549" s="33"/>
    </row>
    <row r="550" spans="8:9" ht="14.25" customHeight="1">
      <c r="H550" s="33"/>
      <c r="I550" s="33"/>
    </row>
    <row r="551" spans="8:9" ht="14.25" customHeight="1">
      <c r="H551" s="33"/>
      <c r="I551" s="33"/>
    </row>
    <row r="552" spans="8:9" ht="14.25" customHeight="1">
      <c r="H552" s="33"/>
      <c r="I552" s="33"/>
    </row>
    <row r="553" spans="8:9" ht="14.25" customHeight="1">
      <c r="H553" s="33"/>
      <c r="I553" s="33"/>
    </row>
    <row r="554" spans="8:9" ht="14.25" customHeight="1">
      <c r="H554" s="33"/>
      <c r="I554" s="33"/>
    </row>
    <row r="555" spans="8:9" ht="14.25" customHeight="1">
      <c r="H555" s="33"/>
      <c r="I555" s="33"/>
    </row>
    <row r="556" spans="8:9" ht="14.25" customHeight="1">
      <c r="H556" s="33"/>
      <c r="I556" s="33"/>
    </row>
    <row r="557" spans="8:9" ht="14.25" customHeight="1">
      <c r="H557" s="33"/>
      <c r="I557" s="33"/>
    </row>
    <row r="558" spans="8:9" ht="14.25" customHeight="1">
      <c r="H558" s="33"/>
      <c r="I558" s="33"/>
    </row>
    <row r="559" spans="8:9" ht="14.25" customHeight="1">
      <c r="H559" s="33"/>
      <c r="I559" s="33"/>
    </row>
    <row r="560" spans="8:9" ht="14.25" customHeight="1">
      <c r="H560" s="33"/>
      <c r="I560" s="33"/>
    </row>
    <row r="561" spans="8:9" ht="14.25" customHeight="1">
      <c r="H561" s="33"/>
      <c r="I561" s="33"/>
    </row>
    <row r="562" spans="8:9" ht="14.25" customHeight="1">
      <c r="H562" s="33"/>
      <c r="I562" s="33"/>
    </row>
    <row r="563" spans="8:9" ht="14.25" customHeight="1">
      <c r="H563" s="33"/>
      <c r="I563" s="33"/>
    </row>
    <row r="564" spans="8:9" ht="14.25" customHeight="1">
      <c r="H564" s="33"/>
      <c r="I564" s="33"/>
    </row>
    <row r="565" spans="8:9" ht="14.25" customHeight="1">
      <c r="H565" s="33"/>
      <c r="I565" s="33"/>
    </row>
    <row r="566" spans="8:9" ht="14.25" customHeight="1">
      <c r="H566" s="33"/>
      <c r="I566" s="33"/>
    </row>
    <row r="567" spans="8:9" ht="14.25" customHeight="1">
      <c r="H567" s="33"/>
      <c r="I567" s="33"/>
    </row>
    <row r="568" spans="8:9" ht="14.25" customHeight="1">
      <c r="H568" s="33"/>
      <c r="I568" s="33"/>
    </row>
    <row r="569" spans="8:9" ht="14.25" customHeight="1">
      <c r="H569" s="33"/>
      <c r="I569" s="33"/>
    </row>
    <row r="570" spans="8:9" ht="14.25" customHeight="1">
      <c r="H570" s="33"/>
      <c r="I570" s="33"/>
    </row>
    <row r="571" spans="8:9" ht="14.25" customHeight="1">
      <c r="H571" s="33"/>
      <c r="I571" s="33"/>
    </row>
    <row r="572" spans="8:9" ht="14.25" customHeight="1">
      <c r="H572" s="33"/>
      <c r="I572" s="33"/>
    </row>
    <row r="573" spans="8:9" ht="14.25" customHeight="1">
      <c r="H573" s="33"/>
      <c r="I573" s="33"/>
    </row>
    <row r="574" spans="8:9" ht="14.25" customHeight="1">
      <c r="H574" s="33"/>
      <c r="I574" s="33"/>
    </row>
    <row r="575" spans="8:9" ht="14.25" customHeight="1">
      <c r="H575" s="33"/>
      <c r="I575" s="33"/>
    </row>
    <row r="576" spans="8:9" ht="14.25" customHeight="1">
      <c r="H576" s="33"/>
      <c r="I576" s="33"/>
    </row>
    <row r="577" spans="8:9" ht="14.25" customHeight="1">
      <c r="H577" s="33"/>
      <c r="I577" s="33"/>
    </row>
    <row r="578" spans="8:9" ht="14.25" customHeight="1">
      <c r="H578" s="33"/>
      <c r="I578" s="33"/>
    </row>
    <row r="579" spans="8:9" ht="14.25" customHeight="1">
      <c r="H579" s="33"/>
      <c r="I579" s="33"/>
    </row>
    <row r="580" spans="8:9" ht="14.25" customHeight="1">
      <c r="H580" s="33"/>
      <c r="I580" s="33"/>
    </row>
    <row r="581" spans="8:9" ht="14.25" customHeight="1">
      <c r="H581" s="33"/>
      <c r="I581" s="33"/>
    </row>
    <row r="582" spans="8:9" ht="14.25" customHeight="1">
      <c r="H582" s="33"/>
      <c r="I582" s="33"/>
    </row>
    <row r="583" spans="8:9" ht="14.25" customHeight="1">
      <c r="H583" s="33"/>
      <c r="I583" s="33"/>
    </row>
    <row r="584" spans="8:9" ht="14.25" customHeight="1">
      <c r="H584" s="33"/>
      <c r="I584" s="33"/>
    </row>
    <row r="585" spans="8:9" ht="14.25" customHeight="1">
      <c r="H585" s="33"/>
      <c r="I585" s="33"/>
    </row>
    <row r="586" spans="8:9" ht="14.25" customHeight="1">
      <c r="H586" s="33"/>
      <c r="I586" s="33"/>
    </row>
    <row r="587" spans="8:9" ht="14.25" customHeight="1">
      <c r="H587" s="33"/>
      <c r="I587" s="33"/>
    </row>
    <row r="588" spans="8:9" ht="14.25" customHeight="1">
      <c r="H588" s="33"/>
      <c r="I588" s="33"/>
    </row>
    <row r="589" spans="8:9" ht="14.25" customHeight="1">
      <c r="H589" s="33"/>
      <c r="I589" s="33"/>
    </row>
    <row r="590" spans="8:9" ht="14.25" customHeight="1">
      <c r="H590" s="33"/>
      <c r="I590" s="33"/>
    </row>
    <row r="591" spans="8:9" ht="14.25" customHeight="1">
      <c r="H591" s="33"/>
      <c r="I591" s="33"/>
    </row>
    <row r="592" spans="8:9" ht="14.25" customHeight="1">
      <c r="H592" s="33"/>
      <c r="I592" s="33"/>
    </row>
    <row r="593" spans="8:9" ht="14.25" customHeight="1">
      <c r="H593" s="33"/>
      <c r="I593" s="33"/>
    </row>
    <row r="594" spans="8:9" ht="14.25" customHeight="1">
      <c r="H594" s="33"/>
      <c r="I594" s="33"/>
    </row>
    <row r="595" spans="8:9" ht="14.25" customHeight="1">
      <c r="H595" s="33"/>
      <c r="I595" s="33"/>
    </row>
    <row r="596" spans="8:9" ht="14.25" customHeight="1">
      <c r="H596" s="33"/>
      <c r="I596" s="33"/>
    </row>
    <row r="597" spans="8:9" ht="14.25" customHeight="1">
      <c r="H597" s="33"/>
      <c r="I597" s="33"/>
    </row>
    <row r="598" spans="8:9" ht="14.25" customHeight="1">
      <c r="H598" s="33"/>
      <c r="I598" s="33"/>
    </row>
    <row r="599" spans="8:9" ht="14.25" customHeight="1">
      <c r="H599" s="33"/>
      <c r="I599" s="33"/>
    </row>
    <row r="600" spans="8:9" ht="14.25" customHeight="1">
      <c r="H600" s="33"/>
      <c r="I600" s="33"/>
    </row>
    <row r="601" spans="8:9" ht="14.25" customHeight="1">
      <c r="H601" s="33"/>
      <c r="I601" s="33"/>
    </row>
    <row r="602" spans="8:9" ht="14.25" customHeight="1">
      <c r="H602" s="33"/>
      <c r="I602" s="33"/>
    </row>
    <row r="603" spans="8:9" ht="14.25" customHeight="1">
      <c r="H603" s="33"/>
      <c r="I603" s="33"/>
    </row>
    <row r="604" spans="8:9" ht="14.25" customHeight="1">
      <c r="H604" s="33"/>
      <c r="I604" s="33"/>
    </row>
    <row r="605" spans="8:9" ht="14.25" customHeight="1">
      <c r="H605" s="33"/>
      <c r="I605" s="33"/>
    </row>
    <row r="606" spans="8:9" ht="14.25" customHeight="1">
      <c r="H606" s="33"/>
      <c r="I606" s="33"/>
    </row>
    <row r="607" spans="8:9" ht="14.25" customHeight="1">
      <c r="H607" s="33"/>
      <c r="I607" s="33"/>
    </row>
    <row r="608" spans="8:9" ht="14.25" customHeight="1">
      <c r="H608" s="33"/>
      <c r="I608" s="33"/>
    </row>
    <row r="609" spans="8:9" ht="14.25" customHeight="1">
      <c r="H609" s="33"/>
      <c r="I609" s="33"/>
    </row>
    <row r="610" spans="8:9" ht="14.25" customHeight="1">
      <c r="H610" s="33"/>
      <c r="I610" s="33"/>
    </row>
    <row r="611" spans="8:9" ht="14.25" customHeight="1">
      <c r="H611" s="33"/>
      <c r="I611" s="33"/>
    </row>
    <row r="612" spans="8:9" ht="14.25" customHeight="1">
      <c r="H612" s="33"/>
      <c r="I612" s="33"/>
    </row>
    <row r="613" spans="8:9" ht="14.25" customHeight="1">
      <c r="H613" s="33"/>
      <c r="I613" s="33"/>
    </row>
    <row r="614" spans="8:9" ht="14.25" customHeight="1">
      <c r="H614" s="33"/>
      <c r="I614" s="33"/>
    </row>
    <row r="615" spans="8:9" ht="14.25" customHeight="1">
      <c r="H615" s="33"/>
      <c r="I615" s="33"/>
    </row>
    <row r="616" spans="8:9" ht="14.25" customHeight="1">
      <c r="H616" s="33"/>
      <c r="I616" s="33"/>
    </row>
    <row r="617" spans="8:9" ht="14.25" customHeight="1">
      <c r="H617" s="33"/>
      <c r="I617" s="33"/>
    </row>
    <row r="618" spans="8:9" ht="14.25" customHeight="1">
      <c r="H618" s="33"/>
      <c r="I618" s="33"/>
    </row>
    <row r="619" spans="8:9" ht="14.25" customHeight="1">
      <c r="H619" s="33"/>
      <c r="I619" s="33"/>
    </row>
    <row r="620" spans="8:9" ht="14.25" customHeight="1">
      <c r="H620" s="33"/>
      <c r="I620" s="33"/>
    </row>
    <row r="621" spans="8:9" ht="14.25" customHeight="1">
      <c r="H621" s="33"/>
      <c r="I621" s="33"/>
    </row>
    <row r="622" spans="8:9" ht="14.25" customHeight="1">
      <c r="H622" s="33"/>
      <c r="I622" s="33"/>
    </row>
    <row r="623" spans="8:9" ht="14.25" customHeight="1">
      <c r="H623" s="33"/>
      <c r="I623" s="33"/>
    </row>
    <row r="624" spans="8:9" ht="14.25" customHeight="1">
      <c r="H624" s="33"/>
      <c r="I624" s="33"/>
    </row>
    <row r="625" spans="8:9" ht="14.25" customHeight="1">
      <c r="H625" s="33"/>
      <c r="I625" s="33"/>
    </row>
    <row r="626" spans="8:9" ht="14.25" customHeight="1">
      <c r="H626" s="33"/>
      <c r="I626" s="33"/>
    </row>
    <row r="627" spans="8:9" ht="14.25" customHeight="1">
      <c r="H627" s="33"/>
      <c r="I627" s="33"/>
    </row>
    <row r="628" spans="8:9" ht="14.25" customHeight="1">
      <c r="H628" s="33"/>
      <c r="I628" s="33"/>
    </row>
    <row r="629" spans="8:9" ht="14.25" customHeight="1">
      <c r="H629" s="33"/>
      <c r="I629" s="33"/>
    </row>
    <row r="630" spans="8:9" ht="14.25" customHeight="1">
      <c r="H630" s="33"/>
      <c r="I630" s="33"/>
    </row>
    <row r="631" spans="8:9" ht="14.25" customHeight="1">
      <c r="H631" s="33"/>
      <c r="I631" s="33"/>
    </row>
    <row r="632" spans="8:9" ht="14.25" customHeight="1">
      <c r="H632" s="33"/>
      <c r="I632" s="33"/>
    </row>
    <row r="633" spans="8:9" ht="14.25" customHeight="1">
      <c r="H633" s="33"/>
      <c r="I633" s="33"/>
    </row>
    <row r="634" spans="8:9" ht="14.25" customHeight="1">
      <c r="H634" s="33"/>
      <c r="I634" s="33"/>
    </row>
    <row r="635" spans="8:9" ht="14.25" customHeight="1">
      <c r="H635" s="33"/>
      <c r="I635" s="33"/>
    </row>
    <row r="636" spans="8:9" ht="14.25" customHeight="1">
      <c r="H636" s="33"/>
      <c r="I636" s="33"/>
    </row>
    <row r="637" spans="8:9" ht="14.25" customHeight="1">
      <c r="H637" s="33"/>
      <c r="I637" s="33"/>
    </row>
    <row r="638" spans="8:9" ht="14.25" customHeight="1">
      <c r="H638" s="33"/>
      <c r="I638" s="33"/>
    </row>
    <row r="639" spans="8:9" ht="14.25" customHeight="1">
      <c r="H639" s="33"/>
      <c r="I639" s="33"/>
    </row>
    <row r="640" spans="8:9" ht="14.25" customHeight="1">
      <c r="H640" s="33"/>
      <c r="I640" s="33"/>
    </row>
    <row r="641" spans="8:9" ht="14.25" customHeight="1">
      <c r="H641" s="33"/>
      <c r="I641" s="33"/>
    </row>
    <row r="642" spans="8:9" ht="14.25" customHeight="1">
      <c r="H642" s="33"/>
      <c r="I642" s="33"/>
    </row>
    <row r="643" spans="8:9" ht="14.25" customHeight="1">
      <c r="H643" s="33"/>
      <c r="I643" s="33"/>
    </row>
    <row r="644" spans="8:9" ht="14.25" customHeight="1">
      <c r="H644" s="33"/>
      <c r="I644" s="33"/>
    </row>
    <row r="645" spans="8:9" ht="14.25" customHeight="1">
      <c r="H645" s="33"/>
      <c r="I645" s="33"/>
    </row>
    <row r="646" spans="8:9" ht="14.25" customHeight="1">
      <c r="H646" s="33"/>
      <c r="I646" s="33"/>
    </row>
    <row r="647" spans="8:9" ht="14.25" customHeight="1">
      <c r="H647" s="33"/>
      <c r="I647" s="33"/>
    </row>
    <row r="648" spans="8:9" ht="14.25" customHeight="1">
      <c r="H648" s="33"/>
      <c r="I648" s="33"/>
    </row>
    <row r="649" spans="8:9" ht="14.25" customHeight="1">
      <c r="H649" s="33"/>
      <c r="I649" s="33"/>
    </row>
    <row r="650" spans="8:9" ht="14.25" customHeight="1">
      <c r="H650" s="33"/>
      <c r="I650" s="33"/>
    </row>
    <row r="651" spans="8:9" ht="14.25" customHeight="1">
      <c r="H651" s="33"/>
      <c r="I651" s="33"/>
    </row>
    <row r="652" spans="8:9" ht="14.25" customHeight="1">
      <c r="H652" s="33"/>
      <c r="I652" s="33"/>
    </row>
    <row r="653" spans="8:9" ht="14.25" customHeight="1">
      <c r="H653" s="33"/>
      <c r="I653" s="33"/>
    </row>
    <row r="654" spans="8:9" ht="14.25" customHeight="1">
      <c r="H654" s="33"/>
      <c r="I654" s="33"/>
    </row>
    <row r="655" spans="8:9" ht="14.25" customHeight="1">
      <c r="H655" s="33"/>
      <c r="I655" s="33"/>
    </row>
    <row r="656" spans="8:9" ht="14.25" customHeight="1">
      <c r="H656" s="33"/>
      <c r="I656" s="33"/>
    </row>
    <row r="657" spans="8:9" ht="14.25" customHeight="1">
      <c r="H657" s="33"/>
      <c r="I657" s="33"/>
    </row>
    <row r="658" spans="8:9" ht="14.25" customHeight="1">
      <c r="H658" s="33"/>
      <c r="I658" s="33"/>
    </row>
    <row r="659" spans="8:9" ht="14.25" customHeight="1">
      <c r="H659" s="33"/>
      <c r="I659" s="33"/>
    </row>
    <row r="660" spans="8:9" ht="14.25" customHeight="1">
      <c r="H660" s="33"/>
      <c r="I660" s="33"/>
    </row>
    <row r="661" spans="8:9" ht="14.25" customHeight="1">
      <c r="H661" s="33"/>
      <c r="I661" s="33"/>
    </row>
    <row r="662" spans="8:9" ht="14.25" customHeight="1">
      <c r="H662" s="33"/>
      <c r="I662" s="33"/>
    </row>
    <row r="663" spans="8:9" ht="14.25" customHeight="1">
      <c r="H663" s="33"/>
      <c r="I663" s="33"/>
    </row>
    <row r="664" spans="8:9" ht="14.25" customHeight="1">
      <c r="H664" s="33"/>
      <c r="I664" s="33"/>
    </row>
    <row r="665" spans="8:9" ht="14.25" customHeight="1">
      <c r="H665" s="33"/>
      <c r="I665" s="33"/>
    </row>
    <row r="666" spans="8:9" ht="14.25" customHeight="1">
      <c r="H666" s="33"/>
      <c r="I666" s="33"/>
    </row>
    <row r="667" spans="8:9" ht="14.25" customHeight="1">
      <c r="H667" s="33"/>
      <c r="I667" s="33"/>
    </row>
    <row r="668" spans="8:9" ht="14.25" customHeight="1">
      <c r="H668" s="33"/>
      <c r="I668" s="33"/>
    </row>
    <row r="669" spans="8:9" ht="14.25" customHeight="1">
      <c r="H669" s="33"/>
      <c r="I669" s="33"/>
    </row>
    <row r="670" spans="8:9" ht="14.25" customHeight="1">
      <c r="H670" s="33"/>
      <c r="I670" s="33"/>
    </row>
    <row r="671" spans="8:9" ht="14.25" customHeight="1">
      <c r="H671" s="33"/>
      <c r="I671" s="33"/>
    </row>
    <row r="672" spans="8:9" ht="14.25" customHeight="1">
      <c r="H672" s="33"/>
      <c r="I672" s="33"/>
    </row>
    <row r="673" spans="8:9" ht="14.25" customHeight="1">
      <c r="H673" s="33"/>
      <c r="I673" s="33"/>
    </row>
    <row r="674" spans="8:9" ht="14.25" customHeight="1">
      <c r="H674" s="33"/>
      <c r="I674" s="33"/>
    </row>
    <row r="675" spans="8:9" ht="14.25" customHeight="1">
      <c r="H675" s="33"/>
      <c r="I675" s="33"/>
    </row>
    <row r="676" spans="8:9" ht="14.25" customHeight="1">
      <c r="H676" s="33"/>
      <c r="I676" s="33"/>
    </row>
    <row r="677" spans="8:9" ht="14.25" customHeight="1">
      <c r="H677" s="33"/>
      <c r="I677" s="33"/>
    </row>
    <row r="678" spans="8:9" ht="14.25" customHeight="1">
      <c r="H678" s="33"/>
      <c r="I678" s="33"/>
    </row>
    <row r="679" spans="8:9" ht="14.25" customHeight="1">
      <c r="H679" s="33"/>
      <c r="I679" s="33"/>
    </row>
    <row r="680" spans="8:9" ht="14.25" customHeight="1">
      <c r="H680" s="33"/>
      <c r="I680" s="33"/>
    </row>
    <row r="681" spans="8:9" ht="14.25" customHeight="1">
      <c r="H681" s="33"/>
      <c r="I681" s="33"/>
    </row>
    <row r="682" spans="8:9" ht="14.25" customHeight="1">
      <c r="H682" s="33"/>
      <c r="I682" s="33"/>
    </row>
    <row r="683" spans="8:9" ht="14.25" customHeight="1">
      <c r="H683" s="33"/>
      <c r="I683" s="33"/>
    </row>
    <row r="684" spans="8:9" ht="14.25" customHeight="1">
      <c r="H684" s="33"/>
      <c r="I684" s="33"/>
    </row>
    <row r="685" spans="8:9" ht="14.25" customHeight="1">
      <c r="H685" s="33"/>
      <c r="I685" s="33"/>
    </row>
    <row r="686" spans="8:9" ht="14.25" customHeight="1">
      <c r="H686" s="33"/>
      <c r="I686" s="33"/>
    </row>
    <row r="687" spans="8:9" ht="14.25" customHeight="1">
      <c r="H687" s="33"/>
      <c r="I687" s="33"/>
    </row>
    <row r="688" spans="8:9" ht="14.25" customHeight="1">
      <c r="H688" s="33"/>
      <c r="I688" s="33"/>
    </row>
    <row r="689" spans="8:9" ht="14.25" customHeight="1">
      <c r="H689" s="33"/>
      <c r="I689" s="33"/>
    </row>
    <row r="690" spans="8:9" ht="14.25" customHeight="1">
      <c r="H690" s="33"/>
      <c r="I690" s="33"/>
    </row>
    <row r="691" spans="8:9" ht="14.25" customHeight="1">
      <c r="H691" s="33"/>
      <c r="I691" s="33"/>
    </row>
    <row r="692" spans="8:9" ht="14.25" customHeight="1">
      <c r="H692" s="33"/>
      <c r="I692" s="33"/>
    </row>
    <row r="693" spans="8:9" ht="14.25" customHeight="1">
      <c r="H693" s="33"/>
      <c r="I693" s="33"/>
    </row>
    <row r="694" spans="8:9" ht="14.25" customHeight="1">
      <c r="H694" s="33"/>
      <c r="I694" s="33"/>
    </row>
    <row r="695" spans="8:9" ht="14.25" customHeight="1">
      <c r="H695" s="33"/>
      <c r="I695" s="33"/>
    </row>
    <row r="696" spans="8:9" ht="14.25" customHeight="1">
      <c r="H696" s="33"/>
      <c r="I696" s="33"/>
    </row>
    <row r="697" spans="8:9" ht="14.25" customHeight="1">
      <c r="H697" s="33"/>
      <c r="I697" s="33"/>
    </row>
    <row r="698" spans="8:9" ht="14.25" customHeight="1">
      <c r="H698" s="33"/>
      <c r="I698" s="33"/>
    </row>
    <row r="699" spans="8:9" ht="14.25" customHeight="1">
      <c r="H699" s="33"/>
      <c r="I699" s="33"/>
    </row>
    <row r="700" spans="8:9" ht="14.25" customHeight="1">
      <c r="H700" s="33"/>
      <c r="I700" s="33"/>
    </row>
    <row r="701" spans="8:9" ht="14.25" customHeight="1">
      <c r="H701" s="33"/>
      <c r="I701" s="33"/>
    </row>
    <row r="702" spans="8:9" ht="14.25" customHeight="1">
      <c r="H702" s="33"/>
      <c r="I702" s="33"/>
    </row>
    <row r="703" spans="8:9" ht="14.25" customHeight="1">
      <c r="H703" s="33"/>
      <c r="I703" s="33"/>
    </row>
    <row r="704" spans="8:9" ht="14.25" customHeight="1">
      <c r="H704" s="33"/>
      <c r="I704" s="33"/>
    </row>
    <row r="705" spans="8:9" ht="14.25" customHeight="1">
      <c r="H705" s="33"/>
      <c r="I705" s="33"/>
    </row>
    <row r="706" spans="8:9" ht="14.25" customHeight="1">
      <c r="H706" s="33"/>
      <c r="I706" s="33"/>
    </row>
    <row r="707" spans="8:9" ht="14.25" customHeight="1">
      <c r="H707" s="33"/>
      <c r="I707" s="33"/>
    </row>
    <row r="708" spans="8:9" ht="14.25" customHeight="1">
      <c r="H708" s="33"/>
      <c r="I708" s="33"/>
    </row>
    <row r="709" spans="8:9" ht="14.25" customHeight="1">
      <c r="H709" s="33"/>
      <c r="I709" s="33"/>
    </row>
    <row r="710" spans="8:9" ht="14.25" customHeight="1">
      <c r="H710" s="33"/>
      <c r="I710" s="33"/>
    </row>
    <row r="711" spans="8:9" ht="14.25" customHeight="1">
      <c r="H711" s="33"/>
      <c r="I711" s="33"/>
    </row>
    <row r="712" spans="8:9" ht="14.25" customHeight="1">
      <c r="H712" s="33"/>
      <c r="I712" s="33"/>
    </row>
    <row r="713" spans="8:9" ht="14.25" customHeight="1">
      <c r="H713" s="33"/>
      <c r="I713" s="33"/>
    </row>
    <row r="714" spans="8:9" ht="14.25" customHeight="1">
      <c r="H714" s="33"/>
      <c r="I714" s="33"/>
    </row>
    <row r="715" spans="8:9" ht="14.25" customHeight="1">
      <c r="H715" s="33"/>
      <c r="I715" s="33"/>
    </row>
    <row r="716" spans="8:9" ht="14.25" customHeight="1">
      <c r="H716" s="33"/>
      <c r="I716" s="33"/>
    </row>
    <row r="717" spans="8:9" ht="14.25" customHeight="1">
      <c r="H717" s="33"/>
      <c r="I717" s="33"/>
    </row>
    <row r="718" spans="8:9" ht="14.25" customHeight="1">
      <c r="H718" s="33"/>
      <c r="I718" s="33"/>
    </row>
    <row r="719" spans="8:9" ht="14.25" customHeight="1">
      <c r="H719" s="33"/>
      <c r="I719" s="33"/>
    </row>
    <row r="720" spans="8:9" ht="14.25" customHeight="1">
      <c r="H720" s="33"/>
      <c r="I720" s="33"/>
    </row>
    <row r="721" spans="8:9" ht="14.25" customHeight="1">
      <c r="H721" s="33"/>
      <c r="I721" s="33"/>
    </row>
    <row r="722" spans="8:9" ht="14.25" customHeight="1">
      <c r="H722" s="33"/>
      <c r="I722" s="33"/>
    </row>
    <row r="723" spans="8:9" ht="14.25" customHeight="1">
      <c r="H723" s="33"/>
      <c r="I723" s="33"/>
    </row>
    <row r="724" spans="8:9" ht="14.25" customHeight="1">
      <c r="H724" s="33"/>
      <c r="I724" s="33"/>
    </row>
    <row r="725" spans="8:9" ht="14.25" customHeight="1">
      <c r="H725" s="33"/>
      <c r="I725" s="33"/>
    </row>
    <row r="726" spans="8:9" ht="14.25" customHeight="1">
      <c r="H726" s="33"/>
      <c r="I726" s="33"/>
    </row>
    <row r="727" spans="8:9" ht="14.25" customHeight="1">
      <c r="H727" s="33"/>
      <c r="I727" s="33"/>
    </row>
    <row r="728" spans="8:9" ht="14.25" customHeight="1">
      <c r="H728" s="33"/>
      <c r="I728" s="33"/>
    </row>
    <row r="729" spans="8:9" ht="14.25" customHeight="1">
      <c r="H729" s="33"/>
      <c r="I729" s="33"/>
    </row>
    <row r="730" spans="8:9" ht="14.25" customHeight="1">
      <c r="H730" s="33"/>
      <c r="I730" s="33"/>
    </row>
    <row r="731" spans="8:9" ht="14.25" customHeight="1">
      <c r="H731" s="33"/>
      <c r="I731" s="33"/>
    </row>
    <row r="732" spans="8:9" ht="14.25" customHeight="1">
      <c r="H732" s="33"/>
      <c r="I732" s="33"/>
    </row>
    <row r="733" spans="8:9" ht="14.25" customHeight="1">
      <c r="H733" s="33"/>
      <c r="I733" s="33"/>
    </row>
    <row r="734" spans="8:9" ht="14.25" customHeight="1">
      <c r="H734" s="33"/>
      <c r="I734" s="33"/>
    </row>
    <row r="735" spans="8:9" ht="14.25" customHeight="1">
      <c r="H735" s="33"/>
      <c r="I735" s="33"/>
    </row>
    <row r="736" spans="8:9" ht="14.25" customHeight="1">
      <c r="H736" s="33"/>
      <c r="I736" s="33"/>
    </row>
    <row r="737" spans="8:9" ht="14.25" customHeight="1">
      <c r="H737" s="33"/>
      <c r="I737" s="33"/>
    </row>
    <row r="738" spans="8:9" ht="14.25" customHeight="1">
      <c r="H738" s="33"/>
      <c r="I738" s="33"/>
    </row>
    <row r="739" spans="8:9" ht="14.25" customHeight="1">
      <c r="H739" s="33"/>
      <c r="I739" s="33"/>
    </row>
    <row r="740" spans="8:9" ht="14.25" customHeight="1">
      <c r="H740" s="33"/>
      <c r="I740" s="33"/>
    </row>
    <row r="741" spans="8:9" ht="14.25" customHeight="1">
      <c r="H741" s="33"/>
      <c r="I741" s="33"/>
    </row>
    <row r="742" spans="8:9" ht="14.25" customHeight="1">
      <c r="H742" s="33"/>
      <c r="I742" s="33"/>
    </row>
    <row r="743" spans="8:9" ht="14.25" customHeight="1">
      <c r="H743" s="33"/>
      <c r="I743" s="33"/>
    </row>
    <row r="744" spans="8:9" ht="14.25" customHeight="1">
      <c r="H744" s="33"/>
      <c r="I744" s="33"/>
    </row>
    <row r="745" spans="8:9" ht="14.25" customHeight="1">
      <c r="H745" s="33"/>
      <c r="I745" s="33"/>
    </row>
    <row r="746" spans="8:9" ht="14.25" customHeight="1">
      <c r="H746" s="33"/>
      <c r="I746" s="33"/>
    </row>
    <row r="747" spans="8:9" ht="14.25" customHeight="1">
      <c r="H747" s="33"/>
      <c r="I747" s="33"/>
    </row>
    <row r="748" spans="8:9" ht="14.25" customHeight="1">
      <c r="H748" s="33"/>
      <c r="I748" s="33"/>
    </row>
    <row r="749" spans="8:9" ht="14.25" customHeight="1">
      <c r="H749" s="33"/>
      <c r="I749" s="33"/>
    </row>
    <row r="750" spans="8:9" ht="14.25" customHeight="1">
      <c r="H750" s="33"/>
      <c r="I750" s="33"/>
    </row>
    <row r="751" spans="8:9" ht="14.25" customHeight="1">
      <c r="H751" s="33"/>
      <c r="I751" s="33"/>
    </row>
    <row r="752" spans="8:9" ht="14.25" customHeight="1">
      <c r="H752" s="33"/>
      <c r="I752" s="33"/>
    </row>
    <row r="753" spans="8:9" ht="14.25" customHeight="1">
      <c r="H753" s="33"/>
      <c r="I753" s="33"/>
    </row>
    <row r="754" spans="8:9" ht="14.25" customHeight="1">
      <c r="H754" s="33"/>
      <c r="I754" s="33"/>
    </row>
    <row r="755" spans="8:9" ht="14.25" customHeight="1">
      <c r="H755" s="33"/>
      <c r="I755" s="33"/>
    </row>
    <row r="756" spans="8:9" ht="14.25" customHeight="1">
      <c r="H756" s="33"/>
      <c r="I756" s="33"/>
    </row>
    <row r="757" spans="8:9" ht="14.25" customHeight="1">
      <c r="H757" s="33"/>
      <c r="I757" s="33"/>
    </row>
    <row r="758" spans="8:9" ht="14.25" customHeight="1">
      <c r="H758" s="33"/>
      <c r="I758" s="33"/>
    </row>
    <row r="759" spans="8:9" ht="14.25" customHeight="1">
      <c r="H759" s="33"/>
      <c r="I759" s="33"/>
    </row>
    <row r="760" spans="8:9" ht="14.25" customHeight="1">
      <c r="H760" s="33"/>
      <c r="I760" s="33"/>
    </row>
    <row r="761" spans="8:9" ht="14.25" customHeight="1">
      <c r="H761" s="33"/>
      <c r="I761" s="33"/>
    </row>
    <row r="762" spans="8:9" ht="14.25" customHeight="1">
      <c r="H762" s="33"/>
      <c r="I762" s="33"/>
    </row>
    <row r="763" spans="8:9" ht="14.25" customHeight="1">
      <c r="H763" s="33"/>
      <c r="I763" s="33"/>
    </row>
    <row r="764" spans="8:9" ht="14.25" customHeight="1">
      <c r="H764" s="33"/>
      <c r="I764" s="33"/>
    </row>
    <row r="765" spans="8:9" ht="14.25" customHeight="1">
      <c r="H765" s="33"/>
      <c r="I765" s="33"/>
    </row>
    <row r="766" spans="8:9" ht="14.25" customHeight="1">
      <c r="H766" s="33"/>
      <c r="I766" s="33"/>
    </row>
    <row r="767" spans="8:9" ht="14.25" customHeight="1">
      <c r="H767" s="33"/>
      <c r="I767" s="33"/>
    </row>
    <row r="768" spans="8:9" ht="14.25" customHeight="1">
      <c r="H768" s="33"/>
      <c r="I768" s="33"/>
    </row>
    <row r="769" spans="8:9" ht="14.25" customHeight="1">
      <c r="H769" s="33"/>
      <c r="I769" s="33"/>
    </row>
    <row r="770" spans="8:9" ht="14.25" customHeight="1">
      <c r="H770" s="33"/>
      <c r="I770" s="33"/>
    </row>
    <row r="771" spans="8:9" ht="14.25" customHeight="1">
      <c r="H771" s="33"/>
      <c r="I771" s="33"/>
    </row>
    <row r="772" spans="8:9" ht="14.25" customHeight="1">
      <c r="H772" s="33"/>
      <c r="I772" s="33"/>
    </row>
    <row r="773" spans="8:9" ht="14.25" customHeight="1">
      <c r="H773" s="33"/>
      <c r="I773" s="33"/>
    </row>
    <row r="774" spans="8:9" ht="14.25" customHeight="1">
      <c r="H774" s="33"/>
      <c r="I774" s="33"/>
    </row>
    <row r="775" spans="8:9" ht="14.25" customHeight="1">
      <c r="H775" s="33"/>
      <c r="I775" s="33"/>
    </row>
    <row r="776" spans="8:9" ht="14.25" customHeight="1">
      <c r="H776" s="33"/>
      <c r="I776" s="33"/>
    </row>
    <row r="777" spans="8:9" ht="14.25" customHeight="1">
      <c r="H777" s="33"/>
      <c r="I777" s="33"/>
    </row>
    <row r="778" spans="8:9" ht="14.25" customHeight="1">
      <c r="H778" s="33"/>
      <c r="I778" s="33"/>
    </row>
    <row r="779" spans="8:9" ht="14.25" customHeight="1">
      <c r="H779" s="33"/>
      <c r="I779" s="33"/>
    </row>
    <row r="780" spans="8:9" ht="14.25" customHeight="1">
      <c r="H780" s="33"/>
      <c r="I780" s="33"/>
    </row>
    <row r="781" spans="8:9" ht="14.25" customHeight="1">
      <c r="H781" s="33"/>
      <c r="I781" s="33"/>
    </row>
    <row r="782" spans="8:9" ht="14.25" customHeight="1">
      <c r="H782" s="33"/>
      <c r="I782" s="33"/>
    </row>
    <row r="783" spans="8:9" ht="14.25" customHeight="1">
      <c r="H783" s="33"/>
      <c r="I783" s="33"/>
    </row>
    <row r="784" spans="8:9" ht="14.25" customHeight="1">
      <c r="H784" s="33"/>
      <c r="I784" s="33"/>
    </row>
    <row r="785" spans="8:9" ht="14.25" customHeight="1">
      <c r="H785" s="33"/>
      <c r="I785" s="33"/>
    </row>
    <row r="786" spans="8:9" ht="14.25" customHeight="1">
      <c r="H786" s="33"/>
      <c r="I786" s="33"/>
    </row>
    <row r="787" spans="8:9" ht="14.25" customHeight="1">
      <c r="H787" s="33"/>
      <c r="I787" s="33"/>
    </row>
    <row r="788" spans="8:9" ht="14.25" customHeight="1">
      <c r="H788" s="33"/>
      <c r="I788" s="33"/>
    </row>
    <row r="789" spans="8:9" ht="14.25" customHeight="1">
      <c r="H789" s="33"/>
      <c r="I789" s="33"/>
    </row>
    <row r="790" spans="8:9" ht="14.25" customHeight="1">
      <c r="H790" s="33"/>
      <c r="I790" s="33"/>
    </row>
    <row r="791" spans="8:9" ht="14.25" customHeight="1">
      <c r="H791" s="33"/>
      <c r="I791" s="33"/>
    </row>
    <row r="792" spans="8:9" ht="14.25" customHeight="1">
      <c r="H792" s="33"/>
      <c r="I792" s="33"/>
    </row>
    <row r="793" spans="8:9" ht="14.25" customHeight="1">
      <c r="H793" s="33"/>
      <c r="I793" s="33"/>
    </row>
    <row r="794" spans="8:9" ht="14.25" customHeight="1">
      <c r="H794" s="33"/>
      <c r="I794" s="33"/>
    </row>
    <row r="795" spans="8:9" ht="14.25" customHeight="1">
      <c r="H795" s="33"/>
      <c r="I795" s="33"/>
    </row>
    <row r="796" spans="8:9" ht="14.25" customHeight="1">
      <c r="H796" s="33"/>
      <c r="I796" s="33"/>
    </row>
    <row r="797" spans="8:9" ht="14.25" customHeight="1">
      <c r="H797" s="33"/>
      <c r="I797" s="33"/>
    </row>
    <row r="798" spans="8:9" ht="14.25" customHeight="1">
      <c r="H798" s="33"/>
      <c r="I798" s="33"/>
    </row>
    <row r="799" spans="8:9" ht="14.25" customHeight="1">
      <c r="H799" s="33"/>
      <c r="I799" s="33"/>
    </row>
    <row r="800" spans="8:9" ht="14.25" customHeight="1">
      <c r="H800" s="33"/>
      <c r="I800" s="33"/>
    </row>
    <row r="801" spans="8:9" ht="14.25" customHeight="1">
      <c r="H801" s="33"/>
      <c r="I801" s="33"/>
    </row>
    <row r="802" spans="8:9" ht="14.25" customHeight="1">
      <c r="H802" s="33"/>
      <c r="I802" s="33"/>
    </row>
    <row r="803" spans="8:9" ht="14.25" customHeight="1">
      <c r="H803" s="33"/>
      <c r="I803" s="33"/>
    </row>
    <row r="804" spans="8:9" ht="14.25" customHeight="1">
      <c r="H804" s="33"/>
      <c r="I804" s="33"/>
    </row>
    <row r="805" spans="8:9" ht="14.25" customHeight="1">
      <c r="H805" s="33"/>
      <c r="I805" s="33"/>
    </row>
    <row r="806" spans="8:9" ht="14.25" customHeight="1">
      <c r="H806" s="33"/>
      <c r="I806" s="33"/>
    </row>
    <row r="807" spans="8:9" ht="14.25" customHeight="1">
      <c r="H807" s="33"/>
      <c r="I807" s="33"/>
    </row>
    <row r="808" spans="8:9" ht="14.25" customHeight="1">
      <c r="H808" s="33"/>
      <c r="I808" s="33"/>
    </row>
    <row r="809" spans="8:9" ht="14.25" customHeight="1">
      <c r="H809" s="33"/>
      <c r="I809" s="33"/>
    </row>
    <row r="810" spans="8:9" ht="14.25" customHeight="1">
      <c r="H810" s="33"/>
      <c r="I810" s="33"/>
    </row>
    <row r="811" spans="8:9" ht="14.25" customHeight="1">
      <c r="H811" s="33"/>
      <c r="I811" s="33"/>
    </row>
    <row r="812" spans="8:9" ht="14.25" customHeight="1">
      <c r="H812" s="33"/>
      <c r="I812" s="33"/>
    </row>
    <row r="813" spans="8:9" ht="14.25" customHeight="1">
      <c r="H813" s="33"/>
      <c r="I813" s="33"/>
    </row>
    <row r="814" spans="8:9" ht="14.25" customHeight="1">
      <c r="H814" s="33"/>
      <c r="I814" s="33"/>
    </row>
    <row r="815" spans="8:9" ht="14.25" customHeight="1">
      <c r="H815" s="33"/>
      <c r="I815" s="33"/>
    </row>
    <row r="816" spans="8:9" ht="14.25" customHeight="1">
      <c r="H816" s="33"/>
      <c r="I816" s="33"/>
    </row>
    <row r="817" spans="8:9" ht="14.25" customHeight="1">
      <c r="H817" s="33"/>
      <c r="I817" s="33"/>
    </row>
    <row r="818" spans="8:9" ht="14.25" customHeight="1">
      <c r="H818" s="33"/>
      <c r="I818" s="33"/>
    </row>
    <row r="819" spans="8:9" ht="14.25" customHeight="1">
      <c r="H819" s="33"/>
      <c r="I819" s="33"/>
    </row>
    <row r="820" spans="8:9" ht="14.25" customHeight="1">
      <c r="H820" s="33"/>
      <c r="I820" s="33"/>
    </row>
    <row r="821" spans="8:9" ht="14.25" customHeight="1">
      <c r="H821" s="33"/>
      <c r="I821" s="33"/>
    </row>
    <row r="822" spans="8:9" ht="14.25" customHeight="1">
      <c r="H822" s="33"/>
      <c r="I822" s="33"/>
    </row>
    <row r="823" spans="8:9" ht="14.25" customHeight="1">
      <c r="H823" s="33"/>
      <c r="I823" s="33"/>
    </row>
    <row r="824" spans="8:9" ht="14.25" customHeight="1">
      <c r="H824" s="33"/>
      <c r="I824" s="33"/>
    </row>
    <row r="825" spans="8:9" ht="14.25" customHeight="1">
      <c r="H825" s="33"/>
      <c r="I825" s="33"/>
    </row>
    <row r="826" spans="8:9" ht="14.25" customHeight="1">
      <c r="H826" s="33"/>
      <c r="I826" s="33"/>
    </row>
    <row r="827" spans="8:9" ht="14.25" customHeight="1">
      <c r="H827" s="33"/>
      <c r="I827" s="33"/>
    </row>
    <row r="828" spans="8:9" ht="14.25" customHeight="1">
      <c r="H828" s="33"/>
      <c r="I828" s="33"/>
    </row>
    <row r="829" spans="8:9" ht="14.25" customHeight="1">
      <c r="H829" s="33"/>
      <c r="I829" s="33"/>
    </row>
    <row r="830" spans="8:9" ht="14.25" customHeight="1">
      <c r="H830" s="33"/>
      <c r="I830" s="33"/>
    </row>
    <row r="831" spans="8:9" ht="14.25" customHeight="1">
      <c r="H831" s="33"/>
      <c r="I831" s="33"/>
    </row>
    <row r="832" spans="8:9" ht="14.25" customHeight="1">
      <c r="H832" s="33"/>
      <c r="I832" s="33"/>
    </row>
    <row r="833" spans="8:9" ht="14.25" customHeight="1">
      <c r="H833" s="33"/>
      <c r="I833" s="33"/>
    </row>
    <row r="834" spans="8:9" ht="14.25" customHeight="1">
      <c r="H834" s="33"/>
      <c r="I834" s="33"/>
    </row>
    <row r="835" spans="8:9" ht="14.25" customHeight="1">
      <c r="H835" s="33"/>
      <c r="I835" s="33"/>
    </row>
    <row r="836" spans="8:9" ht="14.25" customHeight="1">
      <c r="H836" s="33"/>
      <c r="I836" s="33"/>
    </row>
    <row r="837" spans="8:9" ht="14.25" customHeight="1">
      <c r="H837" s="33"/>
      <c r="I837" s="33"/>
    </row>
    <row r="838" spans="8:9" ht="14.25" customHeight="1">
      <c r="H838" s="33"/>
      <c r="I838" s="33"/>
    </row>
    <row r="839" spans="8:9" ht="14.25" customHeight="1">
      <c r="H839" s="33"/>
      <c r="I839" s="33"/>
    </row>
    <row r="840" spans="8:9" ht="14.25" customHeight="1">
      <c r="H840" s="33"/>
      <c r="I840" s="33"/>
    </row>
    <row r="841" spans="8:9" ht="14.25" customHeight="1">
      <c r="H841" s="33"/>
      <c r="I841" s="33"/>
    </row>
    <row r="842" spans="8:9" ht="14.25" customHeight="1">
      <c r="H842" s="33"/>
      <c r="I842" s="33"/>
    </row>
    <row r="843" spans="8:9" ht="14.25" customHeight="1">
      <c r="H843" s="33"/>
      <c r="I843" s="33"/>
    </row>
    <row r="844" spans="8:9" ht="14.25" customHeight="1">
      <c r="H844" s="33"/>
      <c r="I844" s="33"/>
    </row>
    <row r="845" spans="8:9" ht="14.25" customHeight="1">
      <c r="H845" s="33"/>
      <c r="I845" s="33"/>
    </row>
    <row r="846" spans="8:9" ht="14.25" customHeight="1">
      <c r="H846" s="33"/>
      <c r="I846" s="33"/>
    </row>
    <row r="847" spans="8:9" ht="14.25" customHeight="1">
      <c r="H847" s="33"/>
      <c r="I847" s="33"/>
    </row>
    <row r="848" spans="8:9" ht="14.25" customHeight="1">
      <c r="H848" s="33"/>
      <c r="I848" s="33"/>
    </row>
    <row r="849" spans="8:9" ht="14.25" customHeight="1">
      <c r="H849" s="33"/>
      <c r="I849" s="33"/>
    </row>
    <row r="850" spans="8:9" ht="14.25" customHeight="1">
      <c r="H850" s="33"/>
      <c r="I850" s="33"/>
    </row>
    <row r="851" spans="8:9" ht="14.25" customHeight="1">
      <c r="H851" s="33"/>
      <c r="I851" s="33"/>
    </row>
    <row r="852" spans="8:9" ht="14.25" customHeight="1">
      <c r="H852" s="33"/>
      <c r="I852" s="33"/>
    </row>
    <row r="853" spans="8:9" ht="14.25" customHeight="1">
      <c r="H853" s="33"/>
      <c r="I853" s="33"/>
    </row>
    <row r="854" spans="8:9" ht="14.25" customHeight="1">
      <c r="H854" s="33"/>
      <c r="I854" s="33"/>
    </row>
    <row r="855" spans="8:9" ht="14.25" customHeight="1">
      <c r="H855" s="33"/>
      <c r="I855" s="33"/>
    </row>
    <row r="856" spans="8:9" ht="14.25" customHeight="1">
      <c r="H856" s="33"/>
      <c r="I856" s="33"/>
    </row>
    <row r="857" spans="8:9" ht="14.25" customHeight="1">
      <c r="H857" s="33"/>
      <c r="I857" s="33"/>
    </row>
    <row r="858" spans="8:9" ht="14.25" customHeight="1">
      <c r="H858" s="33"/>
      <c r="I858" s="33"/>
    </row>
    <row r="859" spans="8:9" ht="14.25" customHeight="1">
      <c r="H859" s="33"/>
      <c r="I859" s="33"/>
    </row>
    <row r="860" spans="8:9" ht="14.25" customHeight="1">
      <c r="H860" s="33"/>
      <c r="I860" s="33"/>
    </row>
    <row r="861" spans="8:9" ht="14.25" customHeight="1">
      <c r="H861" s="33"/>
      <c r="I861" s="33"/>
    </row>
    <row r="862" spans="8:9" ht="14.25" customHeight="1">
      <c r="H862" s="33"/>
      <c r="I862" s="33"/>
    </row>
    <row r="863" spans="8:9" ht="14.25" customHeight="1">
      <c r="H863" s="33"/>
      <c r="I863" s="33"/>
    </row>
    <row r="864" spans="8:9" ht="14.25" customHeight="1">
      <c r="H864" s="33"/>
      <c r="I864" s="33"/>
    </row>
    <row r="865" spans="8:9" ht="14.25" customHeight="1">
      <c r="H865" s="33"/>
      <c r="I865" s="33"/>
    </row>
    <row r="866" spans="8:9" ht="14.25" customHeight="1">
      <c r="H866" s="33"/>
      <c r="I866" s="33"/>
    </row>
    <row r="867" spans="8:9" ht="14.25" customHeight="1">
      <c r="H867" s="33"/>
      <c r="I867" s="33"/>
    </row>
    <row r="868" spans="8:9" ht="14.25" customHeight="1">
      <c r="H868" s="33"/>
      <c r="I868" s="33"/>
    </row>
    <row r="869" spans="8:9" ht="14.25" customHeight="1">
      <c r="H869" s="33"/>
      <c r="I869" s="33"/>
    </row>
    <row r="870" spans="8:9" ht="14.25" customHeight="1">
      <c r="H870" s="33"/>
      <c r="I870" s="33"/>
    </row>
    <row r="871" spans="8:9" ht="14.25" customHeight="1">
      <c r="H871" s="33"/>
      <c r="I871" s="33"/>
    </row>
    <row r="872" spans="8:9" ht="14.25" customHeight="1">
      <c r="H872" s="33"/>
      <c r="I872" s="33"/>
    </row>
    <row r="873" spans="8:9" ht="14.25" customHeight="1">
      <c r="H873" s="33"/>
      <c r="I873" s="33"/>
    </row>
    <row r="874" spans="8:9" ht="14.25" customHeight="1">
      <c r="H874" s="33"/>
      <c r="I874" s="33"/>
    </row>
    <row r="875" spans="8:9" ht="14.25" customHeight="1">
      <c r="H875" s="33"/>
      <c r="I875" s="33"/>
    </row>
    <row r="876" spans="8:9" ht="14.25" customHeight="1">
      <c r="H876" s="33"/>
      <c r="I876" s="33"/>
    </row>
    <row r="877" spans="8:9" ht="14.25" customHeight="1">
      <c r="H877" s="33"/>
      <c r="I877" s="33"/>
    </row>
    <row r="878" spans="8:9" ht="14.25" customHeight="1">
      <c r="H878" s="33"/>
      <c r="I878" s="33"/>
    </row>
    <row r="879" spans="8:9" ht="14.25" customHeight="1">
      <c r="H879" s="33"/>
      <c r="I879" s="33"/>
    </row>
    <row r="880" spans="8:9" ht="14.25" customHeight="1">
      <c r="H880" s="33"/>
      <c r="I880" s="33"/>
    </row>
    <row r="881" spans="8:9" ht="14.25" customHeight="1">
      <c r="H881" s="33"/>
      <c r="I881" s="33"/>
    </row>
    <row r="882" spans="8:9" ht="14.25" customHeight="1">
      <c r="H882" s="33"/>
      <c r="I882" s="33"/>
    </row>
    <row r="883" spans="8:9" ht="14.25" customHeight="1">
      <c r="H883" s="33"/>
      <c r="I883" s="33"/>
    </row>
    <row r="884" spans="8:9" ht="14.25" customHeight="1">
      <c r="H884" s="33"/>
      <c r="I884" s="33"/>
    </row>
    <row r="885" spans="8:9" ht="14.25" customHeight="1">
      <c r="H885" s="33"/>
      <c r="I885" s="33"/>
    </row>
    <row r="886" spans="8:9" ht="14.25" customHeight="1">
      <c r="H886" s="33"/>
      <c r="I886" s="33"/>
    </row>
    <row r="887" spans="8:9" ht="14.25" customHeight="1">
      <c r="H887" s="33"/>
      <c r="I887" s="33"/>
    </row>
    <row r="888" spans="8:9" ht="14.25" customHeight="1">
      <c r="H888" s="33"/>
      <c r="I888" s="33"/>
    </row>
    <row r="889" spans="8:9" ht="14.25" customHeight="1">
      <c r="H889" s="33"/>
      <c r="I889" s="33"/>
    </row>
    <row r="890" spans="8:9" ht="14.25" customHeight="1">
      <c r="H890" s="33"/>
      <c r="I890" s="33"/>
    </row>
    <row r="891" spans="8:9" ht="14.25" customHeight="1">
      <c r="H891" s="33"/>
      <c r="I891" s="33"/>
    </row>
    <row r="892" spans="8:9" ht="14.25" customHeight="1">
      <c r="H892" s="33"/>
      <c r="I892" s="33"/>
    </row>
    <row r="893" spans="8:9" ht="14.25" customHeight="1">
      <c r="H893" s="33"/>
      <c r="I893" s="33"/>
    </row>
    <row r="894" spans="8:9" ht="14.25" customHeight="1">
      <c r="H894" s="33"/>
      <c r="I894" s="33"/>
    </row>
    <row r="895" spans="8:9" ht="14.25" customHeight="1">
      <c r="H895" s="33"/>
      <c r="I895" s="33"/>
    </row>
    <row r="896" spans="8:9" ht="14.25" customHeight="1">
      <c r="H896" s="33"/>
      <c r="I896" s="33"/>
    </row>
    <row r="897" spans="8:9" ht="14.25" customHeight="1">
      <c r="H897" s="33"/>
      <c r="I897" s="33"/>
    </row>
    <row r="898" spans="8:9" ht="14.25" customHeight="1">
      <c r="H898" s="33"/>
      <c r="I898" s="33"/>
    </row>
    <row r="899" spans="8:9" ht="14.25" customHeight="1">
      <c r="H899" s="33"/>
      <c r="I899" s="33"/>
    </row>
    <row r="900" spans="8:9" ht="14.25" customHeight="1">
      <c r="H900" s="33"/>
      <c r="I900" s="33"/>
    </row>
    <row r="901" spans="8:9" ht="14.25" customHeight="1">
      <c r="H901" s="33"/>
      <c r="I901" s="33"/>
    </row>
    <row r="902" spans="8:9" ht="14.25" customHeight="1">
      <c r="H902" s="33"/>
      <c r="I902" s="33"/>
    </row>
    <row r="903" spans="8:9" ht="14.25" customHeight="1">
      <c r="H903" s="33"/>
      <c r="I903" s="33"/>
    </row>
    <row r="904" spans="8:9" ht="14.25" customHeight="1">
      <c r="H904" s="33"/>
      <c r="I904" s="33"/>
    </row>
    <row r="905" spans="8:9" ht="14.25" customHeight="1">
      <c r="H905" s="33"/>
      <c r="I905" s="33"/>
    </row>
    <row r="906" spans="8:9" ht="14.25" customHeight="1">
      <c r="H906" s="33"/>
      <c r="I906" s="33"/>
    </row>
    <row r="907" spans="8:9" ht="14.25" customHeight="1">
      <c r="H907" s="33"/>
      <c r="I907" s="33"/>
    </row>
    <row r="908" spans="8:9" ht="14.25" customHeight="1">
      <c r="H908" s="33"/>
      <c r="I908" s="33"/>
    </row>
    <row r="909" spans="8:9" ht="14.25" customHeight="1">
      <c r="H909" s="33"/>
      <c r="I909" s="33"/>
    </row>
    <row r="910" spans="8:9" ht="14.25" customHeight="1">
      <c r="H910" s="33"/>
      <c r="I910" s="33"/>
    </row>
    <row r="911" spans="8:9" ht="14.25" customHeight="1">
      <c r="H911" s="33"/>
      <c r="I911" s="33"/>
    </row>
    <row r="912" spans="8:9" ht="14.25" customHeight="1">
      <c r="H912" s="33"/>
      <c r="I912" s="33"/>
    </row>
    <row r="913" spans="8:9" ht="14.25" customHeight="1">
      <c r="H913" s="33"/>
      <c r="I913" s="33"/>
    </row>
    <row r="914" spans="8:9" ht="14.25" customHeight="1">
      <c r="H914" s="33"/>
      <c r="I914" s="33"/>
    </row>
    <row r="915" spans="8:9" ht="14.25" customHeight="1">
      <c r="H915" s="33"/>
      <c r="I915" s="33"/>
    </row>
    <row r="916" spans="8:9" ht="14.25" customHeight="1">
      <c r="H916" s="33"/>
      <c r="I916" s="33"/>
    </row>
    <row r="917" spans="8:9" ht="14.25" customHeight="1">
      <c r="H917" s="33"/>
      <c r="I917" s="33"/>
    </row>
    <row r="918" spans="8:9" ht="14.25" customHeight="1">
      <c r="H918" s="33"/>
      <c r="I918" s="33"/>
    </row>
    <row r="919" spans="8:9" ht="14.25" customHeight="1">
      <c r="H919" s="33"/>
      <c r="I919" s="33"/>
    </row>
    <row r="920" spans="8:9" ht="14.25" customHeight="1">
      <c r="H920" s="33"/>
      <c r="I920" s="33"/>
    </row>
    <row r="921" spans="8:9" ht="14.25" customHeight="1">
      <c r="H921" s="33"/>
      <c r="I921" s="33"/>
    </row>
    <row r="922" spans="8:9" ht="14.25" customHeight="1">
      <c r="H922" s="33"/>
      <c r="I922" s="33"/>
    </row>
    <row r="923" spans="8:9" ht="14.25" customHeight="1">
      <c r="H923" s="33"/>
      <c r="I923" s="33"/>
    </row>
    <row r="924" spans="8:9" ht="14.25" customHeight="1">
      <c r="H924" s="33"/>
      <c r="I924" s="33"/>
    </row>
    <row r="925" spans="8:9" ht="14.25" customHeight="1">
      <c r="H925" s="33"/>
      <c r="I925" s="33"/>
    </row>
    <row r="926" spans="8:9" ht="14.25" customHeight="1">
      <c r="H926" s="33"/>
      <c r="I926" s="33"/>
    </row>
    <row r="927" spans="8:9" ht="14.25" customHeight="1">
      <c r="H927" s="33"/>
      <c r="I927" s="33"/>
    </row>
    <row r="928" spans="8:9" ht="14.25" customHeight="1">
      <c r="H928" s="33"/>
      <c r="I928" s="33"/>
    </row>
    <row r="929" spans="8:9" ht="14.25" customHeight="1">
      <c r="H929" s="33"/>
      <c r="I929" s="33"/>
    </row>
    <row r="930" spans="8:9" ht="14.25" customHeight="1">
      <c r="H930" s="33"/>
      <c r="I930" s="33"/>
    </row>
    <row r="931" spans="8:9" ht="14.25" customHeight="1">
      <c r="H931" s="33"/>
      <c r="I931" s="33"/>
    </row>
    <row r="932" spans="8:9" ht="14.25" customHeight="1">
      <c r="H932" s="33"/>
      <c r="I932" s="33"/>
    </row>
    <row r="933" spans="8:9" ht="14.25" customHeight="1">
      <c r="H933" s="33"/>
      <c r="I933" s="33"/>
    </row>
    <row r="934" spans="8:9" ht="14.25" customHeight="1">
      <c r="H934" s="33"/>
      <c r="I934" s="33"/>
    </row>
    <row r="935" spans="8:9" ht="14.25" customHeight="1">
      <c r="H935" s="33"/>
      <c r="I935" s="33"/>
    </row>
    <row r="936" spans="8:9" ht="14.25" customHeight="1">
      <c r="H936" s="33"/>
      <c r="I936" s="33"/>
    </row>
    <row r="937" spans="8:9" ht="14.25" customHeight="1">
      <c r="H937" s="33"/>
      <c r="I937" s="33"/>
    </row>
    <row r="938" spans="8:9" ht="14.25" customHeight="1">
      <c r="H938" s="33"/>
      <c r="I938" s="33"/>
    </row>
    <row r="939" spans="8:9" ht="14.25" customHeight="1">
      <c r="H939" s="33"/>
      <c r="I939" s="33"/>
    </row>
    <row r="940" spans="8:9" ht="14.25" customHeight="1">
      <c r="H940" s="33"/>
      <c r="I940" s="33"/>
    </row>
    <row r="941" spans="8:9" ht="14.25" customHeight="1">
      <c r="H941" s="33"/>
      <c r="I941" s="33"/>
    </row>
    <row r="942" spans="8:9" ht="14.25" customHeight="1">
      <c r="H942" s="33"/>
      <c r="I942" s="33"/>
    </row>
    <row r="943" spans="8:9" ht="14.25" customHeight="1">
      <c r="H943" s="33"/>
      <c r="I943" s="33"/>
    </row>
    <row r="944" spans="8:9" ht="14.25" customHeight="1">
      <c r="H944" s="33"/>
      <c r="I944" s="33"/>
    </row>
    <row r="945" spans="8:9" ht="14.25" customHeight="1">
      <c r="H945" s="33"/>
      <c r="I945" s="33"/>
    </row>
    <row r="946" spans="8:9" ht="14.25" customHeight="1">
      <c r="H946" s="33"/>
      <c r="I946" s="33"/>
    </row>
    <row r="947" spans="8:9" ht="14.25" customHeight="1">
      <c r="H947" s="33"/>
      <c r="I947" s="33"/>
    </row>
    <row r="948" spans="8:9" ht="14.25" customHeight="1">
      <c r="H948" s="33"/>
      <c r="I948" s="33"/>
    </row>
    <row r="949" spans="8:9" ht="14.25" customHeight="1">
      <c r="H949" s="33"/>
      <c r="I949" s="33"/>
    </row>
    <row r="950" spans="8:9" ht="14.25" customHeight="1">
      <c r="H950" s="33"/>
      <c r="I950" s="33"/>
    </row>
    <row r="951" spans="8:9" ht="14.25" customHeight="1">
      <c r="H951" s="33"/>
      <c r="I951" s="33"/>
    </row>
    <row r="952" spans="8:9" ht="14.25" customHeight="1">
      <c r="H952" s="33"/>
      <c r="I952" s="33"/>
    </row>
    <row r="953" spans="8:9" ht="14.25" customHeight="1">
      <c r="H953" s="33"/>
      <c r="I953" s="33"/>
    </row>
    <row r="954" spans="8:9" ht="14.25" customHeight="1">
      <c r="H954" s="33"/>
      <c r="I954" s="33"/>
    </row>
    <row r="955" spans="8:9" ht="14.25" customHeight="1">
      <c r="H955" s="33"/>
      <c r="I955" s="33"/>
    </row>
    <row r="956" spans="8:9" ht="14.25" customHeight="1">
      <c r="H956" s="33"/>
      <c r="I956" s="33"/>
    </row>
    <row r="957" spans="8:9" ht="14.25" customHeight="1">
      <c r="H957" s="33"/>
      <c r="I957" s="33"/>
    </row>
    <row r="958" spans="8:9" ht="14.25" customHeight="1">
      <c r="H958" s="33"/>
      <c r="I958" s="33"/>
    </row>
    <row r="959" spans="8:9" ht="14.25" customHeight="1">
      <c r="H959" s="33"/>
      <c r="I959" s="33"/>
    </row>
    <row r="960" spans="8:9" ht="14.25" customHeight="1">
      <c r="H960" s="33"/>
      <c r="I960" s="33"/>
    </row>
    <row r="961" spans="8:9" ht="14.25" customHeight="1">
      <c r="H961" s="33"/>
      <c r="I961" s="33"/>
    </row>
    <row r="962" spans="8:9" ht="14.25" customHeight="1">
      <c r="H962" s="33"/>
      <c r="I962" s="33"/>
    </row>
    <row r="963" spans="8:9" ht="14.25" customHeight="1">
      <c r="H963" s="33"/>
      <c r="I963" s="33"/>
    </row>
    <row r="964" spans="8:9" ht="14.25" customHeight="1">
      <c r="H964" s="33"/>
      <c r="I964" s="33"/>
    </row>
    <row r="965" spans="8:9" ht="14.25" customHeight="1">
      <c r="H965" s="33"/>
      <c r="I965" s="33"/>
    </row>
    <row r="966" spans="8:9" ht="14.25" customHeight="1">
      <c r="H966" s="33"/>
      <c r="I966" s="33"/>
    </row>
    <row r="967" spans="8:9" ht="14.25" customHeight="1">
      <c r="H967" s="33"/>
      <c r="I967" s="33"/>
    </row>
    <row r="968" spans="8:9" ht="14.25" customHeight="1">
      <c r="H968" s="33"/>
      <c r="I968" s="33"/>
    </row>
    <row r="969" spans="8:9" ht="14.25" customHeight="1">
      <c r="H969" s="33"/>
      <c r="I969" s="33"/>
    </row>
    <row r="970" spans="8:9" ht="14.25" customHeight="1">
      <c r="H970" s="33"/>
      <c r="I970" s="33"/>
    </row>
    <row r="971" spans="8:9" ht="14.25" customHeight="1">
      <c r="H971" s="33"/>
      <c r="I971" s="33"/>
    </row>
    <row r="972" spans="8:9" ht="14.25" customHeight="1">
      <c r="H972" s="33"/>
      <c r="I972" s="33"/>
    </row>
    <row r="973" spans="8:9" ht="14.25" customHeight="1">
      <c r="H973" s="33"/>
      <c r="I973" s="33"/>
    </row>
    <row r="974" spans="8:9" ht="14.25" customHeight="1">
      <c r="H974" s="33"/>
      <c r="I974" s="33"/>
    </row>
    <row r="975" spans="8:9" ht="14.25" customHeight="1">
      <c r="H975" s="33"/>
      <c r="I975" s="33"/>
    </row>
    <row r="976" spans="8:9" ht="14.25" customHeight="1">
      <c r="H976" s="33"/>
      <c r="I976" s="33"/>
    </row>
    <row r="977" spans="8:9" ht="14.25" customHeight="1">
      <c r="H977" s="33"/>
      <c r="I977" s="33"/>
    </row>
    <row r="978" spans="8:9" ht="14.25" customHeight="1">
      <c r="H978" s="33"/>
      <c r="I978" s="33"/>
    </row>
    <row r="979" spans="8:9" ht="14.25" customHeight="1">
      <c r="H979" s="33"/>
      <c r="I979" s="33"/>
    </row>
    <row r="980" spans="8:9" ht="14.25" customHeight="1">
      <c r="H980" s="33"/>
      <c r="I980" s="33"/>
    </row>
    <row r="981" spans="8:9" ht="14.25" customHeight="1">
      <c r="H981" s="33"/>
      <c r="I981" s="33"/>
    </row>
    <row r="982" spans="8:9" ht="14.25" customHeight="1">
      <c r="H982" s="33"/>
      <c r="I982" s="33"/>
    </row>
    <row r="983" spans="8:9" ht="14.25" customHeight="1">
      <c r="H983" s="33"/>
      <c r="I983" s="33"/>
    </row>
    <row r="984" spans="8:9" ht="14.25" customHeight="1">
      <c r="H984" s="33"/>
      <c r="I984" s="33"/>
    </row>
    <row r="985" spans="8:9" ht="14.25" customHeight="1">
      <c r="H985" s="33"/>
      <c r="I985" s="33"/>
    </row>
    <row r="986" spans="8:9" ht="14.25" customHeight="1">
      <c r="H986" s="33"/>
      <c r="I986" s="33"/>
    </row>
    <row r="987" spans="8:9" ht="14.25" customHeight="1">
      <c r="H987" s="33"/>
      <c r="I987" s="33"/>
    </row>
    <row r="988" spans="8:9" ht="14.25" customHeight="1">
      <c r="H988" s="33"/>
      <c r="I988" s="33"/>
    </row>
    <row r="989" spans="8:9" ht="14.25" customHeight="1">
      <c r="H989" s="33"/>
      <c r="I989" s="33"/>
    </row>
    <row r="990" spans="8:9" ht="14.25" customHeight="1">
      <c r="H990" s="33"/>
      <c r="I990" s="33"/>
    </row>
    <row r="991" spans="8:9" ht="14.25" customHeight="1">
      <c r="H991" s="33"/>
      <c r="I991" s="33"/>
    </row>
    <row r="992" spans="8:9" ht="14.25" customHeight="1">
      <c r="H992" s="33"/>
      <c r="I992" s="33"/>
    </row>
    <row r="993" spans="8:9" ht="14.25" customHeight="1">
      <c r="H993" s="33"/>
      <c r="I993" s="33"/>
    </row>
  </sheetData>
  <autoFilter ref="A2:AM95" xr:uid="{00000000-0009-0000-0000-000001000000}"/>
  <hyperlinks>
    <hyperlink ref="N98" r:id="rId1" xr:uid="{D92BA85F-739C-4346-8051-61DE24998A3C}"/>
    <hyperlink ref="N99" r:id="rId2" xr:uid="{AD50B2D7-D13F-441E-9986-674D18E15203}"/>
    <hyperlink ref="N97" r:id="rId3" xr:uid="{2D2B5B44-C282-4DB6-B015-D3AC2084606A}"/>
    <hyperlink ref="N100" r:id="rId4" xr:uid="{48F40B2D-0B2C-4422-832A-7A66B1C173A3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cashcash</dc:creator>
  <cp:keywords/>
  <dc:description/>
  <cp:lastModifiedBy>Reza Maulana</cp:lastModifiedBy>
  <cp:revision/>
  <dcterms:created xsi:type="dcterms:W3CDTF">2022-12-21T07:06:40Z</dcterms:created>
  <dcterms:modified xsi:type="dcterms:W3CDTF">2024-08-15T10:55:29Z</dcterms:modified>
  <cp:category/>
  <cp:contentStatus/>
</cp:coreProperties>
</file>