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InformasiKapal" sheetId="4" r:id="rId1"/>
    <sheet name="Container" sheetId="1" r:id="rId2"/>
    <sheet name="Goods" sheetId="2" r:id="rId3"/>
    <sheet name="DangerousGoods" sheetId="3" r:id="rId4"/>
    <sheet name="Values" sheetId="5" r:id="rId5"/>
  </sheets>
  <calcPr calcId="145621"/>
</workbook>
</file>

<file path=xl/calcChain.xml><?xml version="1.0" encoding="utf-8"?>
<calcChain xmlns="http://schemas.openxmlformats.org/spreadsheetml/2006/main">
  <c r="D14" i="4" l="1"/>
  <c r="C17" i="4" l="1"/>
  <c r="C18" i="4"/>
  <c r="C19" i="4"/>
  <c r="C20" i="4" a="1"/>
  <c r="C20" i="4" s="1"/>
  <c r="D11" i="4" l="1"/>
  <c r="D8" i="4"/>
  <c r="D7" i="4"/>
  <c r="D6" i="4"/>
  <c r="D10" i="4"/>
  <c r="D5" i="4"/>
  <c r="D9" i="4"/>
  <c r="D12" i="4"/>
  <c r="D13" i="4"/>
  <c r="D15" i="4"/>
  <c r="D16" i="4"/>
  <c r="D4" i="4"/>
  <c r="E15" i="4"/>
  <c r="E14" i="4"/>
  <c r="E16" i="4" l="1"/>
</calcChain>
</file>

<file path=xl/comments1.xml><?xml version="1.0" encoding="utf-8"?>
<comments xmlns="http://schemas.openxmlformats.org/spreadsheetml/2006/main">
  <authors>
    <author>user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voyage-mani@ref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X5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Seal origin is ENUM</t>
        </r>
      </text>
    </comment>
  </commentList>
</comments>
</file>

<file path=xl/sharedStrings.xml><?xml version="1.0" encoding="utf-8"?>
<sst xmlns="http://schemas.openxmlformats.org/spreadsheetml/2006/main" count="229" uniqueCount="168">
  <si>
    <t>No UKK</t>
  </si>
  <si>
    <t>:</t>
  </si>
  <si>
    <t>HZ</t>
  </si>
  <si>
    <t>RFR</t>
  </si>
  <si>
    <t>FCL</t>
  </si>
  <si>
    <t>IDJKT</t>
  </si>
  <si>
    <t>SGSIN</t>
  </si>
  <si>
    <t>DRY</t>
  </si>
  <si>
    <t>T</t>
  </si>
  <si>
    <t>LCL</t>
  </si>
  <si>
    <t>Y</t>
  </si>
  <si>
    <t>FLT</t>
  </si>
  <si>
    <t>MTY</t>
  </si>
  <si>
    <t>HQ</t>
  </si>
  <si>
    <t>OT</t>
  </si>
  <si>
    <t>TNK</t>
  </si>
  <si>
    <t>OVD</t>
  </si>
  <si>
    <t>ContainerSize</t>
  </si>
  <si>
    <t>ContainerType</t>
  </si>
  <si>
    <t>ContainerStatus</t>
  </si>
  <si>
    <t>No Container</t>
  </si>
  <si>
    <t>No BL*</t>
  </si>
  <si>
    <t>Tanggal BL*</t>
  </si>
  <si>
    <t>Nama</t>
  </si>
  <si>
    <t>Pelabuhan Bongkar</t>
  </si>
  <si>
    <t>HS Code</t>
  </si>
  <si>
    <t>DATA BARANG</t>
  </si>
  <si>
    <t>DATA CONTAINER</t>
  </si>
  <si>
    <t>INFORMASI KAPAL</t>
  </si>
  <si>
    <t>Kode DG IMO*</t>
  </si>
  <si>
    <t>Kode DG UN*</t>
  </si>
  <si>
    <t>Jenis Kemasan</t>
  </si>
  <si>
    <t>Bag Cargo</t>
  </si>
  <si>
    <t>Break Bulk</t>
  </si>
  <si>
    <t>Curah Cair</t>
  </si>
  <si>
    <t>Curah Kering</t>
  </si>
  <si>
    <t>Petikemas</t>
  </si>
  <si>
    <t>Unitized</t>
  </si>
  <si>
    <t>TGHU1234567</t>
  </si>
  <si>
    <t>BL01</t>
  </si>
  <si>
    <t>ContainerNumber*</t>
  </si>
  <si>
    <t>Type*</t>
  </si>
  <si>
    <t>Size*</t>
  </si>
  <si>
    <t>Status*</t>
  </si>
  <si>
    <t>HZ*</t>
  </si>
  <si>
    <t>DATA MANIFEST</t>
  </si>
  <si>
    <t>Petunjuk Pemakaian</t>
  </si>
  <si>
    <t>1. Isikan data informasi kapal di sheet ini</t>
  </si>
  <si>
    <t>2. Isikan daftar container yang dimuat (jika ada)</t>
  </si>
  <si>
    <t>3. Isikan daftar barang yang dimuat, isikan container number jika barang dikemas dalam container</t>
  </si>
  <si>
    <t>4. Isikan informasi DangerousGoods untuk barang-barang yang masuk dalam kategori dangerous</t>
  </si>
  <si>
    <t>Perhatian!</t>
  </si>
  <si>
    <t>1. Jangan ubah nama worksheet atau file anda tidak dapat dibaca</t>
  </si>
  <si>
    <t>2. Jangan ubah susunan worksheet</t>
  </si>
  <si>
    <t>3. Jangan menambahkan kolom atau isian selain dari area yang diperkenankan untuk diisi</t>
  </si>
  <si>
    <t>Nama Kapal*</t>
  </si>
  <si>
    <t>Voyage*</t>
  </si>
  <si>
    <t>Call Sign*</t>
  </si>
  <si>
    <t>IMO Number*</t>
  </si>
  <si>
    <t>POD*</t>
  </si>
  <si>
    <t>POL*</t>
  </si>
  <si>
    <t>ETA*</t>
  </si>
  <si>
    <t>ETD*</t>
  </si>
  <si>
    <t>Kemasan*</t>
  </si>
  <si>
    <t>Kode*</t>
  </si>
  <si>
    <t>Jenis Kemasan*</t>
  </si>
  <si>
    <t>Prosedur*</t>
  </si>
  <si>
    <t>Keterangan*</t>
  </si>
  <si>
    <t>Min</t>
  </si>
  <si>
    <t>Max</t>
  </si>
  <si>
    <t>Gross</t>
  </si>
  <si>
    <t>Tare</t>
  </si>
  <si>
    <t>Total Container</t>
  </si>
  <si>
    <t>Total Barang</t>
  </si>
  <si>
    <t>Kontrol</t>
  </si>
  <si>
    <t>Kolom HZ di Sheet Goods sudah diisi semua</t>
  </si>
  <si>
    <t>Barang berkode HZ sudah memiliki dangerous goods information</t>
  </si>
  <si>
    <t>Total DG Info</t>
  </si>
  <si>
    <t>DATA BARANG BERBAHAYA (DG INFORMATION)</t>
  </si>
  <si>
    <t>© 2013 PT. Integrasi Logistik Cipta Solusi</t>
  </si>
  <si>
    <t>Contact: &lt;djati.satria&gt;</t>
  </si>
  <si>
    <t>___</t>
  </si>
  <si>
    <t>Total Barang dgn Status HZ</t>
  </si>
  <si>
    <t>Kolom HZ di Sheet Container sudah diisi semua</t>
  </si>
  <si>
    <t>* Kolom / Isian bertanda bintang wajib diisi</t>
  </si>
  <si>
    <t>? Kolom yang wajib diisi jika syaratnya terpenuhi (conditional) misalnya Container dengan tipe Reefer harus memiliki min / max temp</t>
  </si>
  <si>
    <t>ManifestType</t>
  </si>
  <si>
    <t>INBOUND</t>
  </si>
  <si>
    <t>OUTBOUND</t>
  </si>
  <si>
    <t>Direction</t>
  </si>
  <si>
    <t>Description</t>
  </si>
  <si>
    <t>Remarks</t>
  </si>
  <si>
    <t>Shipper Name*</t>
  </si>
  <si>
    <t>Last Port*</t>
  </si>
  <si>
    <t>Reefer Temp?</t>
  </si>
  <si>
    <t>Mengganggu</t>
  </si>
  <si>
    <t>Fumigation</t>
  </si>
  <si>
    <t>Required</t>
  </si>
  <si>
    <t>By</t>
  </si>
  <si>
    <t>Plugging Required</t>
  </si>
  <si>
    <t>Circulation Required</t>
  </si>
  <si>
    <t>Master BL</t>
  </si>
  <si>
    <t>Iso Code Container*</t>
  </si>
  <si>
    <t>Catatan:</t>
  </si>
  <si>
    <t>ETA / ETD dalam waktu lokal (DD/MM/YYYY HH:MM) Jam dalam format 24 jam</t>
  </si>
  <si>
    <t>Refrigerating</t>
  </si>
  <si>
    <t>Volume*</t>
  </si>
  <si>
    <t>Gross Weight*</t>
  </si>
  <si>
    <t>Net Weight*</t>
  </si>
  <si>
    <t>Temp Unit*</t>
  </si>
  <si>
    <t>Weight Unit*</t>
  </si>
  <si>
    <t>Volume Unit*</t>
  </si>
  <si>
    <t>By?</t>
  </si>
  <si>
    <t>Min Temp?</t>
  </si>
  <si>
    <t>Max Temp?</t>
  </si>
  <si>
    <t>Temp. Unit*</t>
  </si>
  <si>
    <t>Flash Point*</t>
  </si>
  <si>
    <t>TempUnit</t>
  </si>
  <si>
    <t>WeightUnit</t>
  </si>
  <si>
    <t>VolumeUnit</t>
  </si>
  <si>
    <t>Temperature*</t>
  </si>
  <si>
    <t>22G1</t>
  </si>
  <si>
    <t>SCXKDGJ0035DD</t>
  </si>
  <si>
    <t>Jakarta</t>
  </si>
  <si>
    <t>Tanjung Priok</t>
  </si>
  <si>
    <t>Singapore</t>
  </si>
  <si>
    <t>PT. Ogah Bangkrut, Tbk.</t>
  </si>
  <si>
    <t>Brekele General Trading Industry, Inc.</t>
  </si>
  <si>
    <t>Kwang Kok Rd. 2154 RT 09/0004 Singapore</t>
  </si>
  <si>
    <t>Porcelain</t>
  </si>
  <si>
    <t>Rmks</t>
  </si>
  <si>
    <t>CEL (Celcius)</t>
  </si>
  <si>
    <t>FAH (Fahrenheit)</t>
  </si>
  <si>
    <t>KGM (Standard Kg)</t>
  </si>
  <si>
    <t>OZ (Pound)</t>
  </si>
  <si>
    <t>LTN (Long Ton)</t>
  </si>
  <si>
    <t>STN (Short Ton)</t>
  </si>
  <si>
    <t>TNE (Metric Ton)</t>
  </si>
  <si>
    <t>MTQ (Meter Cubic)</t>
  </si>
  <si>
    <t>FTQ (Foot Cubic)</t>
  </si>
  <si>
    <t>Weight*</t>
  </si>
  <si>
    <t>Pelabuhan Asal</t>
  </si>
  <si>
    <t>Pelabuhan Akhir</t>
  </si>
  <si>
    <t>-</t>
  </si>
  <si>
    <t>Qty</t>
  </si>
  <si>
    <t>Origin</t>
  </si>
  <si>
    <t>Seal</t>
  </si>
  <si>
    <t>Number*</t>
  </si>
  <si>
    <t>Previous Voyage</t>
  </si>
  <si>
    <t>Kosong*</t>
  </si>
  <si>
    <t>Height</t>
  </si>
  <si>
    <t>Left</t>
  </si>
  <si>
    <t>Right</t>
  </si>
  <si>
    <t>Front</t>
  </si>
  <si>
    <t>Back</t>
  </si>
  <si>
    <t>Overdimension?</t>
  </si>
  <si>
    <t>Length Unit</t>
  </si>
  <si>
    <t>Length Unit*</t>
  </si>
  <si>
    <t>Pelabuhan Sebelumnya</t>
  </si>
  <si>
    <t>Pelabuhan Selanjutnya</t>
  </si>
  <si>
    <t>Next Port*</t>
  </si>
  <si>
    <t>Name</t>
  </si>
  <si>
    <t>Address</t>
  </si>
  <si>
    <t>Consignee</t>
  </si>
  <si>
    <t>Notify</t>
  </si>
  <si>
    <t>Packaging Code</t>
  </si>
  <si>
    <t>Jumlah*</t>
  </si>
  <si>
    <t>Packaging 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</si>
</sst>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2" fillId="0" borderId="6" xfId="0" applyFont="1" applyBorder="1"/>
    <xf numFmtId="0" fontId="0" fillId="2" borderId="6" xfId="0" applyFill="1" applyBorder="1"/>
    <xf numFmtId="1" fontId="0" fillId="0" borderId="6" xfId="0" applyNumberFormat="1" applyBorder="1"/>
    <xf numFmtId="0" fontId="4" fillId="0" borderId="6" xfId="0" applyFont="1" applyFill="1" applyBorder="1"/>
    <xf numFmtId="0" fontId="0" fillId="0" borderId="6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11" xfId="0" applyBorder="1"/>
    <xf numFmtId="0" fontId="0" fillId="0" borderId="12" xfId="0" applyBorder="1" applyAlignment="1"/>
    <xf numFmtId="0" fontId="2" fillId="0" borderId="9" xfId="0" applyFont="1" applyBorder="1"/>
    <xf numFmtId="0" fontId="0" fillId="0" borderId="13" xfId="0" applyBorder="1"/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/>
    <xf numFmtId="14" fontId="0" fillId="0" borderId="0" xfId="0" applyNumberForma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2" fontId="0" fillId="0" borderId="7" xfId="0" applyNumberFormat="1" applyBorder="1"/>
    <xf numFmtId="164" fontId="0" fillId="0" borderId="7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6" xfId="0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" sqref="A2:C2"/>
    </sheetView>
  </sheetViews>
  <sheetFormatPr defaultRowHeight="15" x14ac:dyDescent="0.25"/>
  <cols>
    <col min="1" max="1" width="25.28515625" style="7" customWidth="1"/>
    <col min="2" max="2" width="1.7109375" style="7" customWidth="1"/>
    <col min="3" max="3" width="21.28515625" style="7" customWidth="1"/>
    <col min="4" max="4" width="9.140625" style="7"/>
    <col min="5" max="5" width="3.7109375" style="7" customWidth="1"/>
    <col min="6" max="16384" width="9.140625" style="7"/>
  </cols>
  <sheetData>
    <row r="1" spans="1:14" x14ac:dyDescent="0.25">
      <c r="A1" s="34" t="s">
        <v>45</v>
      </c>
      <c r="B1" s="34"/>
      <c r="C1" s="34"/>
    </row>
    <row r="2" spans="1:14" ht="19.5" thickBot="1" x14ac:dyDescent="0.35">
      <c r="A2" s="39" t="s">
        <v>28</v>
      </c>
      <c r="B2" s="39"/>
      <c r="C2" s="39"/>
      <c r="E2" s="38" t="s">
        <v>46</v>
      </c>
      <c r="F2" s="38"/>
      <c r="G2" s="38"/>
      <c r="H2" s="38"/>
      <c r="I2" s="38"/>
      <c r="J2" s="38"/>
      <c r="K2" s="38"/>
      <c r="L2" s="38"/>
      <c r="M2" s="38"/>
      <c r="N2" s="38"/>
    </row>
    <row r="3" spans="1:14" x14ac:dyDescent="0.25">
      <c r="C3" s="15"/>
      <c r="E3" s="19" t="s">
        <v>47</v>
      </c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5">
      <c r="A4" s="8" t="s">
        <v>0</v>
      </c>
      <c r="B4" s="13" t="s">
        <v>1</v>
      </c>
      <c r="C4" s="17"/>
      <c r="D4" s="14">
        <f t="shared" ref="D4:D9" si="0">IF(LEN(C4) &gt; 0, 1, 0)</f>
        <v>0</v>
      </c>
      <c r="E4" s="7" t="s">
        <v>48</v>
      </c>
    </row>
    <row r="5" spans="1:14" x14ac:dyDescent="0.25">
      <c r="A5" s="8" t="s">
        <v>55</v>
      </c>
      <c r="B5" s="13" t="s">
        <v>1</v>
      </c>
      <c r="C5" s="17"/>
      <c r="D5" s="14">
        <f t="shared" si="0"/>
        <v>0</v>
      </c>
      <c r="E5" s="7" t="s">
        <v>49</v>
      </c>
    </row>
    <row r="6" spans="1:14" x14ac:dyDescent="0.25">
      <c r="A6" s="8" t="s">
        <v>89</v>
      </c>
      <c r="B6" s="13" t="s">
        <v>1</v>
      </c>
      <c r="C6" s="17"/>
      <c r="D6" s="14">
        <f t="shared" si="0"/>
        <v>0</v>
      </c>
      <c r="E6" s="7" t="s">
        <v>50</v>
      </c>
    </row>
    <row r="7" spans="1:14" x14ac:dyDescent="0.25">
      <c r="A7" s="8" t="s">
        <v>56</v>
      </c>
      <c r="B7" s="13" t="s">
        <v>1</v>
      </c>
      <c r="C7" s="17"/>
      <c r="D7" s="14">
        <f t="shared" si="0"/>
        <v>0</v>
      </c>
    </row>
    <row r="8" spans="1:14" ht="15.75" thickBot="1" x14ac:dyDescent="0.3">
      <c r="A8" s="8" t="s">
        <v>148</v>
      </c>
      <c r="B8" s="13" t="s">
        <v>1</v>
      </c>
      <c r="C8" s="17"/>
      <c r="D8" s="14">
        <f t="shared" si="0"/>
        <v>0</v>
      </c>
      <c r="E8" s="35" t="s">
        <v>51</v>
      </c>
      <c r="F8" s="36"/>
      <c r="G8" s="36"/>
      <c r="H8" s="36"/>
      <c r="I8" s="36"/>
      <c r="J8" s="36"/>
      <c r="K8" s="36"/>
      <c r="L8" s="36"/>
      <c r="M8" s="36"/>
      <c r="N8" s="37"/>
    </row>
    <row r="9" spans="1:14" x14ac:dyDescent="0.25">
      <c r="A9" s="8" t="s">
        <v>57</v>
      </c>
      <c r="B9" s="13" t="s">
        <v>1</v>
      </c>
      <c r="C9" s="17"/>
      <c r="D9" s="14">
        <f t="shared" si="0"/>
        <v>0</v>
      </c>
      <c r="E9" s="19" t="s">
        <v>52</v>
      </c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25">
      <c r="A10" s="8" t="s">
        <v>58</v>
      </c>
      <c r="B10" s="13" t="s">
        <v>1</v>
      </c>
      <c r="C10" s="18"/>
      <c r="D10" s="14">
        <f>IF(LEN(C10) &gt; 0, IF(ISNUMBER(TRIM(C10)*1),1,0.5), 0)</f>
        <v>0</v>
      </c>
      <c r="E10" s="7" t="s">
        <v>53</v>
      </c>
    </row>
    <row r="11" spans="1:14" x14ac:dyDescent="0.25">
      <c r="A11" s="8" t="s">
        <v>93</v>
      </c>
      <c r="B11" s="13" t="s">
        <v>1</v>
      </c>
      <c r="C11" s="18"/>
      <c r="D11" s="14">
        <f t="shared" ref="D11:D16" si="1">IF(LEN(C11) &gt; 0, 1, 0)</f>
        <v>0</v>
      </c>
      <c r="E11" s="7" t="s">
        <v>54</v>
      </c>
    </row>
    <row r="12" spans="1:14" x14ac:dyDescent="0.25">
      <c r="A12" s="8" t="s">
        <v>60</v>
      </c>
      <c r="B12" s="13" t="s">
        <v>1</v>
      </c>
      <c r="C12" s="17"/>
      <c r="D12" s="14">
        <f t="shared" si="1"/>
        <v>0</v>
      </c>
    </row>
    <row r="13" spans="1:14" ht="15.75" thickBot="1" x14ac:dyDescent="0.3">
      <c r="A13" s="8" t="s">
        <v>59</v>
      </c>
      <c r="B13" s="13" t="s">
        <v>1</v>
      </c>
      <c r="C13" s="17"/>
      <c r="D13" s="14">
        <f t="shared" si="1"/>
        <v>0</v>
      </c>
      <c r="E13" s="35" t="s">
        <v>74</v>
      </c>
      <c r="F13" s="36"/>
      <c r="G13" s="36"/>
      <c r="H13" s="36"/>
      <c r="I13" s="36"/>
      <c r="J13" s="36"/>
      <c r="K13" s="36"/>
      <c r="L13" s="36"/>
      <c r="M13" s="36"/>
      <c r="N13" s="37"/>
    </row>
    <row r="14" spans="1:14" x14ac:dyDescent="0.25">
      <c r="A14" s="8" t="s">
        <v>160</v>
      </c>
      <c r="B14" s="13" t="s">
        <v>1</v>
      </c>
      <c r="C14" s="17"/>
      <c r="D14" s="14">
        <f t="shared" si="1"/>
        <v>0</v>
      </c>
      <c r="E14" s="19">
        <f>IF(C17 &gt; 0, IF(C17=COUNTA(Container!$J$5:$J$1048576),1,0), 0.5)</f>
        <v>1</v>
      </c>
      <c r="F14" s="19" t="s">
        <v>83</v>
      </c>
      <c r="G14" s="19"/>
      <c r="H14" s="19"/>
      <c r="I14" s="19"/>
      <c r="J14" s="19"/>
      <c r="K14" s="19"/>
      <c r="L14" s="19"/>
      <c r="M14" s="19"/>
      <c r="N14" s="19"/>
    </row>
    <row r="15" spans="1:14" x14ac:dyDescent="0.25">
      <c r="A15" s="8" t="s">
        <v>61</v>
      </c>
      <c r="B15" s="13" t="s">
        <v>1</v>
      </c>
      <c r="C15" s="30"/>
      <c r="D15" s="14">
        <f t="shared" si="1"/>
        <v>0</v>
      </c>
      <c r="E15" s="7">
        <f>IF(C18 &gt; 0, IF(C18=COUNTA(Goods!$M$5:$M$1048576),1,0), 0.5)</f>
        <v>1</v>
      </c>
      <c r="F15" s="7" t="s">
        <v>75</v>
      </c>
    </row>
    <row r="16" spans="1:14" x14ac:dyDescent="0.25">
      <c r="A16" s="8" t="s">
        <v>62</v>
      </c>
      <c r="B16" s="13" t="s">
        <v>1</v>
      </c>
      <c r="C16" s="29"/>
      <c r="D16" s="14">
        <f t="shared" si="1"/>
        <v>0</v>
      </c>
      <c r="E16" s="10">
        <f>IF(C19=C20,1,0)</f>
        <v>1</v>
      </c>
      <c r="F16" s="7" t="s">
        <v>76</v>
      </c>
    </row>
    <row r="17" spans="1:15" x14ac:dyDescent="0.25">
      <c r="A17" s="8" t="s">
        <v>72</v>
      </c>
      <c r="B17" s="7" t="s">
        <v>1</v>
      </c>
      <c r="C17" s="16">
        <f>COUNTA(Container!$A$5:$A$1048576)</f>
        <v>1</v>
      </c>
    </row>
    <row r="18" spans="1:15" x14ac:dyDescent="0.25">
      <c r="A18" s="8" t="s">
        <v>73</v>
      </c>
      <c r="B18" s="7" t="s">
        <v>1</v>
      </c>
      <c r="C18" s="9">
        <f>COUNTA(Goods!$A$5:$A$1048576)</f>
        <v>1</v>
      </c>
    </row>
    <row r="19" spans="1:15" x14ac:dyDescent="0.25">
      <c r="A19" s="8" t="s">
        <v>82</v>
      </c>
      <c r="B19" s="7" t="s">
        <v>1</v>
      </c>
      <c r="C19" s="9">
        <f>COUNTIF(Goods!$M$5:$M$1048576,"Y")</f>
        <v>0</v>
      </c>
    </row>
    <row r="20" spans="1:15" x14ac:dyDescent="0.25">
      <c r="A20" s="8" t="s">
        <v>77</v>
      </c>
      <c r="B20" s="7" t="s">
        <v>1</v>
      </c>
      <c r="C20" s="9">
        <f t="array" ref="C20">SUM(IF(FREQUENCY(IF(LEN(DangerousGoods!$A$5:$A$1048576)&gt;0,MATCH(DangerousGoods!$A$5:$A$1048576,DangerousGoods!$A$5:$A$1048576,0),""), IF(LEN(DangerousGoods!$A$5:$A$1048576)&gt;0,MATCH(DangerousGoods!$A$5:$A$1048576,DangerousGoods!$A$5:$A$1048576,0),""))&gt;0,1))</f>
        <v>0</v>
      </c>
    </row>
    <row r="22" spans="1:15" x14ac:dyDescent="0.25">
      <c r="A22" s="8" t="s">
        <v>103</v>
      </c>
    </row>
    <row r="23" spans="1:15" x14ac:dyDescent="0.25">
      <c r="A23" s="7" t="s">
        <v>104</v>
      </c>
    </row>
    <row r="24" spans="1:15" x14ac:dyDescent="0.25">
      <c r="A24" s="34" t="s">
        <v>84</v>
      </c>
      <c r="B24" s="34"/>
      <c r="C24" s="34"/>
    </row>
    <row r="25" spans="1:15" x14ac:dyDescent="0.25">
      <c r="A25" s="11" t="s">
        <v>85</v>
      </c>
    </row>
    <row r="27" spans="1:15" ht="15.75" thickBot="1" x14ac:dyDescent="0.3">
      <c r="A27" s="20" t="s">
        <v>79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2"/>
    </row>
    <row r="28" spans="1:1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</sheetData>
  <mergeCells count="6">
    <mergeCell ref="A24:C24"/>
    <mergeCell ref="A1:C1"/>
    <mergeCell ref="E13:N13"/>
    <mergeCell ref="E2:N2"/>
    <mergeCell ref="E8:N8"/>
    <mergeCell ref="A2:C2"/>
  </mergeCells>
  <conditionalFormatting sqref="E15:E16">
    <cfRule type="iconSet" priority="3">
      <iconSet iconSet="3Symbols">
        <cfvo type="percent" val="0"/>
        <cfvo type="num" val="0" gte="0"/>
        <cfvo type="num" val="1"/>
      </iconSet>
    </cfRule>
  </conditionalFormatting>
  <conditionalFormatting sqref="D4:D16">
    <cfRule type="iconSet" priority="2">
      <iconSet iconSet="3Symbols2" showValue="0">
        <cfvo type="percent" val="0"/>
        <cfvo type="num" val="0.3"/>
        <cfvo type="num" val="1"/>
      </iconSet>
    </cfRule>
  </conditionalFormatting>
  <conditionalFormatting sqref="E14">
    <cfRule type="iconSet" priority="1">
      <iconSet iconSet="3Symbols">
        <cfvo type="percent" val="0"/>
        <cfvo type="num" val="0" gte="0"/>
        <cfvo type="num" val="1"/>
      </iconSe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Values!$F$2:$F$3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"/>
  <sheetViews>
    <sheetView topLeftCell="S1" workbookViewId="0">
      <selection activeCell="Y26" sqref="Y26"/>
    </sheetView>
  </sheetViews>
  <sheetFormatPr defaultRowHeight="15" x14ac:dyDescent="0.25"/>
  <cols>
    <col min="1" max="2" width="19.85546875" customWidth="1"/>
    <col min="6" max="6" width="10.85546875" customWidth="1"/>
    <col min="7" max="7" width="9.5703125" customWidth="1"/>
    <col min="8" max="8" width="15.28515625" customWidth="1"/>
    <col min="9" max="9" width="10.28515625" customWidth="1"/>
    <col min="10" max="10" width="7.28515625" customWidth="1"/>
    <col min="12" max="12" width="8.28515625" customWidth="1"/>
    <col min="13" max="19" width="11.140625" customWidth="1"/>
    <col min="20" max="21" width="17.7109375" customWidth="1"/>
    <col min="22" max="22" width="17.7109375" bestFit="1" customWidth="1"/>
    <col min="23" max="23" width="17.7109375" customWidth="1"/>
    <col min="24" max="24" width="19.140625" customWidth="1"/>
    <col min="25" max="25" width="9.140625" style="14"/>
    <col min="26" max="39" width="9.140625" style="7"/>
  </cols>
  <sheetData>
    <row r="1" spans="1:39" ht="18.75" x14ac:dyDescent="0.3">
      <c r="A1" s="39" t="s">
        <v>27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39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5"/>
      <c r="P2" s="15"/>
      <c r="Q2" s="15"/>
      <c r="R2" s="15"/>
      <c r="S2" s="15"/>
      <c r="T2" s="15"/>
      <c r="U2" s="15"/>
      <c r="V2" s="15"/>
      <c r="W2" s="15"/>
      <c r="X2" s="22"/>
    </row>
    <row r="3" spans="1:39" s="2" customFormat="1" ht="15" customHeight="1" x14ac:dyDescent="0.25">
      <c r="A3" s="40" t="s">
        <v>40</v>
      </c>
      <c r="B3" s="44" t="s">
        <v>102</v>
      </c>
      <c r="C3" s="40" t="s">
        <v>41</v>
      </c>
      <c r="D3" s="40" t="s">
        <v>42</v>
      </c>
      <c r="E3" s="40" t="s">
        <v>43</v>
      </c>
      <c r="F3" s="46" t="s">
        <v>99</v>
      </c>
      <c r="G3" s="41" t="s">
        <v>96</v>
      </c>
      <c r="H3" s="43"/>
      <c r="I3" s="40" t="s">
        <v>149</v>
      </c>
      <c r="J3" s="40" t="s">
        <v>44</v>
      </c>
      <c r="K3" s="41" t="s">
        <v>94</v>
      </c>
      <c r="L3" s="42"/>
      <c r="M3" s="40" t="s">
        <v>140</v>
      </c>
      <c r="N3" s="40"/>
      <c r="O3" s="41" t="s">
        <v>155</v>
      </c>
      <c r="P3" s="42"/>
      <c r="Q3" s="42"/>
      <c r="R3" s="42"/>
      <c r="S3" s="43"/>
      <c r="T3" s="44" t="s">
        <v>109</v>
      </c>
      <c r="U3" s="44" t="s">
        <v>157</v>
      </c>
      <c r="V3" s="44" t="s">
        <v>110</v>
      </c>
      <c r="W3" s="41" t="s">
        <v>146</v>
      </c>
      <c r="X3" s="43"/>
      <c r="Y3" s="21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s="2" customFormat="1" ht="15" customHeight="1" x14ac:dyDescent="0.25">
      <c r="A4" s="40"/>
      <c r="B4" s="45"/>
      <c r="C4" s="40"/>
      <c r="D4" s="40"/>
      <c r="E4" s="40"/>
      <c r="F4" s="47"/>
      <c r="G4" s="5" t="s">
        <v>97</v>
      </c>
      <c r="H4" s="5" t="s">
        <v>98</v>
      </c>
      <c r="I4" s="40"/>
      <c r="J4" s="40"/>
      <c r="K4" s="4" t="s">
        <v>68</v>
      </c>
      <c r="L4" s="4" t="s">
        <v>69</v>
      </c>
      <c r="M4" s="4" t="s">
        <v>70</v>
      </c>
      <c r="N4" s="4" t="s">
        <v>71</v>
      </c>
      <c r="O4" s="32" t="s">
        <v>150</v>
      </c>
      <c r="P4" s="32" t="s">
        <v>151</v>
      </c>
      <c r="Q4" s="32" t="s">
        <v>152</v>
      </c>
      <c r="R4" s="32" t="s">
        <v>153</v>
      </c>
      <c r="S4" s="32" t="s">
        <v>154</v>
      </c>
      <c r="T4" s="45"/>
      <c r="U4" s="45"/>
      <c r="V4" s="45"/>
      <c r="W4" s="33" t="s">
        <v>147</v>
      </c>
      <c r="X4" s="33" t="s">
        <v>145</v>
      </c>
      <c r="Y4" s="21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x14ac:dyDescent="0.25">
      <c r="A5" t="s">
        <v>38</v>
      </c>
      <c r="B5" t="s">
        <v>121</v>
      </c>
      <c r="C5" t="s">
        <v>7</v>
      </c>
      <c r="D5">
        <v>20</v>
      </c>
      <c r="E5" t="s">
        <v>4</v>
      </c>
      <c r="F5" t="s">
        <v>8</v>
      </c>
      <c r="G5" t="s">
        <v>8</v>
      </c>
      <c r="I5" t="s">
        <v>8</v>
      </c>
      <c r="J5" t="s">
        <v>8</v>
      </c>
      <c r="M5">
        <v>12800</v>
      </c>
      <c r="N5">
        <v>2400</v>
      </c>
      <c r="T5" t="s">
        <v>131</v>
      </c>
      <c r="V5" t="s">
        <v>133</v>
      </c>
      <c r="W5" t="s">
        <v>122</v>
      </c>
    </row>
  </sheetData>
  <mergeCells count="17">
    <mergeCell ref="W3:X3"/>
    <mergeCell ref="I3:I4"/>
    <mergeCell ref="O3:S3"/>
    <mergeCell ref="U3:U4"/>
    <mergeCell ref="T3:T4"/>
    <mergeCell ref="A1:X1"/>
    <mergeCell ref="A3:A4"/>
    <mergeCell ref="C3:C4"/>
    <mergeCell ref="D3:D4"/>
    <mergeCell ref="E3:E4"/>
    <mergeCell ref="J3:J4"/>
    <mergeCell ref="M3:N3"/>
    <mergeCell ref="V3:V4"/>
    <mergeCell ref="K3:L3"/>
    <mergeCell ref="F3:F4"/>
    <mergeCell ref="G3:H3"/>
    <mergeCell ref="B3:B4"/>
  </mergeCells>
  <dataValidations count="3">
    <dataValidation type="textLength" operator="equal" allowBlank="1" showInputMessage="1" showErrorMessage="1" errorTitle="Invalid Data" error="Container number should be 11 character length. Example: XXXU1234567" sqref="A5:A1048576">
      <formula1>11</formula1>
    </dataValidation>
    <dataValidation operator="equal" allowBlank="1" showInputMessage="1" showErrorMessage="1" errorTitle="Invalid Data" error="Container number should be 11 character length. Example: XXXU1234567" sqref="B1:B1048576"/>
    <dataValidation allowBlank="1" showInputMessage="1" showErrorMessage="1" errorTitle="Invalid Container Number" error="Please enter container number based on containers listed on Container Sheet" sqref="W1:W1048576 U1:U1048576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Values!$A$2:$A$3</xm:f>
          </x14:formula1>
          <xm:sqref>D5</xm:sqref>
        </x14:dataValidation>
        <x14:dataValidation type="list" showInputMessage="1" showErrorMessage="1">
          <x14:formula1>
            <xm:f>Values!$B$2:$B$8</xm:f>
          </x14:formula1>
          <xm:sqref>C5:C1048576</xm:sqref>
        </x14:dataValidation>
        <x14:dataValidation type="list" allowBlank="1" showInputMessage="1" showErrorMessage="1">
          <x14:formula1>
            <xm:f>Values!$C$2:$C$4</xm:f>
          </x14:formula1>
          <xm:sqref>E5:E1048576</xm:sqref>
        </x14:dataValidation>
        <x14:dataValidation type="list" allowBlank="1" showInputMessage="1" showErrorMessage="1">
          <x14:formula1>
            <xm:f>Values!$D$2:$D$3</xm:f>
          </x14:formula1>
          <xm:sqref>F5:G1048576 I5:J1048576</xm:sqref>
        </x14:dataValidation>
        <x14:dataValidation type="list" allowBlank="1" showInputMessage="1" showErrorMessage="1" errorTitle="Invalid Container Number" error="Please enter container number based on containers listed on Container Sheet">
          <x14:formula1>
            <xm:f>Values!$G$2:$G$3</xm:f>
          </x14:formula1>
          <xm:sqref>T5:T1048576</xm:sqref>
        </x14:dataValidation>
        <x14:dataValidation type="list" allowBlank="1" showInputMessage="1" showErrorMessage="1" errorTitle="Invalid Container Number" error="Please enter container number based on containers listed on Container Sheet">
          <x14:formula1>
            <xm:f>Values!$H$2:$H$6</xm:f>
          </x14:formula1>
          <xm:sqref>V5:V1048576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workbookViewId="0">
      <selection activeCell="M8" sqref="M8"/>
    </sheetView>
  </sheetViews>
  <sheetFormatPr defaultRowHeight="15" x14ac:dyDescent="0.25"/>
  <cols>
    <col min="1" max="2" width="12.28515625" customWidth="1"/>
    <col min="3" max="3" width="13.85546875" customWidth="1"/>
    <col min="4" max="4" width="16.7109375" customWidth="1"/>
    <col min="5" max="5" width="16.5703125" customWidth="1"/>
    <col min="6" max="10" width="12.42578125" customWidth="1"/>
    <col min="11" max="11" width="10.85546875" customWidth="1"/>
    <col min="12" max="12" width="15.28515625" customWidth="1"/>
    <col min="13" max="13" width="12.42578125" customWidth="1"/>
    <col min="14" max="14" width="7.140625" customWidth="1"/>
    <col min="15" max="15" width="28.7109375" customWidth="1"/>
    <col min="16" max="16" width="7.140625" customWidth="1"/>
    <col min="17" max="17" width="28.7109375" customWidth="1"/>
    <col min="18" max="18" width="7.140625" customWidth="1"/>
    <col min="19" max="19" width="28.7109375" customWidth="1"/>
    <col min="20" max="20" width="7.140625" customWidth="1"/>
    <col min="21" max="21" width="28.7109375" customWidth="1"/>
    <col min="22" max="22" width="7.140625" customWidth="1"/>
    <col min="23" max="23" width="28.7109375" customWidth="1"/>
    <col min="24" max="24" width="13.7109375" customWidth="1"/>
    <col min="25" max="28" width="30.28515625" customWidth="1"/>
    <col min="29" max="29" width="35" bestFit="1" customWidth="1"/>
    <col min="30" max="30" width="39.7109375" customWidth="1"/>
    <col min="31" max="31" width="12.85546875" customWidth="1"/>
    <col min="32" max="32" width="17.5703125" customWidth="1"/>
    <col min="33" max="35" width="14.28515625" customWidth="1"/>
    <col min="37" max="37" width="12.140625" bestFit="1" customWidth="1"/>
    <col min="38" max="38" width="17.7109375" bestFit="1" customWidth="1"/>
    <col min="39" max="39" width="18" bestFit="1" customWidth="1"/>
    <col min="40" max="40" width="27.140625" customWidth="1"/>
    <col min="41" max="41" width="25.140625" customWidth="1"/>
    <col min="42" max="42" width="9.140625" style="14"/>
    <col min="43" max="61" width="9.140625" style="7"/>
  </cols>
  <sheetData>
    <row r="1" spans="1:61" s="7" customFormat="1" ht="18.75" x14ac:dyDescent="0.3">
      <c r="A1" s="39" t="s">
        <v>26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</row>
    <row r="2" spans="1:61" s="15" customFormat="1" x14ac:dyDescent="0.25">
      <c r="K2" s="22"/>
      <c r="L2" s="22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s="3" customFormat="1" x14ac:dyDescent="0.25">
      <c r="A3" s="44" t="s">
        <v>21</v>
      </c>
      <c r="B3" s="44" t="s">
        <v>22</v>
      </c>
      <c r="C3" s="44" t="s">
        <v>101</v>
      </c>
      <c r="D3" s="44" t="s">
        <v>63</v>
      </c>
      <c r="E3" s="44" t="s">
        <v>20</v>
      </c>
      <c r="F3" s="44" t="s">
        <v>95</v>
      </c>
      <c r="G3" s="40" t="s">
        <v>105</v>
      </c>
      <c r="H3" s="40"/>
      <c r="I3" s="40"/>
      <c r="J3" s="46" t="s">
        <v>100</v>
      </c>
      <c r="K3" s="41" t="s">
        <v>96</v>
      </c>
      <c r="L3" s="43"/>
      <c r="M3" s="46" t="s">
        <v>2</v>
      </c>
      <c r="N3" s="41" t="s">
        <v>141</v>
      </c>
      <c r="O3" s="43"/>
      <c r="P3" s="41" t="s">
        <v>158</v>
      </c>
      <c r="Q3" s="43"/>
      <c r="R3" s="41" t="s">
        <v>24</v>
      </c>
      <c r="S3" s="43"/>
      <c r="T3" s="41" t="s">
        <v>159</v>
      </c>
      <c r="U3" s="43"/>
      <c r="V3" s="41" t="s">
        <v>142</v>
      </c>
      <c r="W3" s="43"/>
      <c r="X3" s="44" t="s">
        <v>62</v>
      </c>
      <c r="Y3" s="40" t="s">
        <v>92</v>
      </c>
      <c r="Z3" s="40"/>
      <c r="AA3" s="40" t="s">
        <v>163</v>
      </c>
      <c r="AB3" s="40"/>
      <c r="AC3" s="40" t="s">
        <v>164</v>
      </c>
      <c r="AD3" s="40"/>
      <c r="AE3" s="40" t="s">
        <v>144</v>
      </c>
      <c r="AF3" s="40"/>
      <c r="AG3" s="44" t="s">
        <v>106</v>
      </c>
      <c r="AH3" s="44" t="s">
        <v>107</v>
      </c>
      <c r="AI3" s="44" t="s">
        <v>108</v>
      </c>
      <c r="AJ3" s="44" t="s">
        <v>25</v>
      </c>
      <c r="AK3" s="44" t="s">
        <v>109</v>
      </c>
      <c r="AL3" s="44" t="s">
        <v>110</v>
      </c>
      <c r="AM3" s="44" t="s">
        <v>111</v>
      </c>
      <c r="AN3" s="44" t="s">
        <v>90</v>
      </c>
      <c r="AO3" s="44" t="s">
        <v>91</v>
      </c>
      <c r="AP3" s="23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</row>
    <row r="4" spans="1:61" s="3" customFormat="1" x14ac:dyDescent="0.25">
      <c r="A4" s="45"/>
      <c r="B4" s="45"/>
      <c r="C4" s="45"/>
      <c r="D4" s="45"/>
      <c r="E4" s="45"/>
      <c r="F4" s="45"/>
      <c r="G4" s="27" t="s">
        <v>97</v>
      </c>
      <c r="H4" s="6" t="s">
        <v>113</v>
      </c>
      <c r="I4" s="28" t="s">
        <v>114</v>
      </c>
      <c r="J4" s="47"/>
      <c r="K4" s="5" t="s">
        <v>97</v>
      </c>
      <c r="L4" s="5" t="s">
        <v>112</v>
      </c>
      <c r="M4" s="47"/>
      <c r="N4" s="6" t="s">
        <v>64</v>
      </c>
      <c r="O4" s="4" t="s">
        <v>23</v>
      </c>
      <c r="P4" s="4" t="s">
        <v>64</v>
      </c>
      <c r="Q4" s="4" t="s">
        <v>23</v>
      </c>
      <c r="R4" s="31" t="s">
        <v>64</v>
      </c>
      <c r="S4" s="31" t="s">
        <v>23</v>
      </c>
      <c r="T4" s="4" t="s">
        <v>64</v>
      </c>
      <c r="U4" s="4" t="s">
        <v>23</v>
      </c>
      <c r="V4" s="4" t="s">
        <v>64</v>
      </c>
      <c r="W4" s="4" t="s">
        <v>23</v>
      </c>
      <c r="X4" s="45"/>
      <c r="Y4" s="27" t="s">
        <v>161</v>
      </c>
      <c r="Z4" s="31" t="s">
        <v>162</v>
      </c>
      <c r="AA4" s="31" t="s">
        <v>161</v>
      </c>
      <c r="AB4" s="31" t="s">
        <v>162</v>
      </c>
      <c r="AC4" s="31" t="s">
        <v>161</v>
      </c>
      <c r="AD4" s="31" t="s">
        <v>162</v>
      </c>
      <c r="AE4" s="27" t="s">
        <v>166</v>
      </c>
      <c r="AF4" s="31" t="s">
        <v>167</v>
      </c>
      <c r="AG4" s="45"/>
      <c r="AH4" s="45"/>
      <c r="AI4" s="45"/>
      <c r="AJ4" s="45"/>
      <c r="AK4" s="45"/>
      <c r="AL4" s="45"/>
      <c r="AM4" s="45"/>
      <c r="AN4" s="45"/>
      <c r="AO4" s="45"/>
      <c r="AP4" s="23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</row>
    <row r="5" spans="1:61" x14ac:dyDescent="0.25">
      <c r="A5" t="s">
        <v>39</v>
      </c>
      <c r="B5" s="26">
        <v>41644</v>
      </c>
      <c r="C5" s="26"/>
      <c r="D5" t="s">
        <v>36</v>
      </c>
      <c r="E5" t="s">
        <v>38</v>
      </c>
      <c r="F5" t="s">
        <v>8</v>
      </c>
      <c r="G5" t="s">
        <v>8</v>
      </c>
      <c r="H5">
        <v>0</v>
      </c>
      <c r="I5">
        <v>0</v>
      </c>
      <c r="J5" t="s">
        <v>8</v>
      </c>
      <c r="K5" t="s">
        <v>8</v>
      </c>
      <c r="L5" t="s">
        <v>143</v>
      </c>
      <c r="M5" t="s">
        <v>8</v>
      </c>
      <c r="N5" t="s">
        <v>5</v>
      </c>
      <c r="O5" t="s">
        <v>123</v>
      </c>
      <c r="P5" t="s">
        <v>5</v>
      </c>
      <c r="Q5" t="s">
        <v>124</v>
      </c>
      <c r="R5" t="s">
        <v>6</v>
      </c>
      <c r="S5" t="s">
        <v>125</v>
      </c>
      <c r="T5" t="s">
        <v>6</v>
      </c>
      <c r="U5" t="s">
        <v>125</v>
      </c>
      <c r="V5" t="s">
        <v>6</v>
      </c>
      <c r="W5" t="s">
        <v>125</v>
      </c>
      <c r="X5" s="26">
        <v>41646</v>
      </c>
      <c r="Y5" t="s">
        <v>126</v>
      </c>
      <c r="AA5" t="s">
        <v>127</v>
      </c>
      <c r="AB5" t="s">
        <v>128</v>
      </c>
      <c r="AC5" t="s">
        <v>127</v>
      </c>
      <c r="AD5" t="s">
        <v>128</v>
      </c>
      <c r="AE5">
        <v>10</v>
      </c>
      <c r="AG5">
        <v>22</v>
      </c>
      <c r="AH5">
        <v>10000</v>
      </c>
      <c r="AI5">
        <v>10000</v>
      </c>
      <c r="AK5" t="s">
        <v>131</v>
      </c>
      <c r="AL5" t="s">
        <v>133</v>
      </c>
      <c r="AM5" t="s">
        <v>138</v>
      </c>
      <c r="AN5" t="s">
        <v>129</v>
      </c>
      <c r="AO5" t="s">
        <v>130</v>
      </c>
    </row>
  </sheetData>
  <mergeCells count="30">
    <mergeCell ref="A1:AO1"/>
    <mergeCell ref="T3:U3"/>
    <mergeCell ref="V3:W3"/>
    <mergeCell ref="X3:X4"/>
    <mergeCell ref="A3:A4"/>
    <mergeCell ref="C3:C4"/>
    <mergeCell ref="D3:D4"/>
    <mergeCell ref="E3:E4"/>
    <mergeCell ref="N3:O3"/>
    <mergeCell ref="P3:Q3"/>
    <mergeCell ref="B3:B4"/>
    <mergeCell ref="AJ3:AJ4"/>
    <mergeCell ref="AO3:AO4"/>
    <mergeCell ref="F3:F4"/>
    <mergeCell ref="AN3:AN4"/>
    <mergeCell ref="J3:J4"/>
    <mergeCell ref="K3:L3"/>
    <mergeCell ref="G3:I3"/>
    <mergeCell ref="AG3:AG4"/>
    <mergeCell ref="AH3:AH4"/>
    <mergeCell ref="AI3:AI4"/>
    <mergeCell ref="AK3:AK4"/>
    <mergeCell ref="AL3:AL4"/>
    <mergeCell ref="AM3:AM4"/>
    <mergeCell ref="R3:S3"/>
    <mergeCell ref="Y3:Z3"/>
    <mergeCell ref="AA3:AB3"/>
    <mergeCell ref="AC3:AD3"/>
    <mergeCell ref="AE3:AF3"/>
    <mergeCell ref="M3:M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Values!$E$2:$E$7</xm:f>
          </x14:formula1>
          <xm:sqref>D5:D1048576</xm:sqref>
        </x14:dataValidation>
        <x14:dataValidation type="list" allowBlank="1" showInputMessage="1" showErrorMessage="1" errorTitle="Invalid Container Number" error="Please enter container number based on containers listed on Container Sheet">
          <x14:formula1>
            <xm:f>Container!$A$5:$A$1048576</xm:f>
          </x14:formula1>
          <xm:sqref>E5:E1048576</xm:sqref>
        </x14:dataValidation>
        <x14:dataValidation type="list" showInputMessage="1" showErrorMessage="1">
          <x14:formula1>
            <xm:f>Values!$D$2:$D$3</xm:f>
          </x14:formula1>
          <xm:sqref>M5:M1048576</xm:sqref>
        </x14:dataValidation>
        <x14:dataValidation type="list" allowBlank="1" showInputMessage="1" showErrorMessage="1" errorTitle="Invalid Container Number" error="Please enter container number based on containers listed on Container Sheet">
          <x14:formula1>
            <xm:f>Values!$D$2:$D$3</xm:f>
          </x14:formula1>
          <xm:sqref>F5:G1048576 J5:J1048576</xm:sqref>
        </x14:dataValidation>
        <x14:dataValidation type="list" allowBlank="1" showInputMessage="1" showErrorMessage="1">
          <x14:formula1>
            <xm:f>Values!$D$2:$D$3</xm:f>
          </x14:formula1>
          <xm:sqref>K5:K1048576</xm:sqref>
        </x14:dataValidation>
        <x14:dataValidation type="list" allowBlank="1" showInputMessage="1" showErrorMessage="1" errorTitle="Invalid Container Number" error="Please enter container number based on containers listed on Container Sheet">
          <x14:formula1>
            <xm:f>Values!$H$2:$H$6</xm:f>
          </x14:formula1>
          <xm:sqref>AL5:AL1048576</xm:sqref>
        </x14:dataValidation>
        <x14:dataValidation type="list" allowBlank="1" showInputMessage="1" showErrorMessage="1" errorTitle="Invalid Container Number" error="Please enter container number based on containers listed on Container Sheet">
          <x14:formula1>
            <xm:f>Values!$I$2:$I$3</xm:f>
          </x14:formula1>
          <xm:sqref>AM5:AM1048576</xm:sqref>
        </x14:dataValidation>
        <x14:dataValidation type="list" allowBlank="1" showInputMessage="1" showErrorMessage="1" errorTitle="Invalid Container Number" error="Please enter container number based on containers listed on Container Sheet">
          <x14:formula1>
            <xm:f>Values!$G$2:$G$3</xm:f>
          </x14:formula1>
          <xm:sqref>AK5:AK1048576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5" sqref="C25"/>
    </sheetView>
  </sheetViews>
  <sheetFormatPr defaultRowHeight="15" x14ac:dyDescent="0.25"/>
  <cols>
    <col min="1" max="1" width="12.28515625" customWidth="1"/>
    <col min="2" max="2" width="16.7109375" customWidth="1"/>
    <col min="3" max="3" width="16.5703125" customWidth="1"/>
    <col min="4" max="5" width="15" customWidth="1"/>
    <col min="6" max="6" width="14.5703125" customWidth="1"/>
    <col min="7" max="7" width="28.7109375" customWidth="1"/>
    <col min="8" max="8" width="30.85546875" customWidth="1"/>
    <col min="9" max="9" width="28.7109375" customWidth="1"/>
    <col min="10" max="10" width="14.28515625" style="14" customWidth="1"/>
    <col min="11" max="11" width="5.7109375" style="7" customWidth="1"/>
    <col min="12" max="12" width="14.28515625" style="7" customWidth="1"/>
    <col min="13" max="13" width="5.7109375" style="7" customWidth="1"/>
    <col min="14" max="14" width="14.28515625" style="7" customWidth="1"/>
    <col min="15" max="15" width="5.7109375" style="7" customWidth="1"/>
    <col min="16" max="16" width="9.140625" style="7"/>
    <col min="17" max="17" width="39.140625" customWidth="1"/>
  </cols>
  <sheetData>
    <row r="1" spans="1:17" s="7" customFormat="1" ht="18.75" x14ac:dyDescent="0.3">
      <c r="A1" s="39" t="s">
        <v>78</v>
      </c>
      <c r="B1" s="39"/>
      <c r="C1" s="39"/>
      <c r="D1" s="39"/>
      <c r="E1" s="39"/>
      <c r="F1" s="39"/>
      <c r="G1" s="39"/>
      <c r="H1" s="39"/>
      <c r="I1" s="39"/>
      <c r="J1" s="25"/>
      <c r="K1" s="25"/>
      <c r="L1" s="25"/>
      <c r="M1" s="25"/>
      <c r="N1" s="25"/>
      <c r="O1" s="25"/>
      <c r="P1" s="25"/>
      <c r="Q1" s="25"/>
    </row>
    <row r="2" spans="1:17" s="15" customFormat="1" x14ac:dyDescent="0.25">
      <c r="J2" s="7"/>
      <c r="K2" s="7"/>
      <c r="L2" s="7"/>
      <c r="M2" s="7"/>
      <c r="N2" s="7"/>
      <c r="O2" s="7"/>
      <c r="P2" s="7"/>
    </row>
    <row r="3" spans="1:17" s="3" customFormat="1" x14ac:dyDescent="0.25">
      <c r="A3" s="44" t="s">
        <v>21</v>
      </c>
      <c r="B3" s="44" t="s">
        <v>29</v>
      </c>
      <c r="C3" s="44" t="s">
        <v>30</v>
      </c>
      <c r="D3" s="44" t="s">
        <v>120</v>
      </c>
      <c r="E3" s="44" t="s">
        <v>116</v>
      </c>
      <c r="F3" s="44" t="s">
        <v>115</v>
      </c>
      <c r="G3" s="44" t="s">
        <v>65</v>
      </c>
      <c r="H3" s="44" t="s">
        <v>66</v>
      </c>
      <c r="I3" s="44" t="s">
        <v>67</v>
      </c>
      <c r="J3" s="23"/>
      <c r="K3" s="24"/>
      <c r="L3" s="24"/>
      <c r="M3" s="24"/>
      <c r="N3" s="24"/>
      <c r="O3" s="24"/>
      <c r="P3" s="24"/>
    </row>
    <row r="4" spans="1:17" s="3" customFormat="1" x14ac:dyDescent="0.25">
      <c r="A4" s="45"/>
      <c r="B4" s="45"/>
      <c r="C4" s="45"/>
      <c r="D4" s="45"/>
      <c r="E4" s="45"/>
      <c r="F4" s="45"/>
      <c r="G4" s="45"/>
      <c r="H4" s="45"/>
      <c r="I4" s="45"/>
      <c r="J4" s="23"/>
      <c r="K4" s="24"/>
      <c r="L4" s="24"/>
      <c r="M4" s="24"/>
      <c r="N4" s="24"/>
      <c r="O4" s="24"/>
      <c r="P4" s="24"/>
    </row>
  </sheetData>
  <mergeCells count="10">
    <mergeCell ref="A1:I1"/>
    <mergeCell ref="G3:G4"/>
    <mergeCell ref="H3:H4"/>
    <mergeCell ref="I3:I4"/>
    <mergeCell ref="A3:A4"/>
    <mergeCell ref="B3:B4"/>
    <mergeCell ref="C3:C4"/>
    <mergeCell ref="F3:F4"/>
    <mergeCell ref="D3:D4"/>
    <mergeCell ref="E3:E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Values!$E$2:$E$7</xm:f>
          </x14:formula1>
          <xm:sqref>G5:G1048576</xm:sqref>
        </x14:dataValidation>
        <x14:dataValidation type="list" allowBlank="1" showInputMessage="1" showErrorMessage="1">
          <x14:formula1>
            <xm:f>Goods!$A$5:$A$1048576</xm:f>
          </x14:formula1>
          <xm:sqref>A5:A1048576</xm:sqref>
        </x14:dataValidation>
        <x14:dataValidation type="list" allowBlank="1" showInputMessage="1" showErrorMessage="1">
          <x14:formula1>
            <xm:f>Values!$G$2:$G$3</xm:f>
          </x14:formula1>
          <xm:sqref>F5:F1048576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workbookViewId="0">
      <selection activeCell="K2" sqref="K2"/>
    </sheetView>
  </sheetViews>
  <sheetFormatPr defaultRowHeight="15" x14ac:dyDescent="0.25"/>
  <cols>
    <col min="1" max="1" width="13.42578125" bestFit="1" customWidth="1"/>
    <col min="2" max="2" width="14.140625" bestFit="1" customWidth="1"/>
    <col min="3" max="3" width="15.28515625" bestFit="1" customWidth="1"/>
    <col min="4" max="4" width="3.28515625" bestFit="1" customWidth="1"/>
    <col min="5" max="5" width="14" bestFit="1" customWidth="1"/>
    <col min="6" max="6" width="13.42578125" bestFit="1" customWidth="1"/>
    <col min="7" max="7" width="16.28515625" bestFit="1" customWidth="1"/>
    <col min="8" max="8" width="17.7109375" bestFit="1" customWidth="1"/>
    <col min="9" max="9" width="18" bestFit="1" customWidth="1"/>
    <col min="10" max="10" width="11.28515625" bestFit="1" customWidth="1"/>
  </cols>
  <sheetData>
    <row r="1" spans="1:11" s="2" customFormat="1" x14ac:dyDescent="0.25">
      <c r="A1" s="2" t="s">
        <v>17</v>
      </c>
      <c r="B1" s="2" t="s">
        <v>18</v>
      </c>
      <c r="C1" s="2" t="s">
        <v>19</v>
      </c>
      <c r="D1" s="2" t="s">
        <v>2</v>
      </c>
      <c r="E1" s="2" t="s">
        <v>31</v>
      </c>
      <c r="F1" s="2" t="s">
        <v>86</v>
      </c>
      <c r="G1" s="2" t="s">
        <v>117</v>
      </c>
      <c r="H1" s="2" t="s">
        <v>118</v>
      </c>
      <c r="I1" s="2" t="s">
        <v>119</v>
      </c>
      <c r="J1" s="2" t="s">
        <v>156</v>
      </c>
      <c r="K1" s="2" t="s">
        <v>165</v>
      </c>
    </row>
    <row r="2" spans="1:11" x14ac:dyDescent="0.25">
      <c r="A2" s="1">
        <v>20</v>
      </c>
      <c r="B2" t="s">
        <v>7</v>
      </c>
      <c r="C2" t="s">
        <v>4</v>
      </c>
      <c r="D2" t="s">
        <v>8</v>
      </c>
      <c r="E2" t="s">
        <v>32</v>
      </c>
      <c r="F2" t="s">
        <v>87</v>
      </c>
      <c r="G2" t="s">
        <v>131</v>
      </c>
      <c r="H2" t="s">
        <v>133</v>
      </c>
      <c r="I2" t="s">
        <v>138</v>
      </c>
    </row>
    <row r="3" spans="1:11" x14ac:dyDescent="0.25">
      <c r="A3">
        <v>40</v>
      </c>
      <c r="B3" t="s">
        <v>3</v>
      </c>
      <c r="C3" t="s">
        <v>9</v>
      </c>
      <c r="D3" t="s">
        <v>10</v>
      </c>
      <c r="E3" t="s">
        <v>33</v>
      </c>
      <c r="F3" t="s">
        <v>88</v>
      </c>
      <c r="G3" t="s">
        <v>132</v>
      </c>
      <c r="H3" t="s">
        <v>134</v>
      </c>
      <c r="I3" t="s">
        <v>139</v>
      </c>
    </row>
    <row r="4" spans="1:11" x14ac:dyDescent="0.25">
      <c r="B4" t="s">
        <v>11</v>
      </c>
      <c r="C4" t="s">
        <v>12</v>
      </c>
      <c r="E4" t="s">
        <v>34</v>
      </c>
      <c r="H4" t="s">
        <v>135</v>
      </c>
    </row>
    <row r="5" spans="1:11" x14ac:dyDescent="0.25">
      <c r="B5" t="s">
        <v>13</v>
      </c>
      <c r="E5" t="s">
        <v>35</v>
      </c>
      <c r="H5" t="s">
        <v>136</v>
      </c>
    </row>
    <row r="6" spans="1:11" x14ac:dyDescent="0.25">
      <c r="B6" t="s">
        <v>14</v>
      </c>
      <c r="E6" t="s">
        <v>36</v>
      </c>
      <c r="H6" t="s">
        <v>137</v>
      </c>
    </row>
    <row r="7" spans="1:11" x14ac:dyDescent="0.25">
      <c r="B7" t="s">
        <v>15</v>
      </c>
      <c r="E7" t="s">
        <v>37</v>
      </c>
    </row>
    <row r="8" spans="1:11" x14ac:dyDescent="0.25">
      <c r="B8" t="s">
        <v>16</v>
      </c>
    </row>
    <row r="650000" spans="1:1" x14ac:dyDescent="0.25">
      <c r="A650000" t="s">
        <v>80</v>
      </c>
    </row>
    <row r="1048576" spans="1:1" x14ac:dyDescent="0.25">
      <c r="A104857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InformasiKapal</vt:lpstr>
      <vt:lpstr>Container</vt:lpstr>
      <vt:lpstr>Goods</vt:lpstr>
      <vt:lpstr>DangerousGoods</vt:lpstr>
      <vt:lpstr>Values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2013-12-30T11:25:50Z</dcterms:created>
  <dcterms:modified xsi:type="dcterms:W3CDTF">2014-01-09T08:29:12Z</dcterms:modified>
</cp:coreProperties>
</file>