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40" windowHeight="12570" activeTab="1"/>
  </bookViews>
  <sheets>
    <sheet name="SIMILITUDES OUTLIERS" sheetId="3" r:id="rId1"/>
    <sheet name="DATOS DESENRIPTADOS" sheetId="1" r:id="rId2"/>
  </sheets>
  <calcPr calcId="124519"/>
</workbook>
</file>

<file path=xl/calcChain.xml><?xml version="1.0" encoding="utf-8"?>
<calcChain xmlns="http://schemas.openxmlformats.org/spreadsheetml/2006/main">
  <c r="BE4" i="1"/>
  <c r="BF4" s="1"/>
  <c r="BE5"/>
  <c r="BF5" s="1"/>
  <c r="BE6"/>
  <c r="BF6" s="1"/>
  <c r="BE7"/>
  <c r="BF7" s="1"/>
  <c r="BE8"/>
  <c r="BF8" s="1"/>
  <c r="BE9"/>
  <c r="BF9" s="1"/>
  <c r="BE10"/>
  <c r="BF10" s="1"/>
  <c r="BE11"/>
  <c r="BF11" s="1"/>
  <c r="BE12"/>
  <c r="BF12" s="1"/>
  <c r="BE13"/>
  <c r="BF13" s="1"/>
  <c r="BE14"/>
  <c r="BF14" s="1"/>
  <c r="BE15"/>
  <c r="BF15" s="1"/>
  <c r="BE16"/>
  <c r="BF16" s="1"/>
  <c r="BE17"/>
  <c r="BF17" s="1"/>
  <c r="BE18"/>
  <c r="BF18" s="1"/>
  <c r="BE19"/>
  <c r="BF19" s="1"/>
  <c r="BE20"/>
  <c r="BF20" s="1"/>
  <c r="BE21"/>
  <c r="BF21" s="1"/>
  <c r="BE22"/>
  <c r="BF22" s="1"/>
  <c r="BE23"/>
  <c r="BF23" s="1"/>
  <c r="BE24"/>
  <c r="BF24" s="1"/>
  <c r="BE25"/>
  <c r="BF25" s="1"/>
  <c r="BE26"/>
  <c r="BF26" s="1"/>
  <c r="BE27"/>
  <c r="BF27" s="1"/>
  <c r="BE28"/>
  <c r="BF28" s="1"/>
  <c r="BE29"/>
  <c r="BF29" s="1"/>
  <c r="BE30"/>
  <c r="BF30" s="1"/>
  <c r="BE31"/>
  <c r="BF31" s="1"/>
  <c r="BE32"/>
  <c r="BF32" s="1"/>
  <c r="BE33"/>
  <c r="BF33" s="1"/>
  <c r="BE34"/>
  <c r="BF34" s="1"/>
  <c r="BE35"/>
  <c r="BF35" s="1"/>
  <c r="BE36"/>
  <c r="BF36" s="1"/>
  <c r="BE37"/>
  <c r="BF37" s="1"/>
  <c r="BE38"/>
  <c r="BF38" s="1"/>
  <c r="BE39"/>
  <c r="BF39" s="1"/>
  <c r="BE40"/>
  <c r="BF40" s="1"/>
  <c r="BE41"/>
  <c r="BF41" s="1"/>
  <c r="BE42"/>
  <c r="BF42" s="1"/>
  <c r="BE43"/>
  <c r="BF43" s="1"/>
  <c r="BE44"/>
  <c r="BF44" s="1"/>
  <c r="BE45"/>
  <c r="BF45" s="1"/>
  <c r="BE46"/>
  <c r="BF46" s="1"/>
  <c r="BE47"/>
  <c r="BF47" s="1"/>
  <c r="BE48"/>
  <c r="BF48" s="1"/>
  <c r="BE49"/>
  <c r="BF49" s="1"/>
  <c r="BE50"/>
  <c r="BF50" s="1"/>
  <c r="BE51"/>
  <c r="BF51" s="1"/>
  <c r="BE52"/>
  <c r="BF52" s="1"/>
  <c r="BE53"/>
  <c r="BF53" s="1"/>
  <c r="BE54"/>
  <c r="BF54" s="1"/>
  <c r="BE55"/>
  <c r="BF55" s="1"/>
  <c r="BE56"/>
  <c r="BF56" s="1"/>
  <c r="BE57"/>
  <c r="BF57" s="1"/>
  <c r="BE58"/>
  <c r="BF58" s="1"/>
  <c r="BE59"/>
  <c r="BF59" s="1"/>
  <c r="BE60"/>
  <c r="BF60" s="1"/>
  <c r="BE61"/>
  <c r="BF61" s="1"/>
  <c r="BE62"/>
  <c r="BF62" s="1"/>
  <c r="BE63"/>
  <c r="BF63" s="1"/>
  <c r="BE64"/>
  <c r="BF64" s="1"/>
  <c r="BE65"/>
  <c r="BF65" s="1"/>
  <c r="BE66"/>
  <c r="BF66" s="1"/>
  <c r="BE67"/>
  <c r="BF67" s="1"/>
  <c r="BE68"/>
  <c r="BF68" s="1"/>
  <c r="BE69"/>
  <c r="BF69" s="1"/>
  <c r="BE70"/>
  <c r="BF70" s="1"/>
  <c r="BE71"/>
  <c r="BF71" s="1"/>
  <c r="BE72"/>
  <c r="BF72" s="1"/>
  <c r="BE73"/>
  <c r="BF73" s="1"/>
  <c r="BE74"/>
  <c r="BF74" s="1"/>
  <c r="BE75"/>
  <c r="BF75" s="1"/>
  <c r="BE76"/>
  <c r="BF76" s="1"/>
  <c r="BE77"/>
  <c r="BF77" s="1"/>
  <c r="BE78"/>
  <c r="BF78" s="1"/>
  <c r="BE79"/>
  <c r="BF79" s="1"/>
  <c r="BE80"/>
  <c r="BF80" s="1"/>
  <c r="BE81"/>
  <c r="BF81" s="1"/>
  <c r="BE82"/>
  <c r="BF82" s="1"/>
  <c r="BE83"/>
  <c r="BF83" s="1"/>
  <c r="BE84"/>
  <c r="BF84" s="1"/>
  <c r="BE85"/>
  <c r="BF85" s="1"/>
  <c r="BE86"/>
  <c r="BF86" s="1"/>
  <c r="BE87"/>
  <c r="BF87" s="1"/>
  <c r="BE88"/>
  <c r="BF88" s="1"/>
  <c r="BE89"/>
  <c r="BF89" s="1"/>
  <c r="BE90"/>
  <c r="BF90" s="1"/>
  <c r="BE91"/>
  <c r="BF91" s="1"/>
  <c r="BE92"/>
  <c r="BF92" s="1"/>
  <c r="BE93"/>
  <c r="BF93" s="1"/>
  <c r="BE94"/>
  <c r="BF94" s="1"/>
  <c r="BE95"/>
  <c r="BF95" s="1"/>
  <c r="BE96"/>
  <c r="BF96" s="1"/>
  <c r="BE97"/>
  <c r="BF97" s="1"/>
  <c r="BE98"/>
  <c r="BF98" s="1"/>
  <c r="BE99"/>
  <c r="BF99" s="1"/>
  <c r="BE100"/>
  <c r="BF100" s="1"/>
  <c r="BE101"/>
  <c r="BF101" s="1"/>
  <c r="BE102"/>
  <c r="BF102" s="1"/>
  <c r="BE103"/>
  <c r="BF103" s="1"/>
  <c r="BE104"/>
  <c r="BF104" s="1"/>
  <c r="BE105"/>
  <c r="BF105" s="1"/>
  <c r="BE106"/>
  <c r="BF106" s="1"/>
  <c r="BE107"/>
  <c r="BF107" s="1"/>
  <c r="BE108"/>
  <c r="BF108" s="1"/>
  <c r="BE109"/>
  <c r="BF109" s="1"/>
  <c r="BE110"/>
  <c r="BF110" s="1"/>
  <c r="BE111"/>
  <c r="BF111" s="1"/>
  <c r="BE112"/>
  <c r="BF112" s="1"/>
  <c r="BE113"/>
  <c r="BF113" s="1"/>
  <c r="BE114"/>
  <c r="BF114" s="1"/>
  <c r="BE115"/>
  <c r="BF115" s="1"/>
  <c r="BE116"/>
  <c r="BF116" s="1"/>
  <c r="BE117"/>
  <c r="BF117" s="1"/>
  <c r="BE118"/>
  <c r="BF118" s="1"/>
  <c r="BE119"/>
  <c r="BF119" s="1"/>
  <c r="BE120"/>
  <c r="BF120" s="1"/>
  <c r="BE121"/>
  <c r="BF121" s="1"/>
  <c r="BE122"/>
  <c r="BF122" s="1"/>
  <c r="BE123"/>
  <c r="BF123" s="1"/>
  <c r="BE124"/>
  <c r="BF124" s="1"/>
  <c r="BE125"/>
  <c r="BF125" s="1"/>
  <c r="BE126"/>
  <c r="BF126" s="1"/>
  <c r="BE127"/>
  <c r="BF127" s="1"/>
  <c r="BE128"/>
  <c r="BF128" s="1"/>
  <c r="BE129"/>
  <c r="BF129" s="1"/>
  <c r="BE130"/>
  <c r="BF130" s="1"/>
  <c r="BE131"/>
  <c r="BF131" s="1"/>
  <c r="BE132"/>
  <c r="BF132" s="1"/>
  <c r="BE133"/>
  <c r="BF133" s="1"/>
  <c r="BE134"/>
  <c r="BF134" s="1"/>
  <c r="BE135"/>
  <c r="BF135" s="1"/>
  <c r="BE136"/>
  <c r="BF136" s="1"/>
  <c r="BE137"/>
  <c r="BF137" s="1"/>
  <c r="BE138"/>
  <c r="BF138" s="1"/>
  <c r="BE139"/>
  <c r="BF139" s="1"/>
  <c r="BE140"/>
  <c r="BF140" s="1"/>
  <c r="BE141"/>
  <c r="BF141" s="1"/>
  <c r="BE142"/>
  <c r="BF142" s="1"/>
  <c r="BE143"/>
  <c r="BF143" s="1"/>
  <c r="BE144"/>
  <c r="BF144" s="1"/>
  <c r="BE145"/>
  <c r="BF145" s="1"/>
  <c r="BE146"/>
  <c r="BF146" s="1"/>
  <c r="BE147"/>
  <c r="BF147" s="1"/>
  <c r="BE148"/>
  <c r="BF148" s="1"/>
  <c r="BE149"/>
  <c r="BF149" s="1"/>
  <c r="BE150"/>
  <c r="BF150" s="1"/>
  <c r="BE151"/>
  <c r="BF151" s="1"/>
  <c r="BE152"/>
  <c r="BF152" s="1"/>
  <c r="BE153"/>
  <c r="BF153" s="1"/>
  <c r="BE154"/>
  <c r="BF154" s="1"/>
  <c r="BE155"/>
  <c r="BF155" s="1"/>
  <c r="BE156"/>
  <c r="BF156" s="1"/>
  <c r="BE157"/>
  <c r="BF157" s="1"/>
  <c r="BE158"/>
  <c r="BF158" s="1"/>
  <c r="BE159"/>
  <c r="BF159" s="1"/>
  <c r="BE160"/>
  <c r="BF160" s="1"/>
  <c r="BE161"/>
  <c r="BF161" s="1"/>
  <c r="BE162"/>
  <c r="BF162" s="1"/>
  <c r="BE163"/>
  <c r="BF163" s="1"/>
  <c r="BE164"/>
  <c r="BF164" s="1"/>
  <c r="BE165"/>
  <c r="BF165" s="1"/>
  <c r="BE166"/>
  <c r="BF166" s="1"/>
  <c r="BE167"/>
  <c r="BF167" s="1"/>
  <c r="BE168"/>
  <c r="BF168" s="1"/>
  <c r="BE169"/>
  <c r="BF169" s="1"/>
  <c r="BE170"/>
  <c r="BF170" s="1"/>
  <c r="BE171"/>
  <c r="BF171" s="1"/>
  <c r="BE172"/>
  <c r="BF172" s="1"/>
  <c r="BE173"/>
  <c r="BF173" s="1"/>
  <c r="BE174"/>
  <c r="BF174" s="1"/>
  <c r="BE175"/>
  <c r="BF175" s="1"/>
  <c r="BE176"/>
  <c r="BF176" s="1"/>
  <c r="BE177"/>
  <c r="BF177" s="1"/>
  <c r="BE178"/>
  <c r="BF178" s="1"/>
  <c r="BE179"/>
  <c r="BF179" s="1"/>
  <c r="BE180"/>
  <c r="BF180" s="1"/>
  <c r="BE181"/>
  <c r="BF181" s="1"/>
  <c r="BE182"/>
  <c r="BF182" s="1"/>
  <c r="BE183"/>
  <c r="BF183" s="1"/>
  <c r="BE184"/>
  <c r="BF184" s="1"/>
  <c r="BE185"/>
  <c r="BF185" s="1"/>
  <c r="BE186"/>
  <c r="BF186" s="1"/>
  <c r="BE187"/>
  <c r="BF187" s="1"/>
  <c r="BE188"/>
  <c r="BF188" s="1"/>
  <c r="BE189"/>
  <c r="BF189" s="1"/>
  <c r="BE190"/>
  <c r="BF190" s="1"/>
  <c r="BE191"/>
  <c r="BF191" s="1"/>
  <c r="BE192"/>
  <c r="BF192" s="1"/>
  <c r="BE193"/>
  <c r="BF193" s="1"/>
  <c r="BE194"/>
  <c r="BF194" s="1"/>
  <c r="BE195"/>
  <c r="BF195" s="1"/>
  <c r="BE196"/>
  <c r="BF196" s="1"/>
  <c r="BE197"/>
  <c r="BF197" s="1"/>
  <c r="BE198"/>
  <c r="BF198" s="1"/>
  <c r="BE199"/>
  <c r="BF199" s="1"/>
  <c r="BE200"/>
  <c r="BF200" s="1"/>
  <c r="BE201"/>
  <c r="BF201" s="1"/>
  <c r="BE202"/>
  <c r="BF202" s="1"/>
  <c r="BE203"/>
  <c r="BF203" s="1"/>
  <c r="BE204"/>
  <c r="BF204" s="1"/>
  <c r="BE205"/>
  <c r="BF205" s="1"/>
  <c r="BE206"/>
  <c r="BF206" s="1"/>
  <c r="BE207"/>
  <c r="BF207" s="1"/>
  <c r="BE208"/>
  <c r="BF208" s="1"/>
  <c r="BE209"/>
  <c r="BF209" s="1"/>
  <c r="BE210"/>
  <c r="BF210" s="1"/>
  <c r="BE211"/>
  <c r="BF211" s="1"/>
  <c r="BE212"/>
  <c r="BF212" s="1"/>
  <c r="BE213"/>
  <c r="BF213" s="1"/>
  <c r="BE214"/>
  <c r="BF214" s="1"/>
  <c r="BE215"/>
  <c r="BF215" s="1"/>
  <c r="BE216"/>
  <c r="BF216" s="1"/>
  <c r="BE217"/>
  <c r="BF217" s="1"/>
  <c r="BE218"/>
  <c r="BF218" s="1"/>
  <c r="BE219"/>
  <c r="BF219" s="1"/>
  <c r="BE220"/>
  <c r="BF220" s="1"/>
  <c r="BE221"/>
  <c r="BF221" s="1"/>
  <c r="BE222"/>
  <c r="BF222" s="1"/>
  <c r="BE223"/>
  <c r="BF223" s="1"/>
  <c r="BE224"/>
  <c r="BF224" s="1"/>
  <c r="BE225"/>
  <c r="BF225" s="1"/>
  <c r="BE226"/>
  <c r="BF226" s="1"/>
  <c r="BE227"/>
  <c r="BF227" s="1"/>
  <c r="BE228"/>
  <c r="BF228" s="1"/>
  <c r="BE229"/>
  <c r="BF229" s="1"/>
  <c r="BE230"/>
  <c r="BF230" s="1"/>
  <c r="BE231"/>
  <c r="BF231" s="1"/>
  <c r="BE232"/>
  <c r="BF232" s="1"/>
  <c r="BE233"/>
  <c r="BF233" s="1"/>
  <c r="BE234"/>
  <c r="BF234" s="1"/>
  <c r="BE235"/>
  <c r="BF235" s="1"/>
  <c r="BE236"/>
  <c r="BF236" s="1"/>
  <c r="BE237"/>
  <c r="BF237" s="1"/>
  <c r="BE238"/>
  <c r="BF238" s="1"/>
  <c r="BE239"/>
  <c r="BF239" s="1"/>
  <c r="BE240"/>
  <c r="BF240" s="1"/>
  <c r="BE241"/>
  <c r="BF241" s="1"/>
  <c r="BE242"/>
  <c r="BF242" s="1"/>
  <c r="BE243"/>
  <c r="BF243" s="1"/>
  <c r="BE244"/>
  <c r="BF244" s="1"/>
  <c r="BE245"/>
  <c r="BF245" s="1"/>
  <c r="BE246"/>
  <c r="BF246" s="1"/>
  <c r="BE247"/>
  <c r="BF247" s="1"/>
  <c r="BE248"/>
  <c r="BF248" s="1"/>
  <c r="BE249"/>
  <c r="BF249" s="1"/>
  <c r="BE250"/>
  <c r="BF250" s="1"/>
  <c r="BE251"/>
  <c r="BF251" s="1"/>
  <c r="BE252"/>
  <c r="BF252" s="1"/>
  <c r="BE253"/>
  <c r="BF253" s="1"/>
  <c r="BE254"/>
  <c r="BF254" s="1"/>
  <c r="BE255"/>
  <c r="BF255" s="1"/>
  <c r="BE256"/>
  <c r="BF256" s="1"/>
  <c r="BE257"/>
  <c r="BF257" s="1"/>
  <c r="BE258"/>
  <c r="BF258" s="1"/>
  <c r="BE259"/>
  <c r="BF259" s="1"/>
  <c r="BE260"/>
  <c r="BF260" s="1"/>
  <c r="BE261"/>
  <c r="BF261" s="1"/>
  <c r="BE262"/>
  <c r="BF262" s="1"/>
  <c r="BE263"/>
  <c r="BF263" s="1"/>
  <c r="BE264"/>
  <c r="BF264" s="1"/>
  <c r="BE265"/>
  <c r="BF265" s="1"/>
  <c r="BE266"/>
  <c r="BF266" s="1"/>
  <c r="BE267"/>
  <c r="BF267" s="1"/>
  <c r="BE268"/>
  <c r="BF268" s="1"/>
  <c r="BE269"/>
  <c r="BF269" s="1"/>
  <c r="BE270"/>
  <c r="BF270" s="1"/>
  <c r="BE271"/>
  <c r="BF271" s="1"/>
  <c r="BE272"/>
  <c r="BF272" s="1"/>
  <c r="BE273"/>
  <c r="BF273" s="1"/>
  <c r="BE274"/>
  <c r="BF274" s="1"/>
  <c r="BE275"/>
  <c r="BF275" s="1"/>
  <c r="BE276"/>
  <c r="BF276" s="1"/>
  <c r="BE277"/>
  <c r="BF277" s="1"/>
  <c r="BE278"/>
  <c r="BF278" s="1"/>
  <c r="BE279"/>
  <c r="BF279" s="1"/>
  <c r="BE280"/>
  <c r="BF280" s="1"/>
  <c r="BE281"/>
  <c r="BF281" s="1"/>
  <c r="BE282"/>
  <c r="BF282" s="1"/>
  <c r="BE283"/>
  <c r="BF283" s="1"/>
  <c r="BE284"/>
  <c r="BF284" s="1"/>
  <c r="BE285"/>
  <c r="BF285" s="1"/>
  <c r="BE286"/>
  <c r="BF286" s="1"/>
  <c r="BE287"/>
  <c r="BF287" s="1"/>
  <c r="BE288"/>
  <c r="BF288" s="1"/>
  <c r="BE289"/>
  <c r="BF289" s="1"/>
  <c r="BE290"/>
  <c r="BF290" s="1"/>
  <c r="BE291"/>
  <c r="BF291" s="1"/>
  <c r="BE292"/>
  <c r="BF292" s="1"/>
  <c r="BE293"/>
  <c r="BF293" s="1"/>
  <c r="BE294"/>
  <c r="BF294" s="1"/>
  <c r="BE295"/>
  <c r="BF295" s="1"/>
  <c r="BE296"/>
  <c r="BF296" s="1"/>
  <c r="BE297"/>
  <c r="BF297" s="1"/>
  <c r="BE298"/>
  <c r="BF298" s="1"/>
  <c r="BE299"/>
  <c r="BF299" s="1"/>
  <c r="BE300"/>
  <c r="BF300" s="1"/>
  <c r="BE301"/>
  <c r="BF301" s="1"/>
  <c r="BE302"/>
  <c r="BF302" s="1"/>
  <c r="BE303"/>
  <c r="BF303" s="1"/>
  <c r="BE304"/>
  <c r="BF304" s="1"/>
  <c r="BE305"/>
  <c r="BF305" s="1"/>
  <c r="BE306"/>
  <c r="BF306" s="1"/>
  <c r="BE307"/>
  <c r="BF307" s="1"/>
  <c r="BE308"/>
  <c r="BF308" s="1"/>
  <c r="BE309"/>
  <c r="BF309" s="1"/>
  <c r="BE310"/>
  <c r="BF310" s="1"/>
  <c r="BE311"/>
  <c r="BF311" s="1"/>
  <c r="BE312"/>
  <c r="BF312" s="1"/>
  <c r="BE313"/>
  <c r="BF313" s="1"/>
  <c r="BE314"/>
  <c r="BF314" s="1"/>
  <c r="BE315"/>
  <c r="BF315" s="1"/>
  <c r="BE316"/>
  <c r="BF316" s="1"/>
  <c r="BE317"/>
  <c r="BF317" s="1"/>
  <c r="BE318"/>
  <c r="BF318" s="1"/>
  <c r="BE319"/>
  <c r="BF319" s="1"/>
  <c r="BE320"/>
  <c r="BF320" s="1"/>
  <c r="BE321"/>
  <c r="BF321" s="1"/>
  <c r="BE322"/>
  <c r="BF322" s="1"/>
  <c r="BE323"/>
  <c r="BF323" s="1"/>
  <c r="BE324"/>
  <c r="BF324" s="1"/>
  <c r="BE325"/>
  <c r="BF325" s="1"/>
  <c r="BE326"/>
  <c r="BF326" s="1"/>
  <c r="BE327"/>
  <c r="BF327" s="1"/>
  <c r="BE328"/>
  <c r="BF328" s="1"/>
  <c r="BE329"/>
  <c r="BF329" s="1"/>
  <c r="BE330"/>
  <c r="BF330" s="1"/>
  <c r="BE331"/>
  <c r="BF331" s="1"/>
  <c r="BE332"/>
  <c r="BF332" s="1"/>
  <c r="BE333"/>
  <c r="BF333" s="1"/>
  <c r="BE334"/>
  <c r="BF334" s="1"/>
  <c r="BE335"/>
  <c r="BF335" s="1"/>
  <c r="BE336"/>
  <c r="BF336" s="1"/>
  <c r="BE337"/>
  <c r="BF337" s="1"/>
  <c r="BE338"/>
  <c r="BF338" s="1"/>
  <c r="BE339"/>
  <c r="BF339" s="1"/>
  <c r="BE340"/>
  <c r="BF340" s="1"/>
  <c r="BE341"/>
  <c r="BF341" s="1"/>
  <c r="BE342"/>
  <c r="BF342" s="1"/>
  <c r="BE343"/>
  <c r="BF343" s="1"/>
  <c r="BE344"/>
  <c r="BF344" s="1"/>
  <c r="BE345"/>
  <c r="BF345" s="1"/>
  <c r="BE346"/>
  <c r="BF346" s="1"/>
  <c r="BE347"/>
  <c r="BF347" s="1"/>
  <c r="BE348"/>
  <c r="BF348" s="1"/>
  <c r="BE349"/>
  <c r="BF349" s="1"/>
  <c r="BE350"/>
  <c r="BF350" s="1"/>
  <c r="BE351"/>
  <c r="BF351" s="1"/>
  <c r="BE352"/>
  <c r="BF352" s="1"/>
  <c r="BE353"/>
  <c r="BF353" s="1"/>
  <c r="BE354"/>
  <c r="BF354" s="1"/>
  <c r="BE355"/>
  <c r="BF355" s="1"/>
  <c r="BE356"/>
  <c r="BF356" s="1"/>
  <c r="BE357"/>
  <c r="BF357" s="1"/>
  <c r="BE358"/>
  <c r="BF358" s="1"/>
  <c r="BE359"/>
  <c r="BF359" s="1"/>
  <c r="BE360"/>
  <c r="BF360" s="1"/>
  <c r="BE361"/>
  <c r="BF361" s="1"/>
  <c r="BE362"/>
  <c r="BF362" s="1"/>
  <c r="BE363"/>
  <c r="BF363" s="1"/>
  <c r="BE364"/>
  <c r="BF364" s="1"/>
  <c r="BE365"/>
  <c r="BF365" s="1"/>
  <c r="BE366"/>
  <c r="BF366" s="1"/>
  <c r="BE367"/>
  <c r="BF367" s="1"/>
  <c r="BE368"/>
  <c r="BF368" s="1"/>
  <c r="BE369"/>
  <c r="BF369" s="1"/>
  <c r="BE370"/>
  <c r="BF370" s="1"/>
  <c r="BE371"/>
  <c r="BF371" s="1"/>
  <c r="BE372"/>
  <c r="BF372" s="1"/>
  <c r="BE373"/>
  <c r="BF373" s="1"/>
  <c r="BE374"/>
  <c r="BF374" s="1"/>
  <c r="BE375"/>
  <c r="BF375" s="1"/>
  <c r="BE376"/>
  <c r="BF376" s="1"/>
  <c r="BE377"/>
  <c r="BF377" s="1"/>
  <c r="BE378"/>
  <c r="BF378" s="1"/>
  <c r="BE379"/>
  <c r="BF379" s="1"/>
  <c r="BE380"/>
  <c r="BF380" s="1"/>
  <c r="BE381"/>
  <c r="BF381" s="1"/>
  <c r="BE382"/>
  <c r="BF382" s="1"/>
  <c r="BE383"/>
  <c r="BF383" s="1"/>
  <c r="BE384"/>
  <c r="BF384" s="1"/>
  <c r="BE385"/>
  <c r="BF385" s="1"/>
  <c r="BE386"/>
  <c r="BF386" s="1"/>
  <c r="BE387"/>
  <c r="BF387" s="1"/>
  <c r="BE388"/>
  <c r="BF388" s="1"/>
  <c r="BE389"/>
  <c r="BF389" s="1"/>
  <c r="BE390"/>
  <c r="BF390" s="1"/>
  <c r="BE391"/>
  <c r="BF391" s="1"/>
  <c r="BE392"/>
  <c r="BF392" s="1"/>
  <c r="BE393"/>
  <c r="BF393" s="1"/>
  <c r="BE394"/>
  <c r="BF394" s="1"/>
  <c r="BE395"/>
  <c r="BF395" s="1"/>
  <c r="BE396"/>
  <c r="BF396" s="1"/>
  <c r="BE397"/>
  <c r="BF397" s="1"/>
  <c r="BE398"/>
  <c r="BF398" s="1"/>
  <c r="BE399"/>
  <c r="BF399" s="1"/>
  <c r="BE400"/>
  <c r="BF400" s="1"/>
  <c r="BE401"/>
  <c r="BF401" s="1"/>
  <c r="BE402"/>
  <c r="BF402" s="1"/>
  <c r="BE403"/>
  <c r="BF403" s="1"/>
  <c r="BE404"/>
  <c r="BF404" s="1"/>
  <c r="BE405"/>
  <c r="BF405" s="1"/>
  <c r="BE406"/>
  <c r="BF406" s="1"/>
  <c r="BE407"/>
  <c r="BF407" s="1"/>
  <c r="BE408"/>
  <c r="BF408" s="1"/>
  <c r="BE409"/>
  <c r="BF409" s="1"/>
  <c r="BE410"/>
  <c r="BF410" s="1"/>
  <c r="BE411"/>
  <c r="BF411" s="1"/>
  <c r="BE412"/>
  <c r="BF412" s="1"/>
  <c r="BE413"/>
  <c r="BF413" s="1"/>
  <c r="BE414"/>
  <c r="BF414" s="1"/>
  <c r="BE415"/>
  <c r="BF415" s="1"/>
  <c r="BE416"/>
  <c r="BF416" s="1"/>
  <c r="BE417"/>
  <c r="BF417" s="1"/>
  <c r="BE418"/>
  <c r="BF418" s="1"/>
  <c r="BE419"/>
  <c r="BF419" s="1"/>
  <c r="BE420"/>
  <c r="BF420" s="1"/>
  <c r="BE421"/>
  <c r="BF421" s="1"/>
  <c r="BE422"/>
  <c r="BF422" s="1"/>
  <c r="BE423"/>
  <c r="BF423" s="1"/>
  <c r="BE424"/>
  <c r="BF424" s="1"/>
  <c r="BE425"/>
  <c r="BF425" s="1"/>
  <c r="BE426"/>
  <c r="BF426" s="1"/>
  <c r="BE427"/>
  <c r="BF427" s="1"/>
  <c r="BE428"/>
  <c r="BF428" s="1"/>
  <c r="BE429"/>
  <c r="BF429" s="1"/>
  <c r="BE430"/>
  <c r="BF430" s="1"/>
  <c r="BE431"/>
  <c r="BF431" s="1"/>
  <c r="BE432"/>
  <c r="BF432" s="1"/>
  <c r="BE433"/>
  <c r="BF433" s="1"/>
  <c r="BE434"/>
  <c r="BF434" s="1"/>
  <c r="BE435"/>
  <c r="BF435" s="1"/>
  <c r="BE436"/>
  <c r="BF436" s="1"/>
  <c r="BE437"/>
  <c r="BF437" s="1"/>
  <c r="BE438"/>
  <c r="BF438" s="1"/>
  <c r="BE439"/>
  <c r="BF439" s="1"/>
  <c r="BE440"/>
  <c r="BF440" s="1"/>
  <c r="BE441"/>
  <c r="BF441" s="1"/>
  <c r="BE442"/>
  <c r="BF442" s="1"/>
  <c r="BE443"/>
  <c r="BF443" s="1"/>
  <c r="BE444"/>
  <c r="BF444" s="1"/>
  <c r="BE445"/>
  <c r="BF445" s="1"/>
  <c r="BE446"/>
  <c r="BF446" s="1"/>
  <c r="BE447"/>
  <c r="BF447" s="1"/>
  <c r="BE448"/>
  <c r="BF448" s="1"/>
  <c r="BE449"/>
  <c r="BF449" s="1"/>
  <c r="BE450"/>
  <c r="BF450" s="1"/>
  <c r="BE451"/>
  <c r="BF451" s="1"/>
  <c r="BE452"/>
  <c r="BF452" s="1"/>
  <c r="BE453"/>
  <c r="BF453" s="1"/>
  <c r="BE454"/>
  <c r="BF454" s="1"/>
  <c r="BE455"/>
  <c r="BF455" s="1"/>
  <c r="BE456"/>
  <c r="BF456" s="1"/>
  <c r="BE457"/>
  <c r="BF457" s="1"/>
  <c r="BE458"/>
  <c r="BF458" s="1"/>
  <c r="BE459"/>
  <c r="BF459" s="1"/>
  <c r="BE460"/>
  <c r="BF460" s="1"/>
  <c r="BE461"/>
  <c r="BF461" s="1"/>
  <c r="BE462"/>
  <c r="BF462" s="1"/>
  <c r="BE463"/>
  <c r="BF463" s="1"/>
  <c r="BE464"/>
  <c r="BF464" s="1"/>
  <c r="BE465"/>
  <c r="BF465" s="1"/>
  <c r="BE466"/>
  <c r="BF466" s="1"/>
  <c r="BE467"/>
  <c r="BF467" s="1"/>
  <c r="BE468"/>
  <c r="BF468" s="1"/>
  <c r="BE469"/>
  <c r="BF469" s="1"/>
  <c r="BE470"/>
  <c r="BF470" s="1"/>
  <c r="BE471"/>
  <c r="BF471" s="1"/>
  <c r="BF3"/>
  <c r="BE3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S3"/>
  <c r="T3"/>
  <c r="U3"/>
  <c r="V3"/>
  <c r="W3"/>
  <c r="X3"/>
  <c r="Y3"/>
  <c r="Z3"/>
  <c r="AA3"/>
  <c r="AB3"/>
  <c r="S4"/>
  <c r="T4"/>
  <c r="U4"/>
  <c r="V4"/>
  <c r="W4"/>
  <c r="X4"/>
  <c r="Y4"/>
  <c r="Z4"/>
  <c r="AA4"/>
  <c r="AB4"/>
  <c r="S5"/>
  <c r="T5"/>
  <c r="U5"/>
  <c r="V5"/>
  <c r="W5"/>
  <c r="X5"/>
  <c r="Y5"/>
  <c r="Z5"/>
  <c r="AA5"/>
  <c r="AB5"/>
  <c r="S6"/>
  <c r="T6"/>
  <c r="U6"/>
  <c r="V6"/>
  <c r="W6"/>
  <c r="X6"/>
  <c r="Y6"/>
  <c r="Z6"/>
  <c r="AA6"/>
  <c r="AB6"/>
  <c r="S7"/>
  <c r="T7"/>
  <c r="U7"/>
  <c r="V7"/>
  <c r="W7"/>
  <c r="X7"/>
  <c r="Y7"/>
  <c r="Z7"/>
  <c r="AA7"/>
  <c r="AB7"/>
  <c r="S8"/>
  <c r="T8"/>
  <c r="U8"/>
  <c r="V8"/>
  <c r="W8"/>
  <c r="X8"/>
  <c r="Y8"/>
  <c r="Z8"/>
  <c r="AA8"/>
  <c r="AB8"/>
  <c r="S9"/>
  <c r="T9"/>
  <c r="U9"/>
  <c r="V9"/>
  <c r="W9"/>
  <c r="X9"/>
  <c r="Y9"/>
  <c r="Z9"/>
  <c r="AA9"/>
  <c r="AB9"/>
  <c r="S10"/>
  <c r="T10"/>
  <c r="U10"/>
  <c r="V10"/>
  <c r="W10"/>
  <c r="X10"/>
  <c r="Y10"/>
  <c r="Z10"/>
  <c r="AA10"/>
  <c r="AB10"/>
  <c r="S11"/>
  <c r="T11"/>
  <c r="U11"/>
  <c r="V11"/>
  <c r="W11"/>
  <c r="X11"/>
  <c r="Y11"/>
  <c r="Z11"/>
  <c r="AA11"/>
  <c r="AB11"/>
  <c r="S12"/>
  <c r="T12"/>
  <c r="U12"/>
  <c r="V12"/>
  <c r="W12"/>
  <c r="X12"/>
  <c r="Y12"/>
  <c r="Z12"/>
  <c r="AA12"/>
  <c r="AB12"/>
  <c r="S13"/>
  <c r="T13"/>
  <c r="U13"/>
  <c r="V13"/>
  <c r="W13"/>
  <c r="X13"/>
  <c r="Y13"/>
  <c r="Z13"/>
  <c r="AA13"/>
  <c r="AB13"/>
  <c r="S14"/>
  <c r="T14"/>
  <c r="U14"/>
  <c r="V14"/>
  <c r="W14"/>
  <c r="X14"/>
  <c r="Y14"/>
  <c r="Z14"/>
  <c r="AA14"/>
  <c r="AB14"/>
  <c r="S15"/>
  <c r="T15"/>
  <c r="U15"/>
  <c r="V15"/>
  <c r="W15"/>
  <c r="X15"/>
  <c r="Y15"/>
  <c r="Z15"/>
  <c r="AA15"/>
  <c r="AB15"/>
  <c r="S16"/>
  <c r="T16"/>
  <c r="U16"/>
  <c r="V16"/>
  <c r="W16"/>
  <c r="X16"/>
  <c r="Y16"/>
  <c r="Z16"/>
  <c r="AA16"/>
  <c r="AB16"/>
  <c r="S17"/>
  <c r="T17"/>
  <c r="U17"/>
  <c r="V17"/>
  <c r="W17"/>
  <c r="X17"/>
  <c r="Y17"/>
  <c r="Z17"/>
  <c r="AA17"/>
  <c r="AB17"/>
  <c r="S18"/>
  <c r="T18"/>
  <c r="U18"/>
  <c r="V18"/>
  <c r="W18"/>
  <c r="X18"/>
  <c r="Y18"/>
  <c r="Z18"/>
  <c r="AA18"/>
  <c r="AB18"/>
  <c r="S19"/>
  <c r="T19"/>
  <c r="U19"/>
  <c r="V19"/>
  <c r="W19"/>
  <c r="X19"/>
  <c r="Y19"/>
  <c r="Z19"/>
  <c r="AA19"/>
  <c r="AB19"/>
  <c r="S20"/>
  <c r="T20"/>
  <c r="U20"/>
  <c r="V20"/>
  <c r="W20"/>
  <c r="X20"/>
  <c r="Y20"/>
  <c r="Z20"/>
  <c r="AA20"/>
  <c r="AB20"/>
  <c r="S21"/>
  <c r="T21"/>
  <c r="U21"/>
  <c r="V21"/>
  <c r="W21"/>
  <c r="X21"/>
  <c r="Y21"/>
  <c r="Z21"/>
  <c r="AA21"/>
  <c r="AB21"/>
  <c r="S22"/>
  <c r="T22"/>
  <c r="U22"/>
  <c r="V22"/>
  <c r="W22"/>
  <c r="X22"/>
  <c r="Y22"/>
  <c r="Z22"/>
  <c r="AA22"/>
  <c r="AB22"/>
  <c r="S23"/>
  <c r="T23"/>
  <c r="U23"/>
  <c r="V23"/>
  <c r="W23"/>
  <c r="X23"/>
  <c r="Y23"/>
  <c r="Z23"/>
  <c r="AA23"/>
  <c r="AB23"/>
  <c r="S24"/>
  <c r="T24"/>
  <c r="U24"/>
  <c r="V24"/>
  <c r="W24"/>
  <c r="X24"/>
  <c r="Y24"/>
  <c r="Z24"/>
  <c r="AA24"/>
  <c r="AB24"/>
  <c r="S25"/>
  <c r="T25"/>
  <c r="U25"/>
  <c r="V25"/>
  <c r="W25"/>
  <c r="X25"/>
  <c r="Y25"/>
  <c r="Z25"/>
  <c r="AA25"/>
  <c r="AB25"/>
  <c r="S26"/>
  <c r="T26"/>
  <c r="U26"/>
  <c r="V26"/>
  <c r="W26"/>
  <c r="X26"/>
  <c r="Y26"/>
  <c r="Z26"/>
  <c r="AA26"/>
  <c r="AB26"/>
  <c r="S27"/>
  <c r="T27"/>
  <c r="U27"/>
  <c r="V27"/>
  <c r="W27"/>
  <c r="X27"/>
  <c r="Y27"/>
  <c r="Z27"/>
  <c r="AA27"/>
  <c r="AB27"/>
  <c r="S28"/>
  <c r="T28"/>
  <c r="U28"/>
  <c r="V28"/>
  <c r="W28"/>
  <c r="X28"/>
  <c r="Y28"/>
  <c r="Z28"/>
  <c r="AA28"/>
  <c r="AB28"/>
  <c r="S29"/>
  <c r="T29"/>
  <c r="U29"/>
  <c r="V29"/>
  <c r="W29"/>
  <c r="X29"/>
  <c r="Y29"/>
  <c r="Z29"/>
  <c r="AA29"/>
  <c r="AB29"/>
  <c r="S30"/>
  <c r="T30"/>
  <c r="U30"/>
  <c r="V30"/>
  <c r="W30"/>
  <c r="X30"/>
  <c r="Y30"/>
  <c r="Z30"/>
  <c r="AA30"/>
  <c r="AB30"/>
  <c r="S31"/>
  <c r="T31"/>
  <c r="U31"/>
  <c r="V31"/>
  <c r="W31"/>
  <c r="X31"/>
  <c r="Y31"/>
  <c r="Z31"/>
  <c r="AA31"/>
  <c r="AB31"/>
  <c r="S32"/>
  <c r="T32"/>
  <c r="U32"/>
  <c r="V32"/>
  <c r="W32"/>
  <c r="X32"/>
  <c r="Y32"/>
  <c r="Z32"/>
  <c r="AA32"/>
  <c r="AB32"/>
  <c r="S33"/>
  <c r="T33"/>
  <c r="U33"/>
  <c r="V33"/>
  <c r="W33"/>
  <c r="X33"/>
  <c r="Y33"/>
  <c r="Z33"/>
  <c r="AA33"/>
  <c r="AB33"/>
  <c r="S34"/>
  <c r="T34"/>
  <c r="U34"/>
  <c r="V34"/>
  <c r="W34"/>
  <c r="X34"/>
  <c r="Y34"/>
  <c r="Z34"/>
  <c r="AA34"/>
  <c r="AB34"/>
  <c r="S35"/>
  <c r="T35"/>
  <c r="U35"/>
  <c r="V35"/>
  <c r="W35"/>
  <c r="X35"/>
  <c r="Y35"/>
  <c r="Z35"/>
  <c r="AA35"/>
  <c r="AB35"/>
  <c r="S36"/>
  <c r="T36"/>
  <c r="U36"/>
  <c r="V36"/>
  <c r="W36"/>
  <c r="X36"/>
  <c r="Y36"/>
  <c r="Z36"/>
  <c r="AA36"/>
  <c r="AB36"/>
  <c r="S37"/>
  <c r="T37"/>
  <c r="U37"/>
  <c r="V37"/>
  <c r="W37"/>
  <c r="X37"/>
  <c r="Y37"/>
  <c r="Z37"/>
  <c r="AA37"/>
  <c r="AB37"/>
  <c r="S38"/>
  <c r="T38"/>
  <c r="U38"/>
  <c r="V38"/>
  <c r="W38"/>
  <c r="X38"/>
  <c r="Y38"/>
  <c r="Z38"/>
  <c r="AA38"/>
  <c r="AB38"/>
  <c r="S39"/>
  <c r="T39"/>
  <c r="U39"/>
  <c r="V39"/>
  <c r="W39"/>
  <c r="X39"/>
  <c r="Y39"/>
  <c r="Z39"/>
  <c r="AA39"/>
  <c r="AB39"/>
  <c r="S40"/>
  <c r="T40"/>
  <c r="U40"/>
  <c r="V40"/>
  <c r="W40"/>
  <c r="X40"/>
  <c r="Y40"/>
  <c r="Z40"/>
  <c r="AA40"/>
  <c r="AB40"/>
  <c r="R4"/>
  <c r="AD4" s="1"/>
  <c r="AE4" s="1"/>
  <c r="AF4" s="1"/>
  <c r="R5"/>
  <c r="R6"/>
  <c r="AD6" s="1"/>
  <c r="AE6" s="1"/>
  <c r="AF6" s="1"/>
  <c r="R7"/>
  <c r="R8"/>
  <c r="AD8" s="1"/>
  <c r="AE8" s="1"/>
  <c r="AF8" s="1"/>
  <c r="R9"/>
  <c r="R10"/>
  <c r="AD10" s="1"/>
  <c r="AE10" s="1"/>
  <c r="AF10" s="1"/>
  <c r="R11"/>
  <c r="R12"/>
  <c r="AD12" s="1"/>
  <c r="AE12" s="1"/>
  <c r="AF12" s="1"/>
  <c r="R13"/>
  <c r="R14"/>
  <c r="AD14" s="1"/>
  <c r="AE14" s="1"/>
  <c r="AF14" s="1"/>
  <c r="R15"/>
  <c r="R16"/>
  <c r="AD16" s="1"/>
  <c r="AE16" s="1"/>
  <c r="AF16" s="1"/>
  <c r="R17"/>
  <c r="R18"/>
  <c r="AD18" s="1"/>
  <c r="AE18" s="1"/>
  <c r="AF18" s="1"/>
  <c r="R19"/>
  <c r="R20"/>
  <c r="AD20" s="1"/>
  <c r="AE20" s="1"/>
  <c r="AF20" s="1"/>
  <c r="R21"/>
  <c r="R22"/>
  <c r="AD22" s="1"/>
  <c r="AE22" s="1"/>
  <c r="AF22" s="1"/>
  <c r="R23"/>
  <c r="R24"/>
  <c r="AD24" s="1"/>
  <c r="AE24" s="1"/>
  <c r="AF24" s="1"/>
  <c r="R25"/>
  <c r="R26"/>
  <c r="AD26" s="1"/>
  <c r="AE26" s="1"/>
  <c r="AF26" s="1"/>
  <c r="R27"/>
  <c r="R28"/>
  <c r="AD28" s="1"/>
  <c r="AE28" s="1"/>
  <c r="AF28" s="1"/>
  <c r="R29"/>
  <c r="R30"/>
  <c r="AD30" s="1"/>
  <c r="AE30" s="1"/>
  <c r="AF30" s="1"/>
  <c r="R31"/>
  <c r="R32"/>
  <c r="AD32" s="1"/>
  <c r="AE32" s="1"/>
  <c r="AF32" s="1"/>
  <c r="R33"/>
  <c r="R34"/>
  <c r="AD34" s="1"/>
  <c r="AE34" s="1"/>
  <c r="AF34" s="1"/>
  <c r="R35"/>
  <c r="R36"/>
  <c r="AD36" s="1"/>
  <c r="AE36" s="1"/>
  <c r="AF36" s="1"/>
  <c r="R37"/>
  <c r="R38"/>
  <c r="AD38" s="1"/>
  <c r="AE38" s="1"/>
  <c r="AF38" s="1"/>
  <c r="R39"/>
  <c r="R40"/>
  <c r="AD40" s="1"/>
  <c r="AE40" s="1"/>
  <c r="AF40" s="1"/>
  <c r="R3"/>
  <c r="I18" i="3"/>
  <c r="J18"/>
  <c r="K18"/>
  <c r="L18"/>
  <c r="M18"/>
  <c r="N18"/>
  <c r="O18"/>
  <c r="P18"/>
  <c r="Q18"/>
  <c r="R18"/>
  <c r="G18"/>
  <c r="H18"/>
  <c r="H9"/>
  <c r="I9"/>
  <c r="J9"/>
  <c r="K9"/>
  <c r="L9"/>
  <c r="M9"/>
  <c r="N9"/>
  <c r="O9"/>
  <c r="P9"/>
  <c r="Q9"/>
  <c r="R9"/>
  <c r="G9"/>
  <c r="AI40" i="1" l="1"/>
  <c r="AK40"/>
  <c r="AH40"/>
  <c r="AJ40"/>
  <c r="AG40"/>
  <c r="AI36"/>
  <c r="AK36"/>
  <c r="AH36"/>
  <c r="AJ36"/>
  <c r="AG36"/>
  <c r="AI32"/>
  <c r="AK32"/>
  <c r="AH32"/>
  <c r="AJ32"/>
  <c r="AG32"/>
  <c r="AI28"/>
  <c r="AK28"/>
  <c r="AH28"/>
  <c r="AJ28"/>
  <c r="AG28"/>
  <c r="AI24"/>
  <c r="AK24"/>
  <c r="AH24"/>
  <c r="AJ24"/>
  <c r="AG24"/>
  <c r="AI20"/>
  <c r="AK20"/>
  <c r="AH20"/>
  <c r="AJ20"/>
  <c r="AG20"/>
  <c r="AI16"/>
  <c r="AK16"/>
  <c r="AH16"/>
  <c r="AJ16"/>
  <c r="AG16"/>
  <c r="AI12"/>
  <c r="AK12"/>
  <c r="AH12"/>
  <c r="AJ12"/>
  <c r="AG12"/>
  <c r="AI8"/>
  <c r="AK8"/>
  <c r="AH8"/>
  <c r="AJ8"/>
  <c r="AG8"/>
  <c r="AI4"/>
  <c r="AK4"/>
  <c r="AH4"/>
  <c r="AJ4"/>
  <c r="AG4"/>
  <c r="AI38"/>
  <c r="AK38"/>
  <c r="AH38"/>
  <c r="AJ38"/>
  <c r="AG38"/>
  <c r="AI34"/>
  <c r="AK34"/>
  <c r="AH34"/>
  <c r="AJ34"/>
  <c r="AG34"/>
  <c r="AI30"/>
  <c r="AK30"/>
  <c r="AH30"/>
  <c r="AJ30"/>
  <c r="AG30"/>
  <c r="AI26"/>
  <c r="AK26"/>
  <c r="AH26"/>
  <c r="AJ26"/>
  <c r="AG26"/>
  <c r="AI22"/>
  <c r="AK22"/>
  <c r="AH22"/>
  <c r="AJ22"/>
  <c r="AG22"/>
  <c r="AI18"/>
  <c r="AK18"/>
  <c r="AH18"/>
  <c r="AJ18"/>
  <c r="AG18"/>
  <c r="AI14"/>
  <c r="AK14"/>
  <c r="AH14"/>
  <c r="AJ14"/>
  <c r="AG14"/>
  <c r="AI10"/>
  <c r="AK10"/>
  <c r="AH10"/>
  <c r="AJ10"/>
  <c r="AG10"/>
  <c r="AI6"/>
  <c r="AK6"/>
  <c r="AH6"/>
  <c r="AJ6"/>
  <c r="AG6"/>
  <c r="AD3"/>
  <c r="AE3" s="1"/>
  <c r="AF3" s="1"/>
  <c r="AD39"/>
  <c r="AE39" s="1"/>
  <c r="AF39" s="1"/>
  <c r="AD37"/>
  <c r="AE37" s="1"/>
  <c r="AF37" s="1"/>
  <c r="AD35"/>
  <c r="AE35" s="1"/>
  <c r="AF35" s="1"/>
  <c r="AD33"/>
  <c r="AE33" s="1"/>
  <c r="AF33" s="1"/>
  <c r="AD31"/>
  <c r="AE31" s="1"/>
  <c r="AF31" s="1"/>
  <c r="AD29"/>
  <c r="AE29" s="1"/>
  <c r="AF29" s="1"/>
  <c r="AD27"/>
  <c r="AE27" s="1"/>
  <c r="AF27" s="1"/>
  <c r="AD25"/>
  <c r="AE25" s="1"/>
  <c r="AF25" s="1"/>
  <c r="AD23"/>
  <c r="AE23" s="1"/>
  <c r="AF23" s="1"/>
  <c r="AD21"/>
  <c r="AE21" s="1"/>
  <c r="AF21" s="1"/>
  <c r="AD19"/>
  <c r="AE19" s="1"/>
  <c r="AF19" s="1"/>
  <c r="AD17"/>
  <c r="AE17" s="1"/>
  <c r="AF17" s="1"/>
  <c r="AD15"/>
  <c r="AE15" s="1"/>
  <c r="AF15" s="1"/>
  <c r="AD13"/>
  <c r="AE13" s="1"/>
  <c r="AF13" s="1"/>
  <c r="AD11"/>
  <c r="AE11" s="1"/>
  <c r="AF11" s="1"/>
  <c r="AD9"/>
  <c r="AE9" s="1"/>
  <c r="AF9" s="1"/>
  <c r="AD7"/>
  <c r="AE7" s="1"/>
  <c r="AF7" s="1"/>
  <c r="AD5"/>
  <c r="AE5" s="1"/>
  <c r="AF5" s="1"/>
  <c r="AI7" l="1"/>
  <c r="AK7"/>
  <c r="AG7"/>
  <c r="AH7"/>
  <c r="AJ7"/>
  <c r="AI11"/>
  <c r="AK11"/>
  <c r="AG11"/>
  <c r="AH11"/>
  <c r="AJ11"/>
  <c r="AI15"/>
  <c r="AK15"/>
  <c r="AG15"/>
  <c r="AH15"/>
  <c r="AJ15"/>
  <c r="AI19"/>
  <c r="AK19"/>
  <c r="AG19"/>
  <c r="AH19"/>
  <c r="AJ19"/>
  <c r="AI23"/>
  <c r="AK23"/>
  <c r="AG23"/>
  <c r="AH23"/>
  <c r="AJ23"/>
  <c r="AI27"/>
  <c r="AK27"/>
  <c r="AG27"/>
  <c r="AH27"/>
  <c r="AJ27"/>
  <c r="AI31"/>
  <c r="AK31"/>
  <c r="AG31"/>
  <c r="AH31"/>
  <c r="AJ31"/>
  <c r="AI35"/>
  <c r="AK35"/>
  <c r="AG35"/>
  <c r="AH35"/>
  <c r="AJ35"/>
  <c r="AI39"/>
  <c r="AK39"/>
  <c r="AG39"/>
  <c r="AH39"/>
  <c r="AJ39"/>
  <c r="AI5"/>
  <c r="AK5"/>
  <c r="AG5"/>
  <c r="AH5"/>
  <c r="AJ5"/>
  <c r="AI9"/>
  <c r="AK9"/>
  <c r="AG9"/>
  <c r="AH9"/>
  <c r="AJ9"/>
  <c r="AI13"/>
  <c r="AK13"/>
  <c r="AG13"/>
  <c r="AH13"/>
  <c r="AJ13"/>
  <c r="AI17"/>
  <c r="AK17"/>
  <c r="AG17"/>
  <c r="AH17"/>
  <c r="AJ17"/>
  <c r="AI21"/>
  <c r="AK21"/>
  <c r="AG21"/>
  <c r="AH21"/>
  <c r="AJ21"/>
  <c r="AI25"/>
  <c r="AK25"/>
  <c r="AG25"/>
  <c r="AH25"/>
  <c r="AJ25"/>
  <c r="AI29"/>
  <c r="AK29"/>
  <c r="AG29"/>
  <c r="AH29"/>
  <c r="AJ29"/>
  <c r="AI33"/>
  <c r="AK33"/>
  <c r="AG33"/>
  <c r="AH33"/>
  <c r="AJ33"/>
  <c r="AI37"/>
  <c r="AK37"/>
  <c r="AG37"/>
  <c r="AH37"/>
  <c r="AJ37"/>
  <c r="AI3"/>
  <c r="AK3"/>
  <c r="AG3"/>
  <c r="AH3"/>
  <c r="AJ3"/>
</calcChain>
</file>

<file path=xl/sharedStrings.xml><?xml version="1.0" encoding="utf-8"?>
<sst xmlns="http://schemas.openxmlformats.org/spreadsheetml/2006/main" count="2684" uniqueCount="797">
  <si>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</si>
  <si>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</si>
  <si>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</si>
  <si>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</si>
  <si>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</si>
  <si>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</si>
  <si>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</si>
  <si>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</si>
  <si>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</si>
  <si>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</si>
  <si>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</si>
  <si>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</si>
  <si>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</si>
  <si>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</si>
  <si>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</si>
  <si>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</si>
  <si>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</si>
  <si>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cf33cb8a</t>
  </si>
  <si>
    <t>d5580f74</t>
  </si>
  <si>
    <t>1fd2689f</t>
  </si>
  <si>
    <t>9ac1420f</t>
  </si>
  <si>
    <t>9b395bc9</t>
  </si>
  <si>
    <t>254d7db5</t>
  </si>
  <si>
    <t>29ded6f4</t>
  </si>
  <si>
    <t>2f614c0b</t>
  </si>
  <si>
    <t>043b305e</t>
  </si>
  <si>
    <t>fca93f9e</t>
  </si>
  <si>
    <t>102a28a6</t>
  </si>
  <si>
    <t>13276557</t>
  </si>
  <si>
    <t>c220f014</t>
  </si>
  <si>
    <t>1ab355bf</t>
  </si>
  <si>
    <t>a1fdefb8</t>
  </si>
  <si>
    <t>3f10a1f5</t>
  </si>
  <si>
    <t>124207de</t>
  </si>
  <si>
    <t>c6da2541</t>
  </si>
  <si>
    <t>0e01f88f</t>
  </si>
  <si>
    <t>241d3779</t>
  </si>
  <si>
    <t>5559f8d7</t>
  </si>
  <si>
    <t>5dd16431</t>
  </si>
  <si>
    <t>3f67010a</t>
  </si>
  <si>
    <t>1d31fa4e</t>
  </si>
  <si>
    <t>ea18fc5d</t>
  </si>
  <si>
    <t>c728bf96</t>
  </si>
  <si>
    <t>febb6cf6</t>
  </si>
  <si>
    <t>5abe4339</t>
  </si>
  <si>
    <t>ffd6d24d</t>
  </si>
  <si>
    <t>876a64fe</t>
  </si>
  <si>
    <t>fd6f6562</t>
  </si>
  <si>
    <t>f7fd2c4f</t>
  </si>
  <si>
    <t>48399655</t>
  </si>
  <si>
    <t>0602f724</t>
  </si>
  <si>
    <t>58a0d8ca</t>
  </si>
  <si>
    <t>16b873c5</t>
  </si>
  <si>
    <t>2fe52430</t>
  </si>
  <si>
    <t>0191a2e4</t>
  </si>
  <si>
    <t>7eb34927</t>
  </si>
  <si>
    <t>4f4a249f</t>
  </si>
  <si>
    <t>8ba362f3</t>
  </si>
  <si>
    <t>21d4886b</t>
  </si>
  <si>
    <t>b93bf597</t>
  </si>
  <si>
    <t>4d0fb45e</t>
  </si>
  <si>
    <t>1218f7fa</t>
  </si>
  <si>
    <t>2d2fa4e7</t>
  </si>
  <si>
    <t>741abe20</t>
  </si>
  <si>
    <t>6feb5887</t>
  </si>
  <si>
    <t>f67a6350</t>
  </si>
  <si>
    <t>c98bd9dd</t>
  </si>
  <si>
    <t>73dec126</t>
  </si>
  <si>
    <t>51cbb05d</t>
  </si>
  <si>
    <t>76acd11e</t>
  </si>
  <si>
    <t>81c9dc26</t>
  </si>
  <si>
    <t>82edafb9</t>
  </si>
  <si>
    <t>8dd7c41b</t>
  </si>
  <si>
    <t>0fa93c9b</t>
  </si>
  <si>
    <t>756c486f</t>
  </si>
  <si>
    <t>4b05ae15</t>
  </si>
  <si>
    <t>48670499</t>
  </si>
  <si>
    <t>373ebdec</t>
  </si>
  <si>
    <t>e32e23a1</t>
  </si>
  <si>
    <t>1f-d2689f</t>
  </si>
  <si>
    <t>Departamento</t>
  </si>
  <si>
    <t>Municipio</t>
  </si>
  <si>
    <t>Operadora</t>
  </si>
  <si>
    <t>Contrato</t>
  </si>
  <si>
    <t>Campo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</si>
  <si>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</si>
  <si>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</si>
  <si>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</si>
  <si>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</si>
  <si>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</si>
  <si>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</si>
  <si>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</si>
  <si>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</si>
  <si>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</si>
  <si>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</si>
  <si>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</si>
  <si>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</si>
  <si>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ANTIOQUIA</t>
  </si>
  <si>
    <t>PUERTO NARE</t>
  </si>
  <si>
    <t>ECOPETROL S.A.</t>
  </si>
  <si>
    <t>OPERACION-DIRECTA ECOPETROL</t>
  </si>
  <si>
    <t>AREA TECA-COCORNA</t>
  </si>
  <si>
    <t>MANSAROVAR ENERGY COLOMBIA LTD</t>
  </si>
  <si>
    <t>NARE</t>
  </si>
  <si>
    <t>NARE SUR</t>
  </si>
  <si>
    <t>UNDERRIVER</t>
  </si>
  <si>
    <t>PUERTO TRIUNFO</t>
  </si>
  <si>
    <t>YONDO</t>
  </si>
  <si>
    <t>MAGDALENA MEDIO</t>
  </si>
  <si>
    <t>CASABE</t>
  </si>
  <si>
    <t>CASABE SUR</t>
  </si>
  <si>
    <t>PEÑAS BLANCAS</t>
  </si>
  <si>
    <t>SONSÓN</t>
  </si>
  <si>
    <t>INGENIERIA CONSTRUCCIONES Y EQUIPOS CONEQUIPOS ING S.A.S.</t>
  </si>
  <si>
    <t>VMM 12</t>
  </si>
  <si>
    <t>WOLF</t>
  </si>
  <si>
    <t>ARAUCA</t>
  </si>
  <si>
    <t>OCCIDENTAL DE COLOMBIA LLC</t>
  </si>
  <si>
    <t>CHIPIRÓN</t>
  </si>
  <si>
    <t>GALEMBO</t>
  </si>
  <si>
    <t>MACANA</t>
  </si>
  <si>
    <t>MATANEGRA OESTE</t>
  </si>
  <si>
    <t>CRAVO NORTE</t>
  </si>
  <si>
    <t>CAÑO LIMÓN</t>
  </si>
  <si>
    <t>CAÑO YARUMAL</t>
  </si>
  <si>
    <t>TONINA</t>
  </si>
  <si>
    <t>ARAUQUITA</t>
  </si>
  <si>
    <t>ARAGUATO</t>
  </si>
  <si>
    <t>BAYONERO</t>
  </si>
  <si>
    <t>JIBA UNIFICADO</t>
  </si>
  <si>
    <t>COSECHA</t>
  </si>
  <si>
    <t>CANAGUEY</t>
  </si>
  <si>
    <t>FINN</t>
  </si>
  <si>
    <t>GOLONDRINA</t>
  </si>
  <si>
    <t>MORROCOY</t>
  </si>
  <si>
    <t>REX</t>
  </si>
  <si>
    <t>REX NE</t>
  </si>
  <si>
    <t>TERECAY</t>
  </si>
  <si>
    <t>REDONDO</t>
  </si>
  <si>
    <t>REDONDO ESTE</t>
  </si>
  <si>
    <t>RONDÓN</t>
  </si>
  <si>
    <t>CAÑO RONDÓN</t>
  </si>
  <si>
    <t>CARICARE</t>
  </si>
  <si>
    <t>SARAVENA</t>
  </si>
  <si>
    <t>TAME</t>
  </si>
  <si>
    <t>PAREX RESOURCES COLOMBIA LTD. SUCURSAL</t>
  </si>
  <si>
    <t>CAPACHOS</t>
  </si>
  <si>
    <t>ANDINA</t>
  </si>
  <si>
    <t>ATLANTICO</t>
  </si>
  <si>
    <t>SABANALARGA</t>
  </si>
  <si>
    <t>LEWIS ENERGY COLOMBIA INC</t>
  </si>
  <si>
    <t>SSJN-1</t>
  </si>
  <si>
    <t>BULLERENGUE</t>
  </si>
  <si>
    <t>POLLERA</t>
  </si>
  <si>
    <t>BOLIVAR</t>
  </si>
  <si>
    <t>CANTAGALLO</t>
  </si>
  <si>
    <t>YARIGUÍ-CANTAGALLO</t>
  </si>
  <si>
    <t>CICUCO</t>
  </si>
  <si>
    <t>CICUCO BOQUETE</t>
  </si>
  <si>
    <t>HOCOL S.A.</t>
  </si>
  <si>
    <t>MOMPOS</t>
  </si>
  <si>
    <t>BOQUETE</t>
  </si>
  <si>
    <t>TALAIGUA NUEVO</t>
  </si>
  <si>
    <t>BOYACA</t>
  </si>
  <si>
    <t>CORRALES</t>
  </si>
  <si>
    <t>UNION TEMPORAL OMEGA ENERGY</t>
  </si>
  <si>
    <t>BUENAVISTA</t>
  </si>
  <si>
    <t>BOLÍVAR</t>
  </si>
  <si>
    <t>PUERTO BOYACA</t>
  </si>
  <si>
    <t>COMTROL COLOMBIA S.A.</t>
  </si>
  <si>
    <t>EL REMANSO</t>
  </si>
  <si>
    <t>REMANSO</t>
  </si>
  <si>
    <t>PALAGUA</t>
  </si>
  <si>
    <t>CAIPAL</t>
  </si>
  <si>
    <t>GUAGUAQUI - TERAN</t>
  </si>
  <si>
    <t>VELASQUEZ</t>
  </si>
  <si>
    <t>ABARCO</t>
  </si>
  <si>
    <t>GIRASOL</t>
  </si>
  <si>
    <t>JAZMIN</t>
  </si>
  <si>
    <t>MORICHE</t>
  </si>
  <si>
    <t>SAN LUIS DE GACENO</t>
  </si>
  <si>
    <t>NIKOIL ENERGY CORP</t>
  </si>
  <si>
    <t>CÓNDOR</t>
  </si>
  <si>
    <t>MEDINA</t>
  </si>
  <si>
    <t>TOPAGA</t>
  </si>
  <si>
    <t>CAQUETA</t>
  </si>
  <si>
    <t>SAN VICENTE DEL CAGUAN</t>
  </si>
  <si>
    <t>EMERALD ENERGY PLC SUCURSAL COLOMBIA</t>
  </si>
  <si>
    <t>DURILLO</t>
  </si>
  <si>
    <t>CASANARE</t>
  </si>
  <si>
    <t>AGUAZUL</t>
  </si>
  <si>
    <t>CEPSA COLOMBIA S.A.</t>
  </si>
  <si>
    <t>LLA 22</t>
  </si>
  <si>
    <t>RAMIRIQUI</t>
  </si>
  <si>
    <t>CUSIANA NORTE</t>
  </si>
  <si>
    <t>ECOP-SDLA-OP-DIRECTA</t>
  </si>
  <si>
    <t>CUPIAGUA</t>
  </si>
  <si>
    <t>CUPIAGUA SUR</t>
  </si>
  <si>
    <t>RECETOR</t>
  </si>
  <si>
    <t>CUPIAGUA LIRIA</t>
  </si>
  <si>
    <t>LLA 26</t>
  </si>
  <si>
    <t>RUMBA</t>
  </si>
  <si>
    <t>PERENCO COLOMBIA LIMITED</t>
  </si>
  <si>
    <t>LA GLORIA</t>
  </si>
  <si>
    <t>MANI</t>
  </si>
  <si>
    <t>PUNTERO</t>
  </si>
  <si>
    <t>MANATUS</t>
  </si>
  <si>
    <t>ONCA</t>
  </si>
  <si>
    <t>DCX S.A.S.</t>
  </si>
  <si>
    <t>MORICHITO</t>
  </si>
  <si>
    <t>LA PUNTA - CDND/I</t>
  </si>
  <si>
    <t>LA PUNTA</t>
  </si>
  <si>
    <t>UPIA</t>
  </si>
  <si>
    <t>SANTIAGO</t>
  </si>
  <si>
    <t>CAMPO RICO</t>
  </si>
  <si>
    <t>CENTAURO SUR</t>
  </si>
  <si>
    <t>Frontera Energy Colombia Corp Sucursal Colombia</t>
  </si>
  <si>
    <t>CASIMENA</t>
  </si>
  <si>
    <t>MANTIS</t>
  </si>
  <si>
    <t>PISINGO</t>
  </si>
  <si>
    <t>YENAC</t>
  </si>
  <si>
    <t>OMNIA.ENERGY INC. SUCURSAL COLOMBIA EN REORGANIZACIÓN  (ANTES SANTA MARIA PETROLEUM INC)</t>
  </si>
  <si>
    <t>LLA 27</t>
  </si>
  <si>
    <t>FLAMI</t>
  </si>
  <si>
    <t>PETROLEOS SUD AMERICANOS SUCURSAL COLOMBIA</t>
  </si>
  <si>
    <t>ENTRERRIOS</t>
  </si>
  <si>
    <t>RIO META</t>
  </si>
  <si>
    <t>GUARIMENA</t>
  </si>
  <si>
    <t>COLOMBIA ENERGY DEVELOPMENT CO</t>
  </si>
  <si>
    <t>ALCARAVÁN</t>
  </si>
  <si>
    <t>ESTERO</t>
  </si>
  <si>
    <t>LOS HATOS</t>
  </si>
  <si>
    <t>MONTERREY</t>
  </si>
  <si>
    <t>CANAGUARO</t>
  </si>
  <si>
    <t>Canaguay</t>
  </si>
  <si>
    <t>MUNICIPIO NN CASANARE</t>
  </si>
  <si>
    <t>EQUION ENERGÍA LIMITED</t>
  </si>
  <si>
    <t>NISCOTA</t>
  </si>
  <si>
    <t>HURÓN</t>
  </si>
  <si>
    <t>CRAVOVIEJO</t>
  </si>
  <si>
    <t>SAIMIRÍ</t>
  </si>
  <si>
    <t>NEW GRANADA ENERGY CORPORATION SUCURSAL COLOMBIA</t>
  </si>
  <si>
    <t>DOROTEA</t>
  </si>
  <si>
    <t>DOROTEA E</t>
  </si>
  <si>
    <t>NUNCHIA</t>
  </si>
  <si>
    <t>TIERRA BLANCA</t>
  </si>
  <si>
    <t>TOCARIA</t>
  </si>
  <si>
    <t>OROCUE</t>
  </si>
  <si>
    <t>CANACOL ENERGY COLOMBIA SAS</t>
  </si>
  <si>
    <t>RANCHO HERMOSO ACUERDO PART CASANARE</t>
  </si>
  <si>
    <t>RANCHO HERMOSO</t>
  </si>
  <si>
    <t>CARRAO ENERGY S.A. SUCURSAL COLOMIBA</t>
  </si>
  <si>
    <t>LLA 23</t>
  </si>
  <si>
    <t>DANES</t>
  </si>
  <si>
    <t>LABRADOR</t>
  </si>
  <si>
    <t>VIGIA SUR</t>
  </si>
  <si>
    <t>CACHICAMO</t>
  </si>
  <si>
    <t>ANDARRIOS</t>
  </si>
  <si>
    <t>CIRIGÜELO</t>
  </si>
  <si>
    <t>GRETA OTO</t>
  </si>
  <si>
    <t>GUACHARACA</t>
  </si>
  <si>
    <t>HOATZIN</t>
  </si>
  <si>
    <t>HOATZIN NORTE</t>
  </si>
  <si>
    <t>CASANARE ESTE</t>
  </si>
  <si>
    <t>CURITO</t>
  </si>
  <si>
    <t>BASTIDAS</t>
  </si>
  <si>
    <t>CARRIZALES</t>
  </si>
  <si>
    <t>MATEMARRANO</t>
  </si>
  <si>
    <t>ZOPILOTE</t>
  </si>
  <si>
    <t>MAPACHE</t>
  </si>
  <si>
    <t>TUCUSO</t>
  </si>
  <si>
    <t>LAS QUINCHAS RESOURCE CORP SURCURSAL COLOMBIA</t>
  </si>
  <si>
    <t>MAURITÍA ESTE</t>
  </si>
  <si>
    <t>MAURITÍA NORTE</t>
  </si>
  <si>
    <t>OIRU CORPORATION</t>
  </si>
  <si>
    <t>NASHIRA</t>
  </si>
  <si>
    <t>ALEPE</t>
  </si>
  <si>
    <t>NASHIRA NORTE</t>
  </si>
  <si>
    <t>GUANAPALO</t>
  </si>
  <si>
    <t>GARCERO</t>
  </si>
  <si>
    <t>CANDALAY</t>
  </si>
  <si>
    <t>GUASAR</t>
  </si>
  <si>
    <t>JORCAN</t>
  </si>
  <si>
    <t>JORDÁN</t>
  </si>
  <si>
    <t>PARAVARE</t>
  </si>
  <si>
    <t>PIRITO</t>
  </si>
  <si>
    <t>SARDINAS</t>
  </si>
  <si>
    <t>OROCUÉ</t>
  </si>
  <si>
    <t>GUARILAQUE</t>
  </si>
  <si>
    <t>OROPENDOLA</t>
  </si>
  <si>
    <t>OROPÉNDOLA</t>
  </si>
  <si>
    <t>VIREO</t>
  </si>
  <si>
    <t>SOGOMI ENERGY S.A.</t>
  </si>
  <si>
    <t>ALVA SUR</t>
  </si>
  <si>
    <t>CANACABARE</t>
  </si>
  <si>
    <t>INTEROIL COLOMBIA EXPLORATION AND PRODUCTION</t>
  </si>
  <si>
    <t>ALTAIR</t>
  </si>
  <si>
    <t>LLA 47</t>
  </si>
  <si>
    <t>VIKINGO</t>
  </si>
  <si>
    <t>VETRA EXPLORACION Y PRODUCCION COLOMBIA S.A.S.</t>
  </si>
  <si>
    <t>CDNDI LA PUNTA</t>
  </si>
  <si>
    <t>JUAPE</t>
  </si>
  <si>
    <t>SANTO DOMINGO</t>
  </si>
  <si>
    <t>SANTO DOMINGO NORTE</t>
  </si>
  <si>
    <t>CNE OIL &amp; GAS S.A.S.</t>
  </si>
  <si>
    <t>PAZ DE ARIPORO</t>
  </si>
  <si>
    <t>ARRENDAJO</t>
  </si>
  <si>
    <t>AZOR</t>
  </si>
  <si>
    <t>YAGUAZO</t>
  </si>
  <si>
    <t>GEOPARK COLOMBIA S.A.S.</t>
  </si>
  <si>
    <t>LA CUERVA</t>
  </si>
  <si>
    <t>CUERVA ESTE</t>
  </si>
  <si>
    <t>CUERVA NORESTE</t>
  </si>
  <si>
    <t>CUERVA OESTE</t>
  </si>
  <si>
    <t>CUERVA SUR</t>
  </si>
  <si>
    <t>YAMU</t>
  </si>
  <si>
    <t>YAMÚ</t>
  </si>
  <si>
    <t>DOROTEA B</t>
  </si>
  <si>
    <t>LEONA</t>
  </si>
  <si>
    <t>LEONA B</t>
  </si>
  <si>
    <t>LEONA B NORTE</t>
  </si>
  <si>
    <t>LEONA B SUR</t>
  </si>
  <si>
    <t>LEONA C</t>
  </si>
  <si>
    <t>LLA 40</t>
  </si>
  <si>
    <t>BEGONIA</t>
  </si>
  <si>
    <t>CAÑO GARZA</t>
  </si>
  <si>
    <t>CAÑO GARZA ESTE</t>
  </si>
  <si>
    <t xml:space="preserve">CAÑO GARZA NORTE </t>
  </si>
  <si>
    <t>ABEJAS</t>
  </si>
  <si>
    <t>CHAPARRITO</t>
  </si>
  <si>
    <t>TABASCO OIL COMPANY LLC</t>
  </si>
  <si>
    <t>JAGUEYES 3432-B</t>
  </si>
  <si>
    <t>ANDALUZ</t>
  </si>
  <si>
    <t>PENDIENTE CERTIFICADO IGAC</t>
  </si>
  <si>
    <t>LLA 34</t>
  </si>
  <si>
    <t>CHACHALACA</t>
  </si>
  <si>
    <t>CHIRICOCA</t>
  </si>
  <si>
    <t>PORE</t>
  </si>
  <si>
    <t>CARUPANA</t>
  </si>
  <si>
    <t>POTRILLO</t>
  </si>
  <si>
    <t>LLA 16</t>
  </si>
  <si>
    <t>KONA</t>
  </si>
  <si>
    <t>SAN LUIS DE PALENQUE</t>
  </si>
  <si>
    <t>LEONO</t>
  </si>
  <si>
    <t>PANTRO</t>
  </si>
  <si>
    <t>TIGRO</t>
  </si>
  <si>
    <t>CUBIRO</t>
  </si>
  <si>
    <t>ARAUCO</t>
  </si>
  <si>
    <t>CARETO</t>
  </si>
  <si>
    <t>CERNÍCALO</t>
  </si>
  <si>
    <t>COPA</t>
  </si>
  <si>
    <t>COPA A NORTE</t>
  </si>
  <si>
    <t>COPA A SUR</t>
  </si>
  <si>
    <t>COPA B</t>
  </si>
  <si>
    <t>COPA C</t>
  </si>
  <si>
    <t>COPA D</t>
  </si>
  <si>
    <t>PETIRROJO SUR</t>
  </si>
  <si>
    <t>TIJERETO</t>
  </si>
  <si>
    <t>LLA 30</t>
  </si>
  <si>
    <t>ADALIA</t>
  </si>
  <si>
    <t>LOS OCARROS</t>
  </si>
  <si>
    <t xml:space="preserve">LAS MARACAS </t>
  </si>
  <si>
    <t>BARQUEREÑA</t>
  </si>
  <si>
    <t>CRAVO ESTE</t>
  </si>
  <si>
    <t>LA FLORA</t>
  </si>
  <si>
    <t>COROCORA</t>
  </si>
  <si>
    <t>CAÑO GANDUL</t>
  </si>
  <si>
    <t>REMACHE NORTE</t>
  </si>
  <si>
    <t>REMACHE SUR</t>
  </si>
  <si>
    <t>TAURAMENA</t>
  </si>
  <si>
    <t>GARIBAY</t>
  </si>
  <si>
    <t>JILGUERO</t>
  </si>
  <si>
    <t>MELERO</t>
  </si>
  <si>
    <t>TIPLE</t>
  </si>
  <si>
    <t>JILGUERO SUR</t>
  </si>
  <si>
    <t>RÍO CHITAMENA</t>
  </si>
  <si>
    <t>CUSIANA</t>
  </si>
  <si>
    <t xml:space="preserve">TAURAMENA </t>
  </si>
  <si>
    <t>LLA 25</t>
  </si>
  <si>
    <t>ACORAZADO</t>
  </si>
  <si>
    <t>ARUCO</t>
  </si>
  <si>
    <t xml:space="preserve">MAX </t>
  </si>
  <si>
    <t>TARO TARO</t>
  </si>
  <si>
    <t xml:space="preserve">TIGANA </t>
  </si>
  <si>
    <t>TIGANA NORTE</t>
  </si>
  <si>
    <t>TIGANA SUR</t>
  </si>
  <si>
    <t>TILO</t>
  </si>
  <si>
    <t>TUA</t>
  </si>
  <si>
    <t>VERANO ENERGY (BARBADOS) LIMITED</t>
  </si>
  <si>
    <t>LLA 32</t>
  </si>
  <si>
    <t>CALONA</t>
  </si>
  <si>
    <t>CARMENTEA</t>
  </si>
  <si>
    <t>KANANASKIS</t>
  </si>
  <si>
    <t>TRINIDAD</t>
  </si>
  <si>
    <t>PETIRROJO</t>
  </si>
  <si>
    <t>YOPO</t>
  </si>
  <si>
    <t>GUACHIRÍA</t>
  </si>
  <si>
    <t>LOS ACEITES</t>
  </si>
  <si>
    <t>PRIMAVERA</t>
  </si>
  <si>
    <t>GUACHIRIA SUR</t>
  </si>
  <si>
    <t>AGAVE</t>
  </si>
  <si>
    <t>AZAFRÁN</t>
  </si>
  <si>
    <t>TULIPÁN</t>
  </si>
  <si>
    <t>COREN</t>
  </si>
  <si>
    <t>CORSUR</t>
  </si>
  <si>
    <t>TOROS</t>
  </si>
  <si>
    <t>PALMARITO</t>
  </si>
  <si>
    <t>SIRENAS</t>
  </si>
  <si>
    <t>YALEA</t>
  </si>
  <si>
    <t>VILLA NUEVA</t>
  </si>
  <si>
    <t>CORCEL</t>
  </si>
  <si>
    <t>CARUTO</t>
  </si>
  <si>
    <t>CURUCUCÚ</t>
  </si>
  <si>
    <t>JACAMAR</t>
  </si>
  <si>
    <t>JACANA</t>
  </si>
  <si>
    <t>CABRESTERO</t>
  </si>
  <si>
    <t>AKIRA</t>
  </si>
  <si>
    <t>BACANO</t>
  </si>
  <si>
    <t>YOPAL</t>
  </si>
  <si>
    <t>PAUTO SUR RECETOR</t>
  </si>
  <si>
    <t>VOLCANERA</t>
  </si>
  <si>
    <t>VIGIA</t>
  </si>
  <si>
    <t>PIEDEMONTE</t>
  </si>
  <si>
    <t>FLOREÑA</t>
  </si>
  <si>
    <t>FLOREÑA MIRADOR</t>
  </si>
  <si>
    <t>PAUTO SUR</t>
  </si>
  <si>
    <t>LA GLORIA NORTE</t>
  </si>
  <si>
    <t>MORICHAL</t>
  </si>
  <si>
    <t>RIO VERDE</t>
  </si>
  <si>
    <t>BORAL</t>
  </si>
  <si>
    <t>MARSUPIAL</t>
  </si>
  <si>
    <t>TILODIRÁN</t>
  </si>
  <si>
    <t>CAUCA</t>
  </si>
  <si>
    <t>PIAMONTE</t>
  </si>
  <si>
    <t>GRAN TIERRA ENERGY COLOMBIA LTD</t>
  </si>
  <si>
    <t>GUAYUYACO</t>
  </si>
  <si>
    <t>SANTANA</t>
  </si>
  <si>
    <t>MARY</t>
  </si>
  <si>
    <t>MIRAFLOR</t>
  </si>
  <si>
    <t>CESAR</t>
  </si>
  <si>
    <t>AGUACHICA</t>
  </si>
  <si>
    <t>SANTA ISABEL</t>
  </si>
  <si>
    <t>OSO PARDO</t>
  </si>
  <si>
    <t>VMM 2</t>
  </si>
  <si>
    <t>MONO ARAÑA</t>
  </si>
  <si>
    <t>LEBRIJA</t>
  </si>
  <si>
    <t>DOÑA MARÍA</t>
  </si>
  <si>
    <t>LAGOSUR PETROLEUM COLOMBIA INC SUCURSAL COLOMBIA</t>
  </si>
  <si>
    <t>CATALINA</t>
  </si>
  <si>
    <t>VMM 1</t>
  </si>
  <si>
    <t>CARAMELO</t>
  </si>
  <si>
    <t>RIO DE ORO</t>
  </si>
  <si>
    <t>FORTUNA</t>
  </si>
  <si>
    <t>PIMIENTO</t>
  </si>
  <si>
    <t>SÍLFIDE</t>
  </si>
  <si>
    <t>TOTUMAL</t>
  </si>
  <si>
    <t>PETROLEOS DEL NORTE S.A</t>
  </si>
  <si>
    <t>TISQUIRAMA B</t>
  </si>
  <si>
    <t>LOS ANGELES</t>
  </si>
  <si>
    <t>QUERUBÍN</t>
  </si>
  <si>
    <t>TRONOS</t>
  </si>
  <si>
    <t>MIDAS</t>
  </si>
  <si>
    <t>CHUIRA</t>
  </si>
  <si>
    <t>AYOMBERO</t>
  </si>
  <si>
    <t>SAN ALBERTO</t>
  </si>
  <si>
    <t>TISQUIRAMA-A</t>
  </si>
  <si>
    <t>SANTA LUCÍA</t>
  </si>
  <si>
    <t>SAN MARTÍN</t>
  </si>
  <si>
    <t>TISQUIRAMA-C</t>
  </si>
  <si>
    <t>SAN ROQUE</t>
  </si>
  <si>
    <t>TISQUIRAMA</t>
  </si>
  <si>
    <t>ACORDIONERO</t>
  </si>
  <si>
    <t>ACORDIONERO-24</t>
  </si>
  <si>
    <t>ZOE</t>
  </si>
  <si>
    <t>CORDOBA</t>
  </si>
  <si>
    <t>PUEBLO NUEVO</t>
  </si>
  <si>
    <t>GEOPRODUCTION OIL AND GAS COMPANY OF COLOMBIA</t>
  </si>
  <si>
    <t>ESPERANZA</t>
  </si>
  <si>
    <t>NELSON</t>
  </si>
  <si>
    <t>VIM-8</t>
  </si>
  <si>
    <t>ARRECIFE</t>
  </si>
  <si>
    <t>CUNDINAMARCA</t>
  </si>
  <si>
    <t>GUADUAS</t>
  </si>
  <si>
    <t>VMM-32</t>
  </si>
  <si>
    <t>BÚFALO</t>
  </si>
  <si>
    <t>DINDAL</t>
  </si>
  <si>
    <t>PULI</t>
  </si>
  <si>
    <t>DEPARTAMENTO NN</t>
  </si>
  <si>
    <t>MUNICIPIO NN</t>
  </si>
  <si>
    <t>OMBU</t>
  </si>
  <si>
    <t>CAPELLA</t>
  </si>
  <si>
    <t>HUILA</t>
  </si>
  <si>
    <t>AIPE</t>
  </si>
  <si>
    <t>PALERMO</t>
  </si>
  <si>
    <t>BALCÓN</t>
  </si>
  <si>
    <t>PIJAO-POTRERILLO</t>
  </si>
  <si>
    <t>ARRAYÁN</t>
  </si>
  <si>
    <t>BRISAS</t>
  </si>
  <si>
    <t>DINA CRETÁCEOS</t>
  </si>
  <si>
    <t>DINA NORTE</t>
  </si>
  <si>
    <t>DINA TERCIARIOS</t>
  </si>
  <si>
    <t>TEMPRANILLO</t>
  </si>
  <si>
    <t>TEMPRANILLO NORTE</t>
  </si>
  <si>
    <t>TENAY</t>
  </si>
  <si>
    <t>BARAYA</t>
  </si>
  <si>
    <t>HUILA 35</t>
  </si>
  <si>
    <t>ANDALUCIA</t>
  </si>
  <si>
    <t>GARZON</t>
  </si>
  <si>
    <t>MATAMBO</t>
  </si>
  <si>
    <t>GIGANTE</t>
  </si>
  <si>
    <t>NEIVA</t>
  </si>
  <si>
    <t>CAGUAN</t>
  </si>
  <si>
    <t>ESPINO</t>
  </si>
  <si>
    <t>RIO CEIBAS</t>
  </si>
  <si>
    <t>CAMPOS TELLO Y LA JAGUA</t>
  </si>
  <si>
    <t>LA JAGUA</t>
  </si>
  <si>
    <t>TELLO</t>
  </si>
  <si>
    <t>SAN FRANCISCO</t>
  </si>
  <si>
    <t>CEBÚ</t>
  </si>
  <si>
    <t>PALOGRANDE</t>
  </si>
  <si>
    <t>PALOGRANDE HONDA</t>
  </si>
  <si>
    <t>PIJAO POTRERILLO</t>
  </si>
  <si>
    <t>PAICOL</t>
  </si>
  <si>
    <t>RIO PAEZ</t>
  </si>
  <si>
    <t>LA CAÑADA NORTE</t>
  </si>
  <si>
    <t>SANTA CLARA</t>
  </si>
  <si>
    <t>TESALIA</t>
  </si>
  <si>
    <t>LA HOCHA</t>
  </si>
  <si>
    <t>VILLAVIEJA</t>
  </si>
  <si>
    <t>LOMA LARGA</t>
  </si>
  <si>
    <t>YAGUARA</t>
  </si>
  <si>
    <t>HOBO</t>
  </si>
  <si>
    <t>MAGDALENA</t>
  </si>
  <si>
    <t>ARIGUANI</t>
  </si>
  <si>
    <t>EL DIFÍCIL</t>
  </si>
  <si>
    <t>SANTA ANA</t>
  </si>
  <si>
    <t>E&amp;P GUAMA</t>
  </si>
  <si>
    <t>CAPURE</t>
  </si>
  <si>
    <t>COTORRA</t>
  </si>
  <si>
    <t>MANAMO</t>
  </si>
  <si>
    <t>PEDERNALITO</t>
  </si>
  <si>
    <t>META</t>
  </si>
  <si>
    <t>ACACIAS</t>
  </si>
  <si>
    <t>CPO 9</t>
  </si>
  <si>
    <t>AKACIAS</t>
  </si>
  <si>
    <t>CUBARRAL</t>
  </si>
  <si>
    <t>CASTILLA NORTE</t>
  </si>
  <si>
    <t>CHICHIMENE</t>
  </si>
  <si>
    <t>CHICHIMENE SW</t>
  </si>
  <si>
    <t>BARRANCA DE UPIA</t>
  </si>
  <si>
    <t>CORCEL A</t>
  </si>
  <si>
    <t>CORCEL C</t>
  </si>
  <si>
    <t>ESPADARTE</t>
  </si>
  <si>
    <t>CABUYARO</t>
  </si>
  <si>
    <t>COBRA</t>
  </si>
  <si>
    <t>CORCEL D</t>
  </si>
  <si>
    <t>CORCEL E</t>
  </si>
  <si>
    <t>GUATIQUIA</t>
  </si>
  <si>
    <t>Alligator</t>
  </si>
  <si>
    <t>ARDILLA</t>
  </si>
  <si>
    <t>AVISPA</t>
  </si>
  <si>
    <t>CANDELILLA</t>
  </si>
  <si>
    <t>CEIBO</t>
  </si>
  <si>
    <t>Coralillo</t>
  </si>
  <si>
    <t>YATAY</t>
  </si>
  <si>
    <t>ONGC VIDESH LIMITED SUCURSAL COLOMBIANA</t>
  </si>
  <si>
    <t>CPO 5</t>
  </si>
  <si>
    <t>INDICO</t>
  </si>
  <si>
    <t>MARIPOSA</t>
  </si>
  <si>
    <t>CASTILLA NUEVA</t>
  </si>
  <si>
    <t xml:space="preserve">CASTILLA </t>
  </si>
  <si>
    <t>CASTILLA ESTE</t>
  </si>
  <si>
    <t>GUAMAL</t>
  </si>
  <si>
    <t>MUNICIPIO NN META</t>
  </si>
  <si>
    <t>Lorito</t>
  </si>
  <si>
    <t>TECPETROL COLOMBIA SAS</t>
  </si>
  <si>
    <t>CPO 7</t>
  </si>
  <si>
    <t>ATARRAYA OESTE</t>
  </si>
  <si>
    <t>PUERTO GAITAN</t>
  </si>
  <si>
    <t>CARACARA</t>
  </si>
  <si>
    <t>CARACARA SUR A</t>
  </si>
  <si>
    <t>CARACARA SUR B Y C</t>
  </si>
  <si>
    <t>ELIZITA</t>
  </si>
  <si>
    <t>PEGUITA</t>
  </si>
  <si>
    <t>PEGUITA II</t>
  </si>
  <si>
    <t>PEGUITA III</t>
  </si>
  <si>
    <t>PEGUITA SW</t>
  </si>
  <si>
    <t>RANCHO QUEMADO</t>
  </si>
  <si>
    <t>TORO SENTADO</t>
  </si>
  <si>
    <t>TORO SENTADO NORTE</t>
  </si>
  <si>
    <t>TORO SENTADO WEST</t>
  </si>
  <si>
    <t>UNUMA</t>
  </si>
  <si>
    <t>CAÑO SUR</t>
  </si>
  <si>
    <t>CAÑO SUR ESTE</t>
  </si>
  <si>
    <t>RUBIALES</t>
  </si>
  <si>
    <t>CPE-6</t>
  </si>
  <si>
    <t>HAMACA</t>
  </si>
  <si>
    <t>E&amp;P SABANERO METAPETROLEUM</t>
  </si>
  <si>
    <t>SABANERO</t>
  </si>
  <si>
    <t>QUIFA</t>
  </si>
  <si>
    <t>AMBAR</t>
  </si>
  <si>
    <t>CAJUA</t>
  </si>
  <si>
    <t>JASPE</t>
  </si>
  <si>
    <t>OPALO</t>
  </si>
  <si>
    <t>GUARROJO</t>
  </si>
  <si>
    <t>OCELOTE</t>
  </si>
  <si>
    <t>PINTADO</t>
  </si>
  <si>
    <t>CABIONA</t>
  </si>
  <si>
    <t>CPO 13</t>
  </si>
  <si>
    <t>La Pluma</t>
  </si>
  <si>
    <t xml:space="preserve">PENDARE </t>
  </si>
  <si>
    <t>Pendare Norte</t>
  </si>
  <si>
    <t>TILLAVA SUR</t>
  </si>
  <si>
    <t>ATARRAYA</t>
  </si>
  <si>
    <t>PUERTO LOPEZ</t>
  </si>
  <si>
    <t>HUPECOL OPERATING CO LLC</t>
  </si>
  <si>
    <t>LLA 58</t>
  </si>
  <si>
    <t>LLANOS-58-4</t>
  </si>
  <si>
    <t>Iberoamericana de Hidrocarburos CQ Exploración y Producción S.A.S.</t>
  </si>
  <si>
    <t>VALDIVIA/ALMAGRO IH</t>
  </si>
  <si>
    <t>ALMAGRO</t>
  </si>
  <si>
    <t>VALDIVIA ALMAGRO</t>
  </si>
  <si>
    <t>SAN CAARLOS GUAROA</t>
  </si>
  <si>
    <t>CPO 10</t>
  </si>
  <si>
    <t>CUSUCO</t>
  </si>
  <si>
    <t>GUAINIZ</t>
  </si>
  <si>
    <t>PASTINACA</t>
  </si>
  <si>
    <t>CPO 11</t>
  </si>
  <si>
    <t>VENUS</t>
  </si>
  <si>
    <t>LLA 65</t>
  </si>
  <si>
    <t>BONIFACIO</t>
  </si>
  <si>
    <t>VILLAVICENCIO</t>
  </si>
  <si>
    <t>APIAY</t>
  </si>
  <si>
    <t>APIAY ESTE</t>
  </si>
  <si>
    <t>AUSTRAL</t>
  </si>
  <si>
    <t>GAVAN</t>
  </si>
  <si>
    <t>GUAYURIBA</t>
  </si>
  <si>
    <t>LIBERTAD NORTE</t>
  </si>
  <si>
    <t>POMPEYA</t>
  </si>
  <si>
    <t>SAURIO</t>
  </si>
  <si>
    <t>SURIA</t>
  </si>
  <si>
    <t>SURIA SUR</t>
  </si>
  <si>
    <t>TANANE</t>
  </si>
  <si>
    <t>NARIÑO</t>
  </si>
  <si>
    <t>IPIALES</t>
  </si>
  <si>
    <t>ORITO</t>
  </si>
  <si>
    <t>SUCUMBIOS</t>
  </si>
  <si>
    <t>NORTE DE SANTANDER</t>
  </si>
  <si>
    <t>CUCUTA</t>
  </si>
  <si>
    <t>RIO ZULIA</t>
  </si>
  <si>
    <t>LA ESPERANZA</t>
  </si>
  <si>
    <t>PAVAS</t>
  </si>
  <si>
    <t>PAVAS CACHIRA</t>
  </si>
  <si>
    <t>SARDINATA</t>
  </si>
  <si>
    <t>WATTLE PETROLEUM COMPANY S.A.S</t>
  </si>
  <si>
    <t>CARBONERA</t>
  </si>
  <si>
    <t>CERRO GORDO</t>
  </si>
  <si>
    <t>TIBU</t>
  </si>
  <si>
    <t>TIBÚ</t>
  </si>
  <si>
    <t>PUTUMAYO</t>
  </si>
  <si>
    <t>MOCOA</t>
  </si>
  <si>
    <t>CHAZA</t>
  </si>
  <si>
    <t>MOQUETA</t>
  </si>
  <si>
    <t>TOROYACO</t>
  </si>
  <si>
    <t>CARIBE</t>
  </si>
  <si>
    <t>CHURUYACO</t>
  </si>
  <si>
    <t>SAN ANTONIO</t>
  </si>
  <si>
    <t>SUCIO</t>
  </si>
  <si>
    <t>NANCY-BURDINE-MAXINE</t>
  </si>
  <si>
    <t>NANCY</t>
  </si>
  <si>
    <t>PUERTO ASIS</t>
  </si>
  <si>
    <t>QUILILI</t>
  </si>
  <si>
    <t>PUT-7</t>
  </si>
  <si>
    <t>CUMPLIDOR</t>
  </si>
  <si>
    <t>SURORIENTE</t>
  </si>
  <si>
    <t>COHEMBI</t>
  </si>
  <si>
    <t>QUILLACINGA</t>
  </si>
  <si>
    <t>QUINDE</t>
  </si>
  <si>
    <t>AMERISUR EXPLORACION COLOMBIA LTD</t>
  </si>
  <si>
    <t>PLATANILLO</t>
  </si>
  <si>
    <t>PUERTO CAICEDO</t>
  </si>
  <si>
    <t>MANSOYA</t>
  </si>
  <si>
    <t>YURILLA</t>
  </si>
  <si>
    <t>SAN MIGUEL</t>
  </si>
  <si>
    <t>ACAE SAN MIGUEL</t>
  </si>
  <si>
    <t>LORO</t>
  </si>
  <si>
    <t>VALLE DEL GUAMUEZ</t>
  </si>
  <si>
    <t>HORMIGA</t>
  </si>
  <si>
    <t>POMORROSO</t>
  </si>
  <si>
    <t>VILLAGARZON</t>
  </si>
  <si>
    <t>MARANTA</t>
  </si>
  <si>
    <t>AGAPANTO</t>
  </si>
  <si>
    <t>MIRTO</t>
  </si>
  <si>
    <t>COSTAYACO</t>
  </si>
  <si>
    <t>JUANAMBU</t>
  </si>
  <si>
    <t>PUT 1</t>
  </si>
  <si>
    <t>VONU</t>
  </si>
  <si>
    <t>SANTANDER</t>
  </si>
  <si>
    <t>BARRANCABERMEJA</t>
  </si>
  <si>
    <t>DE MARES</t>
  </si>
  <si>
    <t>GALA</t>
  </si>
  <si>
    <t>GALÁN</t>
  </si>
  <si>
    <t>LLANITO</t>
  </si>
  <si>
    <t>LA CIRA INFANTAS</t>
  </si>
  <si>
    <t>INFANTAS</t>
  </si>
  <si>
    <t>LA CIRA</t>
  </si>
  <si>
    <t>LLANITO UNIFICADO</t>
  </si>
  <si>
    <t>LAS QUINCHAS</t>
  </si>
  <si>
    <t>BAÚL</t>
  </si>
  <si>
    <t>CIMITARRA</t>
  </si>
  <si>
    <t>COMPAÑIA OPERADORA PETROCOLOMBIA S.A.S - COPP</t>
  </si>
  <si>
    <t>OPÓN</t>
  </si>
  <si>
    <t>LILIA</t>
  </si>
  <si>
    <t>ACACIA ESTE</t>
  </si>
  <si>
    <t>EL CARMEN DE CHUCURI</t>
  </si>
  <si>
    <t>SAN LUIS</t>
  </si>
  <si>
    <t>MUNICIPIO NN SANTANDER</t>
  </si>
  <si>
    <t>TOCA</t>
  </si>
  <si>
    <t>PUERTO WILCHES</t>
  </si>
  <si>
    <t>GARZAS</t>
  </si>
  <si>
    <t>RIONEGRO</t>
  </si>
  <si>
    <t>PROVINCIA P NORTE</t>
  </si>
  <si>
    <t>BONANZA</t>
  </si>
  <si>
    <t>LA PALOMA</t>
  </si>
  <si>
    <t>COLÓN</t>
  </si>
  <si>
    <t>JUGLAR</t>
  </si>
  <si>
    <t>SABANA DE TORRES</t>
  </si>
  <si>
    <t>CRISTALINA</t>
  </si>
  <si>
    <t>PLAYON</t>
  </si>
  <si>
    <t>AULLADOR</t>
  </si>
  <si>
    <t>PROVINCIA P SUR</t>
  </si>
  <si>
    <t>PROVINCIA</t>
  </si>
  <si>
    <t>PETROSANTANDER (COLOMBIA) INC.</t>
  </si>
  <si>
    <t>CARARE LAS MONAS</t>
  </si>
  <si>
    <t>CORAZÓN</t>
  </si>
  <si>
    <t>CORAZÓN WEST</t>
  </si>
  <si>
    <t>PAYOA</t>
  </si>
  <si>
    <t>PAYOA WEST</t>
  </si>
  <si>
    <t>SALINA</t>
  </si>
  <si>
    <t>EL PIÑAL</t>
  </si>
  <si>
    <t>LIEBRE</t>
  </si>
  <si>
    <t>SAN VICENTE DE CHUCURI</t>
  </si>
  <si>
    <t>Convenio de Explotación Lisama-Nutria</t>
  </si>
  <si>
    <t>LISAMA-NORTE</t>
  </si>
  <si>
    <t>COLORADO</t>
  </si>
  <si>
    <t>COYOTE</t>
  </si>
  <si>
    <t>LISAMA</t>
  </si>
  <si>
    <t>LISAMA PROFUNDO</t>
  </si>
  <si>
    <t>NUTRIA</t>
  </si>
  <si>
    <t>TESORO</t>
  </si>
  <si>
    <t>SIMACOTA</t>
  </si>
  <si>
    <t>AGUAS BLANCAS</t>
  </si>
  <si>
    <t>SUCRE</t>
  </si>
  <si>
    <t>LOS PALMITOS</t>
  </si>
  <si>
    <t>LA CRECIENTE</t>
  </si>
  <si>
    <t>OVEJAS</t>
  </si>
  <si>
    <t>SAMAN</t>
  </si>
  <si>
    <t>BONGA</t>
  </si>
  <si>
    <t>MAMEY</t>
  </si>
  <si>
    <t>SAN PEDRO</t>
  </si>
  <si>
    <t>TOLIMA</t>
  </si>
  <si>
    <t>ALVARADO</t>
  </si>
  <si>
    <t>ARMERO</t>
  </si>
  <si>
    <t>TOTARE</t>
  </si>
  <si>
    <t>CHAPARRAL</t>
  </si>
  <si>
    <t>RÍO SALDAÑA</t>
  </si>
  <si>
    <t>ESPINAL</t>
  </si>
  <si>
    <t>ABANICO</t>
  </si>
  <si>
    <t>GUAMO</t>
  </si>
  <si>
    <t>GUASIMO</t>
  </si>
  <si>
    <t>LISA</t>
  </si>
  <si>
    <t>MELGAR</t>
  </si>
  <si>
    <t>PERENCO OIL AND GAS COLOMBIA LIMITED.</t>
  </si>
  <si>
    <t>BOQUERÓN</t>
  </si>
  <si>
    <t>GUANDO</t>
  </si>
  <si>
    <t>GUANDO SW</t>
  </si>
  <si>
    <t>ORTEGA</t>
  </si>
  <si>
    <t>PACANDE</t>
  </si>
  <si>
    <t>TOLDADO</t>
  </si>
  <si>
    <t>PIEDRAS</t>
  </si>
  <si>
    <t>TOQUI TOQUI</t>
  </si>
  <si>
    <t>AMBROSÍA</t>
  </si>
  <si>
    <t>MANÁ</t>
  </si>
  <si>
    <t>RÍO OPIA</t>
  </si>
  <si>
    <t>PRADO</t>
  </si>
  <si>
    <t>MATACHÍN SUR</t>
  </si>
  <si>
    <t>PURIFICACIÓN</t>
  </si>
  <si>
    <t>CHENCHE</t>
  </si>
  <si>
    <t>MATACHÍN NORTE</t>
  </si>
  <si>
    <t>año 2018</t>
  </si>
  <si>
    <t>DATOS ENCRIPTADOS</t>
  </si>
  <si>
    <t>DATOS TRANSFORMADOS</t>
  </si>
  <si>
    <t>TOTAL</t>
  </si>
  <si>
    <t>TOTAL ROUND</t>
  </si>
  <si>
    <t>DATOS OFICIALES</t>
  </si>
  <si>
    <t>DATOS DESENCRIPTADOS</t>
  </si>
  <si>
    <t>POSICIÒN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</si>
</sst>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2" fillId="0" borderId="0" xfId="1" applyAlignment="1">
      <alignment horizontal="center"/>
    </xf>
    <xf numFmtId="2" fontId="2" fillId="0" borderId="0" xfId="1" applyNumberForma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0" fillId="0" borderId="0" xfId="0" applyNumberFormat="1"/>
    <xf numFmtId="0" fontId="0" fillId="3" borderId="0" xfId="0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3" fillId="2" borderId="6" xfId="1" applyNumberFormat="1" applyFont="1" applyFill="1" applyBorder="1" applyAlignment="1">
      <alignment horizontal="center" vertical="center"/>
    </xf>
    <xf numFmtId="1" fontId="3" fillId="2" borderId="7" xfId="1" applyNumberFormat="1" applyFont="1" applyFill="1" applyBorder="1" applyAlignment="1">
      <alignment horizontal="center" vertical="center"/>
    </xf>
    <xf numFmtId="0" fontId="0" fillId="0" borderId="6" xfId="0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19"/>
  <sheetViews>
    <sheetView workbookViewId="0">
      <selection activeCell="R19" sqref="R19"/>
    </sheetView>
  </sheetViews>
  <sheetFormatPr baseColWidth="10" defaultColWidth="9.140625" defaultRowHeight="15"/>
  <sheetData>
    <row r="1" spans="2:18">
      <c r="E1" t="s">
        <v>789</v>
      </c>
    </row>
    <row r="3" spans="2:18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</row>
    <row r="4" spans="2:18">
      <c r="B4" t="s">
        <v>17</v>
      </c>
      <c r="C4" t="s">
        <v>27</v>
      </c>
      <c r="D4" t="s">
        <v>18</v>
      </c>
      <c r="E4" t="s">
        <v>31</v>
      </c>
      <c r="F4" t="s">
        <v>33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1702.826655801354</v>
      </c>
    </row>
    <row r="6" spans="2:18">
      <c r="B6" s="2" t="s">
        <v>80</v>
      </c>
      <c r="C6" s="2" t="s">
        <v>81</v>
      </c>
      <c r="D6" s="2" t="s">
        <v>82</v>
      </c>
      <c r="E6" s="2" t="s">
        <v>83</v>
      </c>
      <c r="F6" s="2" t="s">
        <v>84</v>
      </c>
      <c r="G6" s="2" t="s">
        <v>85</v>
      </c>
      <c r="H6" s="2" t="s">
        <v>86</v>
      </c>
      <c r="I6" s="2" t="s">
        <v>87</v>
      </c>
      <c r="J6" s="2" t="s">
        <v>88</v>
      </c>
      <c r="K6" s="2" t="s">
        <v>89</v>
      </c>
      <c r="L6" s="2" t="s">
        <v>90</v>
      </c>
      <c r="M6" s="2" t="s">
        <v>91</v>
      </c>
      <c r="N6" s="2" t="s">
        <v>92</v>
      </c>
      <c r="O6" s="2" t="s">
        <v>93</v>
      </c>
      <c r="P6" s="2" t="s">
        <v>94</v>
      </c>
      <c r="Q6" s="2" t="s">
        <v>95</v>
      </c>
      <c r="R6" s="2" t="s">
        <v>96</v>
      </c>
    </row>
    <row r="7" spans="2:18">
      <c r="B7" s="3" t="s">
        <v>116</v>
      </c>
      <c r="C7" s="3" t="s">
        <v>126</v>
      </c>
      <c r="D7" s="3" t="s">
        <v>117</v>
      </c>
      <c r="E7" s="3" t="s">
        <v>130</v>
      </c>
      <c r="F7" s="3" t="s">
        <v>132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1565.8709677419354</v>
      </c>
    </row>
    <row r="9" spans="2:18">
      <c r="G9">
        <f>IFERROR(G4/G7,0)</f>
        <v>0</v>
      </c>
      <c r="H9">
        <f t="shared" ref="H9:R9" si="0">IFERROR(H4/H7,0)</f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1.0874629461052692</v>
      </c>
    </row>
    <row r="10" spans="2:18">
      <c r="R10">
        <v>1.0874629461052701</v>
      </c>
    </row>
    <row r="12" spans="2:18">
      <c r="B12" s="1" t="s">
        <v>0</v>
      </c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1" t="s">
        <v>6</v>
      </c>
      <c r="I12" s="1" t="s">
        <v>7</v>
      </c>
      <c r="J12" s="1" t="s">
        <v>8</v>
      </c>
      <c r="K12" s="1" t="s">
        <v>9</v>
      </c>
      <c r="L12" s="1" t="s">
        <v>10</v>
      </c>
      <c r="M12" s="1" t="s">
        <v>11</v>
      </c>
      <c r="N12" s="1" t="s">
        <v>12</v>
      </c>
      <c r="O12" s="1" t="s">
        <v>13</v>
      </c>
      <c r="P12" s="1" t="s">
        <v>14</v>
      </c>
      <c r="Q12" s="1" t="s">
        <v>15</v>
      </c>
      <c r="R12" s="1" t="s">
        <v>16</v>
      </c>
    </row>
    <row r="13" spans="2:18">
      <c r="B13" t="s">
        <v>17</v>
      </c>
      <c r="C13" t="s">
        <v>27</v>
      </c>
      <c r="D13" t="s">
        <v>18</v>
      </c>
      <c r="E13" t="s">
        <v>23</v>
      </c>
      <c r="F13" t="s">
        <v>40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19.013061831905031</v>
      </c>
    </row>
    <row r="15" spans="2:18">
      <c r="B15" s="2" t="s">
        <v>80</v>
      </c>
      <c r="C15" s="2" t="s">
        <v>81</v>
      </c>
      <c r="D15" s="2" t="s">
        <v>82</v>
      </c>
      <c r="E15" s="2" t="s">
        <v>83</v>
      </c>
      <c r="F15" s="2" t="s">
        <v>84</v>
      </c>
      <c r="G15" s="2" t="s">
        <v>85</v>
      </c>
      <c r="H15" s="2" t="s">
        <v>86</v>
      </c>
      <c r="I15" s="2" t="s">
        <v>87</v>
      </c>
      <c r="J15" s="2" t="s">
        <v>88</v>
      </c>
      <c r="K15" s="2" t="s">
        <v>89</v>
      </c>
      <c r="L15" s="2" t="s">
        <v>90</v>
      </c>
      <c r="M15" s="2" t="s">
        <v>91</v>
      </c>
      <c r="N15" s="2" t="s">
        <v>92</v>
      </c>
      <c r="O15" s="2" t="s">
        <v>93</v>
      </c>
      <c r="P15" s="2" t="s">
        <v>94</v>
      </c>
      <c r="Q15" s="2" t="s">
        <v>95</v>
      </c>
      <c r="R15" s="2" t="s">
        <v>96</v>
      </c>
    </row>
    <row r="16" spans="2:18">
      <c r="B16" s="3" t="s">
        <v>116</v>
      </c>
      <c r="C16" s="3" t="s">
        <v>126</v>
      </c>
      <c r="D16" s="3" t="s">
        <v>117</v>
      </c>
      <c r="E16" s="3" t="s">
        <v>122</v>
      </c>
      <c r="F16" s="3" t="s">
        <v>139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17.483870967741936</v>
      </c>
    </row>
    <row r="18" spans="7:18">
      <c r="G18">
        <f>IFERROR(G13/G16,0)</f>
        <v>0</v>
      </c>
      <c r="H18">
        <f>IFERROR(H13/H16,0)</f>
        <v>0</v>
      </c>
      <c r="I18">
        <f t="shared" ref="I18:R18" si="1">IFERROR(I13/I16,0)</f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1.0874629461052692</v>
      </c>
    </row>
    <row r="19" spans="7:18">
      <c r="R19">
        <v>1.0874629461052692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F471"/>
  <sheetViews>
    <sheetView tabSelected="1" topLeftCell="AE1" workbookViewId="0">
      <selection activeCell="AH31" sqref="AH31"/>
    </sheetView>
  </sheetViews>
  <sheetFormatPr baseColWidth="10" defaultColWidth="9.140625" defaultRowHeight="15"/>
  <cols>
    <col min="4" max="4" width="10.85546875" bestFit="1" customWidth="1"/>
    <col min="31" max="31" width="13.7109375" bestFit="1" customWidth="1"/>
    <col min="32" max="32" width="13.7109375" customWidth="1"/>
    <col min="33" max="33" width="13.85546875" bestFit="1" customWidth="1"/>
    <col min="34" max="34" width="21.7109375" bestFit="1" customWidth="1"/>
    <col min="35" max="35" width="50" bestFit="1" customWidth="1"/>
    <col min="36" max="36" width="15.85546875" bestFit="1" customWidth="1"/>
    <col min="37" max="37" width="23.42578125" bestFit="1" customWidth="1"/>
    <col min="40" max="40" width="21.28515625" bestFit="1" customWidth="1"/>
  </cols>
  <sheetData>
    <row r="1" spans="1:58">
      <c r="A1" s="7" t="s">
        <v>790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 t="s">
        <v>791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1"/>
      <c r="AG1" s="13" t="s">
        <v>795</v>
      </c>
      <c r="AH1" s="14"/>
      <c r="AI1" s="14"/>
      <c r="AJ1" s="14"/>
      <c r="AK1" s="15"/>
      <c r="AN1" s="6" t="s">
        <v>794</v>
      </c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</row>
    <row r="2" spans="1:58" s="1" customForma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13</v>
      </c>
      <c r="AA2" s="1" t="s">
        <v>14</v>
      </c>
      <c r="AB2" s="1" t="s">
        <v>15</v>
      </c>
      <c r="AC2" s="1" t="s">
        <v>16</v>
      </c>
      <c r="AD2" s="1" t="s">
        <v>792</v>
      </c>
      <c r="AE2" s="1" t="s">
        <v>793</v>
      </c>
      <c r="AF2" s="1" t="s">
        <v>796</v>
      </c>
      <c r="AG2" s="16" t="s">
        <v>80</v>
      </c>
      <c r="AH2" s="12" t="s">
        <v>81</v>
      </c>
      <c r="AI2" s="12" t="s">
        <v>82</v>
      </c>
      <c r="AJ2" s="12" t="s">
        <v>83</v>
      </c>
      <c r="AK2" s="17" t="s">
        <v>84</v>
      </c>
      <c r="AN2" s="2" t="s">
        <v>80</v>
      </c>
      <c r="AO2" s="2" t="s">
        <v>81</v>
      </c>
      <c r="AP2" s="2" t="s">
        <v>82</v>
      </c>
      <c r="AQ2" s="2" t="s">
        <v>83</v>
      </c>
      <c r="AR2" s="2" t="s">
        <v>84</v>
      </c>
      <c r="AS2" s="2" t="s">
        <v>85</v>
      </c>
      <c r="AT2" s="2" t="s">
        <v>86</v>
      </c>
      <c r="AU2" s="2" t="s">
        <v>87</v>
      </c>
      <c r="AV2" s="2" t="s">
        <v>88</v>
      </c>
      <c r="AW2" s="2" t="s">
        <v>89</v>
      </c>
      <c r="AX2" s="2" t="s">
        <v>90</v>
      </c>
      <c r="AY2" s="2" t="s">
        <v>91</v>
      </c>
      <c r="AZ2" s="2" t="s">
        <v>92</v>
      </c>
      <c r="BA2" s="2" t="s">
        <v>93</v>
      </c>
      <c r="BB2" s="2" t="s">
        <v>94</v>
      </c>
      <c r="BC2" s="2" t="s">
        <v>95</v>
      </c>
      <c r="BD2" s="2" t="s">
        <v>96</v>
      </c>
      <c r="BE2" s="1" t="s">
        <v>792</v>
      </c>
      <c r="BF2" s="1" t="s">
        <v>793</v>
      </c>
    </row>
    <row r="3" spans="1:58">
      <c r="A3" t="s">
        <v>17</v>
      </c>
      <c r="B3" t="s">
        <v>17</v>
      </c>
      <c r="C3" t="s">
        <v>18</v>
      </c>
      <c r="D3" t="s">
        <v>79</v>
      </c>
      <c r="E3" t="s">
        <v>79</v>
      </c>
      <c r="F3">
        <v>9333.5892280719017</v>
      </c>
      <c r="G3">
        <v>9630.0669571975723</v>
      </c>
      <c r="H3">
        <v>9423.3575403003979</v>
      </c>
      <c r="I3">
        <v>9306.8703804175966</v>
      </c>
      <c r="J3">
        <v>8944.2073344664659</v>
      </c>
      <c r="K3">
        <v>8757.0128661019007</v>
      </c>
      <c r="L3">
        <v>8864.191109303043</v>
      </c>
      <c r="M3">
        <v>8853.5269565412364</v>
      </c>
      <c r="N3">
        <v>8671.574527302897</v>
      </c>
      <c r="O3">
        <v>8365.1859348402231</v>
      </c>
      <c r="P3">
        <v>8541.6952027730567</v>
      </c>
      <c r="Q3">
        <v>8612.1101825058668</v>
      </c>
      <c r="R3">
        <f>F3/'SIMILITUDES OUTLIERS'!$R$10</f>
        <v>8582.9032258064435</v>
      </c>
      <c r="S3">
        <f>G3/'SIMILITUDES OUTLIERS'!$R$10</f>
        <v>8855.5357142857065</v>
      </c>
      <c r="T3">
        <f>H3/'SIMILITUDES OUTLIERS'!$R$10</f>
        <v>8665.4516129032181</v>
      </c>
      <c r="U3">
        <f>I3/'SIMILITUDES OUTLIERS'!$R$10</f>
        <v>8558.3333333333267</v>
      </c>
      <c r="V3">
        <f>J3/'SIMILITUDES OUTLIERS'!$R$10</f>
        <v>8224.8387096774113</v>
      </c>
      <c r="W3">
        <f>K3/'SIMILITUDES OUTLIERS'!$R$10</f>
        <v>8052.6999999999935</v>
      </c>
      <c r="X3">
        <f>L3/'SIMILITUDES OUTLIERS'!$R$10</f>
        <v>8151.2580645161215</v>
      </c>
      <c r="Y3">
        <f>M3/'SIMILITUDES OUTLIERS'!$R$10</f>
        <v>8141.4516129032181</v>
      </c>
      <c r="Z3">
        <f>N3/'SIMILITUDES OUTLIERS'!$R$10</f>
        <v>7974.1333333333268</v>
      </c>
      <c r="AA3">
        <f>O3/'SIMILITUDES OUTLIERS'!$R$10</f>
        <v>7692.3870967741877</v>
      </c>
      <c r="AB3">
        <f>P3/'SIMILITUDES OUTLIERS'!$R$10</f>
        <v>7854.6999999999925</v>
      </c>
      <c r="AC3">
        <f>Q3/'SIMILITUDES OUTLIERS'!$R$10</f>
        <v>7919.4516129032181</v>
      </c>
      <c r="AD3">
        <f>SUM(R3:AC3)</f>
        <v>98673.144316436155</v>
      </c>
      <c r="AE3">
        <f>ROUND(AD3,2)</f>
        <v>98673.14</v>
      </c>
      <c r="AF3" s="5">
        <f>MATCH(AE3,$BF$3:$BF$471,0)</f>
        <v>9</v>
      </c>
      <c r="AG3" s="18" t="str">
        <f>INDEX(AN$3:AN$471,$AF3)</f>
        <v>ARAUCA</v>
      </c>
      <c r="AH3" s="18" t="str">
        <f t="shared" ref="AH3:AK18" si="0">INDEX(AO$3:AO$471,$AF3)</f>
        <v>ARAUCA</v>
      </c>
      <c r="AI3" s="18" t="str">
        <f t="shared" si="0"/>
        <v>OCCIDENTAL DE COLOMBIA LLC</v>
      </c>
      <c r="AJ3" s="18" t="str">
        <f t="shared" si="0"/>
        <v>CHIPIRÓN</v>
      </c>
      <c r="AK3" s="18" t="str">
        <f t="shared" si="0"/>
        <v>CHIPIRÓN</v>
      </c>
      <c r="AN3" s="3" t="s">
        <v>97</v>
      </c>
      <c r="AO3" s="3" t="s">
        <v>98</v>
      </c>
      <c r="AP3" s="3" t="s">
        <v>99</v>
      </c>
      <c r="AQ3" s="3" t="s">
        <v>100</v>
      </c>
      <c r="AR3" s="3" t="s">
        <v>101</v>
      </c>
      <c r="AS3" s="4">
        <v>1290.8883870967741</v>
      </c>
      <c r="AT3" s="4">
        <v>1232.1478571428572</v>
      </c>
      <c r="AU3" s="4">
        <v>1146.5470967741935</v>
      </c>
      <c r="AV3" s="4">
        <v>1183.4723333333334</v>
      </c>
      <c r="AW3" s="4">
        <v>1264.5419354838712</v>
      </c>
      <c r="AX3" s="4">
        <v>1201.5963333333334</v>
      </c>
      <c r="AY3" s="4">
        <v>1276.3616129032257</v>
      </c>
      <c r="AZ3" s="4">
        <v>1326.8703225806451</v>
      </c>
      <c r="BA3" s="4">
        <v>1404.0126666666667</v>
      </c>
      <c r="BB3" s="4">
        <v>1218.9248387096773</v>
      </c>
      <c r="BC3" s="4">
        <v>1333.6409999999998</v>
      </c>
      <c r="BD3" s="4">
        <v>1373.8767741935483</v>
      </c>
      <c r="BE3" s="10">
        <f>SUM(AS3:BD3)</f>
        <v>15252.881158218126</v>
      </c>
      <c r="BF3" s="10">
        <f>ROUND(BE3,2)</f>
        <v>15252.88</v>
      </c>
    </row>
    <row r="4" spans="1:58">
      <c r="A4" t="s">
        <v>17</v>
      </c>
      <c r="B4" t="s">
        <v>17</v>
      </c>
      <c r="C4" t="s">
        <v>18</v>
      </c>
      <c r="D4" t="s">
        <v>79</v>
      </c>
      <c r="E4" t="s">
        <v>20</v>
      </c>
      <c r="F4">
        <v>237.5229550993154</v>
      </c>
      <c r="G4">
        <v>285.84740297624222</v>
      </c>
      <c r="H4">
        <v>248.5379023598656</v>
      </c>
      <c r="I4">
        <v>218.54380340228889</v>
      </c>
      <c r="J4">
        <v>190.58665116741699</v>
      </c>
      <c r="K4">
        <v>188.60232361952379</v>
      </c>
      <c r="L4">
        <v>179.95757785548491</v>
      </c>
      <c r="M4">
        <v>132.10920822685301</v>
      </c>
      <c r="N4">
        <v>104.32394529636549</v>
      </c>
      <c r="O4">
        <v>114.253768240802</v>
      </c>
      <c r="P4">
        <v>114.944833403327</v>
      </c>
      <c r="Q4">
        <v>146.1409881765984</v>
      </c>
      <c r="R4">
        <f>F4/'SIMILITUDES OUTLIERS'!$R$10</f>
        <v>218.41935483870949</v>
      </c>
      <c r="S4">
        <f>G4/'SIMILITUDES OUTLIERS'!$R$10</f>
        <v>262.85714285714266</v>
      </c>
      <c r="T4">
        <f>H4/'SIMILITUDES OUTLIERS'!$R$10</f>
        <v>228.54838709677406</v>
      </c>
      <c r="U4">
        <f>I4/'SIMILITUDES OUTLIERS'!$R$10</f>
        <v>200.96666666666647</v>
      </c>
      <c r="V4">
        <f>J4/'SIMILITUDES OUTLIERS'!$R$10</f>
        <v>175.25806451612885</v>
      </c>
      <c r="W4">
        <f>K4/'SIMILITUDES OUTLIERS'!$R$10</f>
        <v>173.43333333333314</v>
      </c>
      <c r="X4">
        <f>L4/'SIMILITUDES OUTLIERS'!$R$10</f>
        <v>165.48387096774184</v>
      </c>
      <c r="Y4">
        <f>M4/'SIMILITUDES OUTLIERS'!$R$10</f>
        <v>121.48387096774182</v>
      </c>
      <c r="Z4">
        <f>N4/'SIMILITUDES OUTLIERS'!$R$10</f>
        <v>95.933333333333266</v>
      </c>
      <c r="AA4">
        <f>O4/'SIMILITUDES OUTLIERS'!$R$10</f>
        <v>105.06451612903219</v>
      </c>
      <c r="AB4">
        <f>P4/'SIMILITUDES OUTLIERS'!$R$10</f>
        <v>105.69999999999996</v>
      </c>
      <c r="AC4">
        <f>Q4/'SIMILITUDES OUTLIERS'!$R$10</f>
        <v>134.3870967741934</v>
      </c>
      <c r="AD4">
        <f t="shared" ref="AD4:AD40" si="1">SUM(R4:AC4)</f>
        <v>1987.535637480797</v>
      </c>
      <c r="AE4">
        <f t="shared" ref="AE4:AE40" si="2">ROUND(AD4,2)</f>
        <v>1987.54</v>
      </c>
      <c r="AF4" s="5">
        <f t="shared" ref="AF4:AF40" si="3">MATCH(AE4,$BF$3:$BF$471,0)</f>
        <v>10</v>
      </c>
      <c r="AG4" s="18" t="str">
        <f t="shared" ref="AG4:AG40" si="4">INDEX(AN$3:AN$471,$AF4)</f>
        <v>ARAUCA</v>
      </c>
      <c r="AH4" s="18" t="str">
        <f t="shared" si="0"/>
        <v>ARAUCA</v>
      </c>
      <c r="AI4" s="18" t="str">
        <f t="shared" si="0"/>
        <v>OCCIDENTAL DE COLOMBIA LLC</v>
      </c>
      <c r="AJ4" s="18" t="str">
        <f t="shared" si="0"/>
        <v>CHIPIRÓN</v>
      </c>
      <c r="AK4" s="18" t="str">
        <f t="shared" si="0"/>
        <v>GALEMBO</v>
      </c>
      <c r="AN4" s="3" t="s">
        <v>97</v>
      </c>
      <c r="AO4" s="3" t="s">
        <v>98</v>
      </c>
      <c r="AP4" s="3" t="s">
        <v>102</v>
      </c>
      <c r="AQ4" s="3" t="s">
        <v>103</v>
      </c>
      <c r="AR4" s="3" t="s">
        <v>104</v>
      </c>
      <c r="AS4" s="4">
        <v>219.07129032258064</v>
      </c>
      <c r="AT4" s="4">
        <v>296.28214285714284</v>
      </c>
      <c r="AU4" s="4">
        <v>253.43806451612903</v>
      </c>
      <c r="AV4" s="4">
        <v>268.97366666666665</v>
      </c>
      <c r="AW4" s="4">
        <v>198.92000000000002</v>
      </c>
      <c r="AX4" s="4">
        <v>201.41800000000001</v>
      </c>
      <c r="AY4" s="4">
        <v>217.02354838709675</v>
      </c>
      <c r="AZ4" s="4">
        <v>232.06612903225806</v>
      </c>
      <c r="BA4" s="4">
        <v>231.53033333333332</v>
      </c>
      <c r="BB4" s="4">
        <v>219.62032258064514</v>
      </c>
      <c r="BC4" s="4">
        <v>220.53800000000001</v>
      </c>
      <c r="BD4" s="4">
        <v>206.71032258064517</v>
      </c>
      <c r="BE4" s="10">
        <f t="shared" ref="BE4:BE67" si="5">SUM(AS4:BD4)</f>
        <v>2765.5918202764974</v>
      </c>
      <c r="BF4" s="10">
        <f t="shared" ref="BF4:BF67" si="6">ROUND(BE4,2)</f>
        <v>2765.59</v>
      </c>
    </row>
    <row r="5" spans="1:58">
      <c r="A5" t="s">
        <v>17</v>
      </c>
      <c r="B5" t="s">
        <v>17</v>
      </c>
      <c r="C5" t="s">
        <v>18</v>
      </c>
      <c r="D5" t="s">
        <v>79</v>
      </c>
      <c r="E5" t="s">
        <v>21</v>
      </c>
      <c r="F5">
        <v>393.83698373947931</v>
      </c>
      <c r="G5">
        <v>434.90750251738592</v>
      </c>
      <c r="H5">
        <v>385.41791576963197</v>
      </c>
      <c r="I5">
        <v>370.31738191371443</v>
      </c>
      <c r="J5">
        <v>370.08819617453508</v>
      </c>
      <c r="K5">
        <v>371.94857633287228</v>
      </c>
      <c r="L5">
        <v>353.1448218852176</v>
      </c>
      <c r="M5">
        <v>265.13048215043949</v>
      </c>
      <c r="N5">
        <v>251.09519425570659</v>
      </c>
      <c r="O5">
        <v>261.65761661287752</v>
      </c>
      <c r="P5">
        <v>263.81851072513831</v>
      </c>
      <c r="Q5">
        <v>282.1790947893802</v>
      </c>
      <c r="R5">
        <f>F5/'SIMILITUDES OUTLIERS'!$R$10</f>
        <v>362.16129032258038</v>
      </c>
      <c r="S5">
        <f>G5/'SIMILITUDES OUTLIERS'!$R$10</f>
        <v>399.92857142857116</v>
      </c>
      <c r="T5">
        <f>H5/'SIMILITUDES OUTLIERS'!$R$10</f>
        <v>354.41935483870935</v>
      </c>
      <c r="U5">
        <f>I5/'SIMILITUDES OUTLIERS'!$R$10</f>
        <v>340.53333333333313</v>
      </c>
      <c r="V5">
        <f>J5/'SIMILITUDES OUTLIERS'!$R$10</f>
        <v>340.32258064516094</v>
      </c>
      <c r="W5">
        <f>K5/'SIMILITUDES OUTLIERS'!$R$10</f>
        <v>342.03333333333308</v>
      </c>
      <c r="X5">
        <f>L5/'SIMILITUDES OUTLIERS'!$R$10</f>
        <v>324.74193548387075</v>
      </c>
      <c r="Y5">
        <f>M5/'SIMILITUDES OUTLIERS'!$R$10</f>
        <v>243.80645161290303</v>
      </c>
      <c r="Z5">
        <f>N5/'SIMILITUDES OUTLIERS'!$R$10</f>
        <v>230.89999999999975</v>
      </c>
      <c r="AA5">
        <f>O5/'SIMILITUDES OUTLIERS'!$R$10</f>
        <v>240.61290322580626</v>
      </c>
      <c r="AB5">
        <f>P5/'SIMILITUDES OUTLIERS'!$R$10</f>
        <v>242.59999999999982</v>
      </c>
      <c r="AC5">
        <f>Q5/'SIMILITUDES OUTLIERS'!$R$10</f>
        <v>259.48387096774178</v>
      </c>
      <c r="AD5">
        <f t="shared" si="1"/>
        <v>3681.5436251920096</v>
      </c>
      <c r="AE5">
        <f t="shared" si="2"/>
        <v>3681.54</v>
      </c>
      <c r="AF5" s="5">
        <f t="shared" si="3"/>
        <v>11</v>
      </c>
      <c r="AG5" s="18" t="str">
        <f t="shared" si="4"/>
        <v>ARAUCA</v>
      </c>
      <c r="AH5" s="18" t="str">
        <f t="shared" si="0"/>
        <v>ARAUCA</v>
      </c>
      <c r="AI5" s="18" t="str">
        <f t="shared" si="0"/>
        <v>OCCIDENTAL DE COLOMBIA LLC</v>
      </c>
      <c r="AJ5" s="18" t="str">
        <f t="shared" si="0"/>
        <v>CHIPIRÓN</v>
      </c>
      <c r="AK5" s="18" t="str">
        <f t="shared" si="0"/>
        <v>MACANA</v>
      </c>
      <c r="AN5" s="3" t="s">
        <v>97</v>
      </c>
      <c r="AO5" s="3" t="s">
        <v>98</v>
      </c>
      <c r="AP5" s="3" t="s">
        <v>102</v>
      </c>
      <c r="AQ5" s="3" t="s">
        <v>103</v>
      </c>
      <c r="AR5" s="3" t="s">
        <v>105</v>
      </c>
      <c r="AS5" s="4">
        <v>800.34032258064519</v>
      </c>
      <c r="AT5" s="4">
        <v>880.07107142857149</v>
      </c>
      <c r="AU5" s="4">
        <v>849.29129032258061</v>
      </c>
      <c r="AV5" s="4">
        <v>803.07066666666663</v>
      </c>
      <c r="AW5" s="4">
        <v>893.2151612903225</v>
      </c>
      <c r="AX5" s="4">
        <v>833.91433333333339</v>
      </c>
      <c r="AY5" s="4">
        <v>716.13258064516128</v>
      </c>
      <c r="AZ5" s="4">
        <v>764.11064516129034</v>
      </c>
      <c r="BA5" s="4">
        <v>841.35299999999995</v>
      </c>
      <c r="BB5" s="4">
        <v>718.08</v>
      </c>
      <c r="BC5" s="4">
        <v>703.04733333333331</v>
      </c>
      <c r="BD5" s="4">
        <v>704.88516129032257</v>
      </c>
      <c r="BE5" s="10">
        <f t="shared" si="5"/>
        <v>9507.511566052226</v>
      </c>
      <c r="BF5" s="10">
        <f t="shared" si="6"/>
        <v>9507.51</v>
      </c>
    </row>
    <row r="6" spans="1:58">
      <c r="A6" t="s">
        <v>17</v>
      </c>
      <c r="B6" t="s">
        <v>17</v>
      </c>
      <c r="C6" t="s">
        <v>18</v>
      </c>
      <c r="D6" t="s">
        <v>79</v>
      </c>
      <c r="E6" t="s">
        <v>22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17.5046454873074</v>
      </c>
      <c r="N6">
        <v>41.287343187130062</v>
      </c>
      <c r="O6">
        <v>39.394222208910243</v>
      </c>
      <c r="P6">
        <v>43.752259198301999</v>
      </c>
      <c r="Q6">
        <v>43.638835643708227</v>
      </c>
      <c r="R6">
        <f>F6/'SIMILITUDES OUTLIERS'!$R$10</f>
        <v>0</v>
      </c>
      <c r="S6">
        <f>G6/'SIMILITUDES OUTLIERS'!$R$10</f>
        <v>0</v>
      </c>
      <c r="T6">
        <f>H6/'SIMILITUDES OUTLIERS'!$R$10</f>
        <v>0</v>
      </c>
      <c r="U6">
        <f>I6/'SIMILITUDES OUTLIERS'!$R$10</f>
        <v>0</v>
      </c>
      <c r="V6">
        <f>J6/'SIMILITUDES OUTLIERS'!$R$10</f>
        <v>0</v>
      </c>
      <c r="W6">
        <f>K6/'SIMILITUDES OUTLIERS'!$R$10</f>
        <v>0</v>
      </c>
      <c r="X6">
        <f>L6/'SIMILITUDES OUTLIERS'!$R$10</f>
        <v>0</v>
      </c>
      <c r="Y6">
        <f>M6/'SIMILITUDES OUTLIERS'!$R$10</f>
        <v>16.096774193548377</v>
      </c>
      <c r="Z6">
        <f>N6/'SIMILITUDES OUTLIERS'!$R$10</f>
        <v>37.966666666666647</v>
      </c>
      <c r="AA6">
        <f>O6/'SIMILITUDES OUTLIERS'!$R$10</f>
        <v>36.225806451612883</v>
      </c>
      <c r="AB6">
        <f>P6/'SIMILITUDES OUTLIERS'!$R$10</f>
        <v>40.233333333333306</v>
      </c>
      <c r="AC6">
        <f>Q6/'SIMILITUDES OUTLIERS'!$R$10</f>
        <v>40.129032258064491</v>
      </c>
      <c r="AD6">
        <f t="shared" si="1"/>
        <v>170.6516129032257</v>
      </c>
      <c r="AE6">
        <f t="shared" si="2"/>
        <v>170.65</v>
      </c>
      <c r="AF6" s="5">
        <f t="shared" si="3"/>
        <v>12</v>
      </c>
      <c r="AG6" s="18" t="str">
        <f t="shared" si="4"/>
        <v>ARAUCA</v>
      </c>
      <c r="AH6" s="18" t="str">
        <f t="shared" si="0"/>
        <v>ARAUCA</v>
      </c>
      <c r="AI6" s="18" t="str">
        <f t="shared" si="0"/>
        <v>OCCIDENTAL DE COLOMBIA LLC</v>
      </c>
      <c r="AJ6" s="18" t="str">
        <f t="shared" si="0"/>
        <v>CHIPIRÓN</v>
      </c>
      <c r="AK6" s="18" t="str">
        <f t="shared" si="0"/>
        <v>MATANEGRA OESTE</v>
      </c>
      <c r="AN6" s="3" t="s">
        <v>97</v>
      </c>
      <c r="AO6" s="3" t="s">
        <v>106</v>
      </c>
      <c r="AP6" s="3" t="s">
        <v>99</v>
      </c>
      <c r="AQ6" s="3" t="s">
        <v>100</v>
      </c>
      <c r="AR6" s="3" t="s">
        <v>101</v>
      </c>
      <c r="AS6" s="4">
        <v>289.36</v>
      </c>
      <c r="AT6" s="4">
        <v>273.95964285714285</v>
      </c>
      <c r="AU6" s="4">
        <v>284.51064516129031</v>
      </c>
      <c r="AV6" s="4">
        <v>303.40899999999999</v>
      </c>
      <c r="AW6" s="4">
        <v>313.30677419354839</v>
      </c>
      <c r="AX6" s="4">
        <v>291.20633333333336</v>
      </c>
      <c r="AY6" s="4">
        <v>283.16064516129029</v>
      </c>
      <c r="AZ6" s="4">
        <v>287.05258064516124</v>
      </c>
      <c r="BA6" s="4">
        <v>167.18400000000003</v>
      </c>
      <c r="BB6" s="4">
        <v>278.158064516129</v>
      </c>
      <c r="BC6" s="4">
        <v>275.6273333333333</v>
      </c>
      <c r="BD6" s="4">
        <v>225.90258064516127</v>
      </c>
      <c r="BE6" s="10">
        <f t="shared" si="5"/>
        <v>3272.8375998463903</v>
      </c>
      <c r="BF6" s="10">
        <f t="shared" si="6"/>
        <v>3272.84</v>
      </c>
    </row>
    <row r="7" spans="1:58">
      <c r="A7" t="s">
        <v>17</v>
      </c>
      <c r="B7" t="s">
        <v>17</v>
      </c>
      <c r="C7" t="s">
        <v>18</v>
      </c>
      <c r="D7" t="s">
        <v>23</v>
      </c>
      <c r="E7" t="s">
        <v>24</v>
      </c>
      <c r="F7">
        <v>22971.602352977581</v>
      </c>
      <c r="G7">
        <v>22609.752816173539</v>
      </c>
      <c r="H7">
        <v>22622.035634979551</v>
      </c>
      <c r="I7">
        <v>22896.786071600531</v>
      </c>
      <c r="J7">
        <v>22263.207942214689</v>
      </c>
      <c r="K7">
        <v>23185.108747377912</v>
      </c>
      <c r="L7">
        <v>23697.922362626279</v>
      </c>
      <c r="M7">
        <v>23310.57507711355</v>
      </c>
      <c r="N7">
        <v>23013.797084601461</v>
      </c>
      <c r="O7">
        <v>22840.19473374822</v>
      </c>
      <c r="P7">
        <v>22894.42990188397</v>
      </c>
      <c r="Q7">
        <v>22813.18355734495</v>
      </c>
      <c r="R7">
        <f>F7/'SIMILITUDES OUTLIERS'!$R$10</f>
        <v>21124.032258064501</v>
      </c>
      <c r="S7">
        <f>G7/'SIMILITUDES OUTLIERS'!$R$10</f>
        <v>20791.285714285699</v>
      </c>
      <c r="T7">
        <f>H7/'SIMILITUDES OUTLIERS'!$R$10</f>
        <v>20802.580645161277</v>
      </c>
      <c r="U7">
        <f>I7/'SIMILITUDES OUTLIERS'!$R$10</f>
        <v>21055.233333333312</v>
      </c>
      <c r="V7">
        <f>J7/'SIMILITUDES OUTLIERS'!$R$10</f>
        <v>20472.612903225796</v>
      </c>
      <c r="W7">
        <f>K7/'SIMILITUDES OUTLIERS'!$R$10</f>
        <v>21320.36666666665</v>
      </c>
      <c r="X7">
        <f>L7/'SIMILITUDES OUTLIERS'!$R$10</f>
        <v>21791.935483870951</v>
      </c>
      <c r="Y7">
        <f>M7/'SIMILITUDES OUTLIERS'!$R$10</f>
        <v>21435.741935483849</v>
      </c>
      <c r="Z7">
        <f>N7/'SIMILITUDES OUTLIERS'!$R$10</f>
        <v>21162.833333333318</v>
      </c>
      <c r="AA7">
        <f>O7/'SIMILITUDES OUTLIERS'!$R$10</f>
        <v>21003.193548387084</v>
      </c>
      <c r="AB7">
        <f>P7/'SIMILITUDES OUTLIERS'!$R$10</f>
        <v>21053.066666666648</v>
      </c>
      <c r="AC7">
        <f>Q7/'SIMILITUDES OUTLIERS'!$R$10</f>
        <v>20978.354838709656</v>
      </c>
      <c r="AD7">
        <f t="shared" si="1"/>
        <v>252991.23732718875</v>
      </c>
      <c r="AE7">
        <f t="shared" si="2"/>
        <v>252991.24</v>
      </c>
      <c r="AF7" s="5">
        <f t="shared" si="3"/>
        <v>13</v>
      </c>
      <c r="AG7" s="18" t="str">
        <f t="shared" si="4"/>
        <v>ARAUCA</v>
      </c>
      <c r="AH7" s="18" t="str">
        <f t="shared" si="0"/>
        <v>ARAUCA</v>
      </c>
      <c r="AI7" s="18" t="str">
        <f t="shared" si="0"/>
        <v>OCCIDENTAL DE COLOMBIA LLC</v>
      </c>
      <c r="AJ7" s="18" t="str">
        <f t="shared" si="0"/>
        <v>CRAVO NORTE</v>
      </c>
      <c r="AK7" s="18" t="str">
        <f t="shared" si="0"/>
        <v>CAÑO LIMÓN</v>
      </c>
      <c r="AN7" s="3" t="s">
        <v>97</v>
      </c>
      <c r="AO7" s="3" t="s">
        <v>107</v>
      </c>
      <c r="AP7" s="3" t="s">
        <v>99</v>
      </c>
      <c r="AQ7" s="3" t="s">
        <v>108</v>
      </c>
      <c r="AR7" s="3" t="s">
        <v>109</v>
      </c>
      <c r="AS7" s="4">
        <v>11363.255806451612</v>
      </c>
      <c r="AT7" s="4">
        <v>10968.131071428574</v>
      </c>
      <c r="AU7" s="4">
        <v>10280.509032258065</v>
      </c>
      <c r="AV7" s="4">
        <v>10223.189000000002</v>
      </c>
      <c r="AW7" s="4">
        <v>10178.078387096773</v>
      </c>
      <c r="AX7" s="4">
        <v>11257.159666666666</v>
      </c>
      <c r="AY7" s="4">
        <v>10668.590967741935</v>
      </c>
      <c r="AZ7" s="4">
        <v>10729.054516129032</v>
      </c>
      <c r="BA7" s="4">
        <v>11065.853000000001</v>
      </c>
      <c r="BB7" s="4">
        <v>10798.690322580645</v>
      </c>
      <c r="BC7" s="4">
        <v>10508.954333333333</v>
      </c>
      <c r="BD7" s="4">
        <v>10601.76129032258</v>
      </c>
      <c r="BE7" s="10">
        <f t="shared" si="5"/>
        <v>128643.22739400921</v>
      </c>
      <c r="BF7" s="10">
        <f t="shared" si="6"/>
        <v>128643.23</v>
      </c>
    </row>
    <row r="8" spans="1:58">
      <c r="A8" t="s">
        <v>17</v>
      </c>
      <c r="B8" t="s">
        <v>17</v>
      </c>
      <c r="C8" t="s">
        <v>18</v>
      </c>
      <c r="D8" t="s">
        <v>23</v>
      </c>
      <c r="E8" t="s">
        <v>25</v>
      </c>
      <c r="F8">
        <v>4098.4373671715139</v>
      </c>
      <c r="G8">
        <v>3859.8332133135709</v>
      </c>
      <c r="H8">
        <v>3964.924980949686</v>
      </c>
      <c r="I8">
        <v>3997.4412923532291</v>
      </c>
      <c r="J8">
        <v>3759.6400402849108</v>
      </c>
      <c r="K8">
        <v>3690.7767415515432</v>
      </c>
      <c r="L8">
        <v>3796.333144853495</v>
      </c>
      <c r="M8">
        <v>3847.7596183693122</v>
      </c>
      <c r="N8">
        <v>3600.0460830814941</v>
      </c>
      <c r="O8">
        <v>3597.5028229656018</v>
      </c>
      <c r="P8">
        <v>3632.9599615836132</v>
      </c>
      <c r="Q8">
        <v>3709.4413475146962</v>
      </c>
      <c r="R8">
        <f>F8/'SIMILITUDES OUTLIERS'!$R$10</f>
        <v>3768.8064516129007</v>
      </c>
      <c r="S8">
        <f>G8/'SIMILITUDES OUTLIERS'!$R$10</f>
        <v>3549.3928571428551</v>
      </c>
      <c r="T8">
        <f>H8/'SIMILITUDES OUTLIERS'!$R$10</f>
        <v>3646.0322580645134</v>
      </c>
      <c r="U8">
        <f>I8/'SIMILITUDES OUTLIERS'!$R$10</f>
        <v>3675.9333333333302</v>
      </c>
      <c r="V8">
        <f>J8/'SIMILITUDES OUTLIERS'!$R$10</f>
        <v>3457.2580645161265</v>
      </c>
      <c r="W8">
        <f>K8/'SIMILITUDES OUTLIERS'!$R$10</f>
        <v>3393.9333333333307</v>
      </c>
      <c r="X8">
        <f>L8/'SIMILITUDES OUTLIERS'!$R$10</f>
        <v>3490.9999999999973</v>
      </c>
      <c r="Y8">
        <f>M8/'SIMILITUDES OUTLIERS'!$R$10</f>
        <v>3538.2903225806426</v>
      </c>
      <c r="Z8">
        <f>N8/'SIMILITUDES OUTLIERS'!$R$10</f>
        <v>3310.4999999999977</v>
      </c>
      <c r="AA8">
        <f>O8/'SIMILITUDES OUTLIERS'!$R$10</f>
        <v>3308.1612903225778</v>
      </c>
      <c r="AB8">
        <f>P8/'SIMILITUDES OUTLIERS'!$R$10</f>
        <v>3340.7666666666642</v>
      </c>
      <c r="AC8">
        <f>Q8/'SIMILITUDES OUTLIERS'!$R$10</f>
        <v>3411.0967741935456</v>
      </c>
      <c r="AD8">
        <f t="shared" si="1"/>
        <v>41891.171351766476</v>
      </c>
      <c r="AE8">
        <f t="shared" si="2"/>
        <v>41891.17</v>
      </c>
      <c r="AF8" s="5">
        <f t="shared" si="3"/>
        <v>14</v>
      </c>
      <c r="AG8" s="18" t="str">
        <f t="shared" si="4"/>
        <v>ARAUCA</v>
      </c>
      <c r="AH8" s="18" t="str">
        <f t="shared" si="0"/>
        <v>ARAUCA</v>
      </c>
      <c r="AI8" s="18" t="str">
        <f t="shared" si="0"/>
        <v>OCCIDENTAL DE COLOMBIA LLC</v>
      </c>
      <c r="AJ8" s="18" t="str">
        <f t="shared" si="0"/>
        <v>CRAVO NORTE</v>
      </c>
      <c r="AK8" s="18" t="str">
        <f t="shared" si="0"/>
        <v>CAÑO YARUMAL</v>
      </c>
      <c r="AN8" s="3" t="s">
        <v>97</v>
      </c>
      <c r="AO8" s="3" t="s">
        <v>107</v>
      </c>
      <c r="AP8" s="3" t="s">
        <v>99</v>
      </c>
      <c r="AQ8" s="3" t="s">
        <v>108</v>
      </c>
      <c r="AR8" s="3" t="s">
        <v>110</v>
      </c>
      <c r="AS8" s="4">
        <v>2133.6748387096773</v>
      </c>
      <c r="AT8" s="4">
        <v>2017.4575</v>
      </c>
      <c r="AU8" s="4">
        <v>2124.9390322580643</v>
      </c>
      <c r="AV8" s="4">
        <v>2116.3156666666669</v>
      </c>
      <c r="AW8" s="4">
        <v>1975.6999999999998</v>
      </c>
      <c r="AX8" s="4">
        <v>2109.9436666666666</v>
      </c>
      <c r="AY8" s="4">
        <v>2116.8322580645163</v>
      </c>
      <c r="AZ8" s="4">
        <v>2058.2177419354839</v>
      </c>
      <c r="BA8" s="4">
        <v>2008.6980000000001</v>
      </c>
      <c r="BB8" s="4">
        <v>2062.7106451612904</v>
      </c>
      <c r="BC8" s="4">
        <v>2013.5873333333334</v>
      </c>
      <c r="BD8" s="4">
        <v>1942.4935483870968</v>
      </c>
      <c r="BE8" s="10">
        <f t="shared" si="5"/>
        <v>24680.570231182795</v>
      </c>
      <c r="BF8" s="10">
        <f t="shared" si="6"/>
        <v>24680.57</v>
      </c>
    </row>
    <row r="9" spans="1:58">
      <c r="A9" t="s">
        <v>17</v>
      </c>
      <c r="B9" t="s">
        <v>17</v>
      </c>
      <c r="C9" t="s">
        <v>18</v>
      </c>
      <c r="D9" t="s">
        <v>23</v>
      </c>
      <c r="E9" t="s">
        <v>26</v>
      </c>
      <c r="F9">
        <v>17.539724937181759</v>
      </c>
      <c r="G9">
        <v>24.27372647556405</v>
      </c>
      <c r="H9">
        <v>24.23989986318519</v>
      </c>
      <c r="I9">
        <v>26.570344649838749</v>
      </c>
      <c r="J9">
        <v>23.43307251607483</v>
      </c>
      <c r="K9">
        <v>23.851687284575569</v>
      </c>
      <c r="L9">
        <v>24.134661513562101</v>
      </c>
      <c r="M9">
        <v>25.2922833594161</v>
      </c>
      <c r="N9">
        <v>23.779189754835219</v>
      </c>
      <c r="O9">
        <v>25.888634007280281</v>
      </c>
      <c r="P9">
        <v>21.133029919312399</v>
      </c>
      <c r="Q9">
        <v>29.782452943334629</v>
      </c>
      <c r="R9">
        <f>F9/'SIMILITUDES OUTLIERS'!$R$10</f>
        <v>16.129032258064502</v>
      </c>
      <c r="S9">
        <f>G9/'SIMILITUDES OUTLIERS'!$R$10</f>
        <v>22.321428571428559</v>
      </c>
      <c r="T9">
        <f>H9/'SIMILITUDES OUTLIERS'!$R$10</f>
        <v>22.290322580645139</v>
      </c>
      <c r="U9">
        <f>I9/'SIMILITUDES OUTLIERS'!$R$10</f>
        <v>24.433333333333319</v>
      </c>
      <c r="V9">
        <f>J9/'SIMILITUDES OUTLIERS'!$R$10</f>
        <v>21.548387096774174</v>
      </c>
      <c r="W9">
        <f>K9/'SIMILITUDES OUTLIERS'!$R$10</f>
        <v>21.933333333333312</v>
      </c>
      <c r="X9">
        <f>L9/'SIMILITUDES OUTLIERS'!$R$10</f>
        <v>22.193548387096754</v>
      </c>
      <c r="Y9">
        <f>M9/'SIMILITUDES OUTLIERS'!$R$10</f>
        <v>23.258064516129014</v>
      </c>
      <c r="Z9">
        <f>N9/'SIMILITUDES OUTLIERS'!$R$10</f>
        <v>21.866666666666649</v>
      </c>
      <c r="AA9">
        <f>O9/'SIMILITUDES OUTLIERS'!$R$10</f>
        <v>23.80645161290321</v>
      </c>
      <c r="AB9">
        <f>P9/'SIMILITUDES OUTLIERS'!$R$10</f>
        <v>19.433333333333319</v>
      </c>
      <c r="AC9">
        <f>Q9/'SIMILITUDES OUTLIERS'!$R$10</f>
        <v>27.387096774193527</v>
      </c>
      <c r="AD9">
        <f t="shared" si="1"/>
        <v>266.60099846390148</v>
      </c>
      <c r="AE9">
        <f t="shared" si="2"/>
        <v>266.60000000000002</v>
      </c>
      <c r="AF9" s="5">
        <f t="shared" si="3"/>
        <v>15</v>
      </c>
      <c r="AG9" s="18" t="str">
        <f t="shared" si="4"/>
        <v>ARAUCA</v>
      </c>
      <c r="AH9" s="18" t="str">
        <f t="shared" si="0"/>
        <v>ARAUCA</v>
      </c>
      <c r="AI9" s="18" t="str">
        <f t="shared" si="0"/>
        <v>OCCIDENTAL DE COLOMBIA LLC</v>
      </c>
      <c r="AJ9" s="18" t="str">
        <f t="shared" si="0"/>
        <v>CRAVO NORTE</v>
      </c>
      <c r="AK9" s="18" t="str">
        <f t="shared" si="0"/>
        <v>TONINA</v>
      </c>
      <c r="AN9" s="3" t="s">
        <v>97</v>
      </c>
      <c r="AO9" s="3" t="s">
        <v>107</v>
      </c>
      <c r="AP9" s="3" t="s">
        <v>99</v>
      </c>
      <c r="AQ9" s="3" t="s">
        <v>108</v>
      </c>
      <c r="AR9" s="3" t="s">
        <v>111</v>
      </c>
      <c r="AS9" s="4">
        <v>1007.6522580645162</v>
      </c>
      <c r="AT9" s="4">
        <v>975.95357142857142</v>
      </c>
      <c r="AU9" s="4">
        <v>1071.3367741935485</v>
      </c>
      <c r="AV9" s="4">
        <v>1107.7619999999999</v>
      </c>
      <c r="AW9" s="4">
        <v>1059.576129032258</v>
      </c>
      <c r="AX9" s="4">
        <v>1066.905</v>
      </c>
      <c r="AY9" s="4">
        <v>1187.3848387096775</v>
      </c>
      <c r="AZ9" s="4">
        <v>1189.1296774193547</v>
      </c>
      <c r="BA9" s="4">
        <v>1075.1446666666666</v>
      </c>
      <c r="BB9" s="4">
        <v>1041.7322580645161</v>
      </c>
      <c r="BC9" s="4">
        <v>1145.9123333333334</v>
      </c>
      <c r="BD9" s="4">
        <v>1095.5635483870967</v>
      </c>
      <c r="BE9" s="10">
        <f t="shared" si="5"/>
        <v>13024.053055299541</v>
      </c>
      <c r="BF9" s="10">
        <f t="shared" si="6"/>
        <v>13024.05</v>
      </c>
    </row>
    <row r="10" spans="1:58">
      <c r="A10" t="s">
        <v>17</v>
      </c>
      <c r="B10" t="s">
        <v>27</v>
      </c>
      <c r="C10" t="s">
        <v>18</v>
      </c>
      <c r="D10" t="s">
        <v>79</v>
      </c>
      <c r="E10" t="s">
        <v>28</v>
      </c>
      <c r="F10">
        <v>263.51682745621878</v>
      </c>
      <c r="G10">
        <v>270.27338006952027</v>
      </c>
      <c r="H10">
        <v>250.95838440119661</v>
      </c>
      <c r="I10">
        <v>257.69246946207858</v>
      </c>
      <c r="J10">
        <v>205.0393845156548</v>
      </c>
      <c r="K10">
        <v>203.86305362986781</v>
      </c>
      <c r="L10">
        <v>179.95757785548491</v>
      </c>
      <c r="M10">
        <v>155.89307524167151</v>
      </c>
      <c r="N10">
        <v>111.646195800141</v>
      </c>
      <c r="O10">
        <v>37.149137416950971</v>
      </c>
      <c r="P10">
        <v>227.42475079548191</v>
      </c>
      <c r="Q10">
        <v>209.6347924491964</v>
      </c>
      <c r="R10">
        <f>F10/'SIMILITUDES OUTLIERS'!$R$10</f>
        <v>242.32258064516108</v>
      </c>
      <c r="S10">
        <f>G10/'SIMILITUDES OUTLIERS'!$R$10</f>
        <v>248.53571428571408</v>
      </c>
      <c r="T10">
        <f>H10/'SIMILITUDES OUTLIERS'!$R$10</f>
        <v>230.77419354838688</v>
      </c>
      <c r="U10">
        <f>I10/'SIMILITUDES OUTLIERS'!$R$10</f>
        <v>236.96666666666644</v>
      </c>
      <c r="V10">
        <f>J10/'SIMILITUDES OUTLIERS'!$R$10</f>
        <v>188.54838709677406</v>
      </c>
      <c r="W10">
        <f>K10/'SIMILITUDES OUTLIERS'!$R$10</f>
        <v>187.46666666666653</v>
      </c>
      <c r="X10">
        <f>L10/'SIMILITUDES OUTLIERS'!$R$10</f>
        <v>165.48387096774184</v>
      </c>
      <c r="Y10">
        <f>M10/'SIMILITUDES OUTLIERS'!$R$10</f>
        <v>143.35483870967732</v>
      </c>
      <c r="Z10">
        <f>N10/'SIMILITUDES OUTLIERS'!$R$10</f>
        <v>102.66666666666661</v>
      </c>
      <c r="AA10">
        <f>O10/'SIMILITUDES OUTLIERS'!$R$10</f>
        <v>34.161290322580619</v>
      </c>
      <c r="AB10">
        <f>P10/'SIMILITUDES OUTLIERS'!$R$10</f>
        <v>209.13333333333313</v>
      </c>
      <c r="AC10">
        <f>Q10/'SIMILITUDES OUTLIERS'!$R$10</f>
        <v>192.77419354838693</v>
      </c>
      <c r="AD10">
        <f t="shared" si="1"/>
        <v>2182.1884024577557</v>
      </c>
      <c r="AE10">
        <f t="shared" si="2"/>
        <v>2182.19</v>
      </c>
      <c r="AF10" s="5">
        <f t="shared" si="3"/>
        <v>16</v>
      </c>
      <c r="AG10" s="18" t="str">
        <f t="shared" si="4"/>
        <v>ARAUCA</v>
      </c>
      <c r="AH10" s="18" t="str">
        <f t="shared" si="0"/>
        <v>ARAUQUITA</v>
      </c>
      <c r="AI10" s="18" t="str">
        <f t="shared" si="0"/>
        <v>OCCIDENTAL DE COLOMBIA LLC</v>
      </c>
      <c r="AJ10" s="18" t="str">
        <f t="shared" si="0"/>
        <v>CHIPIRÓN</v>
      </c>
      <c r="AK10" s="18" t="str">
        <f t="shared" si="0"/>
        <v>ARAGUATO</v>
      </c>
      <c r="AN10" s="3" t="s">
        <v>97</v>
      </c>
      <c r="AO10" s="3" t="s">
        <v>112</v>
      </c>
      <c r="AP10" s="3" t="s">
        <v>113</v>
      </c>
      <c r="AQ10" s="3" t="s">
        <v>114</v>
      </c>
      <c r="AR10" s="3" t="s">
        <v>115</v>
      </c>
      <c r="AS10" s="4">
        <v>0</v>
      </c>
      <c r="AT10" s="4">
        <v>0</v>
      </c>
      <c r="AU10" s="4">
        <v>9.6774193548387094E-2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10">
        <f t="shared" si="5"/>
        <v>9.6774193548387094E-2</v>
      </c>
      <c r="BF10" s="10">
        <f t="shared" si="6"/>
        <v>0.1</v>
      </c>
    </row>
    <row r="11" spans="1:58">
      <c r="A11" t="s">
        <v>17</v>
      </c>
      <c r="B11" t="s">
        <v>27</v>
      </c>
      <c r="C11" t="s">
        <v>18</v>
      </c>
      <c r="D11" t="s">
        <v>79</v>
      </c>
      <c r="E11" t="s">
        <v>29</v>
      </c>
      <c r="F11">
        <v>717.40982938060847</v>
      </c>
      <c r="G11">
        <v>618.14500893612376</v>
      </c>
      <c r="H11">
        <v>537.62764877449536</v>
      </c>
      <c r="I11">
        <v>511.18008219921688</v>
      </c>
      <c r="J11">
        <v>479.46592088280062</v>
      </c>
      <c r="K11">
        <v>467.42782300091483</v>
      </c>
      <c r="L11">
        <v>414.63909751497692</v>
      </c>
      <c r="M11">
        <v>371.45629471963531</v>
      </c>
      <c r="N11">
        <v>309.96318840487191</v>
      </c>
      <c r="O11">
        <v>351.25053159200201</v>
      </c>
      <c r="P11">
        <v>376.26217935242312</v>
      </c>
      <c r="Q11">
        <v>417.76116855379519</v>
      </c>
      <c r="R11">
        <f>F11/'SIMILITUDES OUTLIERS'!$R$10</f>
        <v>659.70967741935442</v>
      </c>
      <c r="S11">
        <f>G11/'SIMILITUDES OUTLIERS'!$R$10</f>
        <v>568.42857142857099</v>
      </c>
      <c r="T11">
        <f>H11/'SIMILITUDES OUTLIERS'!$R$10</f>
        <v>494.38709677419314</v>
      </c>
      <c r="U11">
        <f>I11/'SIMILITUDES OUTLIERS'!$R$10</f>
        <v>470.06666666666632</v>
      </c>
      <c r="V11">
        <f>J11/'SIMILITUDES OUTLIERS'!$R$10</f>
        <v>440.90322580645125</v>
      </c>
      <c r="W11">
        <f>K11/'SIMILITUDES OUTLIERS'!$R$10</f>
        <v>429.83333333333297</v>
      </c>
      <c r="X11">
        <f>L11/'SIMILITUDES OUTLIERS'!$R$10</f>
        <v>381.29032258064495</v>
      </c>
      <c r="Y11">
        <f>M11/'SIMILITUDES OUTLIERS'!$R$10</f>
        <v>341.58064516129002</v>
      </c>
      <c r="Z11">
        <f>N11/'SIMILITUDES OUTLIERS'!$R$10</f>
        <v>285.03333333333313</v>
      </c>
      <c r="AA11">
        <f>O11/'SIMILITUDES OUTLIERS'!$R$10</f>
        <v>322.99999999999977</v>
      </c>
      <c r="AB11">
        <f>P11/'SIMILITUDES OUTLIERS'!$R$10</f>
        <v>345.99999999999972</v>
      </c>
      <c r="AC11">
        <f>Q11/'SIMILITUDES OUTLIERS'!$R$10</f>
        <v>384.16129032258033</v>
      </c>
      <c r="AD11">
        <f t="shared" si="1"/>
        <v>5124.3941628264174</v>
      </c>
      <c r="AE11">
        <f t="shared" si="2"/>
        <v>5124.3900000000003</v>
      </c>
      <c r="AF11" s="5">
        <f t="shared" si="3"/>
        <v>17</v>
      </c>
      <c r="AG11" s="18" t="str">
        <f t="shared" si="4"/>
        <v>ARAUCA</v>
      </c>
      <c r="AH11" s="18" t="str">
        <f t="shared" si="0"/>
        <v>ARAUQUITA</v>
      </c>
      <c r="AI11" s="18" t="str">
        <f t="shared" si="0"/>
        <v>OCCIDENTAL DE COLOMBIA LLC</v>
      </c>
      <c r="AJ11" s="18" t="str">
        <f t="shared" si="0"/>
        <v>CHIPIRÓN</v>
      </c>
      <c r="AK11" s="18" t="str">
        <f t="shared" si="0"/>
        <v>BAYONERO</v>
      </c>
      <c r="AN11" s="3" t="s">
        <v>116</v>
      </c>
      <c r="AO11" s="3" t="s">
        <v>116</v>
      </c>
      <c r="AP11" s="3" t="s">
        <v>117</v>
      </c>
      <c r="AQ11" s="3" t="s">
        <v>118</v>
      </c>
      <c r="AR11" s="3" t="s">
        <v>118</v>
      </c>
      <c r="AS11" s="4">
        <v>8582.9032258064508</v>
      </c>
      <c r="AT11" s="4">
        <v>8855.5357142857138</v>
      </c>
      <c r="AU11" s="4">
        <v>8665.4516129032254</v>
      </c>
      <c r="AV11" s="4">
        <v>8558.3333333333339</v>
      </c>
      <c r="AW11" s="4">
        <v>8224.8387096774186</v>
      </c>
      <c r="AX11" s="4">
        <v>8052.7</v>
      </c>
      <c r="AY11" s="4">
        <v>8151.2580645161288</v>
      </c>
      <c r="AZ11" s="4">
        <v>8141.4516129032254</v>
      </c>
      <c r="BA11" s="4">
        <v>7974.1333333333332</v>
      </c>
      <c r="BB11" s="4">
        <v>7692.3870967741932</v>
      </c>
      <c r="BC11" s="4">
        <v>7854.7</v>
      </c>
      <c r="BD11" s="4">
        <v>7919.4516129032254</v>
      </c>
      <c r="BE11" s="10">
        <f t="shared" si="5"/>
        <v>98673.144316436243</v>
      </c>
      <c r="BF11" s="10">
        <f t="shared" si="6"/>
        <v>98673.14</v>
      </c>
    </row>
    <row r="12" spans="1:58">
      <c r="A12" t="s">
        <v>17</v>
      </c>
      <c r="B12" t="s">
        <v>27</v>
      </c>
      <c r="C12" t="s">
        <v>18</v>
      </c>
      <c r="D12" t="s">
        <v>79</v>
      </c>
      <c r="E12" t="s">
        <v>19</v>
      </c>
      <c r="F12">
        <v>194.30507285409959</v>
      </c>
      <c r="G12">
        <v>190.22833964370031</v>
      </c>
      <c r="H12">
        <v>184.026794040911</v>
      </c>
      <c r="I12">
        <v>179.68512746146061</v>
      </c>
      <c r="J12">
        <v>169.7845373919194</v>
      </c>
      <c r="K12">
        <v>169.53547329781151</v>
      </c>
      <c r="L12">
        <v>165.85563900599081</v>
      </c>
      <c r="M12">
        <v>168.2059621475731</v>
      </c>
      <c r="N12">
        <v>145.43004465914461</v>
      </c>
      <c r="O12">
        <v>150.17512491215021</v>
      </c>
      <c r="P12">
        <v>150.1786328571377</v>
      </c>
      <c r="Q12">
        <v>149.71909206378351</v>
      </c>
      <c r="R12">
        <f>F12/'SIMILITUDES OUTLIERS'!$R$10</f>
        <v>178.67741935483861</v>
      </c>
      <c r="S12">
        <f>G12/'SIMILITUDES OUTLIERS'!$R$10</f>
        <v>174.9285714285713</v>
      </c>
      <c r="T12">
        <f>H12/'SIMILITUDES OUTLIERS'!$R$10</f>
        <v>169.22580645161273</v>
      </c>
      <c r="U12">
        <f>I12/'SIMILITUDES OUTLIERS'!$R$10</f>
        <v>165.23333333333318</v>
      </c>
      <c r="V12">
        <f>J12/'SIMILITUDES OUTLIERS'!$R$10</f>
        <v>156.12903225806434</v>
      </c>
      <c r="W12">
        <f>K12/'SIMILITUDES OUTLIERS'!$R$10</f>
        <v>155.89999999999992</v>
      </c>
      <c r="X12">
        <f>L12/'SIMILITUDES OUTLIERS'!$R$10</f>
        <v>152.51612903225802</v>
      </c>
      <c r="Y12">
        <f>M12/'SIMILITUDES OUTLIERS'!$R$10</f>
        <v>154.67741935483861</v>
      </c>
      <c r="Z12">
        <f>N12/'SIMILITUDES OUTLIERS'!$R$10</f>
        <v>133.73333333333318</v>
      </c>
      <c r="AA12">
        <f>O12/'SIMILITUDES OUTLIERS'!$R$10</f>
        <v>138.09677419354824</v>
      </c>
      <c r="AB12">
        <f>P12/'SIMILITUDES OUTLIERS'!$R$10</f>
        <v>138.09999999999991</v>
      </c>
      <c r="AC12">
        <f>Q12/'SIMILITUDES OUTLIERS'!$R$10</f>
        <v>137.67741935483861</v>
      </c>
      <c r="AD12">
        <f t="shared" si="1"/>
        <v>1854.8952380952364</v>
      </c>
      <c r="AE12">
        <f t="shared" si="2"/>
        <v>1854.9</v>
      </c>
      <c r="AF12" s="5">
        <f t="shared" si="3"/>
        <v>18</v>
      </c>
      <c r="AG12" s="18" t="str">
        <f t="shared" si="4"/>
        <v>ARAUCA</v>
      </c>
      <c r="AH12" s="18" t="str">
        <f t="shared" si="0"/>
        <v>ARAUQUITA</v>
      </c>
      <c r="AI12" s="18" t="str">
        <f t="shared" si="0"/>
        <v>OCCIDENTAL DE COLOMBIA LLC</v>
      </c>
      <c r="AJ12" s="18" t="str">
        <f t="shared" si="0"/>
        <v>CHIPIRÓN</v>
      </c>
      <c r="AK12" s="18" t="str">
        <f t="shared" si="0"/>
        <v>CHIPIRÓN</v>
      </c>
      <c r="AN12" s="3" t="s">
        <v>116</v>
      </c>
      <c r="AO12" s="3" t="s">
        <v>116</v>
      </c>
      <c r="AP12" s="3" t="s">
        <v>117</v>
      </c>
      <c r="AQ12" s="3" t="s">
        <v>118</v>
      </c>
      <c r="AR12" s="3" t="s">
        <v>119</v>
      </c>
      <c r="AS12" s="4">
        <v>218.41935483870967</v>
      </c>
      <c r="AT12" s="4">
        <v>262.85714285714283</v>
      </c>
      <c r="AU12" s="4">
        <v>228.54838709677421</v>
      </c>
      <c r="AV12" s="4">
        <v>200.96666666666667</v>
      </c>
      <c r="AW12" s="4">
        <v>175.25806451612902</v>
      </c>
      <c r="AX12" s="4">
        <v>173.43333333333334</v>
      </c>
      <c r="AY12" s="4">
        <v>165.48387096774192</v>
      </c>
      <c r="AZ12" s="4">
        <v>121.48387096774194</v>
      </c>
      <c r="BA12" s="4">
        <v>95.933333333333337</v>
      </c>
      <c r="BB12" s="4">
        <v>105.06451612903226</v>
      </c>
      <c r="BC12" s="4">
        <v>105.7</v>
      </c>
      <c r="BD12" s="4">
        <v>134.38709677419354</v>
      </c>
      <c r="BE12" s="10">
        <f t="shared" si="5"/>
        <v>1987.5356374807989</v>
      </c>
      <c r="BF12" s="10">
        <f t="shared" si="6"/>
        <v>1987.54</v>
      </c>
    </row>
    <row r="13" spans="1:58">
      <c r="A13" t="s">
        <v>17</v>
      </c>
      <c r="B13" t="s">
        <v>27</v>
      </c>
      <c r="C13" t="s">
        <v>18</v>
      </c>
      <c r="D13" t="s">
        <v>79</v>
      </c>
      <c r="E13" t="s">
        <v>30</v>
      </c>
      <c r="F13">
        <v>119.8664802207001</v>
      </c>
      <c r="G13">
        <v>101.1728919501509</v>
      </c>
      <c r="H13">
        <v>114.8851983385405</v>
      </c>
      <c r="I13">
        <v>100.51782498499711</v>
      </c>
      <c r="J13">
        <v>115.025516138038</v>
      </c>
      <c r="K13">
        <v>111.646195800141</v>
      </c>
      <c r="L13">
        <v>108.6761357107782</v>
      </c>
      <c r="M13">
        <v>103.69485382861861</v>
      </c>
      <c r="N13">
        <v>98.161655268435624</v>
      </c>
      <c r="O13">
        <v>99.976432141936044</v>
      </c>
      <c r="P13">
        <v>96.240470730316318</v>
      </c>
      <c r="Q13">
        <v>87.698624685908797</v>
      </c>
      <c r="R13">
        <f>F13/'SIMILITUDES OUTLIERS'!$R$10</f>
        <v>110.22580645161277</v>
      </c>
      <c r="S13">
        <f>G13/'SIMILITUDES OUTLIERS'!$R$10</f>
        <v>93.035714285714178</v>
      </c>
      <c r="T13">
        <f>H13/'SIMILITUDES OUTLIERS'!$R$10</f>
        <v>105.64516129032246</v>
      </c>
      <c r="U13">
        <f>I13/'SIMILITUDES OUTLIERS'!$R$10</f>
        <v>92.433333333333309</v>
      </c>
      <c r="V13">
        <f>J13/'SIMILITUDES OUTLIERS'!$R$10</f>
        <v>105.77419354838702</v>
      </c>
      <c r="W13">
        <f>K13/'SIMILITUDES OUTLIERS'!$R$10</f>
        <v>102.66666666666661</v>
      </c>
      <c r="X13">
        <f>L13/'SIMILITUDES OUTLIERS'!$R$10</f>
        <v>99.935483870967673</v>
      </c>
      <c r="Y13">
        <f>M13/'SIMILITUDES OUTLIERS'!$R$10</f>
        <v>95.354838709677381</v>
      </c>
      <c r="Z13">
        <f>N13/'SIMILITUDES OUTLIERS'!$R$10</f>
        <v>90.26666666666658</v>
      </c>
      <c r="AA13">
        <f>O13/'SIMILITUDES OUTLIERS'!$R$10</f>
        <v>91.935483870967673</v>
      </c>
      <c r="AB13">
        <f>P13/'SIMILITUDES OUTLIERS'!$R$10</f>
        <v>88.499999999999929</v>
      </c>
      <c r="AC13">
        <f>Q13/'SIMILITUDES OUTLIERS'!$R$10</f>
        <v>80.645161290322505</v>
      </c>
      <c r="AD13">
        <f t="shared" si="1"/>
        <v>1156.4185099846381</v>
      </c>
      <c r="AE13">
        <f t="shared" si="2"/>
        <v>1156.42</v>
      </c>
      <c r="AF13" s="5">
        <f t="shared" si="3"/>
        <v>19</v>
      </c>
      <c r="AG13" s="18" t="str">
        <f t="shared" si="4"/>
        <v>ARAUCA</v>
      </c>
      <c r="AH13" s="18" t="str">
        <f t="shared" si="0"/>
        <v>ARAUQUITA</v>
      </c>
      <c r="AI13" s="18" t="str">
        <f t="shared" si="0"/>
        <v>OCCIDENTAL DE COLOMBIA LLC</v>
      </c>
      <c r="AJ13" s="18" t="str">
        <f t="shared" si="0"/>
        <v>CHIPIRÓN</v>
      </c>
      <c r="AK13" s="18" t="str">
        <f t="shared" si="0"/>
        <v>JIBA UNIFICADO</v>
      </c>
      <c r="AN13" s="3" t="s">
        <v>116</v>
      </c>
      <c r="AO13" s="3" t="s">
        <v>116</v>
      </c>
      <c r="AP13" s="3" t="s">
        <v>117</v>
      </c>
      <c r="AQ13" s="3" t="s">
        <v>118</v>
      </c>
      <c r="AR13" s="3" t="s">
        <v>120</v>
      </c>
      <c r="AS13" s="4">
        <v>362.16129032258067</v>
      </c>
      <c r="AT13" s="4">
        <v>399.92857142857144</v>
      </c>
      <c r="AU13" s="4">
        <v>354.41935483870969</v>
      </c>
      <c r="AV13" s="4">
        <v>340.53333333333336</v>
      </c>
      <c r="AW13" s="4">
        <v>340.32258064516128</v>
      </c>
      <c r="AX13" s="4">
        <v>342.03333333333336</v>
      </c>
      <c r="AY13" s="4">
        <v>324.74193548387098</v>
      </c>
      <c r="AZ13" s="4">
        <v>243.80645161290323</v>
      </c>
      <c r="BA13" s="4">
        <v>230.9</v>
      </c>
      <c r="BB13" s="4">
        <v>240.61290322580646</v>
      </c>
      <c r="BC13" s="4">
        <v>242.6</v>
      </c>
      <c r="BD13" s="4">
        <v>259.48387096774195</v>
      </c>
      <c r="BE13" s="10">
        <f t="shared" si="5"/>
        <v>3681.5436251920128</v>
      </c>
      <c r="BF13" s="10">
        <f t="shared" si="6"/>
        <v>3681.54</v>
      </c>
    </row>
    <row r="14" spans="1:58">
      <c r="A14" t="s">
        <v>17</v>
      </c>
      <c r="B14" t="s">
        <v>27</v>
      </c>
      <c r="C14" t="s">
        <v>18</v>
      </c>
      <c r="D14" t="s">
        <v>31</v>
      </c>
      <c r="E14" t="s">
        <v>32</v>
      </c>
      <c r="F14">
        <v>1389.005897225298</v>
      </c>
      <c r="G14">
        <v>1287.7114800380821</v>
      </c>
      <c r="H14">
        <v>1250.1263551726929</v>
      </c>
      <c r="I14">
        <v>1213.7536429129609</v>
      </c>
      <c r="J14">
        <v>713.79664604354889</v>
      </c>
      <c r="K14">
        <v>750.13194022341463</v>
      </c>
      <c r="L14">
        <v>1005.131477250138</v>
      </c>
      <c r="M14">
        <v>1040.982675021738</v>
      </c>
      <c r="N14">
        <v>868.12166987583635</v>
      </c>
      <c r="O14">
        <v>1132.8206747928209</v>
      </c>
      <c r="P14">
        <v>1215.094847213157</v>
      </c>
      <c r="Q14">
        <v>1370.308550442262</v>
      </c>
      <c r="R14">
        <f>F14/'SIMILITUDES OUTLIERS'!$R$10</f>
        <v>1277.2903225806442</v>
      </c>
      <c r="S14">
        <f>G14/'SIMILITUDES OUTLIERS'!$R$10</f>
        <v>1184.142857142856</v>
      </c>
      <c r="T14">
        <f>H14/'SIMILITUDES OUTLIERS'!$R$10</f>
        <v>1149.5806451612896</v>
      </c>
      <c r="U14">
        <f>I14/'SIMILITUDES OUTLIERS'!$R$10</f>
        <v>1116.1333333333323</v>
      </c>
      <c r="V14">
        <f>J14/'SIMILITUDES OUTLIERS'!$R$10</f>
        <v>656.38709677419297</v>
      </c>
      <c r="W14">
        <f>K14/'SIMILITUDES OUTLIERS'!$R$10</f>
        <v>689.79999999999939</v>
      </c>
      <c r="X14">
        <f>L14/'SIMILITUDES OUTLIERS'!$R$10</f>
        <v>924.29032258064444</v>
      </c>
      <c r="Y14">
        <f>M14/'SIMILITUDES OUTLIERS'!$R$10</f>
        <v>957.25806451612868</v>
      </c>
      <c r="Z14">
        <f>N14/'SIMILITUDES OUTLIERS'!$R$10</f>
        <v>798.29999999999927</v>
      </c>
      <c r="AA14">
        <f>O14/'SIMILITUDES OUTLIERS'!$R$10</f>
        <v>1041.7096774193537</v>
      </c>
      <c r="AB14">
        <f>P14/'SIMILITUDES OUTLIERS'!$R$10</f>
        <v>1117.3666666666652</v>
      </c>
      <c r="AC14">
        <f>Q14/'SIMILITUDES OUTLIERS'!$R$10</f>
        <v>1260.0967741935472</v>
      </c>
      <c r="AD14">
        <f t="shared" si="1"/>
        <v>12172.355760368653</v>
      </c>
      <c r="AE14">
        <f t="shared" si="2"/>
        <v>12172.36</v>
      </c>
      <c r="AF14" s="5">
        <f t="shared" si="3"/>
        <v>20</v>
      </c>
      <c r="AG14" s="18" t="str">
        <f t="shared" si="4"/>
        <v>ARAUCA</v>
      </c>
      <c r="AH14" s="18" t="str">
        <f t="shared" si="0"/>
        <v>ARAUQUITA</v>
      </c>
      <c r="AI14" s="18" t="str">
        <f t="shared" si="0"/>
        <v>OCCIDENTAL DE COLOMBIA LLC</v>
      </c>
      <c r="AJ14" s="18" t="str">
        <f t="shared" si="0"/>
        <v>COSECHA</v>
      </c>
      <c r="AK14" s="18" t="str">
        <f t="shared" si="0"/>
        <v>CANAGUEY</v>
      </c>
      <c r="AN14" s="3" t="s">
        <v>116</v>
      </c>
      <c r="AO14" s="3" t="s">
        <v>116</v>
      </c>
      <c r="AP14" s="3" t="s">
        <v>117</v>
      </c>
      <c r="AQ14" s="3" t="s">
        <v>118</v>
      </c>
      <c r="AR14" s="3" t="s">
        <v>121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16.096774193548388</v>
      </c>
      <c r="BA14" s="4">
        <v>37.966666666666669</v>
      </c>
      <c r="BB14" s="4">
        <v>36.225806451612904</v>
      </c>
      <c r="BC14" s="4">
        <v>40.233333333333334</v>
      </c>
      <c r="BD14" s="4">
        <v>40.12903225806452</v>
      </c>
      <c r="BE14" s="10">
        <f t="shared" si="5"/>
        <v>170.65161290322578</v>
      </c>
      <c r="BF14" s="10">
        <f t="shared" si="6"/>
        <v>170.65</v>
      </c>
    </row>
    <row r="15" spans="1:58">
      <c r="A15" t="s">
        <v>17</v>
      </c>
      <c r="B15" t="s">
        <v>27</v>
      </c>
      <c r="C15" t="s">
        <v>18</v>
      </c>
      <c r="D15" t="s">
        <v>31</v>
      </c>
      <c r="E15" t="s">
        <v>33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1702.826655801354</v>
      </c>
      <c r="R15">
        <f>F15/'SIMILITUDES OUTLIERS'!$R$10</f>
        <v>0</v>
      </c>
      <c r="S15">
        <f>G15/'SIMILITUDES OUTLIERS'!$R$10</f>
        <v>0</v>
      </c>
      <c r="T15">
        <f>H15/'SIMILITUDES OUTLIERS'!$R$10</f>
        <v>0</v>
      </c>
      <c r="U15">
        <f>I15/'SIMILITUDES OUTLIERS'!$R$10</f>
        <v>0</v>
      </c>
      <c r="V15">
        <f>J15/'SIMILITUDES OUTLIERS'!$R$10</f>
        <v>0</v>
      </c>
      <c r="W15">
        <f>K15/'SIMILITUDES OUTLIERS'!$R$10</f>
        <v>0</v>
      </c>
      <c r="X15">
        <f>L15/'SIMILITUDES OUTLIERS'!$R$10</f>
        <v>0</v>
      </c>
      <c r="Y15">
        <f>M15/'SIMILITUDES OUTLIERS'!$R$10</f>
        <v>0</v>
      </c>
      <c r="Z15">
        <f>N15/'SIMILITUDES OUTLIERS'!$R$10</f>
        <v>0</v>
      </c>
      <c r="AA15">
        <f>O15/'SIMILITUDES OUTLIERS'!$R$10</f>
        <v>0</v>
      </c>
      <c r="AB15">
        <f>P15/'SIMILITUDES OUTLIERS'!$R$10</f>
        <v>0</v>
      </c>
      <c r="AC15">
        <f>Q15/'SIMILITUDES OUTLIERS'!$R$10</f>
        <v>1565.8709677419342</v>
      </c>
      <c r="AD15">
        <f t="shared" si="1"/>
        <v>1565.8709677419342</v>
      </c>
      <c r="AE15">
        <f t="shared" si="2"/>
        <v>1565.87</v>
      </c>
      <c r="AF15" s="5">
        <f t="shared" si="3"/>
        <v>21</v>
      </c>
      <c r="AG15" s="18" t="str">
        <f t="shared" si="4"/>
        <v>ARAUCA</v>
      </c>
      <c r="AH15" s="18" t="str">
        <f t="shared" si="0"/>
        <v>ARAUQUITA</v>
      </c>
      <c r="AI15" s="18" t="str">
        <f t="shared" si="0"/>
        <v>OCCIDENTAL DE COLOMBIA LLC</v>
      </c>
      <c r="AJ15" s="18" t="str">
        <f t="shared" si="0"/>
        <v>COSECHA</v>
      </c>
      <c r="AK15" s="18" t="str">
        <f t="shared" si="0"/>
        <v>FINN</v>
      </c>
      <c r="AN15" s="3" t="s">
        <v>116</v>
      </c>
      <c r="AO15" s="3" t="s">
        <v>116</v>
      </c>
      <c r="AP15" s="3" t="s">
        <v>117</v>
      </c>
      <c r="AQ15" s="3" t="s">
        <v>122</v>
      </c>
      <c r="AR15" s="3" t="s">
        <v>123</v>
      </c>
      <c r="AS15" s="4">
        <v>21124.032258064515</v>
      </c>
      <c r="AT15" s="4">
        <v>20791.285714285714</v>
      </c>
      <c r="AU15" s="4">
        <v>20802.580645161292</v>
      </c>
      <c r="AV15" s="4">
        <v>21055.233333333334</v>
      </c>
      <c r="AW15" s="4">
        <v>20472.612903225807</v>
      </c>
      <c r="AX15" s="4">
        <v>21320.366666666665</v>
      </c>
      <c r="AY15" s="4">
        <v>21791.935483870966</v>
      </c>
      <c r="AZ15" s="4">
        <v>21435.741935483871</v>
      </c>
      <c r="BA15" s="4">
        <v>21162.833333333332</v>
      </c>
      <c r="BB15" s="4">
        <v>21003.193548387098</v>
      </c>
      <c r="BC15" s="4">
        <v>21053.066666666666</v>
      </c>
      <c r="BD15" s="4">
        <v>20978.354838709678</v>
      </c>
      <c r="BE15" s="10">
        <f t="shared" si="5"/>
        <v>252991.23732718892</v>
      </c>
      <c r="BF15" s="10">
        <f t="shared" si="6"/>
        <v>252991.24</v>
      </c>
    </row>
    <row r="16" spans="1:58">
      <c r="A16" t="s">
        <v>17</v>
      </c>
      <c r="B16" t="s">
        <v>27</v>
      </c>
      <c r="C16" t="s">
        <v>18</v>
      </c>
      <c r="D16" t="s">
        <v>31</v>
      </c>
      <c r="E16" t="s">
        <v>34</v>
      </c>
      <c r="F16">
        <v>0</v>
      </c>
      <c r="G16">
        <v>223.007579876302</v>
      </c>
      <c r="H16">
        <v>606.55876777761966</v>
      </c>
      <c r="I16">
        <v>401.60006599667588</v>
      </c>
      <c r="J16">
        <v>235.90930040509471</v>
      </c>
      <c r="K16">
        <v>186.20990513809221</v>
      </c>
      <c r="L16">
        <v>189.70966492055791</v>
      </c>
      <c r="M16">
        <v>144.9132074309957</v>
      </c>
      <c r="N16">
        <v>121.143372196127</v>
      </c>
      <c r="O16">
        <v>86.926876788672814</v>
      </c>
      <c r="P16">
        <v>72.678773564702155</v>
      </c>
      <c r="Q16">
        <v>71.632236643450312</v>
      </c>
      <c r="R16">
        <f>F16/'SIMILITUDES OUTLIERS'!$R$10</f>
        <v>0</v>
      </c>
      <c r="S16">
        <f>G16/'SIMILITUDES OUTLIERS'!$R$10</f>
        <v>205.07142857142841</v>
      </c>
      <c r="T16">
        <f>H16/'SIMILITUDES OUTLIERS'!$R$10</f>
        <v>557.77419354838662</v>
      </c>
      <c r="U16">
        <f>I16/'SIMILITUDES OUTLIERS'!$R$10</f>
        <v>369.29999999999967</v>
      </c>
      <c r="V16">
        <f>J16/'SIMILITUDES OUTLIERS'!$R$10</f>
        <v>216.9354838709676</v>
      </c>
      <c r="W16">
        <f>K16/'SIMILITUDES OUTLIERS'!$R$10</f>
        <v>171.23333333333315</v>
      </c>
      <c r="X16">
        <f>L16/'SIMILITUDES OUTLIERS'!$R$10</f>
        <v>174.45161290322565</v>
      </c>
      <c r="Y16">
        <f>M16/'SIMILITUDES OUTLIERS'!$R$10</f>
        <v>133.25806451612891</v>
      </c>
      <c r="Z16">
        <f>N16/'SIMILITUDES OUTLIERS'!$R$10</f>
        <v>111.39999999999992</v>
      </c>
      <c r="AA16">
        <f>O16/'SIMILITUDES OUTLIERS'!$R$10</f>
        <v>79.935483870967687</v>
      </c>
      <c r="AB16">
        <f>P16/'SIMILITUDES OUTLIERS'!$R$10</f>
        <v>66.833333333333272</v>
      </c>
      <c r="AC16">
        <f>Q16/'SIMILITUDES OUTLIERS'!$R$10</f>
        <v>65.870967741935431</v>
      </c>
      <c r="AD16">
        <f t="shared" si="1"/>
        <v>2152.0639016897067</v>
      </c>
      <c r="AE16">
        <f t="shared" si="2"/>
        <v>2152.06</v>
      </c>
      <c r="AF16" s="5">
        <f t="shared" si="3"/>
        <v>22</v>
      </c>
      <c r="AG16" s="18" t="str">
        <f t="shared" si="4"/>
        <v>ARAUCA</v>
      </c>
      <c r="AH16" s="18" t="str">
        <f t="shared" si="0"/>
        <v>ARAUQUITA</v>
      </c>
      <c r="AI16" s="18" t="str">
        <f t="shared" si="0"/>
        <v>OCCIDENTAL DE COLOMBIA LLC</v>
      </c>
      <c r="AJ16" s="18" t="str">
        <f t="shared" si="0"/>
        <v>COSECHA</v>
      </c>
      <c r="AK16" s="18" t="str">
        <f t="shared" si="0"/>
        <v>GOLONDRINA</v>
      </c>
      <c r="AN16" s="3" t="s">
        <v>116</v>
      </c>
      <c r="AO16" s="3" t="s">
        <v>116</v>
      </c>
      <c r="AP16" s="3" t="s">
        <v>117</v>
      </c>
      <c r="AQ16" s="3" t="s">
        <v>122</v>
      </c>
      <c r="AR16" s="3" t="s">
        <v>124</v>
      </c>
      <c r="AS16" s="4">
        <v>3768.8064516129034</v>
      </c>
      <c r="AT16" s="4">
        <v>3549.3928571428573</v>
      </c>
      <c r="AU16" s="4">
        <v>3646.0322580645161</v>
      </c>
      <c r="AV16" s="4">
        <v>3675.9333333333334</v>
      </c>
      <c r="AW16" s="4">
        <v>3457.2580645161293</v>
      </c>
      <c r="AX16" s="4">
        <v>3393.9333333333334</v>
      </c>
      <c r="AY16" s="4">
        <v>3491</v>
      </c>
      <c r="AZ16" s="4">
        <v>3538.2903225806454</v>
      </c>
      <c r="BA16" s="4">
        <v>3310.5</v>
      </c>
      <c r="BB16" s="4">
        <v>3308.1612903225805</v>
      </c>
      <c r="BC16" s="4">
        <v>3340.7666666666669</v>
      </c>
      <c r="BD16" s="4">
        <v>3411.0967741935483</v>
      </c>
      <c r="BE16" s="10">
        <f t="shared" si="5"/>
        <v>41891.171351766512</v>
      </c>
      <c r="BF16" s="10">
        <f t="shared" si="6"/>
        <v>41891.17</v>
      </c>
    </row>
    <row r="17" spans="1:58">
      <c r="A17" t="s">
        <v>17</v>
      </c>
      <c r="B17" t="s">
        <v>27</v>
      </c>
      <c r="C17" t="s">
        <v>18</v>
      </c>
      <c r="D17" t="s">
        <v>31</v>
      </c>
      <c r="E17" t="s">
        <v>35</v>
      </c>
      <c r="F17">
        <v>238.61041804542069</v>
      </c>
      <c r="G17">
        <v>260.48621355457288</v>
      </c>
      <c r="H17">
        <v>194.7961851523406</v>
      </c>
      <c r="I17">
        <v>211.22155289851341</v>
      </c>
      <c r="J17">
        <v>202.75922027382109</v>
      </c>
      <c r="K17">
        <v>200.6731623212923</v>
      </c>
      <c r="L17">
        <v>204.19747771867009</v>
      </c>
      <c r="M17">
        <v>209.35415685020149</v>
      </c>
      <c r="N17">
        <v>197.1207833640151</v>
      </c>
      <c r="O17">
        <v>201.8822340269621</v>
      </c>
      <c r="P17">
        <v>177.43770403950981</v>
      </c>
      <c r="Q17">
        <v>161.47070777169529</v>
      </c>
      <c r="R17">
        <f>F17/'SIMILITUDES OUTLIERS'!$R$10</f>
        <v>219.41935483870952</v>
      </c>
      <c r="S17">
        <f>G17/'SIMILITUDES OUTLIERS'!$R$10</f>
        <v>239.53571428571411</v>
      </c>
      <c r="T17">
        <f>H17/'SIMILITUDES OUTLIERS'!$R$10</f>
        <v>179.12903225806434</v>
      </c>
      <c r="U17">
        <f>I17/'SIMILITUDES OUTLIERS'!$R$10</f>
        <v>194.23333333333315</v>
      </c>
      <c r="V17">
        <f>J17/'SIMILITUDES OUTLIERS'!$R$10</f>
        <v>186.45161290322559</v>
      </c>
      <c r="W17">
        <f>K17/'SIMILITUDES OUTLIERS'!$R$10</f>
        <v>184.53333333333313</v>
      </c>
      <c r="X17">
        <f>L17/'SIMILITUDES OUTLIERS'!$R$10</f>
        <v>187.77419354838696</v>
      </c>
      <c r="Y17">
        <f>M17/'SIMILITUDES OUTLIERS'!$R$10</f>
        <v>192.51612903225791</v>
      </c>
      <c r="Z17">
        <f>N17/'SIMILITUDES OUTLIERS'!$R$10</f>
        <v>181.26666666666648</v>
      </c>
      <c r="AA17">
        <f>O17/'SIMILITUDES OUTLIERS'!$R$10</f>
        <v>185.64516129032245</v>
      </c>
      <c r="AB17">
        <f>P17/'SIMILITUDES OUTLIERS'!$R$10</f>
        <v>163.1666666666666</v>
      </c>
      <c r="AC17">
        <f>Q17/'SIMILITUDES OUTLIERS'!$R$10</f>
        <v>148.48387096774181</v>
      </c>
      <c r="AD17">
        <f t="shared" si="1"/>
        <v>2262.155069124422</v>
      </c>
      <c r="AE17">
        <f t="shared" si="2"/>
        <v>2262.16</v>
      </c>
      <c r="AF17" s="5">
        <f t="shared" si="3"/>
        <v>23</v>
      </c>
      <c r="AG17" s="18" t="str">
        <f t="shared" si="4"/>
        <v>ARAUCA</v>
      </c>
      <c r="AH17" s="18" t="str">
        <f t="shared" si="0"/>
        <v>ARAUQUITA</v>
      </c>
      <c r="AI17" s="18" t="str">
        <f t="shared" si="0"/>
        <v>OCCIDENTAL DE COLOMBIA LLC</v>
      </c>
      <c r="AJ17" s="18" t="str">
        <f t="shared" si="0"/>
        <v>COSECHA</v>
      </c>
      <c r="AK17" s="18" t="str">
        <f t="shared" si="0"/>
        <v>MORROCOY</v>
      </c>
      <c r="AN17" s="3" t="s">
        <v>116</v>
      </c>
      <c r="AO17" s="3" t="s">
        <v>116</v>
      </c>
      <c r="AP17" s="3" t="s">
        <v>117</v>
      </c>
      <c r="AQ17" s="3" t="s">
        <v>122</v>
      </c>
      <c r="AR17" s="3" t="s">
        <v>125</v>
      </c>
      <c r="AS17" s="4">
        <v>16.129032258064516</v>
      </c>
      <c r="AT17" s="4">
        <v>22.321428571428573</v>
      </c>
      <c r="AU17" s="4">
        <v>22.29032258064516</v>
      </c>
      <c r="AV17" s="4">
        <v>24.433333333333334</v>
      </c>
      <c r="AW17" s="4">
        <v>21.548387096774192</v>
      </c>
      <c r="AX17" s="4">
        <v>21.933333333333334</v>
      </c>
      <c r="AY17" s="4">
        <v>22.193548387096776</v>
      </c>
      <c r="AZ17" s="4">
        <v>23.258064516129032</v>
      </c>
      <c r="BA17" s="4">
        <v>21.866666666666667</v>
      </c>
      <c r="BB17" s="4">
        <v>23.806451612903224</v>
      </c>
      <c r="BC17" s="4">
        <v>19.433333333333334</v>
      </c>
      <c r="BD17" s="4">
        <v>27.387096774193548</v>
      </c>
      <c r="BE17" s="10">
        <f t="shared" si="5"/>
        <v>266.6009984639017</v>
      </c>
      <c r="BF17" s="10">
        <f t="shared" si="6"/>
        <v>266.60000000000002</v>
      </c>
    </row>
    <row r="18" spans="1:58">
      <c r="A18" t="s">
        <v>17</v>
      </c>
      <c r="B18" t="s">
        <v>27</v>
      </c>
      <c r="C18" t="s">
        <v>18</v>
      </c>
      <c r="D18" t="s">
        <v>31</v>
      </c>
      <c r="E18" t="s">
        <v>36</v>
      </c>
      <c r="F18">
        <v>437.61613718268501</v>
      </c>
      <c r="G18">
        <v>342.97804560912982</v>
      </c>
      <c r="H18">
        <v>319.78426505469793</v>
      </c>
      <c r="I18">
        <v>304.56212243921573</v>
      </c>
      <c r="J18">
        <v>260.11412081840552</v>
      </c>
      <c r="K18">
        <v>241.59801785972061</v>
      </c>
      <c r="L18">
        <v>225.28022709316249</v>
      </c>
      <c r="M18">
        <v>202.89953807331861</v>
      </c>
      <c r="N18">
        <v>191.7559661632292</v>
      </c>
      <c r="O18">
        <v>191.744273013271</v>
      </c>
      <c r="P18">
        <v>149.74364767869551</v>
      </c>
      <c r="Q18">
        <v>134.5998491679328</v>
      </c>
      <c r="R18">
        <f>F18/'SIMILITUDES OUTLIERS'!$R$10</f>
        <v>402.41935483870941</v>
      </c>
      <c r="S18">
        <f>G18/'SIMILITUDES OUTLIERS'!$R$10</f>
        <v>315.392857142857</v>
      </c>
      <c r="T18">
        <f>H18/'SIMILITUDES OUTLIERS'!$R$10</f>
        <v>294.06451612903209</v>
      </c>
      <c r="U18">
        <f>I18/'SIMILITUDES OUTLIERS'!$R$10</f>
        <v>280.06666666666644</v>
      </c>
      <c r="V18">
        <f>J18/'SIMILITUDES OUTLIERS'!$R$10</f>
        <v>239.1935483870966</v>
      </c>
      <c r="W18">
        <f>K18/'SIMILITUDES OUTLIERS'!$R$10</f>
        <v>222.16666666666646</v>
      </c>
      <c r="X18">
        <f>L18/'SIMILITUDES OUTLIERS'!$R$10</f>
        <v>207.16129032258044</v>
      </c>
      <c r="Y18">
        <f>M18/'SIMILITUDES OUTLIERS'!$R$10</f>
        <v>186.58064516129016</v>
      </c>
      <c r="Z18">
        <f>N18/'SIMILITUDES OUTLIERS'!$R$10</f>
        <v>176.33333333333326</v>
      </c>
      <c r="AA18">
        <f>O18/'SIMILITUDES OUTLIERS'!$R$10</f>
        <v>176.32258064516114</v>
      </c>
      <c r="AB18">
        <f>P18/'SIMILITUDES OUTLIERS'!$R$10</f>
        <v>137.69999999999985</v>
      </c>
      <c r="AC18">
        <f>Q18/'SIMILITUDES OUTLIERS'!$R$10</f>
        <v>123.77419354838698</v>
      </c>
      <c r="AD18">
        <f t="shared" si="1"/>
        <v>2761.1756528417795</v>
      </c>
      <c r="AE18">
        <f t="shared" si="2"/>
        <v>2761.18</v>
      </c>
      <c r="AF18" s="5">
        <f t="shared" si="3"/>
        <v>24</v>
      </c>
      <c r="AG18" s="18" t="str">
        <f t="shared" si="4"/>
        <v>ARAUCA</v>
      </c>
      <c r="AH18" s="18" t="str">
        <f t="shared" si="0"/>
        <v>ARAUQUITA</v>
      </c>
      <c r="AI18" s="18" t="str">
        <f t="shared" si="0"/>
        <v>OCCIDENTAL DE COLOMBIA LLC</v>
      </c>
      <c r="AJ18" s="18" t="str">
        <f t="shared" si="0"/>
        <v>COSECHA</v>
      </c>
      <c r="AK18" s="18" t="str">
        <f t="shared" si="0"/>
        <v>REX</v>
      </c>
      <c r="AN18" s="3" t="s">
        <v>116</v>
      </c>
      <c r="AO18" s="3" t="s">
        <v>126</v>
      </c>
      <c r="AP18" s="3" t="s">
        <v>117</v>
      </c>
      <c r="AQ18" s="3" t="s">
        <v>118</v>
      </c>
      <c r="AR18" s="3" t="s">
        <v>127</v>
      </c>
      <c r="AS18" s="4">
        <v>242.32258064516128</v>
      </c>
      <c r="AT18" s="4">
        <v>248.53571428571428</v>
      </c>
      <c r="AU18" s="4">
        <v>230.7741935483871</v>
      </c>
      <c r="AV18" s="4">
        <v>236.96666666666667</v>
      </c>
      <c r="AW18" s="4">
        <v>188.54838709677421</v>
      </c>
      <c r="AX18" s="4">
        <v>187.46666666666667</v>
      </c>
      <c r="AY18" s="4">
        <v>165.48387096774192</v>
      </c>
      <c r="AZ18" s="4">
        <v>143.35483870967741</v>
      </c>
      <c r="BA18" s="4">
        <v>102.66666666666667</v>
      </c>
      <c r="BB18" s="4">
        <v>34.161290322580648</v>
      </c>
      <c r="BC18" s="4">
        <v>209.13333333333333</v>
      </c>
      <c r="BD18" s="4">
        <v>192.7741935483871</v>
      </c>
      <c r="BE18" s="10">
        <f t="shared" si="5"/>
        <v>2182.1884024577575</v>
      </c>
      <c r="BF18" s="10">
        <f t="shared" si="6"/>
        <v>2182.19</v>
      </c>
    </row>
    <row r="19" spans="1:58">
      <c r="A19" t="s">
        <v>17</v>
      </c>
      <c r="B19" t="s">
        <v>27</v>
      </c>
      <c r="C19" t="s">
        <v>18</v>
      </c>
      <c r="D19" t="s">
        <v>31</v>
      </c>
      <c r="E19" t="s">
        <v>37</v>
      </c>
      <c r="F19">
        <v>14.80352784698141</v>
      </c>
      <c r="G19">
        <v>1436.0724962567299</v>
      </c>
      <c r="H19">
        <v>2517.2662435344519</v>
      </c>
      <c r="I19">
        <v>2646.9573083499649</v>
      </c>
      <c r="J19">
        <v>2723.4983293458349</v>
      </c>
      <c r="K19">
        <v>3021.769537107582</v>
      </c>
      <c r="L19">
        <v>3014.8331605524249</v>
      </c>
      <c r="M19">
        <v>3120.7380197231269</v>
      </c>
      <c r="N19">
        <v>3612.9506433752758</v>
      </c>
      <c r="O19">
        <v>3259.9683562744772</v>
      </c>
      <c r="P19">
        <v>3067.6242246683541</v>
      </c>
      <c r="Q19">
        <v>2944.7794991533201</v>
      </c>
      <c r="R19">
        <f>F19/'SIMILITUDES OUTLIERS'!$R$10</f>
        <v>13.612903225806445</v>
      </c>
      <c r="S19">
        <f>G19/'SIMILITUDES OUTLIERS'!$R$10</f>
        <v>1320.5714285714275</v>
      </c>
      <c r="T19">
        <f>H19/'SIMILITUDES OUTLIERS'!$R$10</f>
        <v>2314.8064516129011</v>
      </c>
      <c r="U19">
        <f>I19/'SIMILITUDES OUTLIERS'!$R$10</f>
        <v>2434.0666666666643</v>
      </c>
      <c r="V19">
        <f>J19/'SIMILITUDES OUTLIERS'!$R$10</f>
        <v>2504.4516129032236</v>
      </c>
      <c r="W19">
        <f>K19/'SIMILITUDES OUTLIERS'!$R$10</f>
        <v>2778.7333333333313</v>
      </c>
      <c r="X19">
        <f>L19/'SIMILITUDES OUTLIERS'!$R$10</f>
        <v>2772.3548387096757</v>
      </c>
      <c r="Y19">
        <f>M19/'SIMILITUDES OUTLIERS'!$R$10</f>
        <v>2869.741935483868</v>
      </c>
      <c r="Z19">
        <f>N19/'SIMILITUDES OUTLIERS'!$R$10</f>
        <v>3322.3666666666636</v>
      </c>
      <c r="AA19">
        <f>O19/'SIMILITUDES OUTLIERS'!$R$10</f>
        <v>2997.7741935483855</v>
      </c>
      <c r="AB19">
        <f>P19/'SIMILITUDES OUTLIERS'!$R$10</f>
        <v>2820.8999999999978</v>
      </c>
      <c r="AC19">
        <f>Q19/'SIMILITUDES OUTLIERS'!$R$10</f>
        <v>2707.9354838709655</v>
      </c>
      <c r="AD19">
        <f t="shared" si="1"/>
        <v>28857.315514592916</v>
      </c>
      <c r="AE19">
        <f t="shared" si="2"/>
        <v>28857.32</v>
      </c>
      <c r="AF19" s="5">
        <f t="shared" si="3"/>
        <v>25</v>
      </c>
      <c r="AG19" s="18" t="str">
        <f t="shared" si="4"/>
        <v>ARAUCA</v>
      </c>
      <c r="AH19" s="18" t="str">
        <f t="shared" ref="AH19:AH40" si="7">INDEX(AO$3:AO$471,$AF19)</f>
        <v>ARAUQUITA</v>
      </c>
      <c r="AI19" s="18" t="str">
        <f t="shared" ref="AI19:AI40" si="8">INDEX(AP$3:AP$471,$AF19)</f>
        <v>OCCIDENTAL DE COLOMBIA LLC</v>
      </c>
      <c r="AJ19" s="18" t="str">
        <f t="shared" ref="AJ19:AJ40" si="9">INDEX(AQ$3:AQ$471,$AF19)</f>
        <v>COSECHA</v>
      </c>
      <c r="AK19" s="18" t="str">
        <f t="shared" ref="AK19:AK40" si="10">INDEX(AR$3:AR$471,$AF19)</f>
        <v>REX NE</v>
      </c>
      <c r="AN19" s="3" t="s">
        <v>116</v>
      </c>
      <c r="AO19" s="3" t="s">
        <v>126</v>
      </c>
      <c r="AP19" s="3" t="s">
        <v>117</v>
      </c>
      <c r="AQ19" s="3" t="s">
        <v>118</v>
      </c>
      <c r="AR19" s="3" t="s">
        <v>128</v>
      </c>
      <c r="AS19" s="4">
        <v>659.70967741935488</v>
      </c>
      <c r="AT19" s="4">
        <v>568.42857142857144</v>
      </c>
      <c r="AU19" s="4">
        <v>494.38709677419354</v>
      </c>
      <c r="AV19" s="4">
        <v>470.06666666666666</v>
      </c>
      <c r="AW19" s="4">
        <v>440.90322580645159</v>
      </c>
      <c r="AX19" s="4">
        <v>429.83333333333331</v>
      </c>
      <c r="AY19" s="4">
        <v>381.29032258064518</v>
      </c>
      <c r="AZ19" s="4">
        <v>341.58064516129031</v>
      </c>
      <c r="BA19" s="4">
        <v>285.03333333333336</v>
      </c>
      <c r="BB19" s="4">
        <v>323</v>
      </c>
      <c r="BC19" s="4">
        <v>346</v>
      </c>
      <c r="BD19" s="4">
        <v>384.16129032258067</v>
      </c>
      <c r="BE19" s="10">
        <f t="shared" si="5"/>
        <v>5124.3941628264211</v>
      </c>
      <c r="BF19" s="10">
        <f t="shared" si="6"/>
        <v>5124.3900000000003</v>
      </c>
    </row>
    <row r="20" spans="1:58">
      <c r="A20" t="s">
        <v>17</v>
      </c>
      <c r="B20" t="s">
        <v>27</v>
      </c>
      <c r="C20" t="s">
        <v>18</v>
      </c>
      <c r="D20" t="s">
        <v>31</v>
      </c>
      <c r="E20" t="s">
        <v>38</v>
      </c>
      <c r="F20">
        <v>1454.0431972923679</v>
      </c>
      <c r="G20">
        <v>1478.9884446655269</v>
      </c>
      <c r="H20">
        <v>1187.1938220980851</v>
      </c>
      <c r="I20">
        <v>1207.8088454742519</v>
      </c>
      <c r="J20">
        <v>1083.358650469969</v>
      </c>
      <c r="K20">
        <v>1182.0359736515579</v>
      </c>
      <c r="L20">
        <v>1166.391708322587</v>
      </c>
      <c r="M20">
        <v>1077.184667292081</v>
      </c>
      <c r="N20">
        <v>839.30390180404675</v>
      </c>
      <c r="O20">
        <v>715.12966513877473</v>
      </c>
      <c r="P20">
        <v>652.80400654699304</v>
      </c>
      <c r="Q20">
        <v>860.35858761863972</v>
      </c>
      <c r="R20">
        <f>F20/'SIMILITUDES OUTLIERS'!$R$10</f>
        <v>1337.0967741935474</v>
      </c>
      <c r="S20">
        <f>G20/'SIMILITUDES OUTLIERS'!$R$10</f>
        <v>1360.0357142857131</v>
      </c>
      <c r="T20">
        <f>H20/'SIMILITUDES OUTLIERS'!$R$10</f>
        <v>1091.7096774193544</v>
      </c>
      <c r="U20">
        <f>I20/'SIMILITUDES OUTLIERS'!$R$10</f>
        <v>1110.6666666666654</v>
      </c>
      <c r="V20">
        <f>J20/'SIMILITUDES OUTLIERS'!$R$10</f>
        <v>996.22580645161247</v>
      </c>
      <c r="W20">
        <f>K20/'SIMILITUDES OUTLIERS'!$R$10</f>
        <v>1086.9666666666662</v>
      </c>
      <c r="X20">
        <f>L20/'SIMILITUDES OUTLIERS'!$R$10</f>
        <v>1072.5806451612893</v>
      </c>
      <c r="Y20">
        <f>M20/'SIMILITUDES OUTLIERS'!$R$10</f>
        <v>990.54838709677369</v>
      </c>
      <c r="Z20">
        <f>N20/'SIMILITUDES OUTLIERS'!$R$10</f>
        <v>771.79999999999939</v>
      </c>
      <c r="AA20">
        <f>O20/'SIMILITUDES OUTLIERS'!$R$10</f>
        <v>657.61290322580589</v>
      </c>
      <c r="AB20">
        <f>P20/'SIMILITUDES OUTLIERS'!$R$10</f>
        <v>600.2999999999995</v>
      </c>
      <c r="AC20">
        <f>Q20/'SIMILITUDES OUTLIERS'!$R$10</f>
        <v>791.16129032258004</v>
      </c>
      <c r="AD20">
        <f t="shared" si="1"/>
        <v>11866.704531490006</v>
      </c>
      <c r="AE20">
        <f t="shared" si="2"/>
        <v>11866.7</v>
      </c>
      <c r="AF20" s="5">
        <f t="shared" si="3"/>
        <v>26</v>
      </c>
      <c r="AG20" s="18" t="str">
        <f t="shared" si="4"/>
        <v>ARAUCA</v>
      </c>
      <c r="AH20" s="18" t="str">
        <f t="shared" si="7"/>
        <v>ARAUQUITA</v>
      </c>
      <c r="AI20" s="18" t="str">
        <f t="shared" si="8"/>
        <v>OCCIDENTAL DE COLOMBIA LLC</v>
      </c>
      <c r="AJ20" s="18" t="str">
        <f t="shared" si="9"/>
        <v>COSECHA</v>
      </c>
      <c r="AK20" s="18" t="str">
        <f t="shared" si="10"/>
        <v>TERECAY</v>
      </c>
      <c r="AN20" s="3" t="s">
        <v>116</v>
      </c>
      <c r="AO20" s="3" t="s">
        <v>126</v>
      </c>
      <c r="AP20" s="3" t="s">
        <v>117</v>
      </c>
      <c r="AQ20" s="3" t="s">
        <v>118</v>
      </c>
      <c r="AR20" s="3" t="s">
        <v>118</v>
      </c>
      <c r="AS20" s="4">
        <v>178.67741935483872</v>
      </c>
      <c r="AT20" s="4">
        <v>174.92857142857142</v>
      </c>
      <c r="AU20" s="4">
        <v>169.2258064516129</v>
      </c>
      <c r="AV20" s="4">
        <v>165.23333333333332</v>
      </c>
      <c r="AW20" s="4">
        <v>156.12903225806451</v>
      </c>
      <c r="AX20" s="4">
        <v>155.9</v>
      </c>
      <c r="AY20" s="4">
        <v>152.51612903225808</v>
      </c>
      <c r="AZ20" s="4">
        <v>154.67741935483872</v>
      </c>
      <c r="BA20" s="4">
        <v>133.73333333333332</v>
      </c>
      <c r="BB20" s="4">
        <v>138.09677419354838</v>
      </c>
      <c r="BC20" s="4">
        <v>138.1</v>
      </c>
      <c r="BD20" s="4">
        <v>137.67741935483872</v>
      </c>
      <c r="BE20" s="10">
        <f t="shared" si="5"/>
        <v>1854.895238095238</v>
      </c>
      <c r="BF20" s="10">
        <f t="shared" si="6"/>
        <v>1854.9</v>
      </c>
    </row>
    <row r="21" spans="1:58">
      <c r="A21" t="s">
        <v>17</v>
      </c>
      <c r="B21" t="s">
        <v>27</v>
      </c>
      <c r="C21" t="s">
        <v>18</v>
      </c>
      <c r="D21" t="s">
        <v>23</v>
      </c>
      <c r="E21" t="s">
        <v>24</v>
      </c>
      <c r="F21">
        <v>72.684620139681215</v>
      </c>
      <c r="G21">
        <v>70.063684099068055</v>
      </c>
      <c r="H21">
        <v>69.773025800109039</v>
      </c>
      <c r="I21">
        <v>71.120076675284608</v>
      </c>
      <c r="J21">
        <v>66.721113661039411</v>
      </c>
      <c r="K21">
        <v>69.525131020996866</v>
      </c>
      <c r="L21">
        <v>50.549487268957833</v>
      </c>
      <c r="M21">
        <v>43.989630142451858</v>
      </c>
      <c r="N21">
        <v>38.387441997516</v>
      </c>
      <c r="O21">
        <v>40.446605705141152</v>
      </c>
      <c r="P21">
        <v>39.728646297712501</v>
      </c>
      <c r="Q21">
        <v>41.393750851748962</v>
      </c>
      <c r="R21">
        <f>F21/'SIMILITUDES OUTLIERS'!$R$10</f>
        <v>66.838709677419303</v>
      </c>
      <c r="S21">
        <f>G21/'SIMILITUDES OUTLIERS'!$R$10</f>
        <v>64.428571428571374</v>
      </c>
      <c r="T21">
        <f>H21/'SIMILITUDES OUTLIERS'!$R$10</f>
        <v>64.161290322580584</v>
      </c>
      <c r="U21">
        <f>I21/'SIMILITUDES OUTLIERS'!$R$10</f>
        <v>65.399999999999949</v>
      </c>
      <c r="V21">
        <f>J21/'SIMILITUDES OUTLIERS'!$R$10</f>
        <v>61.35483870967736</v>
      </c>
      <c r="W21">
        <f>K21/'SIMILITUDES OUTLIERS'!$R$10</f>
        <v>63.933333333333273</v>
      </c>
      <c r="X21">
        <f>L21/'SIMILITUDES OUTLIERS'!$R$10</f>
        <v>46.483870967741893</v>
      </c>
      <c r="Y21">
        <f>M21/'SIMILITUDES OUTLIERS'!$R$10</f>
        <v>40.451612903225772</v>
      </c>
      <c r="Z21">
        <f>N21/'SIMILITUDES OUTLIERS'!$R$10</f>
        <v>35.299999999999969</v>
      </c>
      <c r="AA21">
        <f>O21/'SIMILITUDES OUTLIERS'!$R$10</f>
        <v>37.193548387096754</v>
      </c>
      <c r="AB21">
        <f>P21/'SIMILITUDES OUTLIERS'!$R$10</f>
        <v>36.533333333333303</v>
      </c>
      <c r="AC21">
        <f>Q21/'SIMILITUDES OUTLIERS'!$R$10</f>
        <v>38.064516129032235</v>
      </c>
      <c r="AD21">
        <f t="shared" si="1"/>
        <v>620.14362519201177</v>
      </c>
      <c r="AE21">
        <f t="shared" si="2"/>
        <v>620.14</v>
      </c>
      <c r="AF21" s="5">
        <f t="shared" si="3"/>
        <v>27</v>
      </c>
      <c r="AG21" s="18" t="str">
        <f t="shared" si="4"/>
        <v>ARAUCA</v>
      </c>
      <c r="AH21" s="18" t="str">
        <f t="shared" si="7"/>
        <v>ARAUQUITA</v>
      </c>
      <c r="AI21" s="18" t="str">
        <f t="shared" si="8"/>
        <v>OCCIDENTAL DE COLOMBIA LLC</v>
      </c>
      <c r="AJ21" s="18" t="str">
        <f t="shared" si="9"/>
        <v>CRAVO NORTE</v>
      </c>
      <c r="AK21" s="18" t="str">
        <f t="shared" si="10"/>
        <v>CAÑO LIMÓN</v>
      </c>
      <c r="AN21" s="3" t="s">
        <v>116</v>
      </c>
      <c r="AO21" s="3" t="s">
        <v>126</v>
      </c>
      <c r="AP21" s="3" t="s">
        <v>117</v>
      </c>
      <c r="AQ21" s="3" t="s">
        <v>118</v>
      </c>
      <c r="AR21" s="3" t="s">
        <v>129</v>
      </c>
      <c r="AS21" s="4">
        <v>110.2258064516129</v>
      </c>
      <c r="AT21" s="4">
        <v>93.035714285714292</v>
      </c>
      <c r="AU21" s="4">
        <v>105.64516129032258</v>
      </c>
      <c r="AV21" s="4">
        <v>92.433333333333337</v>
      </c>
      <c r="AW21" s="4">
        <v>105.7741935483871</v>
      </c>
      <c r="AX21" s="4">
        <v>102.66666666666667</v>
      </c>
      <c r="AY21" s="4">
        <v>99.935483870967744</v>
      </c>
      <c r="AZ21" s="4">
        <v>95.354838709677423</v>
      </c>
      <c r="BA21" s="4">
        <v>90.266666666666666</v>
      </c>
      <c r="BB21" s="4">
        <v>91.935483870967744</v>
      </c>
      <c r="BC21" s="4">
        <v>88.5</v>
      </c>
      <c r="BD21" s="4">
        <v>80.645161290322577</v>
      </c>
      <c r="BE21" s="10">
        <f t="shared" si="5"/>
        <v>1156.4185099846391</v>
      </c>
      <c r="BF21" s="10">
        <f t="shared" si="6"/>
        <v>1156.42</v>
      </c>
    </row>
    <row r="22" spans="1:58">
      <c r="A22" t="s">
        <v>17</v>
      </c>
      <c r="B22" t="s">
        <v>27</v>
      </c>
      <c r="C22" t="s">
        <v>18</v>
      </c>
      <c r="D22" t="s">
        <v>23</v>
      </c>
      <c r="E22" t="s">
        <v>39</v>
      </c>
      <c r="F22">
        <v>1570.717447574501</v>
      </c>
      <c r="G22">
        <v>1378.631149924955</v>
      </c>
      <c r="H22">
        <v>1191.298117733385</v>
      </c>
      <c r="I22">
        <v>1161.8816603837399</v>
      </c>
      <c r="J22">
        <v>1107.458232533656</v>
      </c>
      <c r="K22">
        <v>1182.3622125353891</v>
      </c>
      <c r="L22">
        <v>1424.0151881999129</v>
      </c>
      <c r="M22">
        <v>1505.609988607682</v>
      </c>
      <c r="N22">
        <v>1242.6801572793611</v>
      </c>
      <c r="O22">
        <v>1233.393457582622</v>
      </c>
      <c r="P22">
        <v>1120.920556080441</v>
      </c>
      <c r="Q22">
        <v>1078.237050788312</v>
      </c>
      <c r="R22">
        <f>F22/'SIMILITUDES OUTLIERS'!$R$10</f>
        <v>1444.3870967741923</v>
      </c>
      <c r="S22">
        <f>G22/'SIMILITUDES OUTLIERS'!$R$10</f>
        <v>1267.7499999999991</v>
      </c>
      <c r="T22">
        <f>H22/'SIMILITUDES OUTLIERS'!$R$10</f>
        <v>1095.4838709677408</v>
      </c>
      <c r="U22">
        <f>I22/'SIMILITUDES OUTLIERS'!$R$10</f>
        <v>1068.4333333333327</v>
      </c>
      <c r="V22">
        <f>J22/'SIMILITUDES OUTLIERS'!$R$10</f>
        <v>1018.3870967741924</v>
      </c>
      <c r="W22">
        <f>K22/'SIMILITUDES OUTLIERS'!$R$10</f>
        <v>1087.2666666666657</v>
      </c>
      <c r="X22">
        <f>L22/'SIMILITUDES OUTLIERS'!$R$10</f>
        <v>1309.483870967741</v>
      </c>
      <c r="Y22">
        <f>M22/'SIMILITUDES OUTLIERS'!$R$10</f>
        <v>1384.5161290322567</v>
      </c>
      <c r="Z22">
        <f>N22/'SIMILITUDES OUTLIERS'!$R$10</f>
        <v>1142.7333333333322</v>
      </c>
      <c r="AA22">
        <f>O22/'SIMILITUDES OUTLIERS'!$R$10</f>
        <v>1134.1935483870964</v>
      </c>
      <c r="AB22">
        <f>P22/'SIMILITUDES OUTLIERS'!$R$10</f>
        <v>1030.7666666666655</v>
      </c>
      <c r="AC22">
        <f>Q22/'SIMILITUDES OUTLIERS'!$R$10</f>
        <v>991.5161290322576</v>
      </c>
      <c r="AD22">
        <f t="shared" si="1"/>
        <v>13974.917741935471</v>
      </c>
      <c r="AE22">
        <f t="shared" si="2"/>
        <v>13974.92</v>
      </c>
      <c r="AF22" s="5">
        <f t="shared" si="3"/>
        <v>28</v>
      </c>
      <c r="AG22" s="18" t="str">
        <f t="shared" si="4"/>
        <v>ARAUCA</v>
      </c>
      <c r="AH22" s="18" t="str">
        <f t="shared" si="7"/>
        <v>ARAUQUITA</v>
      </c>
      <c r="AI22" s="18" t="str">
        <f t="shared" si="8"/>
        <v>OCCIDENTAL DE COLOMBIA LLC</v>
      </c>
      <c r="AJ22" s="18" t="str">
        <f t="shared" si="9"/>
        <v>CRAVO NORTE</v>
      </c>
      <c r="AK22" s="18" t="str">
        <f t="shared" si="10"/>
        <v>REDONDO</v>
      </c>
      <c r="AN22" s="3" t="s">
        <v>116</v>
      </c>
      <c r="AO22" s="3" t="s">
        <v>126</v>
      </c>
      <c r="AP22" s="3" t="s">
        <v>117</v>
      </c>
      <c r="AQ22" s="3" t="s">
        <v>130</v>
      </c>
      <c r="AR22" s="3" t="s">
        <v>131</v>
      </c>
      <c r="AS22" s="4">
        <v>1277.2903225806451</v>
      </c>
      <c r="AT22" s="4">
        <v>1184.1428571428571</v>
      </c>
      <c r="AU22" s="4">
        <v>1149.5806451612902</v>
      </c>
      <c r="AV22" s="4">
        <v>1116.1333333333334</v>
      </c>
      <c r="AW22" s="4">
        <v>656.38709677419354</v>
      </c>
      <c r="AX22" s="4">
        <v>689.8</v>
      </c>
      <c r="AY22" s="4">
        <v>924.29032258064512</v>
      </c>
      <c r="AZ22" s="4">
        <v>957.25806451612902</v>
      </c>
      <c r="BA22" s="4">
        <v>798.3</v>
      </c>
      <c r="BB22" s="4">
        <v>1041.7096774193549</v>
      </c>
      <c r="BC22" s="4">
        <v>1117.3666666666666</v>
      </c>
      <c r="BD22" s="4">
        <v>1260.0967741935483</v>
      </c>
      <c r="BE22" s="10">
        <f t="shared" si="5"/>
        <v>12172.35576036866</v>
      </c>
      <c r="BF22" s="10">
        <f t="shared" si="6"/>
        <v>12172.36</v>
      </c>
    </row>
    <row r="23" spans="1:58">
      <c r="A23" t="s">
        <v>17</v>
      </c>
      <c r="B23" t="s">
        <v>27</v>
      </c>
      <c r="C23" t="s">
        <v>18</v>
      </c>
      <c r="D23" t="s">
        <v>23</v>
      </c>
      <c r="E23" t="s">
        <v>40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19.013061831905031</v>
      </c>
      <c r="R23">
        <f>F23/'SIMILITUDES OUTLIERS'!$R$10</f>
        <v>0</v>
      </c>
      <c r="S23">
        <f>G23/'SIMILITUDES OUTLIERS'!$R$10</f>
        <v>0</v>
      </c>
      <c r="T23">
        <f>H23/'SIMILITUDES OUTLIERS'!$R$10</f>
        <v>0</v>
      </c>
      <c r="U23">
        <f>I23/'SIMILITUDES OUTLIERS'!$R$10</f>
        <v>0</v>
      </c>
      <c r="V23">
        <f>J23/'SIMILITUDES OUTLIERS'!$R$10</f>
        <v>0</v>
      </c>
      <c r="W23">
        <f>K23/'SIMILITUDES OUTLIERS'!$R$10</f>
        <v>0</v>
      </c>
      <c r="X23">
        <f>L23/'SIMILITUDES OUTLIERS'!$R$10</f>
        <v>0</v>
      </c>
      <c r="Y23">
        <f>M23/'SIMILITUDES OUTLIERS'!$R$10</f>
        <v>0</v>
      </c>
      <c r="Z23">
        <f>N23/'SIMILITUDES OUTLIERS'!$R$10</f>
        <v>0</v>
      </c>
      <c r="AA23">
        <f>O23/'SIMILITUDES OUTLIERS'!$R$10</f>
        <v>0</v>
      </c>
      <c r="AB23">
        <f>P23/'SIMILITUDES OUTLIERS'!$R$10</f>
        <v>0</v>
      </c>
      <c r="AC23">
        <f>Q23/'SIMILITUDES OUTLIERS'!$R$10</f>
        <v>17.483870967741922</v>
      </c>
      <c r="AD23">
        <f t="shared" si="1"/>
        <v>17.483870967741922</v>
      </c>
      <c r="AE23">
        <f t="shared" si="2"/>
        <v>17.48</v>
      </c>
      <c r="AF23" s="5">
        <f t="shared" si="3"/>
        <v>29</v>
      </c>
      <c r="AG23" s="18" t="str">
        <f t="shared" si="4"/>
        <v>ARAUCA</v>
      </c>
      <c r="AH23" s="18" t="str">
        <f t="shared" si="7"/>
        <v>ARAUQUITA</v>
      </c>
      <c r="AI23" s="18" t="str">
        <f t="shared" si="8"/>
        <v>OCCIDENTAL DE COLOMBIA LLC</v>
      </c>
      <c r="AJ23" s="18" t="str">
        <f t="shared" si="9"/>
        <v>CRAVO NORTE</v>
      </c>
      <c r="AK23" s="18" t="str">
        <f t="shared" si="10"/>
        <v>REDONDO ESTE</v>
      </c>
      <c r="AN23" s="3" t="s">
        <v>116</v>
      </c>
      <c r="AO23" s="3" t="s">
        <v>126</v>
      </c>
      <c r="AP23" s="3" t="s">
        <v>117</v>
      </c>
      <c r="AQ23" s="3" t="s">
        <v>130</v>
      </c>
      <c r="AR23" s="3" t="s">
        <v>132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1565.8709677419354</v>
      </c>
      <c r="BE23" s="10">
        <f t="shared" si="5"/>
        <v>1565.8709677419354</v>
      </c>
      <c r="BF23" s="10">
        <f t="shared" si="6"/>
        <v>1565.87</v>
      </c>
    </row>
    <row r="24" spans="1:58">
      <c r="A24" t="s">
        <v>17</v>
      </c>
      <c r="B24" t="s">
        <v>27</v>
      </c>
      <c r="C24" t="s">
        <v>18</v>
      </c>
      <c r="D24" t="s">
        <v>41</v>
      </c>
      <c r="E24" t="s">
        <v>42</v>
      </c>
      <c r="F24">
        <v>3152.4147629596778</v>
      </c>
      <c r="G24">
        <v>3163.002492634258</v>
      </c>
      <c r="H24">
        <v>2945.691564850054</v>
      </c>
      <c r="I24">
        <v>2792.6048455983309</v>
      </c>
      <c r="J24">
        <v>2693.400161353632</v>
      </c>
      <c r="K24">
        <v>2592.4391659852208</v>
      </c>
      <c r="L24">
        <v>2355.3044234645158</v>
      </c>
      <c r="M24">
        <v>2478.3982130736572</v>
      </c>
      <c r="N24">
        <v>2909.1808734208162</v>
      </c>
      <c r="O24">
        <v>3301.9584577740902</v>
      </c>
      <c r="P24">
        <v>3296.172687174811</v>
      </c>
      <c r="Q24">
        <v>3453.7121579305858</v>
      </c>
      <c r="R24">
        <f>F24/'SIMILITUDES OUTLIERS'!$R$10</f>
        <v>2898.8709677419329</v>
      </c>
      <c r="S24">
        <f>G24/'SIMILITUDES OUTLIERS'!$R$10</f>
        <v>2908.6071428571404</v>
      </c>
      <c r="T24">
        <f>H24/'SIMILITUDES OUTLIERS'!$R$10</f>
        <v>2708.774193548385</v>
      </c>
      <c r="U24">
        <f>I24/'SIMILITUDES OUTLIERS'!$R$10</f>
        <v>2567.9999999999977</v>
      </c>
      <c r="V24">
        <f>J24/'SIMILITUDES OUTLIERS'!$R$10</f>
        <v>2476.7741935483859</v>
      </c>
      <c r="W24">
        <f>K24/'SIMILITUDES OUTLIERS'!$R$10</f>
        <v>2383.9333333333311</v>
      </c>
      <c r="X24">
        <f>L24/'SIMILITUDES OUTLIERS'!$R$10</f>
        <v>2165.8709677419338</v>
      </c>
      <c r="Y24">
        <f>M24/'SIMILITUDES OUTLIERS'!$R$10</f>
        <v>2279.0645161290304</v>
      </c>
      <c r="Z24">
        <f>N24/'SIMILITUDES OUTLIERS'!$R$10</f>
        <v>2675.199999999998</v>
      </c>
      <c r="AA24">
        <f>O24/'SIMILITUDES OUTLIERS'!$R$10</f>
        <v>3036.3870967741918</v>
      </c>
      <c r="AB24">
        <f>P24/'SIMILITUDES OUTLIERS'!$R$10</f>
        <v>3031.0666666666639</v>
      </c>
      <c r="AC24">
        <f>Q24/'SIMILITUDES OUTLIERS'!$R$10</f>
        <v>3175.9354838709646</v>
      </c>
      <c r="AD24">
        <f t="shared" si="1"/>
        <v>32308.484562211957</v>
      </c>
      <c r="AE24">
        <f t="shared" si="2"/>
        <v>32308.48</v>
      </c>
      <c r="AF24" s="5">
        <f t="shared" si="3"/>
        <v>30</v>
      </c>
      <c r="AG24" s="18" t="str">
        <f t="shared" si="4"/>
        <v>ARAUCA</v>
      </c>
      <c r="AH24" s="18" t="str">
        <f t="shared" si="7"/>
        <v>ARAUQUITA</v>
      </c>
      <c r="AI24" s="18" t="str">
        <f t="shared" si="8"/>
        <v>OCCIDENTAL DE COLOMBIA LLC</v>
      </c>
      <c r="AJ24" s="18" t="str">
        <f t="shared" si="9"/>
        <v>RONDÓN</v>
      </c>
      <c r="AK24" s="18" t="str">
        <f t="shared" si="10"/>
        <v>CAÑO RONDÓN</v>
      </c>
      <c r="AN24" s="3" t="s">
        <v>116</v>
      </c>
      <c r="AO24" s="3" t="s">
        <v>126</v>
      </c>
      <c r="AP24" s="3" t="s">
        <v>117</v>
      </c>
      <c r="AQ24" s="3" t="s">
        <v>130</v>
      </c>
      <c r="AR24" s="3" t="s">
        <v>133</v>
      </c>
      <c r="AS24" s="4">
        <v>0</v>
      </c>
      <c r="AT24" s="4">
        <v>205.07142857142858</v>
      </c>
      <c r="AU24" s="4">
        <v>557.77419354838707</v>
      </c>
      <c r="AV24" s="4">
        <v>369.3</v>
      </c>
      <c r="AW24" s="4">
        <v>216.93548387096774</v>
      </c>
      <c r="AX24" s="4">
        <v>171.23333333333332</v>
      </c>
      <c r="AY24" s="4">
        <v>174.45161290322579</v>
      </c>
      <c r="AZ24" s="4">
        <v>133.25806451612902</v>
      </c>
      <c r="BA24" s="4">
        <v>111.4</v>
      </c>
      <c r="BB24" s="4">
        <v>79.935483870967744</v>
      </c>
      <c r="BC24" s="4">
        <v>66.833333333333329</v>
      </c>
      <c r="BD24" s="4">
        <v>65.870967741935488</v>
      </c>
      <c r="BE24" s="10">
        <f t="shared" si="5"/>
        <v>2152.0639016897085</v>
      </c>
      <c r="BF24" s="10">
        <f t="shared" si="6"/>
        <v>2152.06</v>
      </c>
    </row>
    <row r="25" spans="1:58">
      <c r="A25" t="s">
        <v>17</v>
      </c>
      <c r="B25" t="s">
        <v>27</v>
      </c>
      <c r="C25" t="s">
        <v>18</v>
      </c>
      <c r="D25" t="s">
        <v>41</v>
      </c>
      <c r="E25" t="s">
        <v>43</v>
      </c>
      <c r="F25">
        <v>3413.616346724189</v>
      </c>
      <c r="G25">
        <v>3346.3176749777181</v>
      </c>
      <c r="H25">
        <v>3174.7252930797731</v>
      </c>
      <c r="I25">
        <v>3530.9921860038089</v>
      </c>
      <c r="J25">
        <v>3309.6057778467011</v>
      </c>
      <c r="K25">
        <v>3062.5856463514001</v>
      </c>
      <c r="L25">
        <v>4162.1065686934844</v>
      </c>
      <c r="M25">
        <v>4448.5302769176624</v>
      </c>
      <c r="N25">
        <v>4303.9608480954348</v>
      </c>
      <c r="O25">
        <v>4387.386795786646</v>
      </c>
      <c r="P25">
        <v>4221.3499129563043</v>
      </c>
      <c r="Q25">
        <v>4491.2219674147618</v>
      </c>
      <c r="R25">
        <f>F25/'SIMILITUDES OUTLIERS'!$R$10</f>
        <v>3139.0645161290299</v>
      </c>
      <c r="S25">
        <f>G25/'SIMILITUDES OUTLIERS'!$R$10</f>
        <v>3077.1785714285693</v>
      </c>
      <c r="T25">
        <f>H25/'SIMILITUDES OUTLIERS'!$R$10</f>
        <v>2919.3870967741914</v>
      </c>
      <c r="U25">
        <f>I25/'SIMILITUDES OUTLIERS'!$R$10</f>
        <v>3246.9999999999973</v>
      </c>
      <c r="V25">
        <f>J25/'SIMILITUDES OUTLIERS'!$R$10</f>
        <v>3043.4193548387075</v>
      </c>
      <c r="W25">
        <f>K25/'SIMILITUDES OUTLIERS'!$R$10</f>
        <v>2816.2666666666651</v>
      </c>
      <c r="X25">
        <f>L25/'SIMILITUDES OUTLIERS'!$R$10</f>
        <v>3827.3548387096753</v>
      </c>
      <c r="Y25">
        <f>M25/'SIMILITUDES OUTLIERS'!$R$10</f>
        <v>4090.7419354838685</v>
      </c>
      <c r="Z25">
        <f>N25/'SIMILITUDES OUTLIERS'!$R$10</f>
        <v>3957.7999999999975</v>
      </c>
      <c r="AA25">
        <f>O25/'SIMILITUDES OUTLIERS'!$R$10</f>
        <v>4034.5161290322549</v>
      </c>
      <c r="AB25">
        <f>P25/'SIMILITUDES OUTLIERS'!$R$10</f>
        <v>3881.8333333333303</v>
      </c>
      <c r="AC25">
        <f>Q25/'SIMILITUDES OUTLIERS'!$R$10</f>
        <v>4129.9999999999964</v>
      </c>
      <c r="AD25">
        <f t="shared" si="1"/>
        <v>42164.562442396287</v>
      </c>
      <c r="AE25">
        <f t="shared" si="2"/>
        <v>42164.56</v>
      </c>
      <c r="AF25" s="5">
        <f t="shared" si="3"/>
        <v>31</v>
      </c>
      <c r="AG25" s="18" t="str">
        <f t="shared" si="4"/>
        <v>ARAUCA</v>
      </c>
      <c r="AH25" s="18" t="str">
        <f t="shared" si="7"/>
        <v>ARAUQUITA</v>
      </c>
      <c r="AI25" s="18" t="str">
        <f t="shared" si="8"/>
        <v>OCCIDENTAL DE COLOMBIA LLC</v>
      </c>
      <c r="AJ25" s="18" t="str">
        <f t="shared" si="9"/>
        <v>RONDÓN</v>
      </c>
      <c r="AK25" s="18" t="str">
        <f t="shared" si="10"/>
        <v>CARICARE</v>
      </c>
      <c r="AN25" s="3" t="s">
        <v>116</v>
      </c>
      <c r="AO25" s="3" t="s">
        <v>126</v>
      </c>
      <c r="AP25" s="3" t="s">
        <v>117</v>
      </c>
      <c r="AQ25" s="3" t="s">
        <v>130</v>
      </c>
      <c r="AR25" s="3" t="s">
        <v>134</v>
      </c>
      <c r="AS25" s="4">
        <v>219.41935483870967</v>
      </c>
      <c r="AT25" s="4">
        <v>239.53571428571428</v>
      </c>
      <c r="AU25" s="4">
        <v>179.12903225806451</v>
      </c>
      <c r="AV25" s="4">
        <v>194.23333333333332</v>
      </c>
      <c r="AW25" s="4">
        <v>186.45161290322579</v>
      </c>
      <c r="AX25" s="4">
        <v>184.53333333333333</v>
      </c>
      <c r="AY25" s="4">
        <v>187.7741935483871</v>
      </c>
      <c r="AZ25" s="4">
        <v>192.51612903225808</v>
      </c>
      <c r="BA25" s="4">
        <v>181.26666666666668</v>
      </c>
      <c r="BB25" s="4">
        <v>185.64516129032259</v>
      </c>
      <c r="BC25" s="4">
        <v>163.16666666666666</v>
      </c>
      <c r="BD25" s="4">
        <v>148.48387096774192</v>
      </c>
      <c r="BE25" s="10">
        <f t="shared" si="5"/>
        <v>2262.1550691244238</v>
      </c>
      <c r="BF25" s="10">
        <f t="shared" si="6"/>
        <v>2262.16</v>
      </c>
    </row>
    <row r="26" spans="1:58">
      <c r="A26" t="s">
        <v>17</v>
      </c>
      <c r="B26" t="s">
        <v>44</v>
      </c>
      <c r="C26" t="s">
        <v>45</v>
      </c>
      <c r="D26" t="s">
        <v>46</v>
      </c>
      <c r="E26" t="s">
        <v>47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433.92272714376293</v>
      </c>
      <c r="O26">
        <v>889.19459700436414</v>
      </c>
      <c r="P26">
        <v>962.69687234801688</v>
      </c>
      <c r="Q26">
        <v>338.01961548288818</v>
      </c>
      <c r="R26">
        <f>F26/'SIMILITUDES OUTLIERS'!$R$10</f>
        <v>0</v>
      </c>
      <c r="S26">
        <f>G26/'SIMILITUDES OUTLIERS'!$R$10</f>
        <v>0</v>
      </c>
      <c r="T26">
        <f>H26/'SIMILITUDES OUTLIERS'!$R$10</f>
        <v>0</v>
      </c>
      <c r="U26">
        <f>I26/'SIMILITUDES OUTLIERS'!$R$10</f>
        <v>0</v>
      </c>
      <c r="V26">
        <f>J26/'SIMILITUDES OUTLIERS'!$R$10</f>
        <v>0</v>
      </c>
      <c r="W26">
        <f>K26/'SIMILITUDES OUTLIERS'!$R$10</f>
        <v>0</v>
      </c>
      <c r="X26">
        <f>L26/'SIMILITUDES OUTLIERS'!$R$10</f>
        <v>0</v>
      </c>
      <c r="Y26">
        <f>M26/'SIMILITUDES OUTLIERS'!$R$10</f>
        <v>0</v>
      </c>
      <c r="Z26">
        <f>N26/'SIMILITUDES OUTLIERS'!$R$10</f>
        <v>399.0229999999998</v>
      </c>
      <c r="AA26">
        <f>O26/'SIMILITUDES OUTLIERS'!$R$10</f>
        <v>817.67806451612842</v>
      </c>
      <c r="AB26">
        <f>P26/'SIMILITUDES OUTLIERS'!$R$10</f>
        <v>885.26866666666604</v>
      </c>
      <c r="AC26">
        <f>Q26/'SIMILITUDES OUTLIERS'!$R$10</f>
        <v>310.83322580645131</v>
      </c>
      <c r="AD26">
        <f t="shared" si="1"/>
        <v>2412.8029569892451</v>
      </c>
      <c r="AE26">
        <f t="shared" si="2"/>
        <v>2412.8000000000002</v>
      </c>
      <c r="AF26" s="5">
        <f t="shared" si="3"/>
        <v>33</v>
      </c>
      <c r="AG26" s="18" t="str">
        <f t="shared" si="4"/>
        <v>ARAUCA</v>
      </c>
      <c r="AH26" s="18" t="str">
        <f t="shared" si="7"/>
        <v>TAME</v>
      </c>
      <c r="AI26" s="18" t="str">
        <f t="shared" si="8"/>
        <v>PAREX RESOURCES COLOMBIA LTD. SUCURSAL</v>
      </c>
      <c r="AJ26" s="18" t="str">
        <f t="shared" si="9"/>
        <v>CAPACHOS</v>
      </c>
      <c r="AK26" s="18" t="str">
        <f t="shared" si="10"/>
        <v>ANDINA</v>
      </c>
      <c r="AN26" s="3" t="s">
        <v>116</v>
      </c>
      <c r="AO26" s="3" t="s">
        <v>126</v>
      </c>
      <c r="AP26" s="3" t="s">
        <v>117</v>
      </c>
      <c r="AQ26" s="3" t="s">
        <v>130</v>
      </c>
      <c r="AR26" s="3" t="s">
        <v>135</v>
      </c>
      <c r="AS26" s="4">
        <v>402.41935483870969</v>
      </c>
      <c r="AT26" s="4">
        <v>315.39285714285717</v>
      </c>
      <c r="AU26" s="4">
        <v>294.06451612903226</v>
      </c>
      <c r="AV26" s="4">
        <v>280.06666666666666</v>
      </c>
      <c r="AW26" s="4">
        <v>239.19354838709677</v>
      </c>
      <c r="AX26" s="4">
        <v>222.16666666666666</v>
      </c>
      <c r="AY26" s="4">
        <v>207.16129032258064</v>
      </c>
      <c r="AZ26" s="4">
        <v>186.58064516129033</v>
      </c>
      <c r="BA26" s="4">
        <v>176.33333333333334</v>
      </c>
      <c r="BB26" s="4">
        <v>176.32258064516128</v>
      </c>
      <c r="BC26" s="4">
        <v>137.69999999999999</v>
      </c>
      <c r="BD26" s="4">
        <v>123.7741935483871</v>
      </c>
      <c r="BE26" s="10">
        <f t="shared" si="5"/>
        <v>2761.1756528417823</v>
      </c>
      <c r="BF26" s="10">
        <f t="shared" si="6"/>
        <v>2761.18</v>
      </c>
    </row>
    <row r="27" spans="1:58">
      <c r="A27" t="s">
        <v>17</v>
      </c>
      <c r="B27" t="s">
        <v>44</v>
      </c>
      <c r="C27" t="s">
        <v>45</v>
      </c>
      <c r="D27" t="s">
        <v>46</v>
      </c>
      <c r="E27" t="s">
        <v>46</v>
      </c>
      <c r="F27">
        <v>545.5205249962271</v>
      </c>
      <c r="G27">
        <v>0</v>
      </c>
      <c r="H27">
        <v>957.63390212024979</v>
      </c>
      <c r="I27">
        <v>1184.6096359573401</v>
      </c>
      <c r="J27">
        <v>1171.0572751558771</v>
      </c>
      <c r="K27">
        <v>1157.4230623047081</v>
      </c>
      <c r="L27">
        <v>1136.3286197802579</v>
      </c>
      <c r="M27">
        <v>1117.596193547347</v>
      </c>
      <c r="N27">
        <v>1102.10744711282</v>
      </c>
      <c r="O27">
        <v>1197.226544762153</v>
      </c>
      <c r="P27">
        <v>1068.5168041705749</v>
      </c>
      <c r="Q27">
        <v>602.8263143109873</v>
      </c>
      <c r="R27">
        <f>F27/'SIMILITUDES OUTLIERS'!$R$10</f>
        <v>501.64516129032216</v>
      </c>
      <c r="S27">
        <f>G27/'SIMILITUDES OUTLIERS'!$R$10</f>
        <v>0</v>
      </c>
      <c r="T27">
        <f>H27/'SIMILITUDES OUTLIERS'!$R$10</f>
        <v>880.61290322580578</v>
      </c>
      <c r="U27">
        <f>I27/'SIMILITUDES OUTLIERS'!$R$10</f>
        <v>1089.3333333333326</v>
      </c>
      <c r="V27">
        <f>J27/'SIMILITUDES OUTLIERS'!$R$10</f>
        <v>1076.8709677419342</v>
      </c>
      <c r="W27">
        <f>K27/'SIMILITUDES OUTLIERS'!$R$10</f>
        <v>1064.3333333333323</v>
      </c>
      <c r="X27">
        <f>L27/'SIMILITUDES OUTLIERS'!$R$10</f>
        <v>1044.9354838709671</v>
      </c>
      <c r="Y27">
        <f>M27/'SIMILITUDES OUTLIERS'!$R$10</f>
        <v>1027.7096774193535</v>
      </c>
      <c r="Z27">
        <f>N27/'SIMILITUDES OUTLIERS'!$R$10</f>
        <v>1013.4666666666657</v>
      </c>
      <c r="AA27">
        <f>O27/'SIMILITUDES OUTLIERS'!$R$10</f>
        <v>1100.9354838709671</v>
      </c>
      <c r="AB27">
        <f>P27/'SIMILITUDES OUTLIERS'!$R$10</f>
        <v>982.57766666666623</v>
      </c>
      <c r="AC27">
        <f>Q27/'SIMILITUDES OUTLIERS'!$R$10</f>
        <v>554.34193548387043</v>
      </c>
      <c r="AD27">
        <f t="shared" si="1"/>
        <v>10336.762612903216</v>
      </c>
      <c r="AE27">
        <f t="shared" si="2"/>
        <v>10336.76</v>
      </c>
      <c r="AF27" s="5">
        <f t="shared" si="3"/>
        <v>34</v>
      </c>
      <c r="AG27" s="18" t="str">
        <f t="shared" si="4"/>
        <v>ARAUCA</v>
      </c>
      <c r="AH27" s="18" t="str">
        <f t="shared" si="7"/>
        <v>TAME</v>
      </c>
      <c r="AI27" s="18" t="str">
        <f t="shared" si="8"/>
        <v>PAREX RESOURCES COLOMBIA LTD. SUCURSAL</v>
      </c>
      <c r="AJ27" s="18" t="str">
        <f t="shared" si="9"/>
        <v>CAPACHOS</v>
      </c>
      <c r="AK27" s="18" t="str">
        <f t="shared" si="10"/>
        <v>CAPACHOS</v>
      </c>
      <c r="AN27" s="3" t="s">
        <v>116</v>
      </c>
      <c r="AO27" s="3" t="s">
        <v>126</v>
      </c>
      <c r="AP27" s="3" t="s">
        <v>117</v>
      </c>
      <c r="AQ27" s="3" t="s">
        <v>130</v>
      </c>
      <c r="AR27" s="3" t="s">
        <v>136</v>
      </c>
      <c r="AS27" s="4">
        <v>13.612903225806452</v>
      </c>
      <c r="AT27" s="4">
        <v>1320.5714285714287</v>
      </c>
      <c r="AU27" s="4">
        <v>2314.8064516129034</v>
      </c>
      <c r="AV27" s="4">
        <v>2434.0666666666666</v>
      </c>
      <c r="AW27" s="4">
        <v>2504.4516129032259</v>
      </c>
      <c r="AX27" s="4">
        <v>2778.7333333333331</v>
      </c>
      <c r="AY27" s="4">
        <v>2772.3548387096776</v>
      </c>
      <c r="AZ27" s="4">
        <v>2869.7419354838707</v>
      </c>
      <c r="BA27" s="4">
        <v>3322.3666666666668</v>
      </c>
      <c r="BB27" s="4">
        <v>2997.7741935483873</v>
      </c>
      <c r="BC27" s="4">
        <v>2820.9</v>
      </c>
      <c r="BD27" s="4">
        <v>2707.9354838709678</v>
      </c>
      <c r="BE27" s="10">
        <f t="shared" si="5"/>
        <v>28857.315514592934</v>
      </c>
      <c r="BF27" s="10">
        <f t="shared" si="6"/>
        <v>28857.32</v>
      </c>
    </row>
    <row r="28" spans="1:58">
      <c r="A28" t="s">
        <v>48</v>
      </c>
      <c r="B28" t="s">
        <v>49</v>
      </c>
      <c r="C28" t="s">
        <v>45</v>
      </c>
      <c r="D28" t="s">
        <v>50</v>
      </c>
      <c r="E28" t="s">
        <v>51</v>
      </c>
      <c r="F28">
        <v>1964.6947491134781</v>
      </c>
      <c r="G28">
        <v>2872.1061545510979</v>
      </c>
      <c r="H28">
        <v>2538.4893107084422</v>
      </c>
      <c r="I28">
        <v>2568.9862151142179</v>
      </c>
      <c r="J28">
        <v>2331.4503975499479</v>
      </c>
      <c r="K28">
        <v>2104.639537127267</v>
      </c>
      <c r="L28">
        <v>2042.915608032331</v>
      </c>
      <c r="M28">
        <v>1904.086229593046</v>
      </c>
      <c r="N28">
        <v>1547.3129648100739</v>
      </c>
      <c r="O28">
        <v>1750.469810648221</v>
      </c>
      <c r="P28">
        <v>820.58793952627764</v>
      </c>
      <c r="Q28">
        <v>723.48734407134179</v>
      </c>
      <c r="R28">
        <f>F28/'SIMILITUDES OUTLIERS'!$R$10</f>
        <v>1806.6774193548376</v>
      </c>
      <c r="S28">
        <f>G28/'SIMILITUDES OUTLIERS'!$R$10</f>
        <v>2641.1071428571399</v>
      </c>
      <c r="T28">
        <f>H28/'SIMILITUDES OUTLIERS'!$R$10</f>
        <v>2334.3225806451596</v>
      </c>
      <c r="U28">
        <f>I28/'SIMILITUDES OUTLIERS'!$R$10</f>
        <v>2362.366666666665</v>
      </c>
      <c r="V28">
        <f>J28/'SIMILITUDES OUTLIERS'!$R$10</f>
        <v>2143.9354838709655</v>
      </c>
      <c r="W28">
        <f>K28/'SIMILITUDES OUTLIERS'!$R$10</f>
        <v>1935.3666666666643</v>
      </c>
      <c r="X28">
        <f>L28/'SIMILITUDES OUTLIERS'!$R$10</f>
        <v>1878.6070967741919</v>
      </c>
      <c r="Y28">
        <f>M28/'SIMILITUDES OUTLIERS'!$R$10</f>
        <v>1750.9435483870952</v>
      </c>
      <c r="Z28">
        <f>N28/'SIMILITUDES OUTLIERS'!$R$10</f>
        <v>1422.8649999999989</v>
      </c>
      <c r="AA28">
        <f>O28/'SIMILITUDES OUTLIERS'!$R$10</f>
        <v>1609.6822580645151</v>
      </c>
      <c r="AB28">
        <f>P28/'SIMILITUDES OUTLIERS'!$R$10</f>
        <v>754.58933333333266</v>
      </c>
      <c r="AC28">
        <f>Q28/'SIMILITUDES OUTLIERS'!$R$10</f>
        <v>665.29838709677358</v>
      </c>
      <c r="AD28">
        <f t="shared" si="1"/>
        <v>21305.761583717343</v>
      </c>
      <c r="AE28">
        <f t="shared" si="2"/>
        <v>21305.759999999998</v>
      </c>
      <c r="AF28" s="5">
        <f t="shared" si="3"/>
        <v>64</v>
      </c>
      <c r="AG28" s="18" t="str">
        <f t="shared" si="4"/>
        <v>CASANARE</v>
      </c>
      <c r="AH28" s="18" t="str">
        <f t="shared" si="7"/>
        <v>AGUAZUL</v>
      </c>
      <c r="AI28" s="18" t="str">
        <f t="shared" si="8"/>
        <v>PAREX RESOURCES COLOMBIA LTD. SUCURSAL</v>
      </c>
      <c r="AJ28" s="18" t="str">
        <f t="shared" si="9"/>
        <v>LLA 26</v>
      </c>
      <c r="AK28" s="18" t="str">
        <f t="shared" si="10"/>
        <v>RUMBA</v>
      </c>
      <c r="AN28" s="3" t="s">
        <v>116</v>
      </c>
      <c r="AO28" s="3" t="s">
        <v>126</v>
      </c>
      <c r="AP28" s="3" t="s">
        <v>117</v>
      </c>
      <c r="AQ28" s="3" t="s">
        <v>130</v>
      </c>
      <c r="AR28" s="3" t="s">
        <v>137</v>
      </c>
      <c r="AS28" s="4">
        <v>1337.0967741935483</v>
      </c>
      <c r="AT28" s="4">
        <v>1360.0357142857142</v>
      </c>
      <c r="AU28" s="4">
        <v>1091.7096774193549</v>
      </c>
      <c r="AV28" s="4">
        <v>1110.6666666666667</v>
      </c>
      <c r="AW28" s="4">
        <v>996.22580645161293</v>
      </c>
      <c r="AX28" s="4">
        <v>1086.9666666666667</v>
      </c>
      <c r="AY28" s="4">
        <v>1072.5806451612902</v>
      </c>
      <c r="AZ28" s="4">
        <v>990.54838709677415</v>
      </c>
      <c r="BA28" s="4">
        <v>771.8</v>
      </c>
      <c r="BB28" s="4">
        <v>657.61290322580646</v>
      </c>
      <c r="BC28" s="4">
        <v>600.29999999999995</v>
      </c>
      <c r="BD28" s="4">
        <v>791.16129032258061</v>
      </c>
      <c r="BE28" s="10">
        <f t="shared" si="5"/>
        <v>11866.704531490015</v>
      </c>
      <c r="BF28" s="10">
        <f t="shared" si="6"/>
        <v>11866.7</v>
      </c>
    </row>
    <row r="29" spans="1:58">
      <c r="A29" t="s">
        <v>48</v>
      </c>
      <c r="B29" t="s">
        <v>52</v>
      </c>
      <c r="C29" t="s">
        <v>53</v>
      </c>
      <c r="D29" t="s">
        <v>54</v>
      </c>
      <c r="E29" t="s">
        <v>55</v>
      </c>
      <c r="F29">
        <v>221.3513287072339</v>
      </c>
      <c r="G29">
        <v>3.650768461924832</v>
      </c>
      <c r="H29">
        <v>0</v>
      </c>
      <c r="I29">
        <v>0</v>
      </c>
      <c r="J29">
        <v>0</v>
      </c>
      <c r="K29">
        <v>0</v>
      </c>
      <c r="L29">
        <v>53.005048760163277</v>
      </c>
      <c r="M29">
        <v>133.02127392358651</v>
      </c>
      <c r="N29">
        <v>115.6335599358603</v>
      </c>
      <c r="O29">
        <v>109.3426452583911</v>
      </c>
      <c r="P29">
        <v>105.55640330195151</v>
      </c>
      <c r="Q29">
        <v>98.011982948971678</v>
      </c>
      <c r="R29">
        <f>F29/'SIMILITUDES OUTLIERS'!$R$10</f>
        <v>203.54838709677409</v>
      </c>
      <c r="S29">
        <f>G29/'SIMILITUDES OUTLIERS'!$R$10</f>
        <v>3.3571428571428541</v>
      </c>
      <c r="T29">
        <f>H29/'SIMILITUDES OUTLIERS'!$R$10</f>
        <v>0</v>
      </c>
      <c r="U29">
        <f>I29/'SIMILITUDES OUTLIERS'!$R$10</f>
        <v>0</v>
      </c>
      <c r="V29">
        <f>J29/'SIMILITUDES OUTLIERS'!$R$10</f>
        <v>0</v>
      </c>
      <c r="W29">
        <f>K29/'SIMILITUDES OUTLIERS'!$R$10</f>
        <v>0</v>
      </c>
      <c r="X29">
        <f>L29/'SIMILITUDES OUTLIERS'!$R$10</f>
        <v>48.741935483870925</v>
      </c>
      <c r="Y29">
        <f>M29/'SIMILITUDES OUTLIERS'!$R$10</f>
        <v>122.32258064516122</v>
      </c>
      <c r="Z29">
        <f>N29/'SIMILITUDES OUTLIERS'!$R$10</f>
        <v>106.33333333333326</v>
      </c>
      <c r="AA29">
        <f>O29/'SIMILITUDES OUTLIERS'!$R$10</f>
        <v>100.54838709677412</v>
      </c>
      <c r="AB29">
        <f>P29/'SIMILITUDES OUTLIERS'!$R$10</f>
        <v>97.066666666666634</v>
      </c>
      <c r="AC29">
        <f>Q29/'SIMILITUDES OUTLIERS'!$R$10</f>
        <v>90.129032258064441</v>
      </c>
      <c r="AD29">
        <f t="shared" si="1"/>
        <v>772.04746543778754</v>
      </c>
      <c r="AE29">
        <f t="shared" si="2"/>
        <v>772.05</v>
      </c>
      <c r="AF29" s="5">
        <f t="shared" si="3"/>
        <v>128</v>
      </c>
      <c r="AG29" s="18" t="str">
        <f t="shared" si="4"/>
        <v>CASANARE</v>
      </c>
      <c r="AH29" s="18" t="str">
        <f t="shared" si="7"/>
        <v>OROCUE</v>
      </c>
      <c r="AI29" s="18" t="str">
        <f t="shared" si="8"/>
        <v>VETRA EXPLORACION Y PRODUCCION COLOMBIA S.A.S.</v>
      </c>
      <c r="AJ29" s="18" t="str">
        <f t="shared" si="9"/>
        <v>CDNDI LA PUNTA</v>
      </c>
      <c r="AK29" s="18" t="str">
        <f t="shared" si="10"/>
        <v>JUAPE</v>
      </c>
      <c r="AN29" s="3" t="s">
        <v>116</v>
      </c>
      <c r="AO29" s="3" t="s">
        <v>126</v>
      </c>
      <c r="AP29" s="3" t="s">
        <v>117</v>
      </c>
      <c r="AQ29" s="3" t="s">
        <v>122</v>
      </c>
      <c r="AR29" s="3" t="s">
        <v>123</v>
      </c>
      <c r="AS29" s="4">
        <v>66.838709677419359</v>
      </c>
      <c r="AT29" s="4">
        <v>64.428571428571431</v>
      </c>
      <c r="AU29" s="4">
        <v>64.161290322580641</v>
      </c>
      <c r="AV29" s="4">
        <v>65.400000000000006</v>
      </c>
      <c r="AW29" s="4">
        <v>61.354838709677416</v>
      </c>
      <c r="AX29" s="4">
        <v>63.93333333333333</v>
      </c>
      <c r="AY29" s="4">
        <v>46.483870967741936</v>
      </c>
      <c r="AZ29" s="4">
        <v>40.451612903225808</v>
      </c>
      <c r="BA29" s="4">
        <v>35.299999999999997</v>
      </c>
      <c r="BB29" s="4">
        <v>37.193548387096776</v>
      </c>
      <c r="BC29" s="4">
        <v>36.533333333333331</v>
      </c>
      <c r="BD29" s="4">
        <v>38.064516129032256</v>
      </c>
      <c r="BE29" s="10">
        <f t="shared" si="5"/>
        <v>620.14362519201222</v>
      </c>
      <c r="BF29" s="10">
        <f t="shared" si="6"/>
        <v>620.14</v>
      </c>
    </row>
    <row r="30" spans="1:58">
      <c r="A30" t="s">
        <v>48</v>
      </c>
      <c r="B30" t="s">
        <v>52</v>
      </c>
      <c r="C30" t="s">
        <v>53</v>
      </c>
      <c r="D30" t="s">
        <v>54</v>
      </c>
      <c r="E30" t="s">
        <v>56</v>
      </c>
      <c r="F30">
        <v>498.61930051420308</v>
      </c>
      <c r="G30">
        <v>471.88124268496512</v>
      </c>
      <c r="H30">
        <v>447.96457489562221</v>
      </c>
      <c r="I30">
        <v>408.48733132200931</v>
      </c>
      <c r="J30">
        <v>368.12374698157078</v>
      </c>
      <c r="K30">
        <v>273.93191612391729</v>
      </c>
      <c r="L30">
        <v>190.06045941930159</v>
      </c>
      <c r="M30">
        <v>124.28649090487001</v>
      </c>
      <c r="N30">
        <v>125.60197027515861</v>
      </c>
      <c r="O30">
        <v>128.60126323941671</v>
      </c>
      <c r="P30">
        <v>135.35288802523581</v>
      </c>
      <c r="Q30">
        <v>132.3196849260992</v>
      </c>
      <c r="R30">
        <f>F30/'SIMILITUDES OUTLIERS'!$R$10</f>
        <v>458.51612903225765</v>
      </c>
      <c r="S30">
        <f>G30/'SIMILITUDES OUTLIERS'!$R$10</f>
        <v>433.92857142857116</v>
      </c>
      <c r="T30">
        <f>H30/'SIMILITUDES OUTLIERS'!$R$10</f>
        <v>411.93548387096746</v>
      </c>
      <c r="U30">
        <f>I30/'SIMILITUDES OUTLIERS'!$R$10</f>
        <v>375.63333333333304</v>
      </c>
      <c r="V30">
        <f>J30/'SIMILITUDES OUTLIERS'!$R$10</f>
        <v>338.51612903225777</v>
      </c>
      <c r="W30">
        <f>K30/'SIMILITUDES OUTLIERS'!$R$10</f>
        <v>251.89999999999978</v>
      </c>
      <c r="X30">
        <f>L30/'SIMILITUDES OUTLIERS'!$R$10</f>
        <v>174.77419354838699</v>
      </c>
      <c r="Y30">
        <f>M30/'SIMILITUDES OUTLIERS'!$R$10</f>
        <v>114.29032258064511</v>
      </c>
      <c r="Z30">
        <f>N30/'SIMILITUDES OUTLIERS'!$R$10</f>
        <v>115.49999999999993</v>
      </c>
      <c r="AA30">
        <f>O30/'SIMILITUDES OUTLIERS'!$R$10</f>
        <v>118.25806451612897</v>
      </c>
      <c r="AB30">
        <f>P30/'SIMILITUDES OUTLIERS'!$R$10</f>
        <v>124.46666666666654</v>
      </c>
      <c r="AC30">
        <f>Q30/'SIMILITUDES OUTLIERS'!$R$10</f>
        <v>121.67741935483861</v>
      </c>
      <c r="AD30">
        <f t="shared" si="1"/>
        <v>3039.3963133640527</v>
      </c>
      <c r="AE30">
        <f t="shared" si="2"/>
        <v>3039.4</v>
      </c>
      <c r="AF30" s="5">
        <f t="shared" si="3"/>
        <v>129</v>
      </c>
      <c r="AG30" s="18" t="str">
        <f t="shared" si="4"/>
        <v>CASANARE</v>
      </c>
      <c r="AH30" s="18" t="str">
        <f t="shared" si="7"/>
        <v>OROCUE</v>
      </c>
      <c r="AI30" s="18" t="str">
        <f t="shared" si="8"/>
        <v>VETRA EXPLORACION Y PRODUCCION COLOMBIA S.A.S.</v>
      </c>
      <c r="AJ30" s="18" t="str">
        <f t="shared" si="9"/>
        <v>CDNDI LA PUNTA</v>
      </c>
      <c r="AK30" s="18" t="str">
        <f t="shared" si="10"/>
        <v>SANTO DOMINGO</v>
      </c>
      <c r="AN30" s="3" t="s">
        <v>116</v>
      </c>
      <c r="AO30" s="3" t="s">
        <v>126</v>
      </c>
      <c r="AP30" s="3" t="s">
        <v>117</v>
      </c>
      <c r="AQ30" s="3" t="s">
        <v>122</v>
      </c>
      <c r="AR30" s="3" t="s">
        <v>138</v>
      </c>
      <c r="AS30" s="4">
        <v>1444.3870967741937</v>
      </c>
      <c r="AT30" s="4">
        <v>1267.75</v>
      </c>
      <c r="AU30" s="4">
        <v>1095.483870967742</v>
      </c>
      <c r="AV30" s="4">
        <v>1068.4333333333334</v>
      </c>
      <c r="AW30" s="4">
        <v>1018.3870967741935</v>
      </c>
      <c r="AX30" s="4">
        <v>1087.2666666666667</v>
      </c>
      <c r="AY30" s="4">
        <v>1309.483870967742</v>
      </c>
      <c r="AZ30" s="4">
        <v>1384.516129032258</v>
      </c>
      <c r="BA30" s="4">
        <v>1142.7333333333333</v>
      </c>
      <c r="BB30" s="4">
        <v>1134.1935483870968</v>
      </c>
      <c r="BC30" s="4">
        <v>1030.7666666666667</v>
      </c>
      <c r="BD30" s="4">
        <v>991.51612903225805</v>
      </c>
      <c r="BE30" s="10">
        <f t="shared" si="5"/>
        <v>13974.917741935482</v>
      </c>
      <c r="BF30" s="10">
        <f t="shared" si="6"/>
        <v>13974.92</v>
      </c>
    </row>
    <row r="31" spans="1:58">
      <c r="A31" t="s">
        <v>48</v>
      </c>
      <c r="B31" t="s">
        <v>52</v>
      </c>
      <c r="C31" t="s">
        <v>53</v>
      </c>
      <c r="D31" t="s">
        <v>54</v>
      </c>
      <c r="E31" t="s">
        <v>57</v>
      </c>
      <c r="F31">
        <v>594.94782066370396</v>
      </c>
      <c r="G31">
        <v>626.0248431195273</v>
      </c>
      <c r="H31">
        <v>681.27834680451258</v>
      </c>
      <c r="I31">
        <v>719.18890706728655</v>
      </c>
      <c r="J31">
        <v>694.25002577905491</v>
      </c>
      <c r="K31">
        <v>629.96293482699809</v>
      </c>
      <c r="L31">
        <v>652.93380051152815</v>
      </c>
      <c r="M31">
        <v>619.4364338264985</v>
      </c>
      <c r="N31">
        <v>605.64545091384059</v>
      </c>
      <c r="O31">
        <v>575.12863307368616</v>
      </c>
      <c r="P31">
        <v>549.45116566149966</v>
      </c>
      <c r="Q31">
        <v>525.77289948395287</v>
      </c>
      <c r="R31">
        <f>F31/'SIMILITUDES OUTLIERS'!$R$10</f>
        <v>547.09709677419301</v>
      </c>
      <c r="S31">
        <f>G31/'SIMILITUDES OUTLIERS'!$R$10</f>
        <v>575.67464285714243</v>
      </c>
      <c r="T31">
        <f>H31/'SIMILITUDES OUTLIERS'!$R$10</f>
        <v>626.48419354838643</v>
      </c>
      <c r="U31">
        <f>I31/'SIMILITUDES OUTLIERS'!$R$10</f>
        <v>661.34566666666603</v>
      </c>
      <c r="V31">
        <f>J31/'SIMILITUDES OUTLIERS'!$R$10</f>
        <v>638.4125806451608</v>
      </c>
      <c r="W31">
        <f>K31/'SIMILITUDES OUTLIERS'!$R$10</f>
        <v>579.29599999999959</v>
      </c>
      <c r="X31">
        <f>L31/'SIMILITUDES OUTLIERS'!$R$10</f>
        <v>600.41935483870907</v>
      </c>
      <c r="Y31">
        <f>M31/'SIMILITUDES OUTLIERS'!$R$10</f>
        <v>569.61612903225762</v>
      </c>
      <c r="Z31">
        <f>N31/'SIMILITUDES OUTLIERS'!$R$10</f>
        <v>556.9343333333328</v>
      </c>
      <c r="AA31">
        <f>O31/'SIMILITUDES OUTLIERS'!$R$10</f>
        <v>528.87193548387052</v>
      </c>
      <c r="AB31">
        <f>P31/'SIMILITUDES OUTLIERS'!$R$10</f>
        <v>505.25966666666631</v>
      </c>
      <c r="AC31">
        <f>Q31/'SIMILITUDES OUTLIERS'!$R$10</f>
        <v>483.48580645161246</v>
      </c>
      <c r="AD31">
        <f t="shared" si="1"/>
        <v>6872.8974062979978</v>
      </c>
      <c r="AE31">
        <f t="shared" si="2"/>
        <v>6872.9</v>
      </c>
      <c r="AF31" s="5">
        <f t="shared" si="3"/>
        <v>130</v>
      </c>
      <c r="AG31" s="18" t="str">
        <f t="shared" si="4"/>
        <v>CASANARE</v>
      </c>
      <c r="AH31" s="18" t="str">
        <f t="shared" si="7"/>
        <v>OROCUE</v>
      </c>
      <c r="AI31" s="18" t="str">
        <f t="shared" si="8"/>
        <v>VETRA EXPLORACION Y PRODUCCION COLOMBIA S.A.S.</v>
      </c>
      <c r="AJ31" s="18" t="str">
        <f t="shared" si="9"/>
        <v>CDNDI LA PUNTA</v>
      </c>
      <c r="AK31" s="18" t="str">
        <f t="shared" si="10"/>
        <v>SANTO DOMINGO NORTE</v>
      </c>
      <c r="AN31" s="3" t="s">
        <v>116</v>
      </c>
      <c r="AO31" s="3" t="s">
        <v>126</v>
      </c>
      <c r="AP31" s="3" t="s">
        <v>117</v>
      </c>
      <c r="AQ31" s="3" t="s">
        <v>122</v>
      </c>
      <c r="AR31" s="3" t="s">
        <v>139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17.483870967741936</v>
      </c>
      <c r="BE31" s="10">
        <f t="shared" si="5"/>
        <v>17.483870967741936</v>
      </c>
      <c r="BF31" s="10">
        <f t="shared" si="6"/>
        <v>17.48</v>
      </c>
    </row>
    <row r="32" spans="1:58">
      <c r="A32" t="s">
        <v>48</v>
      </c>
      <c r="B32" t="s">
        <v>58</v>
      </c>
      <c r="C32" t="s">
        <v>45</v>
      </c>
      <c r="D32" t="s">
        <v>59</v>
      </c>
      <c r="E32" t="s">
        <v>60</v>
      </c>
      <c r="F32">
        <v>546.11687564409135</v>
      </c>
      <c r="G32">
        <v>535.76969076864964</v>
      </c>
      <c r="H32">
        <v>524.36761672198588</v>
      </c>
      <c r="I32">
        <v>508.31642977447302</v>
      </c>
      <c r="J32">
        <v>489.81435859573787</v>
      </c>
      <c r="K32">
        <v>474.85881979930087</v>
      </c>
      <c r="L32">
        <v>476.87004159209772</v>
      </c>
      <c r="M32">
        <v>466.38128607966303</v>
      </c>
      <c r="N32">
        <v>446.83852455465512</v>
      </c>
      <c r="O32">
        <v>434.84486064261017</v>
      </c>
      <c r="P32">
        <v>427.35662587517908</v>
      </c>
      <c r="Q32">
        <v>421.20667212045521</v>
      </c>
      <c r="R32">
        <f>F32/'SIMILITUDES OUTLIERS'!$R$10</f>
        <v>502.19354838709643</v>
      </c>
      <c r="S32">
        <f>G32/'SIMILITUDES OUTLIERS'!$R$10</f>
        <v>492.6785714285711</v>
      </c>
      <c r="T32">
        <f>H32/'SIMILITUDES OUTLIERS'!$R$10</f>
        <v>482.19354838709637</v>
      </c>
      <c r="U32">
        <f>I32/'SIMILITUDES OUTLIERS'!$R$10</f>
        <v>467.433333333333</v>
      </c>
      <c r="V32">
        <f>J32/'SIMILITUDES OUTLIERS'!$R$10</f>
        <v>450.41935483870935</v>
      </c>
      <c r="W32">
        <f>K32/'SIMILITUDES OUTLIERS'!$R$10</f>
        <v>436.66666666666629</v>
      </c>
      <c r="X32">
        <f>L32/'SIMILITUDES OUTLIERS'!$R$10</f>
        <v>438.51612903225771</v>
      </c>
      <c r="Y32">
        <f>M32/'SIMILITUDES OUTLIERS'!$R$10</f>
        <v>428.87096774193515</v>
      </c>
      <c r="Z32">
        <f>N32/'SIMILITUDES OUTLIERS'!$R$10</f>
        <v>410.89999999999969</v>
      </c>
      <c r="AA32">
        <f>O32/'SIMILITUDES OUTLIERS'!$R$10</f>
        <v>399.87096774193515</v>
      </c>
      <c r="AB32">
        <f>P32/'SIMILITUDES OUTLIERS'!$R$10</f>
        <v>392.98499999999956</v>
      </c>
      <c r="AC32">
        <f>Q32/'SIMILITUDES OUTLIERS'!$R$10</f>
        <v>387.32967741935454</v>
      </c>
      <c r="AD32">
        <f t="shared" si="1"/>
        <v>5290.0577649769548</v>
      </c>
      <c r="AE32">
        <f t="shared" si="2"/>
        <v>5290.06</v>
      </c>
      <c r="AF32" s="5">
        <f t="shared" si="3"/>
        <v>144</v>
      </c>
      <c r="AG32" s="18" t="str">
        <f t="shared" si="4"/>
        <v>CASANARE</v>
      </c>
      <c r="AH32" s="18" t="str">
        <f t="shared" si="7"/>
        <v>PAZ DE ARIPORO</v>
      </c>
      <c r="AI32" s="18" t="str">
        <f t="shared" si="8"/>
        <v>PAREX RESOURCES COLOMBIA LTD. SUCURSAL</v>
      </c>
      <c r="AJ32" s="18" t="str">
        <f t="shared" si="9"/>
        <v>LLA 40</v>
      </c>
      <c r="AK32" s="18" t="str">
        <f t="shared" si="10"/>
        <v>BEGONIA</v>
      </c>
      <c r="AN32" s="3" t="s">
        <v>116</v>
      </c>
      <c r="AO32" s="3" t="s">
        <v>126</v>
      </c>
      <c r="AP32" s="3" t="s">
        <v>117</v>
      </c>
      <c r="AQ32" s="3" t="s">
        <v>140</v>
      </c>
      <c r="AR32" s="3" t="s">
        <v>141</v>
      </c>
      <c r="AS32" s="4">
        <v>2898.8709677419356</v>
      </c>
      <c r="AT32" s="4">
        <v>2908.6071428571427</v>
      </c>
      <c r="AU32" s="4">
        <v>2708.7741935483873</v>
      </c>
      <c r="AV32" s="4">
        <v>2568</v>
      </c>
      <c r="AW32" s="4">
        <v>2476.7741935483873</v>
      </c>
      <c r="AX32" s="4">
        <v>2383.9333333333334</v>
      </c>
      <c r="AY32" s="4">
        <v>2165.8709677419356</v>
      </c>
      <c r="AZ32" s="4">
        <v>2279.0645161290322</v>
      </c>
      <c r="BA32" s="4">
        <v>2675.2</v>
      </c>
      <c r="BB32" s="4">
        <v>3036.3870967741937</v>
      </c>
      <c r="BC32" s="4">
        <v>3031.0666666666666</v>
      </c>
      <c r="BD32" s="4">
        <v>3175.9354838709678</v>
      </c>
      <c r="BE32" s="10">
        <f t="shared" si="5"/>
        <v>32308.484562211983</v>
      </c>
      <c r="BF32" s="10">
        <f t="shared" si="6"/>
        <v>32308.48</v>
      </c>
    </row>
    <row r="33" spans="1:58">
      <c r="A33" t="s">
        <v>48</v>
      </c>
      <c r="B33" t="s">
        <v>61</v>
      </c>
      <c r="C33" t="s">
        <v>45</v>
      </c>
      <c r="D33" t="s">
        <v>62</v>
      </c>
      <c r="E33" t="s">
        <v>63</v>
      </c>
      <c r="F33">
        <v>0</v>
      </c>
      <c r="G33">
        <v>0</v>
      </c>
      <c r="H33">
        <v>0</v>
      </c>
      <c r="I33">
        <v>24.830403936070311</v>
      </c>
      <c r="J33">
        <v>48.795514775239653</v>
      </c>
      <c r="K33">
        <v>0</v>
      </c>
      <c r="L33">
        <v>0</v>
      </c>
      <c r="M33">
        <v>0</v>
      </c>
      <c r="N33">
        <v>0</v>
      </c>
      <c r="O33">
        <v>0</v>
      </c>
      <c r="P33">
        <v>232.7127206147432</v>
      </c>
      <c r="Q33">
        <v>83.463131908078168</v>
      </c>
      <c r="R33">
        <f>F33/'SIMILITUDES OUTLIERS'!$R$10</f>
        <v>0</v>
      </c>
      <c r="S33">
        <f>G33/'SIMILITUDES OUTLIERS'!$R$10</f>
        <v>0</v>
      </c>
      <c r="T33">
        <f>H33/'SIMILITUDES OUTLIERS'!$R$10</f>
        <v>0</v>
      </c>
      <c r="U33">
        <f>I33/'SIMILITUDES OUTLIERS'!$R$10</f>
        <v>22.833333333333314</v>
      </c>
      <c r="V33">
        <f>J33/'SIMILITUDES OUTLIERS'!$R$10</f>
        <v>44.870967741935445</v>
      </c>
      <c r="W33">
        <f>K33/'SIMILITUDES OUTLIERS'!$R$10</f>
        <v>0</v>
      </c>
      <c r="X33">
        <f>L33/'SIMILITUDES OUTLIERS'!$R$10</f>
        <v>0</v>
      </c>
      <c r="Y33">
        <f>M33/'SIMILITUDES OUTLIERS'!$R$10</f>
        <v>0</v>
      </c>
      <c r="Z33">
        <f>N33/'SIMILITUDES OUTLIERS'!$R$10</f>
        <v>0</v>
      </c>
      <c r="AA33">
        <f>O33/'SIMILITUDES OUTLIERS'!$R$10</f>
        <v>0</v>
      </c>
      <c r="AB33">
        <f>P33/'SIMILITUDES OUTLIERS'!$R$10</f>
        <v>213.99599999999984</v>
      </c>
      <c r="AC33">
        <f>Q33/'SIMILITUDES OUTLIERS'!$R$10</f>
        <v>76.750322580645118</v>
      </c>
      <c r="AD33">
        <f t="shared" si="1"/>
        <v>358.45062365591372</v>
      </c>
      <c r="AE33">
        <f t="shared" si="2"/>
        <v>358.45</v>
      </c>
      <c r="AF33" s="5">
        <f t="shared" si="3"/>
        <v>155</v>
      </c>
      <c r="AG33" s="18" t="str">
        <f t="shared" si="4"/>
        <v>CASANARE</v>
      </c>
      <c r="AH33" s="18" t="str">
        <f t="shared" si="7"/>
        <v>PORE</v>
      </c>
      <c r="AI33" s="18" t="str">
        <f t="shared" si="8"/>
        <v>PAREX RESOURCES COLOMBIA LTD. SUCURSAL</v>
      </c>
      <c r="AJ33" s="18" t="str">
        <f t="shared" si="9"/>
        <v>LLA 16</v>
      </c>
      <c r="AK33" s="18" t="str">
        <f t="shared" si="10"/>
        <v>KONA</v>
      </c>
      <c r="AN33" s="3" t="s">
        <v>116</v>
      </c>
      <c r="AO33" s="3" t="s">
        <v>126</v>
      </c>
      <c r="AP33" s="3" t="s">
        <v>117</v>
      </c>
      <c r="AQ33" s="3" t="s">
        <v>140</v>
      </c>
      <c r="AR33" s="3" t="s">
        <v>142</v>
      </c>
      <c r="AS33" s="4">
        <v>3139.0645161290322</v>
      </c>
      <c r="AT33" s="4">
        <v>3077.1785714285716</v>
      </c>
      <c r="AU33" s="4">
        <v>2919.3870967741937</v>
      </c>
      <c r="AV33" s="4">
        <v>3247</v>
      </c>
      <c r="AW33" s="4">
        <v>3043.4193548387098</v>
      </c>
      <c r="AX33" s="4">
        <v>2816.2666666666669</v>
      </c>
      <c r="AY33" s="4">
        <v>3827.3548387096776</v>
      </c>
      <c r="AZ33" s="4">
        <v>4090.7419354838707</v>
      </c>
      <c r="BA33" s="4">
        <v>3957.8</v>
      </c>
      <c r="BB33" s="4">
        <v>4034.516129032258</v>
      </c>
      <c r="BC33" s="4">
        <v>3881.8333333333335</v>
      </c>
      <c r="BD33" s="4">
        <v>4130</v>
      </c>
      <c r="BE33" s="10">
        <f t="shared" si="5"/>
        <v>42164.562442396316</v>
      </c>
      <c r="BF33" s="10">
        <f t="shared" si="6"/>
        <v>42164.56</v>
      </c>
    </row>
    <row r="34" spans="1:58">
      <c r="A34" t="s">
        <v>48</v>
      </c>
      <c r="B34" t="s">
        <v>64</v>
      </c>
      <c r="C34" t="s">
        <v>45</v>
      </c>
      <c r="D34" t="s">
        <v>65</v>
      </c>
      <c r="E34" t="s">
        <v>66</v>
      </c>
      <c r="F34">
        <v>571.26884120400996</v>
      </c>
      <c r="G34">
        <v>565.20886623821366</v>
      </c>
      <c r="H34">
        <v>550.25625072926618</v>
      </c>
      <c r="I34">
        <v>538.62039720593987</v>
      </c>
      <c r="J34">
        <v>530.82223549886885</v>
      </c>
      <c r="K34">
        <v>514.82707043280527</v>
      </c>
      <c r="L34">
        <v>502.4338398935414</v>
      </c>
      <c r="M34">
        <v>504.64840556411002</v>
      </c>
      <c r="N34">
        <v>501.24429574830168</v>
      </c>
      <c r="O34">
        <v>495.72243954357822</v>
      </c>
      <c r="P34">
        <v>485.02224849360073</v>
      </c>
      <c r="Q34">
        <v>476.85390504515561</v>
      </c>
      <c r="R34">
        <f>F34/'SIMILITUDES OUTLIERS'!$R$10</f>
        <v>525.32258064516088</v>
      </c>
      <c r="S34">
        <f>G34/'SIMILITUDES OUTLIERS'!$R$10</f>
        <v>519.74999999999955</v>
      </c>
      <c r="T34">
        <f>H34/'SIMILITUDES OUTLIERS'!$R$10</f>
        <v>505.99999999999955</v>
      </c>
      <c r="U34">
        <f>I34/'SIMILITUDES OUTLIERS'!$R$10</f>
        <v>495.29999999999961</v>
      </c>
      <c r="V34">
        <f>J34/'SIMILITUDES OUTLIERS'!$R$10</f>
        <v>488.12903225806417</v>
      </c>
      <c r="W34">
        <f>K34/'SIMILITUDES OUTLIERS'!$R$10</f>
        <v>473.42033333333296</v>
      </c>
      <c r="X34">
        <f>L34/'SIMILITUDES OUTLIERS'!$R$10</f>
        <v>462.02387096774157</v>
      </c>
      <c r="Y34">
        <f>M34/'SIMILITUDES OUTLIERS'!$R$10</f>
        <v>464.06032258064482</v>
      </c>
      <c r="Z34">
        <f>N34/'SIMILITUDES OUTLIERS'!$R$10</f>
        <v>460.92999999999961</v>
      </c>
      <c r="AA34">
        <f>O34/'SIMILITUDES OUTLIERS'!$R$10</f>
        <v>455.85225806451581</v>
      </c>
      <c r="AB34">
        <f>P34/'SIMILITUDES OUTLIERS'!$R$10</f>
        <v>446.01266666666629</v>
      </c>
      <c r="AC34">
        <f>Q34/'SIMILITUDES OUTLIERS'!$R$10</f>
        <v>438.50129032258036</v>
      </c>
      <c r="AD34">
        <f t="shared" si="1"/>
        <v>5735.3023548387055</v>
      </c>
      <c r="AE34">
        <f t="shared" si="2"/>
        <v>5735.3</v>
      </c>
      <c r="AF34" s="5">
        <f t="shared" si="3"/>
        <v>171</v>
      </c>
      <c r="AG34" s="18" t="str">
        <f t="shared" si="4"/>
        <v>CASANARE</v>
      </c>
      <c r="AH34" s="18" t="str">
        <f t="shared" si="7"/>
        <v>SAN LUIS DE PALENQUE</v>
      </c>
      <c r="AI34" s="18" t="str">
        <f t="shared" si="8"/>
        <v>PAREX RESOURCES COLOMBIA LTD. SUCURSAL</v>
      </c>
      <c r="AJ34" s="18" t="str">
        <f t="shared" si="9"/>
        <v>LLA 30</v>
      </c>
      <c r="AK34" s="18" t="str">
        <f t="shared" si="10"/>
        <v>ADALIA</v>
      </c>
      <c r="AN34" s="3" t="s">
        <v>116</v>
      </c>
      <c r="AO34" s="3" t="s">
        <v>143</v>
      </c>
      <c r="AP34" s="3" t="s">
        <v>99</v>
      </c>
      <c r="AQ34" s="3" t="s">
        <v>116</v>
      </c>
      <c r="AR34" s="3" t="s">
        <v>116</v>
      </c>
      <c r="AS34" s="4">
        <v>7.3761290322580644</v>
      </c>
      <c r="AT34" s="4">
        <v>8.5792857142857137</v>
      </c>
      <c r="AU34" s="4">
        <v>10.980645161290322</v>
      </c>
      <c r="AV34" s="4">
        <v>12.814</v>
      </c>
      <c r="AW34" s="4">
        <v>12.019032258064515</v>
      </c>
      <c r="AX34" s="4">
        <v>12.560666666666666</v>
      </c>
      <c r="AY34" s="4">
        <v>16.29225806451613</v>
      </c>
      <c r="AZ34" s="4">
        <v>15.34258064516129</v>
      </c>
      <c r="BA34" s="4">
        <v>18.181666666666668</v>
      </c>
      <c r="BB34" s="4">
        <v>19.270322580645161</v>
      </c>
      <c r="BC34" s="4">
        <v>19.692333333333334</v>
      </c>
      <c r="BD34" s="4">
        <v>7.3029032258064515</v>
      </c>
      <c r="BE34" s="10">
        <f t="shared" si="5"/>
        <v>160.41182334869433</v>
      </c>
      <c r="BF34" s="10">
        <f t="shared" si="6"/>
        <v>160.41</v>
      </c>
    </row>
    <row r="35" spans="1:58">
      <c r="A35" t="s">
        <v>48</v>
      </c>
      <c r="B35" t="s">
        <v>64</v>
      </c>
      <c r="C35" t="s">
        <v>45</v>
      </c>
      <c r="D35" t="s">
        <v>67</v>
      </c>
      <c r="E35" t="s">
        <v>68</v>
      </c>
      <c r="F35">
        <v>900.20884267591669</v>
      </c>
      <c r="G35">
        <v>916.84777745382462</v>
      </c>
      <c r="H35">
        <v>803.60003772191953</v>
      </c>
      <c r="I35">
        <v>707.50339273608813</v>
      </c>
      <c r="J35">
        <v>565.83152647348368</v>
      </c>
      <c r="K35">
        <v>481.85483141924482</v>
      </c>
      <c r="L35">
        <v>406.74622129324513</v>
      </c>
      <c r="M35">
        <v>390.4325231291723</v>
      </c>
      <c r="N35">
        <v>580.35432517627044</v>
      </c>
      <c r="O35">
        <v>525.23057118889528</v>
      </c>
      <c r="P35">
        <v>503.45692035597727</v>
      </c>
      <c r="Q35">
        <v>472.19149536235381</v>
      </c>
      <c r="R35">
        <f>F35/'SIMILITUDES OUTLIERS'!$R$10</f>
        <v>827.80645161290249</v>
      </c>
      <c r="S35">
        <f>G35/'SIMILITUDES OUTLIERS'!$R$10</f>
        <v>843.10714285714221</v>
      </c>
      <c r="T35">
        <f>H35/'SIMILITUDES OUTLIERS'!$R$10</f>
        <v>738.96774193548322</v>
      </c>
      <c r="U35">
        <f>I35/'SIMILITUDES OUTLIERS'!$R$10</f>
        <v>650.59999999999945</v>
      </c>
      <c r="V35">
        <f>J35/'SIMILITUDES OUTLIERS'!$R$10</f>
        <v>520.32258064516088</v>
      </c>
      <c r="W35">
        <f>K35/'SIMILITUDES OUTLIERS'!$R$10</f>
        <v>443.09999999999968</v>
      </c>
      <c r="X35">
        <f>L35/'SIMILITUDES OUTLIERS'!$R$10</f>
        <v>374.03225806451593</v>
      </c>
      <c r="Y35">
        <f>M35/'SIMILITUDES OUTLIERS'!$R$10</f>
        <v>359.03064516129007</v>
      </c>
      <c r="Z35">
        <f>N35/'SIMILITUDES OUTLIERS'!$R$10</f>
        <v>533.67733333333285</v>
      </c>
      <c r="AA35">
        <f>O35/'SIMILITUDES OUTLIERS'!$R$10</f>
        <v>482.98709677419316</v>
      </c>
      <c r="AB35">
        <f>P35/'SIMILITUDES OUTLIERS'!$R$10</f>
        <v>462.96466666666635</v>
      </c>
      <c r="AC35">
        <f>Q35/'SIMILITUDES OUTLIERS'!$R$10</f>
        <v>434.21387096774151</v>
      </c>
      <c r="AD35">
        <f t="shared" si="1"/>
        <v>6670.8097880184287</v>
      </c>
      <c r="AE35">
        <f t="shared" si="2"/>
        <v>6670.81</v>
      </c>
      <c r="AF35" s="5">
        <f t="shared" si="3"/>
        <v>172</v>
      </c>
      <c r="AG35" s="18" t="str">
        <f t="shared" si="4"/>
        <v>CASANARE</v>
      </c>
      <c r="AH35" s="18" t="str">
        <f t="shared" si="7"/>
        <v>SAN LUIS DE PALENQUE</v>
      </c>
      <c r="AI35" s="18" t="str">
        <f t="shared" si="8"/>
        <v>PAREX RESOURCES COLOMBIA LTD. SUCURSAL</v>
      </c>
      <c r="AJ35" s="18" t="str">
        <f t="shared" si="9"/>
        <v>LOS OCARROS</v>
      </c>
      <c r="AK35" s="18" t="str">
        <f t="shared" si="10"/>
        <v xml:space="preserve">LAS MARACAS </v>
      </c>
      <c r="AN35" s="3" t="s">
        <v>116</v>
      </c>
      <c r="AO35" s="3" t="s">
        <v>144</v>
      </c>
      <c r="AP35" s="3" t="s">
        <v>145</v>
      </c>
      <c r="AQ35" s="3" t="s">
        <v>146</v>
      </c>
      <c r="AR35" s="3" t="s">
        <v>147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399.02300000000002</v>
      </c>
      <c r="BB35" s="4">
        <v>817.6780645161291</v>
      </c>
      <c r="BC35" s="4">
        <v>885.26866666666672</v>
      </c>
      <c r="BD35" s="4">
        <v>310.83322580645159</v>
      </c>
      <c r="BE35" s="10">
        <f t="shared" si="5"/>
        <v>2412.8029569892474</v>
      </c>
      <c r="BF35" s="10">
        <f t="shared" si="6"/>
        <v>2412.8000000000002</v>
      </c>
    </row>
    <row r="36" spans="1:58">
      <c r="A36" t="s">
        <v>48</v>
      </c>
      <c r="B36" t="s">
        <v>69</v>
      </c>
      <c r="C36" t="s">
        <v>45</v>
      </c>
      <c r="D36" t="s">
        <v>70</v>
      </c>
      <c r="E36" t="s">
        <v>71</v>
      </c>
      <c r="F36">
        <v>1632.4221999035069</v>
      </c>
      <c r="G36">
        <v>1449.821134932489</v>
      </c>
      <c r="H36">
        <v>1360.696781176687</v>
      </c>
      <c r="I36">
        <v>1378.903015661481</v>
      </c>
      <c r="J36">
        <v>1323.1617698111179</v>
      </c>
      <c r="K36">
        <v>1429.1883897523351</v>
      </c>
      <c r="L36">
        <v>1840.332837391378</v>
      </c>
      <c r="M36">
        <v>1910.198122144657</v>
      </c>
      <c r="N36">
        <v>2086.9320154881871</v>
      </c>
      <c r="O36">
        <v>1985.547377296795</v>
      </c>
      <c r="P36">
        <v>1861.677840733131</v>
      </c>
      <c r="Q36">
        <v>1091.592849738978</v>
      </c>
      <c r="R36">
        <f>F36/'SIMILITUDES OUTLIERS'!$R$10</f>
        <v>1501.1290322580637</v>
      </c>
      <c r="S36">
        <f>G36/'SIMILITUDES OUTLIERS'!$R$10</f>
        <v>1333.2142857142844</v>
      </c>
      <c r="T36">
        <f>H36/'SIMILITUDES OUTLIERS'!$R$10</f>
        <v>1251.2580645161283</v>
      </c>
      <c r="U36">
        <f>I36/'SIMILITUDES OUTLIERS'!$R$10</f>
        <v>1267.9999999999986</v>
      </c>
      <c r="V36">
        <f>J36/'SIMILITUDES OUTLIERS'!$R$10</f>
        <v>1216.7419354838701</v>
      </c>
      <c r="W36">
        <f>K36/'SIMILITUDES OUTLIERS'!$R$10</f>
        <v>1314.2409999999988</v>
      </c>
      <c r="X36">
        <f>L36/'SIMILITUDES OUTLIERS'!$R$10</f>
        <v>1692.3177419354827</v>
      </c>
      <c r="Y36">
        <f>M36/'SIMILITUDES OUTLIERS'!$R$10</f>
        <v>1756.563870967741</v>
      </c>
      <c r="Z36">
        <f>N36/'SIMILITUDES OUTLIERS'!$R$10</f>
        <v>1919.0833333333319</v>
      </c>
      <c r="AA36">
        <f>O36/'SIMILITUDES OUTLIERS'!$R$10</f>
        <v>1825.8529032258054</v>
      </c>
      <c r="AB36">
        <f>P36/'SIMILITUDES OUTLIERS'!$R$10</f>
        <v>1711.9459999999985</v>
      </c>
      <c r="AC36">
        <f>Q36/'SIMILITUDES OUTLIERS'!$R$10</f>
        <v>1003.797741935483</v>
      </c>
      <c r="AD36">
        <f t="shared" si="1"/>
        <v>17794.145909370185</v>
      </c>
      <c r="AE36">
        <f t="shared" si="2"/>
        <v>17794.150000000001</v>
      </c>
      <c r="AF36" s="5">
        <f t="shared" si="3"/>
        <v>220</v>
      </c>
      <c r="AG36" s="18" t="str">
        <f t="shared" si="4"/>
        <v>CASANARE</v>
      </c>
      <c r="AH36" s="18" t="str">
        <f t="shared" si="7"/>
        <v>VILLA NUEVA</v>
      </c>
      <c r="AI36" s="18" t="str">
        <f t="shared" si="8"/>
        <v>PAREX RESOURCES COLOMBIA LTD. SUCURSAL</v>
      </c>
      <c r="AJ36" s="18" t="str">
        <f t="shared" si="9"/>
        <v>CABRESTERO</v>
      </c>
      <c r="AK36" s="18" t="str">
        <f t="shared" si="10"/>
        <v>AKIRA</v>
      </c>
      <c r="AN36" s="3" t="s">
        <v>116</v>
      </c>
      <c r="AO36" s="3" t="s">
        <v>144</v>
      </c>
      <c r="AP36" s="3" t="s">
        <v>145</v>
      </c>
      <c r="AQ36" s="3" t="s">
        <v>146</v>
      </c>
      <c r="AR36" s="3" t="s">
        <v>146</v>
      </c>
      <c r="AS36" s="4">
        <v>501.64516129032256</v>
      </c>
      <c r="AT36" s="4">
        <v>0</v>
      </c>
      <c r="AU36" s="4">
        <v>880.61290322580646</v>
      </c>
      <c r="AV36" s="4">
        <v>1089.3333333333333</v>
      </c>
      <c r="AW36" s="4">
        <v>1076.8709677419354</v>
      </c>
      <c r="AX36" s="4">
        <v>1064.3333333333333</v>
      </c>
      <c r="AY36" s="4">
        <v>1044.9354838709678</v>
      </c>
      <c r="AZ36" s="4">
        <v>1027.7096774193549</v>
      </c>
      <c r="BA36" s="4">
        <v>1013.4666666666667</v>
      </c>
      <c r="BB36" s="4">
        <v>1100.9354838709678</v>
      </c>
      <c r="BC36" s="4">
        <v>982.57766666666669</v>
      </c>
      <c r="BD36" s="4">
        <v>554.34193548387088</v>
      </c>
      <c r="BE36" s="10">
        <f t="shared" si="5"/>
        <v>10336.762612903225</v>
      </c>
      <c r="BF36" s="10">
        <f t="shared" si="6"/>
        <v>10336.76</v>
      </c>
    </row>
    <row r="37" spans="1:58">
      <c r="A37" t="s">
        <v>48</v>
      </c>
      <c r="B37" t="s">
        <v>69</v>
      </c>
      <c r="C37" t="s">
        <v>45</v>
      </c>
      <c r="D37" t="s">
        <v>70</v>
      </c>
      <c r="E37" t="s">
        <v>72</v>
      </c>
      <c r="F37">
        <v>3213.9090385894369</v>
      </c>
      <c r="G37">
        <v>3222.5022509711612</v>
      </c>
      <c r="H37">
        <v>2731.531523367064</v>
      </c>
      <c r="I37">
        <v>3400.1341448224748</v>
      </c>
      <c r="J37">
        <v>3709.967539262811</v>
      </c>
      <c r="K37">
        <v>2882.9063186923181</v>
      </c>
      <c r="L37">
        <v>3678.7152573697408</v>
      </c>
      <c r="M37">
        <v>3668.8810843919618</v>
      </c>
      <c r="N37">
        <v>4897.6336944603054</v>
      </c>
      <c r="O37">
        <v>7545.8180351942756</v>
      </c>
      <c r="P37">
        <v>7118.9221194274469</v>
      </c>
      <c r="Q37">
        <v>6225.9877607377266</v>
      </c>
      <c r="R37">
        <f>F37/'SIMILITUDES OUTLIERS'!$R$10</f>
        <v>2955.419354838707</v>
      </c>
      <c r="S37">
        <f>G37/'SIMILITUDES OUTLIERS'!$R$10</f>
        <v>2963.3214285714266</v>
      </c>
      <c r="T37">
        <f>H37/'SIMILITUDES OUTLIERS'!$R$10</f>
        <v>2511.8387096774168</v>
      </c>
      <c r="U37">
        <f>I37/'SIMILITUDES OUTLIERS'!$R$10</f>
        <v>3126.6666666666638</v>
      </c>
      <c r="V37">
        <f>J37/'SIMILITUDES OUTLIERS'!$R$10</f>
        <v>3411.5806451612871</v>
      </c>
      <c r="W37">
        <f>K37/'SIMILITUDES OUTLIERS'!$R$10</f>
        <v>2651.0386666666645</v>
      </c>
      <c r="X37">
        <f>L37/'SIMILITUDES OUTLIERS'!$R$10</f>
        <v>3382.8419354838679</v>
      </c>
      <c r="Y37">
        <f>M37/'SIMILITUDES OUTLIERS'!$R$10</f>
        <v>3373.7987096774164</v>
      </c>
      <c r="Z37">
        <f>N37/'SIMILITUDES OUTLIERS'!$R$10</f>
        <v>4503.7246666666633</v>
      </c>
      <c r="AA37">
        <f>O37/'SIMILITUDES OUTLIERS'!$R$10</f>
        <v>6938.9196774193488</v>
      </c>
      <c r="AB37">
        <f>P37/'SIMILITUDES OUTLIERS'!$R$10</f>
        <v>6546.3583333333281</v>
      </c>
      <c r="AC37">
        <f>Q37/'SIMILITUDES OUTLIERS'!$R$10</f>
        <v>5725.2412903225759</v>
      </c>
      <c r="AD37">
        <f t="shared" si="1"/>
        <v>48090.750084485364</v>
      </c>
      <c r="AE37">
        <f t="shared" si="2"/>
        <v>48090.75</v>
      </c>
      <c r="AF37" s="5">
        <f t="shared" si="3"/>
        <v>221</v>
      </c>
      <c r="AG37" s="18" t="str">
        <f t="shared" si="4"/>
        <v>CASANARE</v>
      </c>
      <c r="AH37" s="18" t="str">
        <f t="shared" si="7"/>
        <v>VILLA NUEVA</v>
      </c>
      <c r="AI37" s="18" t="str">
        <f t="shared" si="8"/>
        <v>PAREX RESOURCES COLOMBIA LTD. SUCURSAL</v>
      </c>
      <c r="AJ37" s="18" t="str">
        <f t="shared" si="9"/>
        <v>CABRESTERO</v>
      </c>
      <c r="AK37" s="18" t="str">
        <f t="shared" si="10"/>
        <v>BACANO</v>
      </c>
      <c r="AN37" s="3" t="s">
        <v>148</v>
      </c>
      <c r="AO37" s="3" t="s">
        <v>149</v>
      </c>
      <c r="AP37" s="3" t="s">
        <v>150</v>
      </c>
      <c r="AQ37" s="3" t="s">
        <v>151</v>
      </c>
      <c r="AR37" s="3" t="s">
        <v>152</v>
      </c>
      <c r="AS37" s="4">
        <v>160.89548387096775</v>
      </c>
      <c r="AT37" s="4">
        <v>206.96571428571428</v>
      </c>
      <c r="AU37" s="4">
        <v>206.13806451612902</v>
      </c>
      <c r="AV37" s="4">
        <v>209.99433333333334</v>
      </c>
      <c r="AW37" s="4">
        <v>207.50032258064516</v>
      </c>
      <c r="AX37" s="4">
        <v>207.09166666666667</v>
      </c>
      <c r="AY37" s="4">
        <v>203.11032258064517</v>
      </c>
      <c r="AZ37" s="4">
        <v>206.13870967741937</v>
      </c>
      <c r="BA37" s="4">
        <v>206.79266666666666</v>
      </c>
      <c r="BB37" s="4">
        <v>200.5825806451613</v>
      </c>
      <c r="BC37" s="4">
        <v>230.37866666666665</v>
      </c>
      <c r="BD37" s="4">
        <v>420.30322580645162</v>
      </c>
      <c r="BE37" s="10">
        <f t="shared" si="5"/>
        <v>2665.8917572964674</v>
      </c>
      <c r="BF37" s="10">
        <f t="shared" si="6"/>
        <v>2665.89</v>
      </c>
    </row>
    <row r="38" spans="1:58">
      <c r="A38" t="s">
        <v>73</v>
      </c>
      <c r="B38" t="s">
        <v>74</v>
      </c>
      <c r="C38" t="s">
        <v>53</v>
      </c>
      <c r="D38" t="s">
        <v>75</v>
      </c>
      <c r="E38" t="s">
        <v>76</v>
      </c>
      <c r="F38">
        <v>6809.2576325382543</v>
      </c>
      <c r="G38">
        <v>6706.6445913586367</v>
      </c>
      <c r="H38">
        <v>6869.1817519916367</v>
      </c>
      <c r="I38">
        <v>6796.3664725943254</v>
      </c>
      <c r="J38">
        <v>6482.0235447137384</v>
      </c>
      <c r="K38">
        <v>7049.6532671740824</v>
      </c>
      <c r="L38">
        <v>7463.3550184021151</v>
      </c>
      <c r="M38">
        <v>6593.895067513572</v>
      </c>
      <c r="N38">
        <v>5650.9580634058357</v>
      </c>
      <c r="O38">
        <v>6575.4573086596074</v>
      </c>
      <c r="P38">
        <v>6538.9668931523966</v>
      </c>
      <c r="Q38">
        <v>6272.2091454811853</v>
      </c>
      <c r="R38">
        <f>F38/'SIMILITUDES OUTLIERS'!$R$10</f>
        <v>6261.5996774193491</v>
      </c>
      <c r="S38">
        <f>G38/'SIMILITUDES OUTLIERS'!$R$10</f>
        <v>6167.2396428571383</v>
      </c>
      <c r="T38">
        <f>H38/'SIMILITUDES OUTLIERS'!$R$10</f>
        <v>6316.7041935483812</v>
      </c>
      <c r="U38">
        <f>I38/'SIMILITUDES OUTLIERS'!$R$10</f>
        <v>6249.7453333333297</v>
      </c>
      <c r="V38">
        <f>J38/'SIMILITUDES OUTLIERS'!$R$10</f>
        <v>5960.6845161290275</v>
      </c>
      <c r="W38">
        <f>K38/'SIMILITUDES OUTLIERS'!$R$10</f>
        <v>6482.6606666666621</v>
      </c>
      <c r="X38">
        <f>L38/'SIMILITUDES OUTLIERS'!$R$10</f>
        <v>6863.0890322580581</v>
      </c>
      <c r="Y38">
        <f>M38/'SIMILITUDES OUTLIERS'!$R$10</f>
        <v>6063.5583870967694</v>
      </c>
      <c r="Z38">
        <f>N38/'SIMILITUDES OUTLIERS'!$R$10</f>
        <v>5196.4603333333289</v>
      </c>
      <c r="AA38">
        <f>O38/'SIMILITUDES OUTLIERS'!$R$10</f>
        <v>6046.6035483870928</v>
      </c>
      <c r="AB38">
        <f>P38/'SIMILITUDES OUTLIERS'!$R$10</f>
        <v>6013.0479999999952</v>
      </c>
      <c r="AC38">
        <f>Q38/'SIMILITUDES OUTLIERS'!$R$10</f>
        <v>5767.7451612903178</v>
      </c>
      <c r="AD38">
        <f t="shared" si="1"/>
        <v>73389.138492319456</v>
      </c>
      <c r="AE38">
        <f t="shared" si="2"/>
        <v>73389.14</v>
      </c>
      <c r="AF38" s="5">
        <f t="shared" si="3"/>
        <v>397</v>
      </c>
      <c r="AG38" s="18" t="str">
        <f t="shared" si="4"/>
        <v>PUTUMAYO</v>
      </c>
      <c r="AH38" s="18" t="str">
        <f t="shared" si="7"/>
        <v>PUERTO ASIS</v>
      </c>
      <c r="AI38" s="18" t="str">
        <f t="shared" si="8"/>
        <v>VETRA EXPLORACION Y PRODUCCION COLOMBIA S.A.S.</v>
      </c>
      <c r="AJ38" s="18" t="str">
        <f t="shared" si="9"/>
        <v>SURORIENTE</v>
      </c>
      <c r="AK38" s="18" t="str">
        <f t="shared" si="10"/>
        <v>COHEMBI</v>
      </c>
      <c r="AN38" s="3" t="s">
        <v>148</v>
      </c>
      <c r="AO38" s="3" t="s">
        <v>149</v>
      </c>
      <c r="AP38" s="3" t="s">
        <v>150</v>
      </c>
      <c r="AQ38" s="3" t="s">
        <v>151</v>
      </c>
      <c r="AR38" s="3" t="s">
        <v>153</v>
      </c>
      <c r="AS38" s="4">
        <v>0.23548387096774193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10">
        <f t="shared" si="5"/>
        <v>0.23548387096774193</v>
      </c>
      <c r="BF38" s="10">
        <f t="shared" si="6"/>
        <v>0.24</v>
      </c>
    </row>
    <row r="39" spans="1:58">
      <c r="A39" t="s">
        <v>73</v>
      </c>
      <c r="B39" t="s">
        <v>74</v>
      </c>
      <c r="C39" t="s">
        <v>53</v>
      </c>
      <c r="D39" t="s">
        <v>75</v>
      </c>
      <c r="E39" t="s">
        <v>77</v>
      </c>
      <c r="F39">
        <v>851.60451090249228</v>
      </c>
      <c r="G39">
        <v>822.28782535486459</v>
      </c>
      <c r="H39">
        <v>881.39783847528804</v>
      </c>
      <c r="I39">
        <v>1049.9831731801021</v>
      </c>
      <c r="J39">
        <v>1147.428459309504</v>
      </c>
      <c r="K39">
        <v>1076.113095336769</v>
      </c>
      <c r="L39">
        <v>1118.394601826488</v>
      </c>
      <c r="M39">
        <v>1008.371064446036</v>
      </c>
      <c r="N39">
        <v>792.74453825419846</v>
      </c>
      <c r="O39">
        <v>963.96153328858759</v>
      </c>
      <c r="P39">
        <v>898.10266081230998</v>
      </c>
      <c r="Q39">
        <v>531.92022227993641</v>
      </c>
      <c r="R39">
        <f>F39/'SIMILITUDES OUTLIERS'!$R$10</f>
        <v>783.11129032257998</v>
      </c>
      <c r="S39">
        <f>G39/'SIMILITUDES OUTLIERS'!$R$10</f>
        <v>756.15249999999946</v>
      </c>
      <c r="T39">
        <f>H39/'SIMILITUDES OUTLIERS'!$R$10</f>
        <v>810.50838709677362</v>
      </c>
      <c r="U39">
        <f>I39/'SIMILITUDES OUTLIERS'!$R$10</f>
        <v>965.53466666666566</v>
      </c>
      <c r="V39">
        <f>J39/'SIMILITUDES OUTLIERS'!$R$10</f>
        <v>1055.1425806451607</v>
      </c>
      <c r="W39">
        <f>K39/'SIMILITUDES OUTLIERS'!$R$10</f>
        <v>989.56299999999965</v>
      </c>
      <c r="X39">
        <f>L39/'SIMILITUDES OUTLIERS'!$R$10</f>
        <v>1028.4438709677411</v>
      </c>
      <c r="Y39">
        <f>M39/'SIMILITUDES OUTLIERS'!$R$10</f>
        <v>927.26935483870943</v>
      </c>
      <c r="Z39">
        <f>N39/'SIMILITUDES OUTLIERS'!$R$10</f>
        <v>728.98533333333285</v>
      </c>
      <c r="AA39">
        <f>O39/'SIMILITUDES OUTLIERS'!$R$10</f>
        <v>886.43161290322519</v>
      </c>
      <c r="AB39">
        <f>P39/'SIMILITUDES OUTLIERS'!$R$10</f>
        <v>825.86966666666603</v>
      </c>
      <c r="AC39">
        <f>Q39/'SIMILITUDES OUTLIERS'!$R$10</f>
        <v>489.138709677419</v>
      </c>
      <c r="AD39">
        <f t="shared" si="1"/>
        <v>10246.150973118274</v>
      </c>
      <c r="AE39">
        <f t="shared" si="2"/>
        <v>10246.15</v>
      </c>
      <c r="AF39" s="5">
        <f t="shared" si="3"/>
        <v>398</v>
      </c>
      <c r="AG39" s="18" t="str">
        <f t="shared" si="4"/>
        <v>PUTUMAYO</v>
      </c>
      <c r="AH39" s="18" t="str">
        <f t="shared" si="7"/>
        <v>PUERTO ASIS</v>
      </c>
      <c r="AI39" s="18" t="str">
        <f t="shared" si="8"/>
        <v>VETRA EXPLORACION Y PRODUCCION COLOMBIA S.A.S.</v>
      </c>
      <c r="AJ39" s="18" t="str">
        <f t="shared" si="9"/>
        <v>SURORIENTE</v>
      </c>
      <c r="AK39" s="18" t="str">
        <f t="shared" si="10"/>
        <v>QUILLACINGA</v>
      </c>
      <c r="AN39" s="3" t="s">
        <v>154</v>
      </c>
      <c r="AO39" s="3" t="s">
        <v>155</v>
      </c>
      <c r="AP39" s="3" t="s">
        <v>99</v>
      </c>
      <c r="AQ39" s="3" t="s">
        <v>108</v>
      </c>
      <c r="AR39" s="3" t="s">
        <v>156</v>
      </c>
      <c r="AS39" s="4">
        <v>8900.872903225807</v>
      </c>
      <c r="AT39" s="4">
        <v>9041.0407142857148</v>
      </c>
      <c r="AU39" s="4">
        <v>9521.116129032258</v>
      </c>
      <c r="AV39" s="4">
        <v>9772.729666666668</v>
      </c>
      <c r="AW39" s="4">
        <v>9194.5667741935486</v>
      </c>
      <c r="AX39" s="4">
        <v>6553.47</v>
      </c>
      <c r="AY39" s="4">
        <v>9759.8200000000015</v>
      </c>
      <c r="AZ39" s="4">
        <v>9707.1880645161291</v>
      </c>
      <c r="BA39" s="4">
        <v>10290.786333333332</v>
      </c>
      <c r="BB39" s="4">
        <v>10125.582903225806</v>
      </c>
      <c r="BC39" s="4">
        <v>11146.991333333333</v>
      </c>
      <c r="BD39" s="4">
        <v>11699.51419354839</v>
      </c>
      <c r="BE39" s="10">
        <f t="shared" si="5"/>
        <v>115713.67901536098</v>
      </c>
      <c r="BF39" s="10">
        <f t="shared" si="6"/>
        <v>115713.68</v>
      </c>
    </row>
    <row r="40" spans="1:58">
      <c r="A40" t="s">
        <v>73</v>
      </c>
      <c r="B40" t="s">
        <v>74</v>
      </c>
      <c r="C40" t="s">
        <v>53</v>
      </c>
      <c r="D40" t="s">
        <v>75</v>
      </c>
      <c r="E40" t="s">
        <v>78</v>
      </c>
      <c r="F40">
        <v>784.29195771657112</v>
      </c>
      <c r="G40">
        <v>740.82714120098956</v>
      </c>
      <c r="H40">
        <v>711.38809101517506</v>
      </c>
      <c r="I40">
        <v>586.78775596542926</v>
      </c>
      <c r="J40">
        <v>548.66188973247631</v>
      </c>
      <c r="K40">
        <v>496.17200608001798</v>
      </c>
      <c r="L40">
        <v>804.04309117383275</v>
      </c>
      <c r="M40">
        <v>741.58448146702722</v>
      </c>
      <c r="N40">
        <v>671.35721187049523</v>
      </c>
      <c r="O40">
        <v>617.35341609295881</v>
      </c>
      <c r="P40">
        <v>579.37452106182957</v>
      </c>
      <c r="Q40">
        <v>535.5495421639381</v>
      </c>
      <c r="R40">
        <f>F40/'SIMILITUDES OUTLIERS'!$R$10</f>
        <v>721.21258064516064</v>
      </c>
      <c r="S40">
        <f>G40/'SIMILITUDES OUTLIERS'!$R$10</f>
        <v>681.24357142857082</v>
      </c>
      <c r="T40">
        <f>H40/'SIMILITUDES OUTLIERS'!$R$10</f>
        <v>654.17225806451552</v>
      </c>
      <c r="U40">
        <f>I40/'SIMILITUDES OUTLIERS'!$R$10</f>
        <v>539.59333333333291</v>
      </c>
      <c r="V40">
        <f>J40/'SIMILITUDES OUTLIERS'!$R$10</f>
        <v>504.53387096774145</v>
      </c>
      <c r="W40">
        <f>K40/'SIMILITUDES OUTLIERS'!$R$10</f>
        <v>456.26566666666622</v>
      </c>
      <c r="X40">
        <f>L40/'SIMILITUDES OUTLIERS'!$R$10</f>
        <v>739.37516129032201</v>
      </c>
      <c r="Y40">
        <f>M40/'SIMILITUDES OUTLIERS'!$R$10</f>
        <v>681.93999999999937</v>
      </c>
      <c r="Z40">
        <f>N40/'SIMILITUDES OUTLIERS'!$R$10</f>
        <v>617.36099999999965</v>
      </c>
      <c r="AA40">
        <f>O40/'SIMILITUDES OUTLIERS'!$R$10</f>
        <v>567.70064516128991</v>
      </c>
      <c r="AB40">
        <f>P40/'SIMILITUDES OUTLIERS'!$R$10</f>
        <v>532.7763333333329</v>
      </c>
      <c r="AC40">
        <f>Q40/'SIMILITUDES OUTLIERS'!$R$10</f>
        <v>492.47612903225775</v>
      </c>
      <c r="AD40">
        <f t="shared" si="1"/>
        <v>7188.6505499231898</v>
      </c>
      <c r="AE40">
        <f t="shared" si="2"/>
        <v>7188.65</v>
      </c>
      <c r="AF40" s="5">
        <f t="shared" si="3"/>
        <v>399</v>
      </c>
      <c r="AG40" s="18" t="str">
        <f t="shared" si="4"/>
        <v>PUTUMAYO</v>
      </c>
      <c r="AH40" s="18" t="str">
        <f t="shared" si="7"/>
        <v>PUERTO ASIS</v>
      </c>
      <c r="AI40" s="18" t="str">
        <f t="shared" si="8"/>
        <v>VETRA EXPLORACION Y PRODUCCION COLOMBIA S.A.S.</v>
      </c>
      <c r="AJ40" s="18" t="str">
        <f t="shared" si="9"/>
        <v>SURORIENTE</v>
      </c>
      <c r="AK40" s="18" t="str">
        <f t="shared" si="10"/>
        <v>QUINDE</v>
      </c>
      <c r="AN40" s="3" t="s">
        <v>154</v>
      </c>
      <c r="AO40" s="3" t="s">
        <v>157</v>
      </c>
      <c r="AP40" s="3" t="s">
        <v>99</v>
      </c>
      <c r="AQ40" s="3" t="s">
        <v>158</v>
      </c>
      <c r="AR40" s="3" t="s">
        <v>157</v>
      </c>
      <c r="AS40" s="4">
        <v>347.15</v>
      </c>
      <c r="AT40" s="4">
        <v>387.46</v>
      </c>
      <c r="AU40" s="4">
        <v>429.15999999999997</v>
      </c>
      <c r="AV40" s="4">
        <v>418.35166666666663</v>
      </c>
      <c r="AW40" s="4">
        <v>419.27806451612906</v>
      </c>
      <c r="AX40" s="4">
        <v>424.55199999999996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10">
        <f t="shared" si="5"/>
        <v>2425.9517311827958</v>
      </c>
      <c r="BF40" s="10">
        <f t="shared" si="6"/>
        <v>2425.9499999999998</v>
      </c>
    </row>
    <row r="41" spans="1:58">
      <c r="AN41" s="3" t="s">
        <v>154</v>
      </c>
      <c r="AO41" s="3" t="s">
        <v>157</v>
      </c>
      <c r="AP41" s="3" t="s">
        <v>159</v>
      </c>
      <c r="AQ41" s="3" t="s">
        <v>158</v>
      </c>
      <c r="AR41" s="3" t="s">
        <v>157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420.49290322580646</v>
      </c>
      <c r="AZ41" s="4">
        <v>430.85290322580647</v>
      </c>
      <c r="BA41" s="4">
        <v>440.94466666666665</v>
      </c>
      <c r="BB41" s="4">
        <v>447.57032258064515</v>
      </c>
      <c r="BC41" s="4">
        <v>448.6273333333333</v>
      </c>
      <c r="BD41" s="4">
        <v>416.80806451612904</v>
      </c>
      <c r="BE41" s="10">
        <f t="shared" si="5"/>
        <v>2605.2961935483868</v>
      </c>
      <c r="BF41" s="10">
        <f t="shared" si="6"/>
        <v>2605.3000000000002</v>
      </c>
    </row>
    <row r="42" spans="1:58">
      <c r="AN42" s="3" t="s">
        <v>154</v>
      </c>
      <c r="AO42" s="3" t="s">
        <v>160</v>
      </c>
      <c r="AP42" s="3" t="s">
        <v>159</v>
      </c>
      <c r="AQ42" s="3" t="s">
        <v>158</v>
      </c>
      <c r="AR42" s="3" t="s">
        <v>161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29.691290322580645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10">
        <f t="shared" si="5"/>
        <v>29.691290322580645</v>
      </c>
      <c r="BF42" s="10">
        <f t="shared" si="6"/>
        <v>29.69</v>
      </c>
    </row>
    <row r="43" spans="1:58">
      <c r="AN43" s="3" t="s">
        <v>154</v>
      </c>
      <c r="AO43" s="3" t="s">
        <v>162</v>
      </c>
      <c r="AP43" s="3" t="s">
        <v>99</v>
      </c>
      <c r="AQ43" s="3" t="s">
        <v>158</v>
      </c>
      <c r="AR43" s="3" t="s">
        <v>161</v>
      </c>
      <c r="AS43" s="4">
        <v>17.518709677419356</v>
      </c>
      <c r="AT43" s="4">
        <v>13.963571428571429</v>
      </c>
      <c r="AU43" s="4">
        <v>11.774838709677418</v>
      </c>
      <c r="AV43" s="4">
        <v>31.769000000000002</v>
      </c>
      <c r="AW43" s="4">
        <v>48</v>
      </c>
      <c r="AX43" s="4">
        <v>60.407000000000004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10">
        <f t="shared" si="5"/>
        <v>183.43311981566822</v>
      </c>
      <c r="BF43" s="10">
        <f t="shared" si="6"/>
        <v>183.43</v>
      </c>
    </row>
    <row r="44" spans="1:58">
      <c r="AN44" s="3" t="s">
        <v>154</v>
      </c>
      <c r="AO44" s="3" t="s">
        <v>162</v>
      </c>
      <c r="AP44" s="3" t="s">
        <v>99</v>
      </c>
      <c r="AQ44" s="3" t="s">
        <v>158</v>
      </c>
      <c r="AR44" s="3" t="s">
        <v>157</v>
      </c>
      <c r="AS44" s="4">
        <v>248.76774193548388</v>
      </c>
      <c r="AT44" s="4">
        <v>213.54857142857142</v>
      </c>
      <c r="AU44" s="4">
        <v>221.52096774193546</v>
      </c>
      <c r="AV44" s="4">
        <v>234.214</v>
      </c>
      <c r="AW44" s="4">
        <v>227.01258064516131</v>
      </c>
      <c r="AX44" s="4">
        <v>226.40366666666665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10">
        <f t="shared" si="5"/>
        <v>1371.4675284178186</v>
      </c>
      <c r="BF44" s="10">
        <f t="shared" si="6"/>
        <v>1371.47</v>
      </c>
    </row>
    <row r="45" spans="1:58">
      <c r="AN45" s="3" t="s">
        <v>154</v>
      </c>
      <c r="AO45" s="3" t="s">
        <v>162</v>
      </c>
      <c r="AP45" s="3" t="s">
        <v>159</v>
      </c>
      <c r="AQ45" s="3" t="s">
        <v>158</v>
      </c>
      <c r="AR45" s="3" t="s">
        <v>161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54.545806451612904</v>
      </c>
      <c r="BA45" s="4">
        <v>100.78133333333334</v>
      </c>
      <c r="BB45" s="4">
        <v>105.87612903225806</v>
      </c>
      <c r="BC45" s="4">
        <v>76.544666666666672</v>
      </c>
      <c r="BD45" s="4">
        <v>17.98</v>
      </c>
      <c r="BE45" s="10">
        <f t="shared" si="5"/>
        <v>355.72793548387097</v>
      </c>
      <c r="BF45" s="10">
        <f t="shared" si="6"/>
        <v>355.73</v>
      </c>
    </row>
    <row r="46" spans="1:58">
      <c r="AN46" s="3" t="s">
        <v>154</v>
      </c>
      <c r="AO46" s="3" t="s">
        <v>162</v>
      </c>
      <c r="AP46" s="3" t="s">
        <v>159</v>
      </c>
      <c r="AQ46" s="3" t="s">
        <v>158</v>
      </c>
      <c r="AR46" s="3" t="s">
        <v>157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238.60354838709677</v>
      </c>
      <c r="AZ46" s="4">
        <v>234.74225806451614</v>
      </c>
      <c r="BA46" s="4">
        <v>231.36533333333333</v>
      </c>
      <c r="BB46" s="4">
        <v>224.96935483870968</v>
      </c>
      <c r="BC46" s="4">
        <v>220.70366666666666</v>
      </c>
      <c r="BD46" s="4">
        <v>217.54419354838709</v>
      </c>
      <c r="BE46" s="10">
        <f t="shared" si="5"/>
        <v>1367.9283548387095</v>
      </c>
      <c r="BF46" s="10">
        <f t="shared" si="6"/>
        <v>1367.93</v>
      </c>
    </row>
    <row r="47" spans="1:58">
      <c r="AN47" s="3" t="s">
        <v>163</v>
      </c>
      <c r="AO47" s="3" t="s">
        <v>164</v>
      </c>
      <c r="AP47" s="3" t="s">
        <v>165</v>
      </c>
      <c r="AQ47" s="3" t="s">
        <v>166</v>
      </c>
      <c r="AR47" s="3" t="s">
        <v>167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43.169666666666664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10">
        <f t="shared" si="5"/>
        <v>43.169666666666664</v>
      </c>
      <c r="BF47" s="10">
        <f t="shared" si="6"/>
        <v>43.17</v>
      </c>
    </row>
    <row r="48" spans="1:58">
      <c r="AN48" s="3" t="s">
        <v>163</v>
      </c>
      <c r="AO48" s="3" t="s">
        <v>164</v>
      </c>
      <c r="AP48" s="3" t="s">
        <v>165</v>
      </c>
      <c r="AQ48" s="3" t="s">
        <v>166</v>
      </c>
      <c r="AR48" s="3" t="s">
        <v>164</v>
      </c>
      <c r="AS48" s="4">
        <v>319.38709677419354</v>
      </c>
      <c r="AT48" s="4">
        <v>181.35714285714286</v>
      </c>
      <c r="AU48" s="4">
        <v>258.64516129032256</v>
      </c>
      <c r="AV48" s="4">
        <v>336.26666666666665</v>
      </c>
      <c r="AW48" s="4">
        <v>363.35483870967744</v>
      </c>
      <c r="AX48" s="4">
        <v>387.5</v>
      </c>
      <c r="AY48" s="4">
        <v>387.29032258064518</v>
      </c>
      <c r="AZ48" s="4">
        <v>378.51612903225805</v>
      </c>
      <c r="BA48" s="4">
        <v>354.23333333333335</v>
      </c>
      <c r="BB48" s="4">
        <v>368.06451612903226</v>
      </c>
      <c r="BC48" s="4">
        <v>333.16666666666669</v>
      </c>
      <c r="BD48" s="4">
        <v>340.61290322580646</v>
      </c>
      <c r="BE48" s="10">
        <f t="shared" si="5"/>
        <v>4008.3947772657448</v>
      </c>
      <c r="BF48" s="10">
        <f t="shared" si="6"/>
        <v>4008.39</v>
      </c>
    </row>
    <row r="49" spans="40:58">
      <c r="AN49" s="3" t="s">
        <v>163</v>
      </c>
      <c r="AO49" s="3" t="s">
        <v>168</v>
      </c>
      <c r="AP49" s="3" t="s">
        <v>169</v>
      </c>
      <c r="AQ49" s="3" t="s">
        <v>170</v>
      </c>
      <c r="AR49" s="3" t="s">
        <v>171</v>
      </c>
      <c r="AS49" s="4">
        <v>0.82935483870967741</v>
      </c>
      <c r="AT49" s="4">
        <v>0.83750000000000002</v>
      </c>
      <c r="AU49" s="4">
        <v>0.29838709677419356</v>
      </c>
      <c r="AV49" s="4">
        <v>0.14599999999999999</v>
      </c>
      <c r="AW49" s="4">
        <v>0</v>
      </c>
      <c r="AX49" s="4">
        <v>0</v>
      </c>
      <c r="AY49" s="4">
        <v>0.52838709677419349</v>
      </c>
      <c r="AZ49" s="4">
        <v>0.61548387096774193</v>
      </c>
      <c r="BA49" s="4">
        <v>0</v>
      </c>
      <c r="BB49" s="4">
        <v>0</v>
      </c>
      <c r="BC49" s="4">
        <v>0</v>
      </c>
      <c r="BD49" s="4">
        <v>0</v>
      </c>
      <c r="BE49" s="10">
        <f t="shared" si="5"/>
        <v>3.2551129032258066</v>
      </c>
      <c r="BF49" s="10">
        <f t="shared" si="6"/>
        <v>3.26</v>
      </c>
    </row>
    <row r="50" spans="40:58">
      <c r="AN50" s="3" t="s">
        <v>163</v>
      </c>
      <c r="AO50" s="3" t="s">
        <v>168</v>
      </c>
      <c r="AP50" s="3" t="s">
        <v>99</v>
      </c>
      <c r="AQ50" s="3" t="s">
        <v>172</v>
      </c>
      <c r="AR50" s="3" t="s">
        <v>173</v>
      </c>
      <c r="AS50" s="4">
        <v>754.34516129032261</v>
      </c>
      <c r="AT50" s="4">
        <v>775.25142857142862</v>
      </c>
      <c r="AU50" s="4">
        <v>774.20483870967735</v>
      </c>
      <c r="AV50" s="4">
        <v>771.95399999999995</v>
      </c>
      <c r="AW50" s="4">
        <v>775.99</v>
      </c>
      <c r="AX50" s="4">
        <v>748.88833333333343</v>
      </c>
      <c r="AY50" s="4">
        <v>753.24645161290323</v>
      </c>
      <c r="AZ50" s="4">
        <v>748.15225806451622</v>
      </c>
      <c r="BA50" s="4">
        <v>732.06366666666668</v>
      </c>
      <c r="BB50" s="4">
        <v>720.29096774193545</v>
      </c>
      <c r="BC50" s="4">
        <v>742.29233333333332</v>
      </c>
      <c r="BD50" s="4">
        <v>763.57032258064521</v>
      </c>
      <c r="BE50" s="10">
        <f t="shared" si="5"/>
        <v>9060.2497619047608</v>
      </c>
      <c r="BF50" s="10">
        <f t="shared" si="6"/>
        <v>9060.25</v>
      </c>
    </row>
    <row r="51" spans="40:58">
      <c r="AN51" s="3" t="s">
        <v>163</v>
      </c>
      <c r="AO51" s="3" t="s">
        <v>168</v>
      </c>
      <c r="AP51" s="3" t="s">
        <v>99</v>
      </c>
      <c r="AQ51" s="3" t="s">
        <v>172</v>
      </c>
      <c r="AR51" s="3" t="s">
        <v>172</v>
      </c>
      <c r="AS51" s="4">
        <v>5874.4299999999994</v>
      </c>
      <c r="AT51" s="4">
        <v>5951.0721428571424</v>
      </c>
      <c r="AU51" s="4">
        <v>5982.8222580645161</v>
      </c>
      <c r="AV51" s="4">
        <v>6034.4613333333336</v>
      </c>
      <c r="AW51" s="4">
        <v>6178.1077419354833</v>
      </c>
      <c r="AX51" s="4">
        <v>6278.085</v>
      </c>
      <c r="AY51" s="4">
        <v>6373.3322580645154</v>
      </c>
      <c r="AZ51" s="4">
        <v>6383.6729032258063</v>
      </c>
      <c r="BA51" s="4">
        <v>6245.6193333333331</v>
      </c>
      <c r="BB51" s="4">
        <v>6271.08</v>
      </c>
      <c r="BC51" s="4">
        <v>6323.8490000000002</v>
      </c>
      <c r="BD51" s="4">
        <v>6506.9729032258065</v>
      </c>
      <c r="BE51" s="10">
        <f t="shared" si="5"/>
        <v>74403.504874039936</v>
      </c>
      <c r="BF51" s="10">
        <f t="shared" si="6"/>
        <v>74403.5</v>
      </c>
    </row>
    <row r="52" spans="40:58">
      <c r="AN52" s="3" t="s">
        <v>163</v>
      </c>
      <c r="AO52" s="3" t="s">
        <v>168</v>
      </c>
      <c r="AP52" s="3" t="s">
        <v>102</v>
      </c>
      <c r="AQ52" s="3" t="s">
        <v>174</v>
      </c>
      <c r="AR52" s="3" t="s">
        <v>175</v>
      </c>
      <c r="AS52" s="4">
        <v>3333.061612903226</v>
      </c>
      <c r="AT52" s="4">
        <v>3404.5217857142857</v>
      </c>
      <c r="AU52" s="4">
        <v>3288.5538709677417</v>
      </c>
      <c r="AV52" s="4">
        <v>3399.759</v>
      </c>
      <c r="AW52" s="4">
        <v>3300.123225806452</v>
      </c>
      <c r="AX52" s="4">
        <v>3253.0179999999996</v>
      </c>
      <c r="AY52" s="4">
        <v>3091.0838709677423</v>
      </c>
      <c r="AZ52" s="4">
        <v>3085.5083870967742</v>
      </c>
      <c r="BA52" s="4">
        <v>3115.6776666666669</v>
      </c>
      <c r="BB52" s="4">
        <v>3021.5464516129032</v>
      </c>
      <c r="BC52" s="4">
        <v>3078.5129999999999</v>
      </c>
      <c r="BD52" s="4">
        <v>3028.2845161290325</v>
      </c>
      <c r="BE52" s="10">
        <f t="shared" si="5"/>
        <v>38399.651387864826</v>
      </c>
      <c r="BF52" s="10">
        <f t="shared" si="6"/>
        <v>38399.65</v>
      </c>
    </row>
    <row r="53" spans="40:58">
      <c r="AN53" s="3" t="s">
        <v>163</v>
      </c>
      <c r="AO53" s="3" t="s">
        <v>168</v>
      </c>
      <c r="AP53" s="3" t="s">
        <v>102</v>
      </c>
      <c r="AQ53" s="3" t="s">
        <v>103</v>
      </c>
      <c r="AR53" s="3" t="s">
        <v>176</v>
      </c>
      <c r="AS53" s="4">
        <v>3408.3183870967741</v>
      </c>
      <c r="AT53" s="4">
        <v>3669.9282142857146</v>
      </c>
      <c r="AU53" s="4">
        <v>3629.2683870967744</v>
      </c>
      <c r="AV53" s="4">
        <v>4212.2346666666663</v>
      </c>
      <c r="AW53" s="4">
        <v>3746.4096774193549</v>
      </c>
      <c r="AX53" s="4">
        <v>3423.8009999999999</v>
      </c>
      <c r="AY53" s="4">
        <v>3671.6251612903229</v>
      </c>
      <c r="AZ53" s="4">
        <v>3932.4812903225807</v>
      </c>
      <c r="BA53" s="4">
        <v>3586.8413333333333</v>
      </c>
      <c r="BB53" s="4">
        <v>3616.0651612903225</v>
      </c>
      <c r="BC53" s="4">
        <v>3458.0950000000003</v>
      </c>
      <c r="BD53" s="4">
        <v>3522.1729032258063</v>
      </c>
      <c r="BE53" s="10">
        <f t="shared" si="5"/>
        <v>43877.241182027654</v>
      </c>
      <c r="BF53" s="10">
        <f t="shared" si="6"/>
        <v>43877.24</v>
      </c>
    </row>
    <row r="54" spans="40:58">
      <c r="AN54" s="3" t="s">
        <v>163</v>
      </c>
      <c r="AO54" s="3" t="s">
        <v>168</v>
      </c>
      <c r="AP54" s="3" t="s">
        <v>102</v>
      </c>
      <c r="AQ54" s="3" t="s">
        <v>103</v>
      </c>
      <c r="AR54" s="3" t="s">
        <v>177</v>
      </c>
      <c r="AS54" s="4">
        <v>3423.268064516129</v>
      </c>
      <c r="AT54" s="4">
        <v>3246.0425</v>
      </c>
      <c r="AU54" s="4">
        <v>3236.3112903225806</v>
      </c>
      <c r="AV54" s="4">
        <v>3236.3063333333334</v>
      </c>
      <c r="AW54" s="4">
        <v>3155.753548387097</v>
      </c>
      <c r="AX54" s="4">
        <v>3267.7033333333334</v>
      </c>
      <c r="AY54" s="4">
        <v>3204.9351612903229</v>
      </c>
      <c r="AZ54" s="4">
        <v>2927.8503225806453</v>
      </c>
      <c r="BA54" s="4">
        <v>2836.5120000000002</v>
      </c>
      <c r="BB54" s="4">
        <v>2830.7490322580647</v>
      </c>
      <c r="BC54" s="4">
        <v>3132.1246666666671</v>
      </c>
      <c r="BD54" s="4">
        <v>2989.8464516129034</v>
      </c>
      <c r="BE54" s="10">
        <f t="shared" si="5"/>
        <v>37487.402704301079</v>
      </c>
      <c r="BF54" s="10">
        <f t="shared" si="6"/>
        <v>37487.4</v>
      </c>
    </row>
    <row r="55" spans="40:58">
      <c r="AN55" s="3" t="s">
        <v>163</v>
      </c>
      <c r="AO55" s="3" t="s">
        <v>168</v>
      </c>
      <c r="AP55" s="3" t="s">
        <v>102</v>
      </c>
      <c r="AQ55" s="3" t="s">
        <v>103</v>
      </c>
      <c r="AR55" s="3" t="s">
        <v>178</v>
      </c>
      <c r="AS55" s="4">
        <v>4837.2606451612901</v>
      </c>
      <c r="AT55" s="4">
        <v>4677.6824999999999</v>
      </c>
      <c r="AU55" s="4">
        <v>4362.4174193548388</v>
      </c>
      <c r="AV55" s="4">
        <v>4318.4580000000005</v>
      </c>
      <c r="AW55" s="4">
        <v>4260.4332258064514</v>
      </c>
      <c r="AX55" s="4">
        <v>4273.4123333333328</v>
      </c>
      <c r="AY55" s="4">
        <v>4208.5606451612903</v>
      </c>
      <c r="AZ55" s="4">
        <v>3977.1048387096776</v>
      </c>
      <c r="BA55" s="4">
        <v>3920.9536666666668</v>
      </c>
      <c r="BB55" s="4">
        <v>3834.8867741935487</v>
      </c>
      <c r="BC55" s="4">
        <v>3931.9839999999999</v>
      </c>
      <c r="BD55" s="4">
        <v>3917.9306451612906</v>
      </c>
      <c r="BE55" s="10">
        <f t="shared" si="5"/>
        <v>50521.084693548386</v>
      </c>
      <c r="BF55" s="10">
        <f t="shared" si="6"/>
        <v>50521.08</v>
      </c>
    </row>
    <row r="56" spans="40:58">
      <c r="AN56" s="3" t="s">
        <v>163</v>
      </c>
      <c r="AO56" s="3" t="s">
        <v>168</v>
      </c>
      <c r="AP56" s="3" t="s">
        <v>102</v>
      </c>
      <c r="AQ56" s="3" t="s">
        <v>103</v>
      </c>
      <c r="AR56" s="3" t="s">
        <v>179</v>
      </c>
      <c r="AS56" s="4">
        <v>12042.735483870967</v>
      </c>
      <c r="AT56" s="4">
        <v>11493.410714285714</v>
      </c>
      <c r="AU56" s="4">
        <v>11867.834838709678</v>
      </c>
      <c r="AV56" s="4">
        <v>12173.378666666666</v>
      </c>
      <c r="AW56" s="4">
        <v>11204.708387096774</v>
      </c>
      <c r="AX56" s="4">
        <v>10618.969333333334</v>
      </c>
      <c r="AY56" s="4">
        <v>10532.729677419355</v>
      </c>
      <c r="AZ56" s="4">
        <v>10657.048064516128</v>
      </c>
      <c r="BA56" s="4">
        <v>10551.694</v>
      </c>
      <c r="BB56" s="4">
        <v>10724.264516129033</v>
      </c>
      <c r="BC56" s="4">
        <v>10437.898666666668</v>
      </c>
      <c r="BD56" s="4">
        <v>11061.563548387096</v>
      </c>
      <c r="BE56" s="10">
        <f t="shared" si="5"/>
        <v>133366.23589708141</v>
      </c>
      <c r="BF56" s="10">
        <f t="shared" si="6"/>
        <v>133366.24</v>
      </c>
    </row>
    <row r="57" spans="40:58">
      <c r="AN57" s="3" t="s">
        <v>163</v>
      </c>
      <c r="AO57" s="3" t="s">
        <v>168</v>
      </c>
      <c r="AP57" s="3" t="s">
        <v>102</v>
      </c>
      <c r="AQ57" s="3" t="s">
        <v>103</v>
      </c>
      <c r="AR57" s="3" t="s">
        <v>105</v>
      </c>
      <c r="AS57" s="4">
        <v>1473.4625806451611</v>
      </c>
      <c r="AT57" s="4">
        <v>1554.0907142857143</v>
      </c>
      <c r="AU57" s="4">
        <v>1482.6054838709676</v>
      </c>
      <c r="AV57" s="4">
        <v>1561.2963333333332</v>
      </c>
      <c r="AW57" s="4">
        <v>1375.8722580645162</v>
      </c>
      <c r="AX57" s="4">
        <v>1424.0243333333335</v>
      </c>
      <c r="AY57" s="4">
        <v>1410.7970967741935</v>
      </c>
      <c r="AZ57" s="4">
        <v>1039.7290322580645</v>
      </c>
      <c r="BA57" s="4">
        <v>1052.9673333333333</v>
      </c>
      <c r="BB57" s="4">
        <v>1106.1745161290323</v>
      </c>
      <c r="BC57" s="4">
        <v>1303.9839999999999</v>
      </c>
      <c r="BD57" s="4">
        <v>1137.8145161290322</v>
      </c>
      <c r="BE57" s="10">
        <f t="shared" si="5"/>
        <v>15922.818198156683</v>
      </c>
      <c r="BF57" s="10">
        <f t="shared" si="6"/>
        <v>15922.82</v>
      </c>
    </row>
    <row r="58" spans="40:58">
      <c r="AN58" s="3" t="s">
        <v>163</v>
      </c>
      <c r="AO58" s="3" t="s">
        <v>180</v>
      </c>
      <c r="AP58" s="3" t="s">
        <v>181</v>
      </c>
      <c r="AQ58" s="3" t="s">
        <v>182</v>
      </c>
      <c r="AR58" s="3" t="s">
        <v>183</v>
      </c>
      <c r="AS58" s="4">
        <v>0</v>
      </c>
      <c r="AT58" s="4">
        <v>93.607142857142861</v>
      </c>
      <c r="AU58" s="4">
        <v>86.870967741935488</v>
      </c>
      <c r="AV58" s="4">
        <v>88.540666666666667</v>
      </c>
      <c r="AW58" s="4">
        <v>62.156129032258065</v>
      </c>
      <c r="AX58" s="4">
        <v>81.964666666666673</v>
      </c>
      <c r="AY58" s="4">
        <v>76.0741935483871</v>
      </c>
      <c r="AZ58" s="4">
        <v>73.359677419354838</v>
      </c>
      <c r="BA58" s="4">
        <v>70.000333333333344</v>
      </c>
      <c r="BB58" s="4">
        <v>72.075161290322583</v>
      </c>
      <c r="BC58" s="4">
        <v>72.695333333333338</v>
      </c>
      <c r="BD58" s="4">
        <v>59.140322580645162</v>
      </c>
      <c r="BE58" s="10">
        <f t="shared" si="5"/>
        <v>836.4845944700462</v>
      </c>
      <c r="BF58" s="10">
        <f t="shared" si="6"/>
        <v>836.48</v>
      </c>
    </row>
    <row r="59" spans="40:58">
      <c r="AN59" s="3" t="s">
        <v>163</v>
      </c>
      <c r="AO59" s="3" t="s">
        <v>184</v>
      </c>
      <c r="AP59" s="3" t="s">
        <v>165</v>
      </c>
      <c r="AQ59" s="3" t="s">
        <v>166</v>
      </c>
      <c r="AR59" s="3" t="s">
        <v>167</v>
      </c>
      <c r="AS59" s="4">
        <v>45.024516129032257</v>
      </c>
      <c r="AT59" s="4">
        <v>44.362500000000004</v>
      </c>
      <c r="AU59" s="4">
        <v>44.499354838709678</v>
      </c>
      <c r="AV59" s="4">
        <v>44.907333333333334</v>
      </c>
      <c r="AW59" s="4">
        <v>44.02548387096774</v>
      </c>
      <c r="AX59" s="4">
        <v>0</v>
      </c>
      <c r="AY59" s="4">
        <v>42.58806451612903</v>
      </c>
      <c r="AZ59" s="4">
        <v>42.024838709677418</v>
      </c>
      <c r="BA59" s="4">
        <v>40.195</v>
      </c>
      <c r="BB59" s="4">
        <v>39.356451612903221</v>
      </c>
      <c r="BC59" s="4">
        <v>40.411999999999999</v>
      </c>
      <c r="BD59" s="4">
        <v>41.660322580645165</v>
      </c>
      <c r="BE59" s="10">
        <f t="shared" si="5"/>
        <v>469.05586559139783</v>
      </c>
      <c r="BF59" s="10">
        <f t="shared" si="6"/>
        <v>469.06</v>
      </c>
    </row>
    <row r="60" spans="40:58">
      <c r="AN60" s="3" t="s">
        <v>185</v>
      </c>
      <c r="AO60" s="3" t="s">
        <v>186</v>
      </c>
      <c r="AP60" s="3" t="s">
        <v>187</v>
      </c>
      <c r="AQ60" s="3" t="s">
        <v>188</v>
      </c>
      <c r="AR60" s="3" t="s">
        <v>188</v>
      </c>
      <c r="AS60" s="4">
        <v>0</v>
      </c>
      <c r="AT60" s="4">
        <v>0</v>
      </c>
      <c r="AU60" s="4">
        <v>0</v>
      </c>
      <c r="AV60" s="4">
        <v>0</v>
      </c>
      <c r="AW60" s="4">
        <v>0.53580645161290319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10">
        <f t="shared" si="5"/>
        <v>0.53580645161290319</v>
      </c>
      <c r="BF60" s="10">
        <f t="shared" si="6"/>
        <v>0.54</v>
      </c>
    </row>
    <row r="61" spans="40:58">
      <c r="AN61" s="3" t="s">
        <v>189</v>
      </c>
      <c r="AO61" s="3" t="s">
        <v>190</v>
      </c>
      <c r="AP61" s="3" t="s">
        <v>191</v>
      </c>
      <c r="AQ61" s="3" t="s">
        <v>192</v>
      </c>
      <c r="AR61" s="3" t="s">
        <v>193</v>
      </c>
      <c r="AS61" s="4">
        <v>2311.6451612903224</v>
      </c>
      <c r="AT61" s="4">
        <v>2258.5214285714287</v>
      </c>
      <c r="AU61" s="4">
        <v>2210.766129032258</v>
      </c>
      <c r="AV61" s="4">
        <v>2178.5769999999998</v>
      </c>
      <c r="AW61" s="4">
        <v>2197.8919354838708</v>
      </c>
      <c r="AX61" s="4">
        <v>2102.0549999999998</v>
      </c>
      <c r="AY61" s="4">
        <v>2111.4751612903228</v>
      </c>
      <c r="AZ61" s="4">
        <v>2042.3203225806451</v>
      </c>
      <c r="BA61" s="4">
        <v>2098.0593333333331</v>
      </c>
      <c r="BB61" s="4">
        <v>2048.5345161290325</v>
      </c>
      <c r="BC61" s="4">
        <v>2039.0906666666667</v>
      </c>
      <c r="BD61" s="4">
        <v>1955.4096774193547</v>
      </c>
      <c r="BE61" s="10">
        <f t="shared" si="5"/>
        <v>25554.346331797235</v>
      </c>
      <c r="BF61" s="10">
        <f t="shared" si="6"/>
        <v>25554.35</v>
      </c>
    </row>
    <row r="62" spans="40:58">
      <c r="AN62" s="3" t="s">
        <v>189</v>
      </c>
      <c r="AO62" s="3" t="s">
        <v>190</v>
      </c>
      <c r="AP62" s="3" t="s">
        <v>99</v>
      </c>
      <c r="AQ62" s="3" t="s">
        <v>194</v>
      </c>
      <c r="AR62" s="3" t="s">
        <v>194</v>
      </c>
      <c r="AS62" s="4">
        <v>1502.2258064516129</v>
      </c>
      <c r="AT62" s="4">
        <v>1353.9864285714284</v>
      </c>
      <c r="AU62" s="4">
        <v>1276.1200000000001</v>
      </c>
      <c r="AV62" s="4">
        <v>1395.8293333333336</v>
      </c>
      <c r="AW62" s="4">
        <v>1374.0825806451612</v>
      </c>
      <c r="AX62" s="4">
        <v>1251.4190000000001</v>
      </c>
      <c r="AY62" s="4">
        <v>1126.2503225806452</v>
      </c>
      <c r="AZ62" s="4">
        <v>1116.0990322580644</v>
      </c>
      <c r="BA62" s="4">
        <v>1063.1386666666667</v>
      </c>
      <c r="BB62" s="4">
        <v>977.44806451612897</v>
      </c>
      <c r="BC62" s="4">
        <v>947.63633333333337</v>
      </c>
      <c r="BD62" s="4">
        <v>1081.1825806451614</v>
      </c>
      <c r="BE62" s="10">
        <f t="shared" si="5"/>
        <v>14465.418149001534</v>
      </c>
      <c r="BF62" s="10">
        <f t="shared" si="6"/>
        <v>14465.42</v>
      </c>
    </row>
    <row r="63" spans="40:58">
      <c r="AN63" s="3" t="s">
        <v>189</v>
      </c>
      <c r="AO63" s="3" t="s">
        <v>190</v>
      </c>
      <c r="AP63" s="3" t="s">
        <v>99</v>
      </c>
      <c r="AQ63" s="3" t="s">
        <v>195</v>
      </c>
      <c r="AR63" s="3" t="s">
        <v>196</v>
      </c>
      <c r="AS63" s="4">
        <v>2525.483870967742</v>
      </c>
      <c r="AT63" s="4">
        <v>6718.3975</v>
      </c>
      <c r="AU63" s="4">
        <v>6618.0954838709686</v>
      </c>
      <c r="AV63" s="4">
        <v>6647.3630000000003</v>
      </c>
      <c r="AW63" s="4">
        <v>6927.9912903225813</v>
      </c>
      <c r="AX63" s="4">
        <v>6763.3069999999998</v>
      </c>
      <c r="AY63" s="4">
        <v>6406.8725806451612</v>
      </c>
      <c r="AZ63" s="4">
        <v>6205.2251612903219</v>
      </c>
      <c r="BA63" s="4">
        <v>6204.3499999999995</v>
      </c>
      <c r="BB63" s="4">
        <v>5664.8825806451614</v>
      </c>
      <c r="BC63" s="4">
        <v>5619.6440000000002</v>
      </c>
      <c r="BD63" s="4">
        <v>5870.8925806451616</v>
      </c>
      <c r="BE63" s="10">
        <f t="shared" si="5"/>
        <v>72172.505048387102</v>
      </c>
      <c r="BF63" s="10">
        <f t="shared" si="6"/>
        <v>72172.509999999995</v>
      </c>
    </row>
    <row r="64" spans="40:58">
      <c r="AN64" s="3" t="s">
        <v>189</v>
      </c>
      <c r="AO64" s="3" t="s">
        <v>190</v>
      </c>
      <c r="AP64" s="3" t="s">
        <v>99</v>
      </c>
      <c r="AQ64" s="3" t="s">
        <v>195</v>
      </c>
      <c r="AR64" s="3" t="s">
        <v>197</v>
      </c>
      <c r="AS64" s="4">
        <v>2240.1290322580644</v>
      </c>
      <c r="AT64" s="4">
        <v>2187.34</v>
      </c>
      <c r="AU64" s="4">
        <v>2272.730322580645</v>
      </c>
      <c r="AV64" s="4">
        <v>2167.3823333333335</v>
      </c>
      <c r="AW64" s="4">
        <v>2048.887741935484</v>
      </c>
      <c r="AX64" s="4">
        <v>2123.8573333333334</v>
      </c>
      <c r="AY64" s="4">
        <v>2125.1625806451611</v>
      </c>
      <c r="AZ64" s="4">
        <v>2006.6093548387094</v>
      </c>
      <c r="BA64" s="4">
        <v>2023.8676666666665</v>
      </c>
      <c r="BB64" s="4">
        <v>1919.2464516129032</v>
      </c>
      <c r="BC64" s="4">
        <v>1869.6096666666665</v>
      </c>
      <c r="BD64" s="4">
        <v>1689.5687096774195</v>
      </c>
      <c r="BE64" s="10">
        <f t="shared" si="5"/>
        <v>24674.391193548385</v>
      </c>
      <c r="BF64" s="10">
        <f t="shared" si="6"/>
        <v>24674.39</v>
      </c>
    </row>
    <row r="65" spans="40:58">
      <c r="AN65" s="3" t="s">
        <v>189</v>
      </c>
      <c r="AO65" s="3" t="s">
        <v>190</v>
      </c>
      <c r="AP65" s="3" t="s">
        <v>99</v>
      </c>
      <c r="AQ65" s="3" t="s">
        <v>198</v>
      </c>
      <c r="AR65" s="3" t="s">
        <v>199</v>
      </c>
      <c r="AS65" s="4">
        <v>1179.8064516129032</v>
      </c>
      <c r="AT65" s="4">
        <v>3267.8035714285716</v>
      </c>
      <c r="AU65" s="4">
        <v>3403.5358064516131</v>
      </c>
      <c r="AV65" s="4">
        <v>3414.864333333333</v>
      </c>
      <c r="AW65" s="4">
        <v>3514.1777419354835</v>
      </c>
      <c r="AX65" s="4">
        <v>3500.4559999999997</v>
      </c>
      <c r="AY65" s="4">
        <v>3661.6993548387095</v>
      </c>
      <c r="AZ65" s="4">
        <v>3666.8264516129029</v>
      </c>
      <c r="BA65" s="4">
        <v>3552.9143333333332</v>
      </c>
      <c r="BB65" s="4">
        <v>3334.7070967741934</v>
      </c>
      <c r="BC65" s="4">
        <v>3324.9373333333333</v>
      </c>
      <c r="BD65" s="4">
        <v>3448.2177419354839</v>
      </c>
      <c r="BE65" s="10">
        <f t="shared" si="5"/>
        <v>39269.946216589859</v>
      </c>
      <c r="BF65" s="10">
        <f t="shared" si="6"/>
        <v>39269.949999999997</v>
      </c>
    </row>
    <row r="66" spans="40:58">
      <c r="AN66" s="3" t="s">
        <v>189</v>
      </c>
      <c r="AO66" s="3" t="s">
        <v>190</v>
      </c>
      <c r="AP66" s="3" t="s">
        <v>145</v>
      </c>
      <c r="AQ66" s="3" t="s">
        <v>200</v>
      </c>
      <c r="AR66" s="3" t="s">
        <v>201</v>
      </c>
      <c r="AS66" s="4">
        <v>1806.6774193548388</v>
      </c>
      <c r="AT66" s="4">
        <v>2641.1071428571427</v>
      </c>
      <c r="AU66" s="4">
        <v>2334.3225806451615</v>
      </c>
      <c r="AV66" s="4">
        <v>2362.3666666666668</v>
      </c>
      <c r="AW66" s="4">
        <v>2143.9354838709678</v>
      </c>
      <c r="AX66" s="4">
        <v>1935.3666666666666</v>
      </c>
      <c r="AY66" s="4">
        <v>1878.6070967741935</v>
      </c>
      <c r="AZ66" s="4">
        <v>1750.9435483870968</v>
      </c>
      <c r="BA66" s="4">
        <v>1422.865</v>
      </c>
      <c r="BB66" s="4">
        <v>1609.6822580645162</v>
      </c>
      <c r="BC66" s="4">
        <v>754.58933333333334</v>
      </c>
      <c r="BD66" s="4">
        <v>665.29838709677415</v>
      </c>
      <c r="BE66" s="10">
        <f t="shared" si="5"/>
        <v>21305.761583717362</v>
      </c>
      <c r="BF66" s="10">
        <f t="shared" si="6"/>
        <v>21305.759999999998</v>
      </c>
    </row>
    <row r="67" spans="40:58">
      <c r="AN67" s="3" t="s">
        <v>189</v>
      </c>
      <c r="AO67" s="3" t="s">
        <v>190</v>
      </c>
      <c r="AP67" s="3" t="s">
        <v>202</v>
      </c>
      <c r="AQ67" s="3" t="s">
        <v>189</v>
      </c>
      <c r="AR67" s="3" t="s">
        <v>203</v>
      </c>
      <c r="AS67" s="4">
        <v>640.44806451612897</v>
      </c>
      <c r="AT67" s="4">
        <v>609.66178571428566</v>
      </c>
      <c r="AU67" s="4">
        <v>745.28064516129018</v>
      </c>
      <c r="AV67" s="4">
        <v>627.07633333333331</v>
      </c>
      <c r="AW67" s="4">
        <v>485.37838709677419</v>
      </c>
      <c r="AX67" s="4">
        <v>475.702</v>
      </c>
      <c r="AY67" s="4">
        <v>485.67225806451614</v>
      </c>
      <c r="AZ67" s="4">
        <v>528.48387096774195</v>
      </c>
      <c r="BA67" s="4">
        <v>600.28100000000006</v>
      </c>
      <c r="BB67" s="4">
        <v>539.98161290322582</v>
      </c>
      <c r="BC67" s="4">
        <v>418.00733333333335</v>
      </c>
      <c r="BD67" s="4">
        <v>415.44935483870967</v>
      </c>
      <c r="BE67" s="10">
        <f t="shared" si="5"/>
        <v>6571.4226459293395</v>
      </c>
      <c r="BF67" s="10">
        <f t="shared" si="6"/>
        <v>6571.42</v>
      </c>
    </row>
    <row r="68" spans="40:58">
      <c r="AN68" s="3" t="s">
        <v>189</v>
      </c>
      <c r="AO68" s="3" t="s">
        <v>204</v>
      </c>
      <c r="AP68" s="3" t="s">
        <v>191</v>
      </c>
      <c r="AQ68" s="3" t="s">
        <v>205</v>
      </c>
      <c r="AR68" s="3" t="s">
        <v>206</v>
      </c>
      <c r="AS68" s="4">
        <v>157.32225806451612</v>
      </c>
      <c r="AT68" s="4">
        <v>153.75464285714287</v>
      </c>
      <c r="AU68" s="4">
        <v>111.24483870967742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26.940645161290323</v>
      </c>
      <c r="BE68" s="10">
        <f t="shared" ref="BE68:BE131" si="11">SUM(AS68:BD68)</f>
        <v>449.26238479262673</v>
      </c>
      <c r="BF68" s="10">
        <f t="shared" ref="BF68:BF131" si="12">ROUND(BE68,2)</f>
        <v>449.26</v>
      </c>
    </row>
    <row r="69" spans="40:58">
      <c r="AN69" s="3" t="s">
        <v>189</v>
      </c>
      <c r="AO69" s="3" t="s">
        <v>204</v>
      </c>
      <c r="AP69" s="3" t="s">
        <v>191</v>
      </c>
      <c r="AQ69" s="3" t="s">
        <v>205</v>
      </c>
      <c r="AR69" s="3" t="s">
        <v>207</v>
      </c>
      <c r="AS69" s="4">
        <v>403.4283870967742</v>
      </c>
      <c r="AT69" s="4">
        <v>410.46642857142854</v>
      </c>
      <c r="AU69" s="4">
        <v>399.46774193548384</v>
      </c>
      <c r="AV69" s="4">
        <v>102.32933333333334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276.94387096774193</v>
      </c>
      <c r="BE69" s="10">
        <f t="shared" si="11"/>
        <v>1592.6357619047619</v>
      </c>
      <c r="BF69" s="10">
        <f t="shared" si="12"/>
        <v>1592.64</v>
      </c>
    </row>
    <row r="70" spans="40:58">
      <c r="AN70" s="3" t="s">
        <v>189</v>
      </c>
      <c r="AO70" s="3" t="s">
        <v>204</v>
      </c>
      <c r="AP70" s="3" t="s">
        <v>208</v>
      </c>
      <c r="AQ70" s="3" t="s">
        <v>209</v>
      </c>
      <c r="AR70" s="3" t="s">
        <v>209</v>
      </c>
      <c r="AS70" s="4">
        <v>46.142258064516135</v>
      </c>
      <c r="AT70" s="4">
        <v>43.918214285714285</v>
      </c>
      <c r="AU70" s="4">
        <v>17.742903225806451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10">
        <f t="shared" si="11"/>
        <v>107.80337557603687</v>
      </c>
      <c r="BF70" s="10">
        <f t="shared" si="12"/>
        <v>107.8</v>
      </c>
    </row>
    <row r="71" spans="40:58">
      <c r="AN71" s="3" t="s">
        <v>189</v>
      </c>
      <c r="AO71" s="3" t="s">
        <v>204</v>
      </c>
      <c r="AP71" s="3" t="s">
        <v>99</v>
      </c>
      <c r="AQ71" s="3" t="s">
        <v>210</v>
      </c>
      <c r="AR71" s="3" t="s">
        <v>211</v>
      </c>
      <c r="AS71" s="4">
        <v>480.38709677419354</v>
      </c>
      <c r="AT71" s="4">
        <v>472.75</v>
      </c>
      <c r="AU71" s="4">
        <v>467.16129032258067</v>
      </c>
      <c r="AV71" s="4">
        <v>454.4</v>
      </c>
      <c r="AW71" s="4">
        <v>423.45161290322579</v>
      </c>
      <c r="AX71" s="4">
        <v>418.1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10">
        <f t="shared" si="11"/>
        <v>2716.25</v>
      </c>
      <c r="BF71" s="10">
        <f t="shared" si="12"/>
        <v>2716.25</v>
      </c>
    </row>
    <row r="72" spans="40:58">
      <c r="AN72" s="3" t="s">
        <v>189</v>
      </c>
      <c r="AO72" s="3" t="s">
        <v>204</v>
      </c>
      <c r="AP72" s="3" t="s">
        <v>99</v>
      </c>
      <c r="AQ72" s="3" t="s">
        <v>212</v>
      </c>
      <c r="AR72" s="3" t="s">
        <v>213</v>
      </c>
      <c r="AS72" s="4">
        <v>779.08838709677423</v>
      </c>
      <c r="AT72" s="4">
        <v>747.92571428571432</v>
      </c>
      <c r="AU72" s="4">
        <v>721.70322580645154</v>
      </c>
      <c r="AV72" s="4">
        <v>713.31400000000008</v>
      </c>
      <c r="AW72" s="4">
        <v>712.62354838709666</v>
      </c>
      <c r="AX72" s="4">
        <v>679.76200000000006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10">
        <f t="shared" si="11"/>
        <v>4354.4168755760365</v>
      </c>
      <c r="BF72" s="10">
        <f t="shared" si="12"/>
        <v>4354.42</v>
      </c>
    </row>
    <row r="73" spans="40:58">
      <c r="AN73" s="3" t="s">
        <v>189</v>
      </c>
      <c r="AO73" s="3" t="s">
        <v>204</v>
      </c>
      <c r="AP73" s="3" t="s">
        <v>187</v>
      </c>
      <c r="AQ73" s="3" t="s">
        <v>214</v>
      </c>
      <c r="AR73" s="3" t="s">
        <v>214</v>
      </c>
      <c r="AS73" s="4">
        <v>339.33774193548385</v>
      </c>
      <c r="AT73" s="4">
        <v>337.83249999999998</v>
      </c>
      <c r="AU73" s="4">
        <v>329.42741935483872</v>
      </c>
      <c r="AV73" s="4">
        <v>329.71699999999998</v>
      </c>
      <c r="AW73" s="4">
        <v>335.71161290322578</v>
      </c>
      <c r="AX73" s="4">
        <v>330.63199999999995</v>
      </c>
      <c r="AY73" s="4">
        <v>331.76612903225805</v>
      </c>
      <c r="AZ73" s="4">
        <v>353.11774193548388</v>
      </c>
      <c r="BA73" s="4">
        <v>415.71433333333334</v>
      </c>
      <c r="BB73" s="4">
        <v>410.88096774193548</v>
      </c>
      <c r="BC73" s="4">
        <v>414.07666666666665</v>
      </c>
      <c r="BD73" s="4">
        <v>408.57451612903225</v>
      </c>
      <c r="BE73" s="10">
        <f t="shared" si="11"/>
        <v>4336.7886290322576</v>
      </c>
      <c r="BF73" s="10">
        <f t="shared" si="12"/>
        <v>4336.79</v>
      </c>
    </row>
    <row r="74" spans="40:58">
      <c r="AN74" s="3" t="s">
        <v>189</v>
      </c>
      <c r="AO74" s="3" t="s">
        <v>204</v>
      </c>
      <c r="AP74" s="3" t="s">
        <v>187</v>
      </c>
      <c r="AQ74" s="3" t="s">
        <v>214</v>
      </c>
      <c r="AR74" s="3" t="s">
        <v>215</v>
      </c>
      <c r="AS74" s="4">
        <v>138.98999999999998</v>
      </c>
      <c r="AT74" s="4">
        <v>146.44642857142858</v>
      </c>
      <c r="AU74" s="4">
        <v>146.7216129032258</v>
      </c>
      <c r="AV74" s="4">
        <v>145.95600000000002</v>
      </c>
      <c r="AW74" s="4">
        <v>145.03709677419354</v>
      </c>
      <c r="AX74" s="4">
        <v>138.08566666666667</v>
      </c>
      <c r="AY74" s="4">
        <v>142.28548387096777</v>
      </c>
      <c r="AZ74" s="4">
        <v>136.63870967741937</v>
      </c>
      <c r="BA74" s="4">
        <v>106.556</v>
      </c>
      <c r="BB74" s="4">
        <v>100.65709677419355</v>
      </c>
      <c r="BC74" s="4">
        <v>99.239333333333335</v>
      </c>
      <c r="BD74" s="4">
        <v>95.375806451612902</v>
      </c>
      <c r="BE74" s="10">
        <f t="shared" si="11"/>
        <v>1541.9892350230416</v>
      </c>
      <c r="BF74" s="10">
        <f t="shared" si="12"/>
        <v>1541.99</v>
      </c>
    </row>
    <row r="75" spans="40:58">
      <c r="AN75" s="3" t="s">
        <v>189</v>
      </c>
      <c r="AO75" s="3" t="s">
        <v>204</v>
      </c>
      <c r="AP75" s="3" t="s">
        <v>216</v>
      </c>
      <c r="AQ75" s="3" t="s">
        <v>217</v>
      </c>
      <c r="AR75" s="3" t="s">
        <v>218</v>
      </c>
      <c r="AS75" s="4">
        <v>921.68161290322575</v>
      </c>
      <c r="AT75" s="4">
        <v>856.43607142857138</v>
      </c>
      <c r="AU75" s="4">
        <v>836.05516129032253</v>
      </c>
      <c r="AV75" s="4">
        <v>817.01566666666668</v>
      </c>
      <c r="AW75" s="4">
        <v>807.34258064516121</v>
      </c>
      <c r="AX75" s="4">
        <v>775.57633333333331</v>
      </c>
      <c r="AY75" s="4">
        <v>0</v>
      </c>
      <c r="AZ75" s="4">
        <v>416.29838709677421</v>
      </c>
      <c r="BA75" s="4">
        <v>405.03566666666666</v>
      </c>
      <c r="BB75" s="4">
        <v>393.14258064516127</v>
      </c>
      <c r="BC75" s="4">
        <v>387.03300000000002</v>
      </c>
      <c r="BD75" s="4">
        <v>362.30290322580646</v>
      </c>
      <c r="BE75" s="10">
        <f t="shared" si="11"/>
        <v>6977.9199639016906</v>
      </c>
      <c r="BF75" s="10">
        <f t="shared" si="12"/>
        <v>6977.92</v>
      </c>
    </row>
    <row r="76" spans="40:58">
      <c r="AN76" s="3" t="s">
        <v>189</v>
      </c>
      <c r="AO76" s="3" t="s">
        <v>204</v>
      </c>
      <c r="AP76" s="3" t="s">
        <v>216</v>
      </c>
      <c r="AQ76" s="3" t="s">
        <v>217</v>
      </c>
      <c r="AR76" s="3" t="s">
        <v>219</v>
      </c>
      <c r="AS76" s="4">
        <v>952.76677419354837</v>
      </c>
      <c r="AT76" s="4">
        <v>913.30214285714283</v>
      </c>
      <c r="AU76" s="4">
        <v>900.55548387096781</v>
      </c>
      <c r="AV76" s="4">
        <v>877.61633333333327</v>
      </c>
      <c r="AW76" s="4">
        <v>860.9941935483871</v>
      </c>
      <c r="AX76" s="4">
        <v>835.16733333333332</v>
      </c>
      <c r="AY76" s="4">
        <v>404.19741935483876</v>
      </c>
      <c r="AZ76" s="4">
        <v>654.7474193548386</v>
      </c>
      <c r="BA76" s="4">
        <v>612.40600000000006</v>
      </c>
      <c r="BB76" s="4">
        <v>822</v>
      </c>
      <c r="BC76" s="4">
        <v>1039.0313333333334</v>
      </c>
      <c r="BD76" s="4">
        <v>816.60387096774195</v>
      </c>
      <c r="BE76" s="10">
        <f t="shared" si="11"/>
        <v>9689.3883041474655</v>
      </c>
      <c r="BF76" s="10">
        <f t="shared" si="12"/>
        <v>9689.39</v>
      </c>
    </row>
    <row r="77" spans="40:58">
      <c r="AN77" s="3" t="s">
        <v>189</v>
      </c>
      <c r="AO77" s="3" t="s">
        <v>204</v>
      </c>
      <c r="AP77" s="3" t="s">
        <v>216</v>
      </c>
      <c r="AQ77" s="3" t="s">
        <v>217</v>
      </c>
      <c r="AR77" s="3" t="s">
        <v>220</v>
      </c>
      <c r="AS77" s="4">
        <v>541.09967741935486</v>
      </c>
      <c r="AT77" s="4">
        <v>467.29071428571433</v>
      </c>
      <c r="AU77" s="4">
        <v>452.05322580645168</v>
      </c>
      <c r="AV77" s="4">
        <v>446.19633333333331</v>
      </c>
      <c r="AW77" s="4">
        <v>446.30451612903227</v>
      </c>
      <c r="AX77" s="4">
        <v>432.33600000000001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10">
        <f t="shared" si="11"/>
        <v>2785.2804669738862</v>
      </c>
      <c r="BF77" s="10">
        <f t="shared" si="12"/>
        <v>2785.28</v>
      </c>
    </row>
    <row r="78" spans="40:58">
      <c r="AN78" s="3" t="s">
        <v>189</v>
      </c>
      <c r="AO78" s="3" t="s">
        <v>204</v>
      </c>
      <c r="AP78" s="3" t="s">
        <v>159</v>
      </c>
      <c r="AQ78" s="3" t="s">
        <v>210</v>
      </c>
      <c r="AR78" s="3" t="s">
        <v>211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411.57193548387096</v>
      </c>
      <c r="AZ78" s="4">
        <v>396.58935483870971</v>
      </c>
      <c r="BA78" s="4">
        <v>387.9</v>
      </c>
      <c r="BB78" s="4">
        <v>376.06451612903226</v>
      </c>
      <c r="BC78" s="4">
        <v>368.43333333333334</v>
      </c>
      <c r="BD78" s="4">
        <v>356.54838709677421</v>
      </c>
      <c r="BE78" s="10">
        <f t="shared" si="11"/>
        <v>2297.1075268817203</v>
      </c>
      <c r="BF78" s="10">
        <f t="shared" si="12"/>
        <v>2297.11</v>
      </c>
    </row>
    <row r="79" spans="40:58">
      <c r="AN79" s="3" t="s">
        <v>189</v>
      </c>
      <c r="AO79" s="3" t="s">
        <v>204</v>
      </c>
      <c r="AP79" s="3" t="s">
        <v>159</v>
      </c>
      <c r="AQ79" s="3" t="s">
        <v>212</v>
      </c>
      <c r="AR79" s="3" t="s">
        <v>213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691.2209677419354</v>
      </c>
      <c r="AZ79" s="4">
        <v>689.73354838709679</v>
      </c>
      <c r="BA79" s="4">
        <v>660.44299999999987</v>
      </c>
      <c r="BB79" s="4">
        <v>538.35483870967744</v>
      </c>
      <c r="BC79" s="4">
        <v>532.37433333333331</v>
      </c>
      <c r="BD79" s="4">
        <v>704.05483870967748</v>
      </c>
      <c r="BE79" s="10">
        <f t="shared" si="11"/>
        <v>3816.1815268817199</v>
      </c>
      <c r="BF79" s="10">
        <f t="shared" si="12"/>
        <v>3816.18</v>
      </c>
    </row>
    <row r="80" spans="40:58">
      <c r="AN80" s="3" t="s">
        <v>189</v>
      </c>
      <c r="AO80" s="3" t="s">
        <v>204</v>
      </c>
      <c r="AP80" s="3" t="s">
        <v>221</v>
      </c>
      <c r="AQ80" s="3" t="s">
        <v>222</v>
      </c>
      <c r="AR80" s="3" t="s">
        <v>223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11.64516129032258</v>
      </c>
      <c r="AZ80" s="4">
        <v>114.51612903225806</v>
      </c>
      <c r="BA80" s="4">
        <v>66.346000000000004</v>
      </c>
      <c r="BB80" s="4">
        <v>438.90612903225809</v>
      </c>
      <c r="BC80" s="4">
        <v>365.66666666666669</v>
      </c>
      <c r="BD80" s="4">
        <v>394.39354838709681</v>
      </c>
      <c r="BE80" s="10">
        <f t="shared" si="11"/>
        <v>1391.4736344086023</v>
      </c>
      <c r="BF80" s="10">
        <f t="shared" si="12"/>
        <v>1391.47</v>
      </c>
    </row>
    <row r="81" spans="40:58">
      <c r="AN81" s="3" t="s">
        <v>189</v>
      </c>
      <c r="AO81" s="3" t="s">
        <v>204</v>
      </c>
      <c r="AP81" s="3" t="s">
        <v>202</v>
      </c>
      <c r="AQ81" s="3" t="s">
        <v>189</v>
      </c>
      <c r="AR81" s="3" t="s">
        <v>203</v>
      </c>
      <c r="AS81" s="4">
        <v>304.95419354838708</v>
      </c>
      <c r="AT81" s="4">
        <v>298.55500000000001</v>
      </c>
      <c r="AU81" s="4">
        <v>273.14</v>
      </c>
      <c r="AV81" s="4">
        <v>264.18799999999999</v>
      </c>
      <c r="AW81" s="4">
        <v>266.32548387096773</v>
      </c>
      <c r="AX81" s="4">
        <v>273.87600000000003</v>
      </c>
      <c r="AY81" s="4">
        <v>269.77000000000004</v>
      </c>
      <c r="AZ81" s="4">
        <v>135.8816129032258</v>
      </c>
      <c r="BA81" s="4">
        <v>11.669333333333332</v>
      </c>
      <c r="BB81" s="4">
        <v>25.393870967741936</v>
      </c>
      <c r="BC81" s="4">
        <v>239.88200000000001</v>
      </c>
      <c r="BD81" s="4">
        <v>265.8041935483871</v>
      </c>
      <c r="BE81" s="10">
        <f t="shared" si="11"/>
        <v>2629.4396881720427</v>
      </c>
      <c r="BF81" s="10">
        <f t="shared" si="12"/>
        <v>2629.44</v>
      </c>
    </row>
    <row r="82" spans="40:58">
      <c r="AN82" s="3" t="s">
        <v>189</v>
      </c>
      <c r="AO82" s="3" t="s">
        <v>204</v>
      </c>
      <c r="AP82" s="3" t="s">
        <v>224</v>
      </c>
      <c r="AQ82" s="3" t="s">
        <v>225</v>
      </c>
      <c r="AR82" s="3" t="s">
        <v>225</v>
      </c>
      <c r="AS82" s="4">
        <v>696.4677419354839</v>
      </c>
      <c r="AT82" s="4">
        <v>684.47285714285704</v>
      </c>
      <c r="AU82" s="4">
        <v>662.57387096774198</v>
      </c>
      <c r="AV82" s="4">
        <v>644.18633333333332</v>
      </c>
      <c r="AW82" s="4">
        <v>596.07580645161283</v>
      </c>
      <c r="AX82" s="4">
        <v>509.86766666666671</v>
      </c>
      <c r="AY82" s="4">
        <v>577.47677419354829</v>
      </c>
      <c r="AZ82" s="4">
        <v>572.48258064516131</v>
      </c>
      <c r="BA82" s="4">
        <v>553.5100000000001</v>
      </c>
      <c r="BB82" s="4">
        <v>525.15903225806449</v>
      </c>
      <c r="BC82" s="4">
        <v>531.33699999999999</v>
      </c>
      <c r="BD82" s="4">
        <v>521.90354838709675</v>
      </c>
      <c r="BE82" s="10">
        <f t="shared" si="11"/>
        <v>7075.5132119815671</v>
      </c>
      <c r="BF82" s="10">
        <f t="shared" si="12"/>
        <v>7075.51</v>
      </c>
    </row>
    <row r="83" spans="40:58">
      <c r="AN83" s="3" t="s">
        <v>189</v>
      </c>
      <c r="AO83" s="3" t="s">
        <v>204</v>
      </c>
      <c r="AP83" s="3" t="s">
        <v>224</v>
      </c>
      <c r="AQ83" s="3" t="s">
        <v>226</v>
      </c>
      <c r="AR83" s="3" t="s">
        <v>227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227.68258064516129</v>
      </c>
      <c r="BA83" s="4">
        <v>287.80866666666668</v>
      </c>
      <c r="BB83" s="4">
        <v>240.0132258064516</v>
      </c>
      <c r="BC83" s="4">
        <v>253.17333333333332</v>
      </c>
      <c r="BD83" s="4">
        <v>177.08354838709678</v>
      </c>
      <c r="BE83" s="10">
        <f t="shared" si="11"/>
        <v>1185.7613548387096</v>
      </c>
      <c r="BF83" s="10">
        <f t="shared" si="12"/>
        <v>1185.76</v>
      </c>
    </row>
    <row r="84" spans="40:58">
      <c r="AN84" s="3" t="s">
        <v>189</v>
      </c>
      <c r="AO84" s="3" t="s">
        <v>204</v>
      </c>
      <c r="AP84" s="3" t="s">
        <v>228</v>
      </c>
      <c r="AQ84" s="3" t="s">
        <v>229</v>
      </c>
      <c r="AR84" s="3" t="s">
        <v>230</v>
      </c>
      <c r="AS84" s="4">
        <v>81.031290322580645</v>
      </c>
      <c r="AT84" s="4">
        <v>82.121428571428581</v>
      </c>
      <c r="AU84" s="4">
        <v>82.510322580645166</v>
      </c>
      <c r="AV84" s="4">
        <v>82.51133333333334</v>
      </c>
      <c r="AW84" s="4">
        <v>83.531290322580645</v>
      </c>
      <c r="AX84" s="4">
        <v>83.836666666666659</v>
      </c>
      <c r="AY84" s="4">
        <v>84.073225806451617</v>
      </c>
      <c r="AZ84" s="4">
        <v>82.732903225806439</v>
      </c>
      <c r="BA84" s="4">
        <v>82.14266666666667</v>
      </c>
      <c r="BB84" s="4">
        <v>82.159032258064514</v>
      </c>
      <c r="BC84" s="4">
        <v>82.148333333333326</v>
      </c>
      <c r="BD84" s="4">
        <v>81.638709677419357</v>
      </c>
      <c r="BE84" s="10">
        <f t="shared" si="11"/>
        <v>990.43720276497686</v>
      </c>
      <c r="BF84" s="10">
        <f t="shared" si="12"/>
        <v>990.44</v>
      </c>
    </row>
    <row r="85" spans="40:58">
      <c r="AN85" s="3" t="s">
        <v>189</v>
      </c>
      <c r="AO85" s="3" t="s">
        <v>204</v>
      </c>
      <c r="AP85" s="3" t="s">
        <v>228</v>
      </c>
      <c r="AQ85" s="3" t="s">
        <v>231</v>
      </c>
      <c r="AR85" s="3" t="s">
        <v>231</v>
      </c>
      <c r="AS85" s="4">
        <v>47.606774193548382</v>
      </c>
      <c r="AT85" s="4">
        <v>48.675357142857145</v>
      </c>
      <c r="AU85" s="4">
        <v>48.551935483870963</v>
      </c>
      <c r="AV85" s="4">
        <v>48.547333333333334</v>
      </c>
      <c r="AW85" s="4">
        <v>49.600645161290316</v>
      </c>
      <c r="AX85" s="4">
        <v>50.155999999999999</v>
      </c>
      <c r="AY85" s="4">
        <v>47.883870967741942</v>
      </c>
      <c r="AZ85" s="4">
        <v>45.592258064516123</v>
      </c>
      <c r="BA85" s="4">
        <v>45.981666666666669</v>
      </c>
      <c r="BB85" s="4">
        <v>45.998709677419356</v>
      </c>
      <c r="BC85" s="4">
        <v>45.707333333333331</v>
      </c>
      <c r="BD85" s="4">
        <v>47.669032258064519</v>
      </c>
      <c r="BE85" s="10">
        <f t="shared" si="11"/>
        <v>571.97091628264195</v>
      </c>
      <c r="BF85" s="10">
        <f t="shared" si="12"/>
        <v>571.97</v>
      </c>
    </row>
    <row r="86" spans="40:58">
      <c r="AN86" s="3" t="s">
        <v>189</v>
      </c>
      <c r="AO86" s="3" t="s">
        <v>232</v>
      </c>
      <c r="AP86" s="3" t="s">
        <v>216</v>
      </c>
      <c r="AQ86" s="3" t="s">
        <v>233</v>
      </c>
      <c r="AR86" s="3" t="s">
        <v>234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107.33566666666667</v>
      </c>
      <c r="BB86" s="4">
        <v>325.88064516129032</v>
      </c>
      <c r="BC86" s="4">
        <v>254.77199999999999</v>
      </c>
      <c r="BD86" s="4">
        <v>392.54354838709679</v>
      </c>
      <c r="BE86" s="10">
        <f t="shared" si="11"/>
        <v>1080.5318602150537</v>
      </c>
      <c r="BF86" s="10">
        <f t="shared" si="12"/>
        <v>1080.53</v>
      </c>
    </row>
    <row r="87" spans="40:58">
      <c r="AN87" s="3" t="s">
        <v>189</v>
      </c>
      <c r="AO87" s="3" t="s">
        <v>235</v>
      </c>
      <c r="AP87" s="3" t="s">
        <v>236</v>
      </c>
      <c r="AQ87" s="3" t="s">
        <v>237</v>
      </c>
      <c r="AR87" s="3" t="s">
        <v>238</v>
      </c>
      <c r="AS87" s="4">
        <v>2290.516129032258</v>
      </c>
      <c r="AT87" s="4">
        <v>2368.0971428571429</v>
      </c>
      <c r="AU87" s="4">
        <v>2418.6077419354838</v>
      </c>
      <c r="AV87" s="4">
        <v>2089.2313333333336</v>
      </c>
      <c r="AW87" s="4">
        <v>1826.7064516129033</v>
      </c>
      <c r="AX87" s="4">
        <v>1647.2666666666667</v>
      </c>
      <c r="AY87" s="4">
        <v>736.41709677419351</v>
      </c>
      <c r="AZ87" s="4">
        <v>788.89161290322579</v>
      </c>
      <c r="BA87" s="4">
        <v>1400.7443333333333</v>
      </c>
      <c r="BB87" s="4">
        <v>1130.6974193548388</v>
      </c>
      <c r="BC87" s="4">
        <v>332.88400000000001</v>
      </c>
      <c r="BD87" s="4">
        <v>1062.5735483870967</v>
      </c>
      <c r="BE87" s="10">
        <f t="shared" si="11"/>
        <v>18092.633476190473</v>
      </c>
      <c r="BF87" s="10">
        <f t="shared" si="12"/>
        <v>18092.63</v>
      </c>
    </row>
    <row r="88" spans="40:58">
      <c r="AN88" s="3" t="s">
        <v>189</v>
      </c>
      <c r="AO88" s="3" t="s">
        <v>235</v>
      </c>
      <c r="AP88" s="3" t="s">
        <v>216</v>
      </c>
      <c r="AQ88" s="3" t="s">
        <v>239</v>
      </c>
      <c r="AR88" s="3" t="s">
        <v>240</v>
      </c>
      <c r="AS88" s="4">
        <v>113.97451612903225</v>
      </c>
      <c r="AT88" s="4">
        <v>67.707857142857137</v>
      </c>
      <c r="AU88" s="4">
        <v>13.464516129032257</v>
      </c>
      <c r="AV88" s="4">
        <v>58.817999999999998</v>
      </c>
      <c r="AW88" s="4">
        <v>44.511612903225803</v>
      </c>
      <c r="AX88" s="4">
        <v>52.176000000000002</v>
      </c>
      <c r="AY88" s="4">
        <v>48.703225806451613</v>
      </c>
      <c r="AZ88" s="4">
        <v>55.452903225806452</v>
      </c>
      <c r="BA88" s="4">
        <v>42.500999999999998</v>
      </c>
      <c r="BB88" s="4">
        <v>33.431612903225812</v>
      </c>
      <c r="BC88" s="4">
        <v>27.582333333333334</v>
      </c>
      <c r="BD88" s="4">
        <v>15.784193548387098</v>
      </c>
      <c r="BE88" s="10">
        <f t="shared" si="11"/>
        <v>574.10777112135156</v>
      </c>
      <c r="BF88" s="10">
        <f t="shared" si="12"/>
        <v>574.11</v>
      </c>
    </row>
    <row r="89" spans="40:58">
      <c r="AN89" s="3" t="s">
        <v>189</v>
      </c>
      <c r="AO89" s="3" t="s">
        <v>235</v>
      </c>
      <c r="AP89" s="3" t="s">
        <v>241</v>
      </c>
      <c r="AQ89" s="3" t="s">
        <v>242</v>
      </c>
      <c r="AR89" s="3" t="s">
        <v>243</v>
      </c>
      <c r="AS89" s="4">
        <v>84.209354838709672</v>
      </c>
      <c r="AT89" s="4">
        <v>79.946071428571415</v>
      </c>
      <c r="AU89" s="4">
        <v>84.709677419354833</v>
      </c>
      <c r="AV89" s="4">
        <v>83.664666666666662</v>
      </c>
      <c r="AW89" s="4">
        <v>84.85032258064517</v>
      </c>
      <c r="AX89" s="4">
        <v>83.834333333333333</v>
      </c>
      <c r="AY89" s="4">
        <v>84.63483870967741</v>
      </c>
      <c r="AZ89" s="4">
        <v>84.972580645161287</v>
      </c>
      <c r="BA89" s="4">
        <v>84.812666666666672</v>
      </c>
      <c r="BB89" s="4">
        <v>91.692258064516125</v>
      </c>
      <c r="BC89" s="4">
        <v>89.86933333333333</v>
      </c>
      <c r="BD89" s="4">
        <v>84.074516129032261</v>
      </c>
      <c r="BE89" s="10">
        <f t="shared" si="11"/>
        <v>1021.2706198156683</v>
      </c>
      <c r="BF89" s="10">
        <f t="shared" si="12"/>
        <v>1021.27</v>
      </c>
    </row>
    <row r="90" spans="40:58">
      <c r="AN90" s="3" t="s">
        <v>189</v>
      </c>
      <c r="AO90" s="3" t="s">
        <v>244</v>
      </c>
      <c r="AP90" s="3" t="s">
        <v>202</v>
      </c>
      <c r="AQ90" s="3" t="s">
        <v>189</v>
      </c>
      <c r="AR90" s="3" t="s">
        <v>245</v>
      </c>
      <c r="AS90" s="4">
        <v>0.92193548387096769</v>
      </c>
      <c r="AT90" s="4">
        <v>1.1378571428571429</v>
      </c>
      <c r="AU90" s="4">
        <v>2.0900000000000003</v>
      </c>
      <c r="AV90" s="4">
        <v>6.6956666666666669</v>
      </c>
      <c r="AW90" s="4">
        <v>0.22</v>
      </c>
      <c r="AX90" s="4">
        <v>0</v>
      </c>
      <c r="AY90" s="4">
        <v>0</v>
      </c>
      <c r="AZ90" s="4">
        <v>0</v>
      </c>
      <c r="BA90" s="4">
        <v>0</v>
      </c>
      <c r="BB90" s="4">
        <v>0</v>
      </c>
      <c r="BC90" s="4">
        <v>0</v>
      </c>
      <c r="BD90" s="4">
        <v>0</v>
      </c>
      <c r="BE90" s="10">
        <f t="shared" si="11"/>
        <v>11.065459293394779</v>
      </c>
      <c r="BF90" s="10">
        <f t="shared" si="12"/>
        <v>11.07</v>
      </c>
    </row>
    <row r="91" spans="40:58">
      <c r="AN91" s="3" t="s">
        <v>189</v>
      </c>
      <c r="AO91" s="3" t="s">
        <v>244</v>
      </c>
      <c r="AP91" s="3" t="s">
        <v>202</v>
      </c>
      <c r="AQ91" s="3" t="s">
        <v>189</v>
      </c>
      <c r="AR91" s="3" t="s">
        <v>246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277.47833333333335</v>
      </c>
      <c r="BB91" s="4">
        <v>0</v>
      </c>
      <c r="BC91" s="4">
        <v>0</v>
      </c>
      <c r="BD91" s="4">
        <v>0</v>
      </c>
      <c r="BE91" s="10">
        <f t="shared" si="11"/>
        <v>277.47833333333335</v>
      </c>
      <c r="BF91" s="10">
        <f t="shared" si="12"/>
        <v>277.48</v>
      </c>
    </row>
    <row r="92" spans="40:58">
      <c r="AN92" s="3" t="s">
        <v>189</v>
      </c>
      <c r="AO92" s="3" t="s">
        <v>247</v>
      </c>
      <c r="AP92" s="3" t="s">
        <v>248</v>
      </c>
      <c r="AQ92" s="3" t="s">
        <v>249</v>
      </c>
      <c r="AR92" s="3" t="s">
        <v>250</v>
      </c>
      <c r="AS92" s="4">
        <v>1379.1200000000001</v>
      </c>
      <c r="AT92" s="4">
        <v>1363.7432142857142</v>
      </c>
      <c r="AU92" s="4">
        <v>1379.7248387096774</v>
      </c>
      <c r="AV92" s="4">
        <v>1339.0996666666667</v>
      </c>
      <c r="AW92" s="4">
        <v>1177.411935483871</v>
      </c>
      <c r="AX92" s="4">
        <v>1302.4696666666669</v>
      </c>
      <c r="AY92" s="4">
        <v>1338.5700000000002</v>
      </c>
      <c r="AZ92" s="4">
        <v>1091.3032258064516</v>
      </c>
      <c r="BA92" s="4">
        <v>1156.961</v>
      </c>
      <c r="BB92" s="4">
        <v>1155.6009677419356</v>
      </c>
      <c r="BC92" s="4">
        <v>1117.385</v>
      </c>
      <c r="BD92" s="4">
        <v>1101.4225806451611</v>
      </c>
      <c r="BE92" s="10">
        <f t="shared" si="11"/>
        <v>14902.812096006146</v>
      </c>
      <c r="BF92" s="10">
        <f t="shared" si="12"/>
        <v>14902.81</v>
      </c>
    </row>
    <row r="93" spans="40:58">
      <c r="AN93" s="3" t="s">
        <v>189</v>
      </c>
      <c r="AO93" s="3" t="s">
        <v>247</v>
      </c>
      <c r="AP93" s="3" t="s">
        <v>251</v>
      </c>
      <c r="AQ93" s="3" t="s">
        <v>252</v>
      </c>
      <c r="AR93" s="3" t="s">
        <v>253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12.841000000000001</v>
      </c>
      <c r="BD93" s="4">
        <v>723.81774193548381</v>
      </c>
      <c r="BE93" s="10">
        <f t="shared" si="11"/>
        <v>736.65874193548382</v>
      </c>
      <c r="BF93" s="10">
        <f t="shared" si="12"/>
        <v>736.66</v>
      </c>
    </row>
    <row r="94" spans="40:58">
      <c r="AN94" s="3" t="s">
        <v>189</v>
      </c>
      <c r="AO94" s="3" t="s">
        <v>247</v>
      </c>
      <c r="AP94" s="3" t="s">
        <v>251</v>
      </c>
      <c r="AQ94" s="3" t="s">
        <v>252</v>
      </c>
      <c r="AR94" s="3" t="s">
        <v>254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630.29870967741931</v>
      </c>
      <c r="BC94" s="4">
        <v>623.63199999999995</v>
      </c>
      <c r="BD94" s="4">
        <v>607.81032258064522</v>
      </c>
      <c r="BE94" s="10">
        <f t="shared" si="11"/>
        <v>1861.7410322580645</v>
      </c>
      <c r="BF94" s="10">
        <f t="shared" si="12"/>
        <v>1861.74</v>
      </c>
    </row>
    <row r="95" spans="40:58">
      <c r="AN95" s="3" t="s">
        <v>189</v>
      </c>
      <c r="AO95" s="3" t="s">
        <v>247</v>
      </c>
      <c r="AP95" s="3" t="s">
        <v>187</v>
      </c>
      <c r="AQ95" s="3" t="s">
        <v>214</v>
      </c>
      <c r="AR95" s="3" t="s">
        <v>255</v>
      </c>
      <c r="AS95" s="4">
        <v>857.76387096774192</v>
      </c>
      <c r="AT95" s="4">
        <v>849.43285714285719</v>
      </c>
      <c r="AU95" s="4">
        <v>804.65096774193546</v>
      </c>
      <c r="AV95" s="4">
        <v>811.8033333333334</v>
      </c>
      <c r="AW95" s="4">
        <v>800.30709677419361</v>
      </c>
      <c r="AX95" s="4">
        <v>790.65533333333337</v>
      </c>
      <c r="AY95" s="4">
        <v>776.03290322580642</v>
      </c>
      <c r="AZ95" s="4">
        <v>1066.2109677419355</v>
      </c>
      <c r="BA95" s="4">
        <v>796.30133333333333</v>
      </c>
      <c r="BB95" s="4">
        <v>824.22870967741949</v>
      </c>
      <c r="BC95" s="4">
        <v>1122.877</v>
      </c>
      <c r="BD95" s="4">
        <v>1616.2412903225804</v>
      </c>
      <c r="BE95" s="10">
        <f t="shared" si="11"/>
        <v>11116.505663594471</v>
      </c>
      <c r="BF95" s="10">
        <f t="shared" si="12"/>
        <v>11116.51</v>
      </c>
    </row>
    <row r="96" spans="40:58">
      <c r="AN96" s="3" t="s">
        <v>189</v>
      </c>
      <c r="AO96" s="3" t="s">
        <v>247</v>
      </c>
      <c r="AP96" s="3" t="s">
        <v>216</v>
      </c>
      <c r="AQ96" s="3" t="s">
        <v>256</v>
      </c>
      <c r="AR96" s="3" t="s">
        <v>257</v>
      </c>
      <c r="AS96" s="4">
        <v>152.55193548387095</v>
      </c>
      <c r="AT96" s="4">
        <v>168.11285714285714</v>
      </c>
      <c r="AU96" s="4">
        <v>164.52967741935484</v>
      </c>
      <c r="AV96" s="4">
        <v>157.24966666666666</v>
      </c>
      <c r="AW96" s="4">
        <v>155.37741935483871</v>
      </c>
      <c r="AX96" s="4">
        <v>141.41266666666667</v>
      </c>
      <c r="AY96" s="4">
        <v>141.99290322580643</v>
      </c>
      <c r="AZ96" s="4">
        <v>130.51483870967743</v>
      </c>
      <c r="BA96" s="4">
        <v>123.21966666666667</v>
      </c>
      <c r="BB96" s="4">
        <v>119.96483870967741</v>
      </c>
      <c r="BC96" s="4">
        <v>129.18099999999998</v>
      </c>
      <c r="BD96" s="4">
        <v>148.22387096774193</v>
      </c>
      <c r="BE96" s="10">
        <f t="shared" si="11"/>
        <v>1732.3313410138248</v>
      </c>
      <c r="BF96" s="10">
        <f t="shared" si="12"/>
        <v>1732.33</v>
      </c>
    </row>
    <row r="97" spans="40:58">
      <c r="AN97" s="3" t="s">
        <v>189</v>
      </c>
      <c r="AO97" s="3" t="s">
        <v>247</v>
      </c>
      <c r="AP97" s="3" t="s">
        <v>216</v>
      </c>
      <c r="AQ97" s="3" t="s">
        <v>256</v>
      </c>
      <c r="AR97" s="3" t="s">
        <v>258</v>
      </c>
      <c r="AS97" s="4">
        <v>192.00967741935486</v>
      </c>
      <c r="AT97" s="4">
        <v>188.04178571428571</v>
      </c>
      <c r="AU97" s="4">
        <v>159.00838709677421</v>
      </c>
      <c r="AV97" s="4">
        <v>181.65666666666667</v>
      </c>
      <c r="AW97" s="4">
        <v>152.90806451612903</v>
      </c>
      <c r="AX97" s="4">
        <v>155.10199999999998</v>
      </c>
      <c r="AY97" s="4">
        <v>160.11193548387098</v>
      </c>
      <c r="AZ97" s="4">
        <v>157.50225806451613</v>
      </c>
      <c r="BA97" s="4">
        <v>165.685</v>
      </c>
      <c r="BB97" s="4">
        <v>184.72967741935483</v>
      </c>
      <c r="BC97" s="4">
        <v>245.64600000000002</v>
      </c>
      <c r="BD97" s="4">
        <v>283.7483870967742</v>
      </c>
      <c r="BE97" s="10">
        <f t="shared" si="11"/>
        <v>2226.1498394777263</v>
      </c>
      <c r="BF97" s="10">
        <f t="shared" si="12"/>
        <v>2226.15</v>
      </c>
    </row>
    <row r="98" spans="40:58">
      <c r="AN98" s="3" t="s">
        <v>189</v>
      </c>
      <c r="AO98" s="3" t="s">
        <v>247</v>
      </c>
      <c r="AP98" s="3" t="s">
        <v>216</v>
      </c>
      <c r="AQ98" s="3" t="s">
        <v>256</v>
      </c>
      <c r="AR98" s="3" t="s">
        <v>259</v>
      </c>
      <c r="AS98" s="4">
        <v>175.50064516129035</v>
      </c>
      <c r="AT98" s="4">
        <v>174.875</v>
      </c>
      <c r="AU98" s="4">
        <v>172.90096774193549</v>
      </c>
      <c r="AV98" s="4">
        <v>174.77066666666667</v>
      </c>
      <c r="AW98" s="4">
        <v>171.16516129032257</v>
      </c>
      <c r="AX98" s="4">
        <v>168.67733333333334</v>
      </c>
      <c r="AY98" s="4">
        <v>165.62</v>
      </c>
      <c r="AZ98" s="4">
        <v>158.27483870967743</v>
      </c>
      <c r="BA98" s="4">
        <v>157.42599999999999</v>
      </c>
      <c r="BB98" s="4">
        <v>154.64774193548388</v>
      </c>
      <c r="BC98" s="4">
        <v>154.619</v>
      </c>
      <c r="BD98" s="4">
        <v>152.22193548387096</v>
      </c>
      <c r="BE98" s="10">
        <f t="shared" si="11"/>
        <v>1980.6992903225805</v>
      </c>
      <c r="BF98" s="10">
        <f t="shared" si="12"/>
        <v>1980.7</v>
      </c>
    </row>
    <row r="99" spans="40:58">
      <c r="AN99" s="3" t="s">
        <v>189</v>
      </c>
      <c r="AO99" s="3" t="s">
        <v>247</v>
      </c>
      <c r="AP99" s="3" t="s">
        <v>216</v>
      </c>
      <c r="AQ99" s="3" t="s">
        <v>256</v>
      </c>
      <c r="AR99" s="3" t="s">
        <v>260</v>
      </c>
      <c r="AS99" s="4">
        <v>185.84806451612903</v>
      </c>
      <c r="AT99" s="4">
        <v>177.22107142857141</v>
      </c>
      <c r="AU99" s="4">
        <v>172.95516129032259</v>
      </c>
      <c r="AV99" s="4">
        <v>175.38566666666665</v>
      </c>
      <c r="AW99" s="4">
        <v>172.88258064516128</v>
      </c>
      <c r="AX99" s="4">
        <v>161.30833333333334</v>
      </c>
      <c r="AY99" s="4">
        <v>143.83709677419355</v>
      </c>
      <c r="AZ99" s="4">
        <v>134.07064516129034</v>
      </c>
      <c r="BA99" s="4">
        <v>130.44666666666666</v>
      </c>
      <c r="BB99" s="4">
        <v>135.21129032258065</v>
      </c>
      <c r="BC99" s="4">
        <v>529.19366666666667</v>
      </c>
      <c r="BD99" s="4">
        <v>535.99709677419355</v>
      </c>
      <c r="BE99" s="10">
        <f t="shared" si="11"/>
        <v>2654.357340245776</v>
      </c>
      <c r="BF99" s="10">
        <f t="shared" si="12"/>
        <v>2654.36</v>
      </c>
    </row>
    <row r="100" spans="40:58">
      <c r="AN100" s="3" t="s">
        <v>189</v>
      </c>
      <c r="AO100" s="3" t="s">
        <v>247</v>
      </c>
      <c r="AP100" s="3" t="s">
        <v>216</v>
      </c>
      <c r="AQ100" s="3" t="s">
        <v>256</v>
      </c>
      <c r="AR100" s="3" t="s">
        <v>261</v>
      </c>
      <c r="AS100" s="4">
        <v>74.69</v>
      </c>
      <c r="AT100" s="4">
        <v>77.772500000000008</v>
      </c>
      <c r="AU100" s="4">
        <v>82.214838709677409</v>
      </c>
      <c r="AV100" s="4">
        <v>76.355000000000004</v>
      </c>
      <c r="AW100" s="4">
        <v>79.000967741935497</v>
      </c>
      <c r="AX100" s="4">
        <v>80.203666666666649</v>
      </c>
      <c r="AY100" s="4">
        <v>82.531935483870967</v>
      </c>
      <c r="AZ100" s="4">
        <v>71.245806451612893</v>
      </c>
      <c r="BA100" s="4">
        <v>65.115333333333339</v>
      </c>
      <c r="BB100" s="4">
        <v>67.185483870967744</v>
      </c>
      <c r="BC100" s="4">
        <v>71.384</v>
      </c>
      <c r="BD100" s="4">
        <v>72.760000000000005</v>
      </c>
      <c r="BE100" s="10">
        <f t="shared" si="11"/>
        <v>900.45953225806443</v>
      </c>
      <c r="BF100" s="10">
        <f t="shared" si="12"/>
        <v>900.46</v>
      </c>
    </row>
    <row r="101" spans="40:58">
      <c r="AN101" s="3" t="s">
        <v>189</v>
      </c>
      <c r="AO101" s="3" t="s">
        <v>247</v>
      </c>
      <c r="AP101" s="3" t="s">
        <v>216</v>
      </c>
      <c r="AQ101" s="3" t="s">
        <v>256</v>
      </c>
      <c r="AR101" s="3" t="s">
        <v>262</v>
      </c>
      <c r="AS101" s="4">
        <v>261.36032258064517</v>
      </c>
      <c r="AT101" s="4">
        <v>246.94928571428571</v>
      </c>
      <c r="AU101" s="4">
        <v>245.02806451612904</v>
      </c>
      <c r="AV101" s="4">
        <v>213.273</v>
      </c>
      <c r="AW101" s="4">
        <v>222.69032258064516</v>
      </c>
      <c r="AX101" s="4">
        <v>224.51633333333334</v>
      </c>
      <c r="AY101" s="4">
        <v>226.73129032258063</v>
      </c>
      <c r="AZ101" s="4">
        <v>239.94290322580645</v>
      </c>
      <c r="BA101" s="4">
        <v>240.96333333333331</v>
      </c>
      <c r="BB101" s="4">
        <v>250.53903225806451</v>
      </c>
      <c r="BC101" s="4">
        <v>211.00266666666667</v>
      </c>
      <c r="BD101" s="4">
        <v>197.9925806451613</v>
      </c>
      <c r="BE101" s="10">
        <f t="shared" si="11"/>
        <v>2780.9891351766519</v>
      </c>
      <c r="BF101" s="10">
        <f t="shared" si="12"/>
        <v>2780.99</v>
      </c>
    </row>
    <row r="102" spans="40:58">
      <c r="AN102" s="3" t="s">
        <v>189</v>
      </c>
      <c r="AO102" s="3" t="s">
        <v>247</v>
      </c>
      <c r="AP102" s="3" t="s">
        <v>216</v>
      </c>
      <c r="AQ102" s="3" t="s">
        <v>263</v>
      </c>
      <c r="AR102" s="3" t="s">
        <v>264</v>
      </c>
      <c r="AS102" s="4">
        <v>282.55709677419355</v>
      </c>
      <c r="AT102" s="4">
        <v>171.9075</v>
      </c>
      <c r="AU102" s="4">
        <v>216.19709677419354</v>
      </c>
      <c r="AV102" s="4">
        <v>265.98266666666666</v>
      </c>
      <c r="AW102" s="4">
        <v>261.56032258064516</v>
      </c>
      <c r="AX102" s="4">
        <v>253.72366666666667</v>
      </c>
      <c r="AY102" s="4">
        <v>217.46032258064517</v>
      </c>
      <c r="AZ102" s="4">
        <v>191.02387096774194</v>
      </c>
      <c r="BA102" s="4">
        <v>164.05799999999999</v>
      </c>
      <c r="BB102" s="4">
        <v>151.81258064516129</v>
      </c>
      <c r="BC102" s="4">
        <v>150.25700000000001</v>
      </c>
      <c r="BD102" s="4">
        <v>151.18451612903226</v>
      </c>
      <c r="BE102" s="10">
        <f t="shared" si="11"/>
        <v>2477.7246397849462</v>
      </c>
      <c r="BF102" s="10">
        <f t="shared" si="12"/>
        <v>2477.7199999999998</v>
      </c>
    </row>
    <row r="103" spans="40:58">
      <c r="AN103" s="3" t="s">
        <v>189</v>
      </c>
      <c r="AO103" s="3" t="s">
        <v>247</v>
      </c>
      <c r="AP103" s="3" t="s">
        <v>216</v>
      </c>
      <c r="AQ103" s="3" t="s">
        <v>239</v>
      </c>
      <c r="AR103" s="3" t="s">
        <v>265</v>
      </c>
      <c r="AS103" s="4">
        <v>115.62064516129031</v>
      </c>
      <c r="AT103" s="4">
        <v>120.39535714285715</v>
      </c>
      <c r="AU103" s="4">
        <v>116.57193548387097</v>
      </c>
      <c r="AV103" s="4">
        <v>76.157333333333327</v>
      </c>
      <c r="AW103" s="4">
        <v>63.08806451612903</v>
      </c>
      <c r="AX103" s="4">
        <v>55.082999999999998</v>
      </c>
      <c r="AY103" s="4">
        <v>43.767096774193547</v>
      </c>
      <c r="AZ103" s="4">
        <v>77.571935483870973</v>
      </c>
      <c r="BA103" s="4">
        <v>89.99366666666667</v>
      </c>
      <c r="BB103" s="4">
        <v>79.784516129032255</v>
      </c>
      <c r="BC103" s="4">
        <v>77.724999999999994</v>
      </c>
      <c r="BD103" s="4">
        <v>70.013548387096776</v>
      </c>
      <c r="BE103" s="10">
        <f t="shared" si="11"/>
        <v>985.77209907834094</v>
      </c>
      <c r="BF103" s="10">
        <f t="shared" si="12"/>
        <v>985.77</v>
      </c>
    </row>
    <row r="104" spans="40:58">
      <c r="AN104" s="3" t="s">
        <v>189</v>
      </c>
      <c r="AO104" s="3" t="s">
        <v>247</v>
      </c>
      <c r="AP104" s="3" t="s">
        <v>216</v>
      </c>
      <c r="AQ104" s="3" t="s">
        <v>239</v>
      </c>
      <c r="AR104" s="3" t="s">
        <v>266</v>
      </c>
      <c r="AS104" s="4">
        <v>678.76935483870966</v>
      </c>
      <c r="AT104" s="4">
        <v>712.02714285714296</v>
      </c>
      <c r="AU104" s="4">
        <v>684.77838709677428</v>
      </c>
      <c r="AV104" s="4">
        <v>685.27299999999991</v>
      </c>
      <c r="AW104" s="4">
        <v>689.34709677419357</v>
      </c>
      <c r="AX104" s="4">
        <v>693.1436666666666</v>
      </c>
      <c r="AY104" s="4">
        <v>696.55516129032253</v>
      </c>
      <c r="AZ104" s="4">
        <v>663.75677419354838</v>
      </c>
      <c r="BA104" s="4">
        <v>557.53000000000009</v>
      </c>
      <c r="BB104" s="4">
        <v>452.44161290322575</v>
      </c>
      <c r="BC104" s="4">
        <v>455.11633333333327</v>
      </c>
      <c r="BD104" s="4">
        <v>420.72161290322578</v>
      </c>
      <c r="BE104" s="10">
        <f t="shared" si="11"/>
        <v>7389.4601428571432</v>
      </c>
      <c r="BF104" s="10">
        <f t="shared" si="12"/>
        <v>7389.46</v>
      </c>
    </row>
    <row r="105" spans="40:58">
      <c r="AN105" s="3" t="s">
        <v>189</v>
      </c>
      <c r="AO105" s="3" t="s">
        <v>247</v>
      </c>
      <c r="AP105" s="3" t="s">
        <v>216</v>
      </c>
      <c r="AQ105" s="3" t="s">
        <v>239</v>
      </c>
      <c r="AR105" s="3" t="s">
        <v>267</v>
      </c>
      <c r="AS105" s="4">
        <v>125.82612903225807</v>
      </c>
      <c r="AT105" s="4">
        <v>119.0475</v>
      </c>
      <c r="AU105" s="4">
        <v>89.181612903225812</v>
      </c>
      <c r="AV105" s="4">
        <v>45.042333333333332</v>
      </c>
      <c r="AW105" s="4">
        <v>55.937096774193549</v>
      </c>
      <c r="AX105" s="4">
        <v>68.030333333333331</v>
      </c>
      <c r="AY105" s="4">
        <v>68.679032258064524</v>
      </c>
      <c r="AZ105" s="4">
        <v>67.403870967741938</v>
      </c>
      <c r="BA105" s="4">
        <v>63.771666666666668</v>
      </c>
      <c r="BB105" s="4">
        <v>56.062258064516129</v>
      </c>
      <c r="BC105" s="4">
        <v>52.048666666666669</v>
      </c>
      <c r="BD105" s="4">
        <v>43.340322580645157</v>
      </c>
      <c r="BE105" s="10">
        <f t="shared" si="11"/>
        <v>854.37082258064515</v>
      </c>
      <c r="BF105" s="10">
        <f t="shared" si="12"/>
        <v>854.37</v>
      </c>
    </row>
    <row r="106" spans="40:58">
      <c r="AN106" s="3" t="s">
        <v>189</v>
      </c>
      <c r="AO106" s="3" t="s">
        <v>247</v>
      </c>
      <c r="AP106" s="3" t="s">
        <v>216</v>
      </c>
      <c r="AQ106" s="3" t="s">
        <v>239</v>
      </c>
      <c r="AR106" s="3" t="s">
        <v>240</v>
      </c>
      <c r="AS106" s="4">
        <v>126.21129032258065</v>
      </c>
      <c r="AT106" s="4">
        <v>140.38857142857142</v>
      </c>
      <c r="AU106" s="4">
        <v>207.61387096774195</v>
      </c>
      <c r="AV106" s="4">
        <v>229.59866666666667</v>
      </c>
      <c r="AW106" s="4">
        <v>246.87064516129033</v>
      </c>
      <c r="AX106" s="4">
        <v>250.44466666666668</v>
      </c>
      <c r="AY106" s="4">
        <v>242.49193548387098</v>
      </c>
      <c r="AZ106" s="4">
        <v>231.3348387096774</v>
      </c>
      <c r="BA106" s="4">
        <v>229.43666666666667</v>
      </c>
      <c r="BB106" s="4">
        <v>220.52451612903226</v>
      </c>
      <c r="BC106" s="4">
        <v>206.94800000000001</v>
      </c>
      <c r="BD106" s="4">
        <v>195.09</v>
      </c>
      <c r="BE106" s="10">
        <f t="shared" si="11"/>
        <v>2526.9536682027651</v>
      </c>
      <c r="BF106" s="10">
        <f t="shared" si="12"/>
        <v>2526.9499999999998</v>
      </c>
    </row>
    <row r="107" spans="40:58">
      <c r="AN107" s="3" t="s">
        <v>189</v>
      </c>
      <c r="AO107" s="3" t="s">
        <v>247</v>
      </c>
      <c r="AP107" s="3" t="s">
        <v>216</v>
      </c>
      <c r="AQ107" s="3" t="s">
        <v>239</v>
      </c>
      <c r="AR107" s="3" t="s">
        <v>268</v>
      </c>
      <c r="AS107" s="4">
        <v>1387.11</v>
      </c>
      <c r="AT107" s="4">
        <v>1348.0071428571428</v>
      </c>
      <c r="AU107" s="4">
        <v>1339.1206451612902</v>
      </c>
      <c r="AV107" s="4">
        <v>1459.2550000000001</v>
      </c>
      <c r="AW107" s="4">
        <v>1444.6051612903227</v>
      </c>
      <c r="AX107" s="4">
        <v>1405.8090000000002</v>
      </c>
      <c r="AY107" s="4">
        <v>1356.5929032258066</v>
      </c>
      <c r="AZ107" s="4">
        <v>1327.2019354838708</v>
      </c>
      <c r="BA107" s="4">
        <v>1350.5350000000001</v>
      </c>
      <c r="BB107" s="4">
        <v>1291.2303225806452</v>
      </c>
      <c r="BC107" s="4">
        <v>1245.2846666666667</v>
      </c>
      <c r="BD107" s="4">
        <v>1318.3574193548388</v>
      </c>
      <c r="BE107" s="10">
        <f t="shared" si="11"/>
        <v>16273.109196620582</v>
      </c>
      <c r="BF107" s="10">
        <f t="shared" si="12"/>
        <v>16273.11</v>
      </c>
    </row>
    <row r="108" spans="40:58">
      <c r="AN108" s="3" t="s">
        <v>189</v>
      </c>
      <c r="AO108" s="3" t="s">
        <v>247</v>
      </c>
      <c r="AP108" s="3" t="s">
        <v>216</v>
      </c>
      <c r="AQ108" s="3" t="s">
        <v>269</v>
      </c>
      <c r="AR108" s="3" t="s">
        <v>270</v>
      </c>
      <c r="AS108" s="4">
        <v>265.90451612903229</v>
      </c>
      <c r="AT108" s="4">
        <v>223.12357142857141</v>
      </c>
      <c r="AU108" s="4">
        <v>211.98935483870969</v>
      </c>
      <c r="AV108" s="4">
        <v>193.02033333333335</v>
      </c>
      <c r="AW108" s="4">
        <v>166.57096774193548</v>
      </c>
      <c r="AX108" s="4">
        <v>173.59533333333334</v>
      </c>
      <c r="AY108" s="4">
        <v>161.50387096774193</v>
      </c>
      <c r="AZ108" s="4">
        <v>151.61129032258063</v>
      </c>
      <c r="BA108" s="4">
        <v>145.89733333333334</v>
      </c>
      <c r="BB108" s="4">
        <v>151.47999999999999</v>
      </c>
      <c r="BC108" s="4">
        <v>128.68966666666668</v>
      </c>
      <c r="BD108" s="4">
        <v>132.06032258064516</v>
      </c>
      <c r="BE108" s="10">
        <f t="shared" si="11"/>
        <v>2105.4465606758836</v>
      </c>
      <c r="BF108" s="10">
        <f t="shared" si="12"/>
        <v>2105.4499999999998</v>
      </c>
    </row>
    <row r="109" spans="40:58">
      <c r="AN109" s="3" t="s">
        <v>189</v>
      </c>
      <c r="AO109" s="3" t="s">
        <v>247</v>
      </c>
      <c r="AP109" s="3" t="s">
        <v>271</v>
      </c>
      <c r="AQ109" s="3" t="s">
        <v>179</v>
      </c>
      <c r="AR109" s="3" t="s">
        <v>272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  <c r="BB109" s="4">
        <v>0</v>
      </c>
      <c r="BC109" s="4">
        <v>1.0900000000000001</v>
      </c>
      <c r="BD109" s="4">
        <v>3.544193548387097</v>
      </c>
      <c r="BE109" s="10">
        <f t="shared" si="11"/>
        <v>4.6341935483870973</v>
      </c>
      <c r="BF109" s="10">
        <f t="shared" si="12"/>
        <v>4.63</v>
      </c>
    </row>
    <row r="110" spans="40:58">
      <c r="AN110" s="3" t="s">
        <v>189</v>
      </c>
      <c r="AO110" s="3" t="s">
        <v>247</v>
      </c>
      <c r="AP110" s="3" t="s">
        <v>271</v>
      </c>
      <c r="AQ110" s="3" t="s">
        <v>179</v>
      </c>
      <c r="AR110" s="3" t="s">
        <v>273</v>
      </c>
      <c r="AS110" s="4">
        <v>1688.8641935483872</v>
      </c>
      <c r="AT110" s="4">
        <v>661.75749999999994</v>
      </c>
      <c r="AU110" s="4">
        <v>1378.7529032258064</v>
      </c>
      <c r="AV110" s="4">
        <v>1728.4943333333333</v>
      </c>
      <c r="AW110" s="4">
        <v>1559.9119354838708</v>
      </c>
      <c r="AX110" s="4">
        <v>1471</v>
      </c>
      <c r="AY110" s="4">
        <v>680.63193548387096</v>
      </c>
      <c r="AZ110" s="4">
        <v>935.43451612903232</v>
      </c>
      <c r="BA110" s="4">
        <v>1369.4763333333333</v>
      </c>
      <c r="BB110" s="4">
        <v>1552.2841935483871</v>
      </c>
      <c r="BC110" s="4">
        <v>1524.1086666666667</v>
      </c>
      <c r="BD110" s="4">
        <v>1405.6780645161289</v>
      </c>
      <c r="BE110" s="10">
        <f t="shared" si="11"/>
        <v>15956.394575268818</v>
      </c>
      <c r="BF110" s="10">
        <f t="shared" si="12"/>
        <v>15956.39</v>
      </c>
    </row>
    <row r="111" spans="40:58">
      <c r="AN111" s="3" t="s">
        <v>189</v>
      </c>
      <c r="AO111" s="3" t="s">
        <v>247</v>
      </c>
      <c r="AP111" s="3" t="s">
        <v>274</v>
      </c>
      <c r="AQ111" s="3" t="s">
        <v>275</v>
      </c>
      <c r="AR111" s="3" t="s">
        <v>276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226.52322580645162</v>
      </c>
      <c r="BA111" s="4">
        <v>226.5</v>
      </c>
      <c r="BB111" s="4">
        <v>226.5</v>
      </c>
      <c r="BC111" s="4">
        <v>235.36199999999999</v>
      </c>
      <c r="BD111" s="4">
        <v>219.96290322580646</v>
      </c>
      <c r="BE111" s="10">
        <f t="shared" si="11"/>
        <v>1134.8481290322579</v>
      </c>
      <c r="BF111" s="10">
        <f t="shared" si="12"/>
        <v>1134.8499999999999</v>
      </c>
    </row>
    <row r="112" spans="40:58">
      <c r="AN112" s="3" t="s">
        <v>189</v>
      </c>
      <c r="AO112" s="3" t="s">
        <v>247</v>
      </c>
      <c r="AP112" s="3" t="s">
        <v>274</v>
      </c>
      <c r="AQ112" s="3" t="s">
        <v>275</v>
      </c>
      <c r="AR112" s="3" t="s">
        <v>277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>
        <v>0</v>
      </c>
      <c r="AY112" s="4">
        <v>0</v>
      </c>
      <c r="AZ112" s="4">
        <v>771.54419354838717</v>
      </c>
      <c r="BA112" s="4">
        <v>767.49400000000003</v>
      </c>
      <c r="BB112" s="4">
        <v>754.46</v>
      </c>
      <c r="BC112" s="4">
        <v>739.75599999999997</v>
      </c>
      <c r="BD112" s="4">
        <v>701.2690322580645</v>
      </c>
      <c r="BE112" s="10">
        <f t="shared" si="11"/>
        <v>3734.5232258064516</v>
      </c>
      <c r="BF112" s="10">
        <f t="shared" si="12"/>
        <v>3734.52</v>
      </c>
    </row>
    <row r="113" spans="40:58">
      <c r="AN113" s="3" t="s">
        <v>189</v>
      </c>
      <c r="AO113" s="3" t="s">
        <v>247</v>
      </c>
      <c r="AP113" s="3" t="s">
        <v>202</v>
      </c>
      <c r="AQ113" s="3" t="s">
        <v>230</v>
      </c>
      <c r="AR113" s="3" t="s">
        <v>278</v>
      </c>
      <c r="AS113" s="4">
        <v>135.21935483870968</v>
      </c>
      <c r="AT113" s="4">
        <v>131.96357142857144</v>
      </c>
      <c r="AU113" s="4">
        <v>122.41612903225807</v>
      </c>
      <c r="AV113" s="4">
        <v>128.47300000000001</v>
      </c>
      <c r="AW113" s="4">
        <v>125.15354838709678</v>
      </c>
      <c r="AX113" s="4">
        <v>109.32866666666668</v>
      </c>
      <c r="AY113" s="4">
        <v>124.56935483870969</v>
      </c>
      <c r="AZ113" s="4">
        <v>123.56774193548387</v>
      </c>
      <c r="BA113" s="4">
        <v>123.00766666666667</v>
      </c>
      <c r="BB113" s="4">
        <v>103.9274193548387</v>
      </c>
      <c r="BC113" s="4">
        <v>96.552666666666667</v>
      </c>
      <c r="BD113" s="4">
        <v>72.604838709677423</v>
      </c>
      <c r="BE113" s="10">
        <f t="shared" si="11"/>
        <v>1396.7839585253457</v>
      </c>
      <c r="BF113" s="10">
        <f t="shared" si="12"/>
        <v>1396.78</v>
      </c>
    </row>
    <row r="114" spans="40:58">
      <c r="AN114" s="3" t="s">
        <v>189</v>
      </c>
      <c r="AO114" s="3" t="s">
        <v>247</v>
      </c>
      <c r="AP114" s="3" t="s">
        <v>202</v>
      </c>
      <c r="AQ114" s="3" t="s">
        <v>279</v>
      </c>
      <c r="AR114" s="3" t="s">
        <v>280</v>
      </c>
      <c r="AS114" s="4">
        <v>0</v>
      </c>
      <c r="AT114" s="4">
        <v>0.40571428571428569</v>
      </c>
      <c r="AU114" s="4">
        <v>0</v>
      </c>
      <c r="AV114" s="4">
        <v>15.967000000000001</v>
      </c>
      <c r="AW114" s="4">
        <v>11.048064516129033</v>
      </c>
      <c r="AX114" s="4">
        <v>18.981666666666669</v>
      </c>
      <c r="AY114" s="4">
        <v>22.087741935483873</v>
      </c>
      <c r="AZ114" s="4">
        <v>20.134516129032257</v>
      </c>
      <c r="BA114" s="4">
        <v>20.931333333333335</v>
      </c>
      <c r="BB114" s="4">
        <v>21.415483870967741</v>
      </c>
      <c r="BC114" s="4">
        <v>25.183</v>
      </c>
      <c r="BD114" s="4">
        <v>21.502580645161292</v>
      </c>
      <c r="BE114" s="10">
        <f t="shared" si="11"/>
        <v>177.65710138248846</v>
      </c>
      <c r="BF114" s="10">
        <f t="shared" si="12"/>
        <v>177.66</v>
      </c>
    </row>
    <row r="115" spans="40:58">
      <c r="AN115" s="3" t="s">
        <v>189</v>
      </c>
      <c r="AO115" s="3" t="s">
        <v>247</v>
      </c>
      <c r="AP115" s="3" t="s">
        <v>202</v>
      </c>
      <c r="AQ115" s="3" t="s">
        <v>279</v>
      </c>
      <c r="AR115" s="3" t="s">
        <v>281</v>
      </c>
      <c r="AS115" s="4">
        <v>262.4283870967742</v>
      </c>
      <c r="AT115" s="4">
        <v>272.94678571428574</v>
      </c>
      <c r="AU115" s="4">
        <v>271.85354838709674</v>
      </c>
      <c r="AV115" s="4">
        <v>264.20699999999999</v>
      </c>
      <c r="AW115" s="4">
        <v>275.79548387096776</v>
      </c>
      <c r="AX115" s="4">
        <v>283.30400000000003</v>
      </c>
      <c r="AY115" s="4">
        <v>316.75225806451613</v>
      </c>
      <c r="AZ115" s="4">
        <v>299.75225806451613</v>
      </c>
      <c r="BA115" s="4">
        <v>312.39966666666663</v>
      </c>
      <c r="BB115" s="4">
        <v>260.82129032258064</v>
      </c>
      <c r="BC115" s="4">
        <v>257.81166666666667</v>
      </c>
      <c r="BD115" s="4">
        <v>239.68258064516129</v>
      </c>
      <c r="BE115" s="10">
        <f t="shared" si="11"/>
        <v>3317.7549254992314</v>
      </c>
      <c r="BF115" s="10">
        <f t="shared" si="12"/>
        <v>3317.75</v>
      </c>
    </row>
    <row r="116" spans="40:58">
      <c r="AN116" s="3" t="s">
        <v>189</v>
      </c>
      <c r="AO116" s="3" t="s">
        <v>247</v>
      </c>
      <c r="AP116" s="3" t="s">
        <v>202</v>
      </c>
      <c r="AQ116" s="3" t="s">
        <v>279</v>
      </c>
      <c r="AR116" s="3" t="s">
        <v>282</v>
      </c>
      <c r="AS116" s="4">
        <v>0</v>
      </c>
      <c r="AT116" s="4">
        <v>33.788928571428571</v>
      </c>
      <c r="AU116" s="4">
        <v>40.364838709677414</v>
      </c>
      <c r="AV116" s="4">
        <v>43.216333333333331</v>
      </c>
      <c r="AW116" s="4">
        <v>37.448064516129037</v>
      </c>
      <c r="AX116" s="4">
        <v>37.856999999999999</v>
      </c>
      <c r="AY116" s="4">
        <v>47.626451612903232</v>
      </c>
      <c r="AZ116" s="4">
        <v>41.540645161290321</v>
      </c>
      <c r="BA116" s="4">
        <v>37.731666666666669</v>
      </c>
      <c r="BB116" s="4">
        <v>37.288064516129033</v>
      </c>
      <c r="BC116" s="4">
        <v>39.468333333333334</v>
      </c>
      <c r="BD116" s="4">
        <v>46.01064516129032</v>
      </c>
      <c r="BE116" s="10">
        <f t="shared" si="11"/>
        <v>442.34097158218128</v>
      </c>
      <c r="BF116" s="10">
        <f t="shared" si="12"/>
        <v>442.34</v>
      </c>
    </row>
    <row r="117" spans="40:58">
      <c r="AN117" s="3" t="s">
        <v>189</v>
      </c>
      <c r="AO117" s="3" t="s">
        <v>247</v>
      </c>
      <c r="AP117" s="3" t="s">
        <v>202</v>
      </c>
      <c r="AQ117" s="3" t="s">
        <v>279</v>
      </c>
      <c r="AR117" s="3" t="s">
        <v>283</v>
      </c>
      <c r="AS117" s="4">
        <v>564.52225806451611</v>
      </c>
      <c r="AT117" s="4">
        <v>563.60714285714289</v>
      </c>
      <c r="AU117" s="4">
        <v>588.51612903225805</v>
      </c>
      <c r="AV117" s="4">
        <v>580.75333333333333</v>
      </c>
      <c r="AW117" s="4">
        <v>603.18419354838704</v>
      </c>
      <c r="AX117" s="4">
        <v>533.4466666666666</v>
      </c>
      <c r="AY117" s="4">
        <v>590.2632258064516</v>
      </c>
      <c r="AZ117" s="4">
        <v>570.07419354838703</v>
      </c>
      <c r="BA117" s="4">
        <v>551.75266666666676</v>
      </c>
      <c r="BB117" s="4">
        <v>527.25612903225806</v>
      </c>
      <c r="BC117" s="4">
        <v>512.69833333333338</v>
      </c>
      <c r="BD117" s="4">
        <v>510.00032258064516</v>
      </c>
      <c r="BE117" s="10">
        <f t="shared" si="11"/>
        <v>6696.0745944700475</v>
      </c>
      <c r="BF117" s="10">
        <f t="shared" si="12"/>
        <v>6696.07</v>
      </c>
    </row>
    <row r="118" spans="40:58">
      <c r="AN118" s="3" t="s">
        <v>189</v>
      </c>
      <c r="AO118" s="3" t="s">
        <v>247</v>
      </c>
      <c r="AP118" s="3" t="s">
        <v>202</v>
      </c>
      <c r="AQ118" s="3" t="s">
        <v>279</v>
      </c>
      <c r="AR118" s="3" t="s">
        <v>284</v>
      </c>
      <c r="AS118" s="4">
        <v>200.13290322580644</v>
      </c>
      <c r="AT118" s="4">
        <v>185.78214285714284</v>
      </c>
      <c r="AU118" s="4">
        <v>184.83387096774194</v>
      </c>
      <c r="AV118" s="4">
        <v>163.62433333333331</v>
      </c>
      <c r="AW118" s="4">
        <v>165.24645161290323</v>
      </c>
      <c r="AX118" s="4">
        <v>161.77066666666667</v>
      </c>
      <c r="AY118" s="4">
        <v>153.22870967741935</v>
      </c>
      <c r="AZ118" s="4">
        <v>145.17548387096772</v>
      </c>
      <c r="BA118" s="4">
        <v>140.75033333333334</v>
      </c>
      <c r="BB118" s="4">
        <v>134.6258064516129</v>
      </c>
      <c r="BC118" s="4">
        <v>147.911</v>
      </c>
      <c r="BD118" s="4">
        <v>163.26967741935482</v>
      </c>
      <c r="BE118" s="10">
        <f t="shared" si="11"/>
        <v>1946.351379416283</v>
      </c>
      <c r="BF118" s="10">
        <f t="shared" si="12"/>
        <v>1946.35</v>
      </c>
    </row>
    <row r="119" spans="40:58">
      <c r="AN119" s="3" t="s">
        <v>189</v>
      </c>
      <c r="AO119" s="3" t="s">
        <v>247</v>
      </c>
      <c r="AP119" s="3" t="s">
        <v>202</v>
      </c>
      <c r="AQ119" s="3" t="s">
        <v>279</v>
      </c>
      <c r="AR119" s="3" t="s">
        <v>285</v>
      </c>
      <c r="AS119" s="4">
        <v>48.021290322580647</v>
      </c>
      <c r="AT119" s="4">
        <v>42.456428571428567</v>
      </c>
      <c r="AU119" s="4">
        <v>59.80096774193548</v>
      </c>
      <c r="AV119" s="4">
        <v>54.590666666666671</v>
      </c>
      <c r="AW119" s="4">
        <v>46.37580645161291</v>
      </c>
      <c r="AX119" s="4">
        <v>62.62466666666667</v>
      </c>
      <c r="AY119" s="4">
        <v>75.741290322580639</v>
      </c>
      <c r="AZ119" s="4">
        <v>75.490967741935478</v>
      </c>
      <c r="BA119" s="4">
        <v>60.367333333333335</v>
      </c>
      <c r="BB119" s="4">
        <v>63.993225806451612</v>
      </c>
      <c r="BC119" s="4">
        <v>63.747333333333337</v>
      </c>
      <c r="BD119" s="4">
        <v>59.365806451612897</v>
      </c>
      <c r="BE119" s="10">
        <f t="shared" si="11"/>
        <v>712.57578341013834</v>
      </c>
      <c r="BF119" s="10">
        <f t="shared" si="12"/>
        <v>712.58</v>
      </c>
    </row>
    <row r="120" spans="40:58">
      <c r="AN120" s="3" t="s">
        <v>189</v>
      </c>
      <c r="AO120" s="3" t="s">
        <v>247</v>
      </c>
      <c r="AP120" s="3" t="s">
        <v>202</v>
      </c>
      <c r="AQ120" s="3" t="s">
        <v>279</v>
      </c>
      <c r="AR120" s="3" t="s">
        <v>286</v>
      </c>
      <c r="AS120" s="4">
        <v>1094.5938709677421</v>
      </c>
      <c r="AT120" s="4">
        <v>1004.9328571428571</v>
      </c>
      <c r="AU120" s="4">
        <v>940.23580645161292</v>
      </c>
      <c r="AV120" s="4">
        <v>916.88766666666675</v>
      </c>
      <c r="AW120" s="4">
        <v>968.2441935483871</v>
      </c>
      <c r="AX120" s="4">
        <v>899.07899999999995</v>
      </c>
      <c r="AY120" s="4">
        <v>938.55451612903221</v>
      </c>
      <c r="AZ120" s="4">
        <v>939.02709677419352</v>
      </c>
      <c r="BA120" s="4">
        <v>927.44733333333329</v>
      </c>
      <c r="BB120" s="4">
        <v>936.72193548387099</v>
      </c>
      <c r="BC120" s="4">
        <v>924.39966666666669</v>
      </c>
      <c r="BD120" s="4">
        <v>906.45935483870971</v>
      </c>
      <c r="BE120" s="10">
        <f t="shared" si="11"/>
        <v>11396.58329800307</v>
      </c>
      <c r="BF120" s="10">
        <f t="shared" si="12"/>
        <v>11396.58</v>
      </c>
    </row>
    <row r="121" spans="40:58">
      <c r="AN121" s="3" t="s">
        <v>189</v>
      </c>
      <c r="AO121" s="3" t="s">
        <v>247</v>
      </c>
      <c r="AP121" s="3" t="s">
        <v>202</v>
      </c>
      <c r="AQ121" s="3" t="s">
        <v>287</v>
      </c>
      <c r="AR121" s="3" t="s">
        <v>288</v>
      </c>
      <c r="AS121" s="4">
        <v>1387.9851612903226</v>
      </c>
      <c r="AT121" s="4">
        <v>1408.1657142857143</v>
      </c>
      <c r="AU121" s="4">
        <v>1358.5093548387097</v>
      </c>
      <c r="AV121" s="4">
        <v>1337.6510000000001</v>
      </c>
      <c r="AW121" s="4">
        <v>1275.9509677419355</v>
      </c>
      <c r="AX121" s="4">
        <v>1069.7153333333333</v>
      </c>
      <c r="AY121" s="4">
        <v>979.8</v>
      </c>
      <c r="AZ121" s="4">
        <v>1042.2054838709678</v>
      </c>
      <c r="BA121" s="4">
        <v>1113.9860000000001</v>
      </c>
      <c r="BB121" s="4">
        <v>1117.4903225806452</v>
      </c>
      <c r="BC121" s="4">
        <v>1100.3029999999999</v>
      </c>
      <c r="BD121" s="4">
        <v>1060.3064516129032</v>
      </c>
      <c r="BE121" s="10">
        <f t="shared" si="11"/>
        <v>14252.068789554532</v>
      </c>
      <c r="BF121" s="10">
        <f t="shared" si="12"/>
        <v>14252.07</v>
      </c>
    </row>
    <row r="122" spans="40:58">
      <c r="AN122" s="3" t="s">
        <v>189</v>
      </c>
      <c r="AO122" s="3" t="s">
        <v>247</v>
      </c>
      <c r="AP122" s="3" t="s">
        <v>202</v>
      </c>
      <c r="AQ122" s="3" t="s">
        <v>289</v>
      </c>
      <c r="AR122" s="3" t="s">
        <v>290</v>
      </c>
      <c r="AS122" s="4">
        <v>140.6616129032258</v>
      </c>
      <c r="AT122" s="4">
        <v>138.14571428571429</v>
      </c>
      <c r="AU122" s="4">
        <v>132.63387096774193</v>
      </c>
      <c r="AV122" s="4">
        <v>138.18566666666666</v>
      </c>
      <c r="AW122" s="4">
        <v>135.24064516129033</v>
      </c>
      <c r="AX122" s="4">
        <v>136.91266666666667</v>
      </c>
      <c r="AY122" s="4">
        <v>131.78419354838709</v>
      </c>
      <c r="AZ122" s="4">
        <v>127.17161290322581</v>
      </c>
      <c r="BA122" s="4">
        <v>136.31133333333335</v>
      </c>
      <c r="BB122" s="4">
        <v>133.59258064516129</v>
      </c>
      <c r="BC122" s="4">
        <v>129.27933333333334</v>
      </c>
      <c r="BD122" s="4">
        <v>129.02064516129033</v>
      </c>
      <c r="BE122" s="10">
        <f t="shared" si="11"/>
        <v>1608.9398755760369</v>
      </c>
      <c r="BF122" s="10">
        <f t="shared" si="12"/>
        <v>1608.94</v>
      </c>
    </row>
    <row r="123" spans="40:58">
      <c r="AN123" s="3" t="s">
        <v>189</v>
      </c>
      <c r="AO123" s="3" t="s">
        <v>247</v>
      </c>
      <c r="AP123" s="3" t="s">
        <v>202</v>
      </c>
      <c r="AQ123" s="3" t="s">
        <v>289</v>
      </c>
      <c r="AR123" s="3" t="s">
        <v>291</v>
      </c>
      <c r="AS123" s="4">
        <v>97.81258064516129</v>
      </c>
      <c r="AT123" s="4">
        <v>105.16428571428571</v>
      </c>
      <c r="AU123" s="4">
        <v>99.19580645161291</v>
      </c>
      <c r="AV123" s="4">
        <v>155.63033333333334</v>
      </c>
      <c r="AW123" s="4">
        <v>145.27967741935484</v>
      </c>
      <c r="AX123" s="4">
        <v>141.05033333333333</v>
      </c>
      <c r="AY123" s="4">
        <v>167.34548387096774</v>
      </c>
      <c r="AZ123" s="4">
        <v>129.7083870967742</v>
      </c>
      <c r="BA123" s="4">
        <v>160.34166666666667</v>
      </c>
      <c r="BB123" s="4">
        <v>161.73774193548385</v>
      </c>
      <c r="BC123" s="4">
        <v>147.96566666666666</v>
      </c>
      <c r="BD123" s="4">
        <v>138.57935483870969</v>
      </c>
      <c r="BE123" s="10">
        <f t="shared" si="11"/>
        <v>1649.8113179723503</v>
      </c>
      <c r="BF123" s="10">
        <f t="shared" si="12"/>
        <v>1649.81</v>
      </c>
    </row>
    <row r="124" spans="40:58">
      <c r="AN124" s="3" t="s">
        <v>189</v>
      </c>
      <c r="AO124" s="3" t="s">
        <v>247</v>
      </c>
      <c r="AP124" s="3" t="s">
        <v>292</v>
      </c>
      <c r="AQ124" s="3" t="s">
        <v>275</v>
      </c>
      <c r="AR124" s="3" t="s">
        <v>276</v>
      </c>
      <c r="AS124" s="4">
        <v>157.77580645161291</v>
      </c>
      <c r="AT124" s="4">
        <v>128.84035714285716</v>
      </c>
      <c r="AU124" s="4">
        <v>141.65451612903226</v>
      </c>
      <c r="AV124" s="4">
        <v>156.98999999999998</v>
      </c>
      <c r="AW124" s="4">
        <v>203.59903225806451</v>
      </c>
      <c r="AX124" s="4">
        <v>214.05600000000001</v>
      </c>
      <c r="AY124" s="4">
        <v>175.80870967741936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10">
        <f t="shared" si="11"/>
        <v>1178.7244216589863</v>
      </c>
      <c r="BF124" s="10">
        <f t="shared" si="12"/>
        <v>1178.72</v>
      </c>
    </row>
    <row r="125" spans="40:58">
      <c r="AN125" s="3" t="s">
        <v>189</v>
      </c>
      <c r="AO125" s="3" t="s">
        <v>247</v>
      </c>
      <c r="AP125" s="3" t="s">
        <v>292</v>
      </c>
      <c r="AQ125" s="3" t="s">
        <v>275</v>
      </c>
      <c r="AR125" s="3" t="s">
        <v>293</v>
      </c>
      <c r="AS125" s="4">
        <v>0</v>
      </c>
      <c r="AT125" s="4">
        <v>35.287142857142854</v>
      </c>
      <c r="AU125" s="4">
        <v>12.749032258064517</v>
      </c>
      <c r="AV125" s="4">
        <v>0</v>
      </c>
      <c r="AW125" s="4">
        <v>0</v>
      </c>
      <c r="AX125" s="4">
        <v>0</v>
      </c>
      <c r="AY125" s="4">
        <v>0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10">
        <f t="shared" si="11"/>
        <v>48.036175115207371</v>
      </c>
      <c r="BF125" s="10">
        <f t="shared" si="12"/>
        <v>48.04</v>
      </c>
    </row>
    <row r="126" spans="40:58">
      <c r="AN126" s="3" t="s">
        <v>189</v>
      </c>
      <c r="AO126" s="3" t="s">
        <v>247</v>
      </c>
      <c r="AP126" s="3" t="s">
        <v>292</v>
      </c>
      <c r="AQ126" s="3" t="s">
        <v>275</v>
      </c>
      <c r="AR126" s="3" t="s">
        <v>277</v>
      </c>
      <c r="AS126" s="4">
        <v>780.6970967741936</v>
      </c>
      <c r="AT126" s="4">
        <v>742.49071428571438</v>
      </c>
      <c r="AU126" s="4">
        <v>774.15064516129041</v>
      </c>
      <c r="AV126" s="4">
        <v>797.3986666666666</v>
      </c>
      <c r="AW126" s="4">
        <v>817.012258064516</v>
      </c>
      <c r="AX126" s="4">
        <v>729.09</v>
      </c>
      <c r="AY126" s="4">
        <v>597.87193548387097</v>
      </c>
      <c r="AZ126" s="4">
        <v>0</v>
      </c>
      <c r="BA126" s="4">
        <v>0</v>
      </c>
      <c r="BB126" s="4">
        <v>0</v>
      </c>
      <c r="BC126" s="4">
        <v>0</v>
      </c>
      <c r="BD126" s="4">
        <v>0</v>
      </c>
      <c r="BE126" s="10">
        <f t="shared" si="11"/>
        <v>5238.7113164362527</v>
      </c>
      <c r="BF126" s="10">
        <f t="shared" si="12"/>
        <v>5238.71</v>
      </c>
    </row>
    <row r="127" spans="40:58">
      <c r="AN127" s="3" t="s">
        <v>189</v>
      </c>
      <c r="AO127" s="3" t="s">
        <v>247</v>
      </c>
      <c r="AP127" s="3" t="s">
        <v>228</v>
      </c>
      <c r="AQ127" s="3" t="s">
        <v>229</v>
      </c>
      <c r="AR127" s="3" t="s">
        <v>294</v>
      </c>
      <c r="AS127" s="4">
        <v>524.46129032258057</v>
      </c>
      <c r="AT127" s="4">
        <v>485.48392857142852</v>
      </c>
      <c r="AU127" s="4">
        <v>465.57193548387096</v>
      </c>
      <c r="AV127" s="4">
        <v>535.71400000000006</v>
      </c>
      <c r="AW127" s="4">
        <v>595.69064516129026</v>
      </c>
      <c r="AX127" s="4">
        <v>479.52833333333336</v>
      </c>
      <c r="AY127" s="4">
        <v>452.0716129032258</v>
      </c>
      <c r="AZ127" s="4">
        <v>429.61419354838711</v>
      </c>
      <c r="BA127" s="4">
        <v>453.14333333333332</v>
      </c>
      <c r="BB127" s="4">
        <v>477.28870967741938</v>
      </c>
      <c r="BC127" s="4">
        <v>455.43900000000002</v>
      </c>
      <c r="BD127" s="4">
        <v>414.56806451612903</v>
      </c>
      <c r="BE127" s="10">
        <f t="shared" si="11"/>
        <v>5768.5750468509987</v>
      </c>
      <c r="BF127" s="10">
        <f t="shared" si="12"/>
        <v>5768.58</v>
      </c>
    </row>
    <row r="128" spans="40:58">
      <c r="AN128" s="3" t="s">
        <v>189</v>
      </c>
      <c r="AO128" s="3" t="s">
        <v>247</v>
      </c>
      <c r="AP128" s="3" t="s">
        <v>295</v>
      </c>
      <c r="AQ128" s="3" t="s">
        <v>296</v>
      </c>
      <c r="AR128" s="3" t="s">
        <v>296</v>
      </c>
      <c r="AS128" s="4">
        <v>41.285483870967738</v>
      </c>
      <c r="AT128" s="4">
        <v>44.079285714285717</v>
      </c>
      <c r="AU128" s="4">
        <v>36.023225806451613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10">
        <f t="shared" si="11"/>
        <v>121.38799539170506</v>
      </c>
      <c r="BF128" s="10">
        <f t="shared" si="12"/>
        <v>121.39</v>
      </c>
    </row>
    <row r="129" spans="40:58">
      <c r="AN129" s="3" t="s">
        <v>189</v>
      </c>
      <c r="AO129" s="3" t="s">
        <v>247</v>
      </c>
      <c r="AP129" s="3" t="s">
        <v>295</v>
      </c>
      <c r="AQ129" s="3" t="s">
        <v>297</v>
      </c>
      <c r="AR129" s="3" t="s">
        <v>298</v>
      </c>
      <c r="AS129" s="4">
        <v>539.20000000000005</v>
      </c>
      <c r="AT129" s="4">
        <v>464.02892857142854</v>
      </c>
      <c r="AU129" s="4">
        <v>445.54161290322583</v>
      </c>
      <c r="AV129" s="4">
        <v>498.96033333333332</v>
      </c>
      <c r="AW129" s="4">
        <v>616.35935483870969</v>
      </c>
      <c r="AX129" s="4">
        <v>614.7403333333333</v>
      </c>
      <c r="AY129" s="4">
        <v>92.326774193548388</v>
      </c>
      <c r="AZ129" s="4">
        <v>0</v>
      </c>
      <c r="BA129" s="4">
        <v>39.656666666666666</v>
      </c>
      <c r="BB129" s="4">
        <v>226.22451612903225</v>
      </c>
      <c r="BC129" s="4">
        <v>256.21100000000001</v>
      </c>
      <c r="BD129" s="4">
        <v>49.980645161290326</v>
      </c>
      <c r="BE129" s="10">
        <f t="shared" si="11"/>
        <v>3843.2301651305679</v>
      </c>
      <c r="BF129" s="10">
        <f t="shared" si="12"/>
        <v>3843.23</v>
      </c>
    </row>
    <row r="130" spans="40:58">
      <c r="AN130" s="3" t="s">
        <v>189</v>
      </c>
      <c r="AO130" s="3" t="s">
        <v>247</v>
      </c>
      <c r="AP130" s="3" t="s">
        <v>299</v>
      </c>
      <c r="AQ130" s="3" t="s">
        <v>300</v>
      </c>
      <c r="AR130" s="3" t="s">
        <v>301</v>
      </c>
      <c r="AS130" s="4">
        <v>203.54838709677421</v>
      </c>
      <c r="AT130" s="4">
        <v>3.3571428571428572</v>
      </c>
      <c r="AU130" s="4">
        <v>0</v>
      </c>
      <c r="AV130" s="4">
        <v>0</v>
      </c>
      <c r="AW130" s="4">
        <v>0</v>
      </c>
      <c r="AX130" s="4">
        <v>0</v>
      </c>
      <c r="AY130" s="4">
        <v>48.741935483870968</v>
      </c>
      <c r="AZ130" s="4">
        <v>122.3225806451613</v>
      </c>
      <c r="BA130" s="4">
        <v>106.33333333333333</v>
      </c>
      <c r="BB130" s="4">
        <v>100.54838709677419</v>
      </c>
      <c r="BC130" s="4">
        <v>97.066666666666663</v>
      </c>
      <c r="BD130" s="4">
        <v>90.129032258064512</v>
      </c>
      <c r="BE130" s="10">
        <f t="shared" si="11"/>
        <v>772.04746543778799</v>
      </c>
      <c r="BF130" s="10">
        <f t="shared" si="12"/>
        <v>772.05</v>
      </c>
    </row>
    <row r="131" spans="40:58">
      <c r="AN131" s="3" t="s">
        <v>189</v>
      </c>
      <c r="AO131" s="3" t="s">
        <v>247</v>
      </c>
      <c r="AP131" s="3" t="s">
        <v>299</v>
      </c>
      <c r="AQ131" s="3" t="s">
        <v>300</v>
      </c>
      <c r="AR131" s="3" t="s">
        <v>302</v>
      </c>
      <c r="AS131" s="4">
        <v>458.51612903225805</v>
      </c>
      <c r="AT131" s="4">
        <v>433.92857142857144</v>
      </c>
      <c r="AU131" s="4">
        <v>411.93548387096774</v>
      </c>
      <c r="AV131" s="4">
        <v>375.63333333333333</v>
      </c>
      <c r="AW131" s="4">
        <v>338.51612903225805</v>
      </c>
      <c r="AX131" s="4">
        <v>251.9</v>
      </c>
      <c r="AY131" s="4">
        <v>174.7741935483871</v>
      </c>
      <c r="AZ131" s="4">
        <v>114.29032258064517</v>
      </c>
      <c r="BA131" s="4">
        <v>115.5</v>
      </c>
      <c r="BB131" s="4">
        <v>118.25806451612904</v>
      </c>
      <c r="BC131" s="4">
        <v>124.46666666666667</v>
      </c>
      <c r="BD131" s="4">
        <v>121.6774193548387</v>
      </c>
      <c r="BE131" s="10">
        <f t="shared" si="11"/>
        <v>3039.3963133640559</v>
      </c>
      <c r="BF131" s="10">
        <f t="shared" si="12"/>
        <v>3039.4</v>
      </c>
    </row>
    <row r="132" spans="40:58">
      <c r="AN132" s="3" t="s">
        <v>189</v>
      </c>
      <c r="AO132" s="3" t="s">
        <v>247</v>
      </c>
      <c r="AP132" s="3" t="s">
        <v>299</v>
      </c>
      <c r="AQ132" s="3" t="s">
        <v>300</v>
      </c>
      <c r="AR132" s="3" t="s">
        <v>303</v>
      </c>
      <c r="AS132" s="4">
        <v>547.09709677419346</v>
      </c>
      <c r="AT132" s="4">
        <v>575.67464285714289</v>
      </c>
      <c r="AU132" s="4">
        <v>626.484193548387</v>
      </c>
      <c r="AV132" s="4">
        <v>661.3456666666666</v>
      </c>
      <c r="AW132" s="4">
        <v>638.41258064516137</v>
      </c>
      <c r="AX132" s="4">
        <v>579.29600000000005</v>
      </c>
      <c r="AY132" s="4">
        <v>600.41935483870964</v>
      </c>
      <c r="AZ132" s="4">
        <v>569.61612903225807</v>
      </c>
      <c r="BA132" s="4">
        <v>556.93433333333326</v>
      </c>
      <c r="BB132" s="4">
        <v>528.87193548387097</v>
      </c>
      <c r="BC132" s="4">
        <v>505.2596666666667</v>
      </c>
      <c r="BD132" s="4">
        <v>483.48580645161286</v>
      </c>
      <c r="BE132" s="10">
        <f t="shared" ref="BE132:BE195" si="13">SUM(AS132:BD132)</f>
        <v>6872.8974062980033</v>
      </c>
      <c r="BF132" s="10">
        <f t="shared" ref="BF132:BF195" si="14">ROUND(BE132,2)</f>
        <v>6872.9</v>
      </c>
    </row>
    <row r="133" spans="40:58">
      <c r="AN133" s="3" t="s">
        <v>189</v>
      </c>
      <c r="AO133" s="3" t="s">
        <v>247</v>
      </c>
      <c r="AP133" s="3" t="s">
        <v>304</v>
      </c>
      <c r="AQ133" s="3" t="s">
        <v>252</v>
      </c>
      <c r="AR133" s="3" t="s">
        <v>254</v>
      </c>
      <c r="AS133" s="4">
        <v>721.64354838709676</v>
      </c>
      <c r="AT133" s="4">
        <v>704.09321428571434</v>
      </c>
      <c r="AU133" s="4">
        <v>708.90612903225815</v>
      </c>
      <c r="AV133" s="4">
        <v>701.82766666666657</v>
      </c>
      <c r="AW133" s="4">
        <v>706.61774193548388</v>
      </c>
      <c r="AX133" s="4">
        <v>674.76633333333336</v>
      </c>
      <c r="AY133" s="4">
        <v>660.79290322580641</v>
      </c>
      <c r="AZ133" s="4">
        <v>646.64483870967751</v>
      </c>
      <c r="BA133" s="4">
        <v>640.86133333333339</v>
      </c>
      <c r="BB133" s="4">
        <v>0</v>
      </c>
      <c r="BC133" s="4">
        <v>0</v>
      </c>
      <c r="BD133" s="4">
        <v>0</v>
      </c>
      <c r="BE133" s="10">
        <f t="shared" si="13"/>
        <v>6166.1537089093699</v>
      </c>
      <c r="BF133" s="10">
        <f t="shared" si="14"/>
        <v>6166.15</v>
      </c>
    </row>
    <row r="134" spans="40:58">
      <c r="AN134" s="3" t="s">
        <v>189</v>
      </c>
      <c r="AO134" s="3" t="s">
        <v>305</v>
      </c>
      <c r="AP134" s="3" t="s">
        <v>216</v>
      </c>
      <c r="AQ134" s="3" t="s">
        <v>306</v>
      </c>
      <c r="AR134" s="3" t="s">
        <v>307</v>
      </c>
      <c r="AS134" s="4">
        <v>325.35774193548389</v>
      </c>
      <c r="AT134" s="4">
        <v>325.3535714285714</v>
      </c>
      <c r="AU134" s="4">
        <v>303.10870967741937</v>
      </c>
      <c r="AV134" s="4">
        <v>279.97999999999996</v>
      </c>
      <c r="AW134" s="4">
        <v>279.48870967741937</v>
      </c>
      <c r="AX134" s="4">
        <v>263.65933333333334</v>
      </c>
      <c r="AY134" s="4">
        <v>221.90225806451613</v>
      </c>
      <c r="AZ134" s="4">
        <v>184.81774193548389</v>
      </c>
      <c r="BA134" s="4">
        <v>174.42666666666668</v>
      </c>
      <c r="BB134" s="4">
        <v>174.52580645161291</v>
      </c>
      <c r="BC134" s="4">
        <v>169.53266666666664</v>
      </c>
      <c r="BD134" s="4">
        <v>161.66096774193548</v>
      </c>
      <c r="BE134" s="10">
        <f t="shared" si="13"/>
        <v>2863.8141735791091</v>
      </c>
      <c r="BF134" s="10">
        <f t="shared" si="14"/>
        <v>2863.81</v>
      </c>
    </row>
    <row r="135" spans="40:58">
      <c r="AN135" s="3" t="s">
        <v>189</v>
      </c>
      <c r="AO135" s="3" t="s">
        <v>305</v>
      </c>
      <c r="AP135" s="3" t="s">
        <v>216</v>
      </c>
      <c r="AQ135" s="3" t="s">
        <v>306</v>
      </c>
      <c r="AR135" s="3" t="s">
        <v>308</v>
      </c>
      <c r="AS135" s="4">
        <v>1286.0845161290324</v>
      </c>
      <c r="AT135" s="4">
        <v>1184.9664285714284</v>
      </c>
      <c r="AU135" s="4">
        <v>1090.973870967742</v>
      </c>
      <c r="AV135" s="4">
        <v>922.63233333333335</v>
      </c>
      <c r="AW135" s="4">
        <v>889.12645161290322</v>
      </c>
      <c r="AX135" s="4">
        <v>885.529</v>
      </c>
      <c r="AY135" s="4">
        <v>910.63225806451612</v>
      </c>
      <c r="AZ135" s="4">
        <v>921.72064516129035</v>
      </c>
      <c r="BA135" s="4">
        <v>868.06966666666665</v>
      </c>
      <c r="BB135" s="4">
        <v>896.01290322580655</v>
      </c>
      <c r="BC135" s="4">
        <v>860.30966666666666</v>
      </c>
      <c r="BD135" s="4">
        <v>852.32935483870961</v>
      </c>
      <c r="BE135" s="10">
        <f t="shared" si="13"/>
        <v>11568.387095238095</v>
      </c>
      <c r="BF135" s="10">
        <f t="shared" si="14"/>
        <v>11568.39</v>
      </c>
    </row>
    <row r="136" spans="40:58">
      <c r="AN136" s="3" t="s">
        <v>189</v>
      </c>
      <c r="AO136" s="3" t="s">
        <v>305</v>
      </c>
      <c r="AP136" s="3" t="s">
        <v>309</v>
      </c>
      <c r="AQ136" s="3" t="s">
        <v>310</v>
      </c>
      <c r="AR136" s="3" t="s">
        <v>311</v>
      </c>
      <c r="AS136" s="4">
        <v>0</v>
      </c>
      <c r="AT136" s="4">
        <v>0</v>
      </c>
      <c r="AU136" s="4">
        <v>0</v>
      </c>
      <c r="AV136" s="4">
        <v>0</v>
      </c>
      <c r="AW136" s="4">
        <v>0.27322580645161293</v>
      </c>
      <c r="AX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3.1333333333333331E-2</v>
      </c>
      <c r="BD136" s="4">
        <v>1.4887096774193549</v>
      </c>
      <c r="BE136" s="10">
        <f t="shared" si="13"/>
        <v>1.7932688172043012</v>
      </c>
      <c r="BF136" s="10">
        <f t="shared" si="14"/>
        <v>1.79</v>
      </c>
    </row>
    <row r="137" spans="40:58">
      <c r="AN137" s="3" t="s">
        <v>189</v>
      </c>
      <c r="AO137" s="3" t="s">
        <v>305</v>
      </c>
      <c r="AP137" s="3" t="s">
        <v>309</v>
      </c>
      <c r="AQ137" s="3" t="s">
        <v>310</v>
      </c>
      <c r="AR137" s="3" t="s">
        <v>312</v>
      </c>
      <c r="AS137" s="4">
        <v>42.58064516129032</v>
      </c>
      <c r="AT137" s="4">
        <v>41.75</v>
      </c>
      <c r="AU137" s="4">
        <v>41.387096774193552</v>
      </c>
      <c r="AV137" s="4">
        <v>41.766666666666666</v>
      </c>
      <c r="AW137" s="4">
        <v>42.932258064516134</v>
      </c>
      <c r="AX137" s="4">
        <v>34.116666666666667</v>
      </c>
      <c r="AY137" s="4">
        <v>28.534516129032259</v>
      </c>
      <c r="AZ137" s="4">
        <v>25.371935483870967</v>
      </c>
      <c r="BA137" s="4">
        <v>28.764333333333333</v>
      </c>
      <c r="BB137" s="4">
        <v>30.386129032258065</v>
      </c>
      <c r="BC137" s="4">
        <v>30.301666666666666</v>
      </c>
      <c r="BD137" s="4">
        <v>29.198064516129033</v>
      </c>
      <c r="BE137" s="10">
        <f t="shared" si="13"/>
        <v>417.08997849462372</v>
      </c>
      <c r="BF137" s="10">
        <f t="shared" si="14"/>
        <v>417.09</v>
      </c>
    </row>
    <row r="138" spans="40:58">
      <c r="AN138" s="3" t="s">
        <v>189</v>
      </c>
      <c r="AO138" s="3" t="s">
        <v>305</v>
      </c>
      <c r="AP138" s="3" t="s">
        <v>309</v>
      </c>
      <c r="AQ138" s="3" t="s">
        <v>310</v>
      </c>
      <c r="AR138" s="3" t="s">
        <v>313</v>
      </c>
      <c r="AS138" s="4">
        <v>380.74193548387098</v>
      </c>
      <c r="AT138" s="4">
        <v>381.32035714285718</v>
      </c>
      <c r="AU138" s="4">
        <v>374.6183870967742</v>
      </c>
      <c r="AV138" s="4">
        <v>425.9426666666667</v>
      </c>
      <c r="AW138" s="4">
        <v>556.94838709677424</v>
      </c>
      <c r="AX138" s="4">
        <v>518.94199999999989</v>
      </c>
      <c r="AY138" s="4">
        <v>498.92709677419356</v>
      </c>
      <c r="AZ138" s="4">
        <v>437.28483870967744</v>
      </c>
      <c r="BA138" s="4">
        <v>387.66899999999998</v>
      </c>
      <c r="BB138" s="4">
        <v>382.88967741935483</v>
      </c>
      <c r="BC138" s="4">
        <v>380.69033333333334</v>
      </c>
      <c r="BD138" s="4">
        <v>361.45935483870971</v>
      </c>
      <c r="BE138" s="10">
        <f t="shared" si="13"/>
        <v>5087.4340345622113</v>
      </c>
      <c r="BF138" s="10">
        <f t="shared" si="14"/>
        <v>5087.43</v>
      </c>
    </row>
    <row r="139" spans="40:58">
      <c r="AN139" s="3" t="s">
        <v>189</v>
      </c>
      <c r="AO139" s="3" t="s">
        <v>305</v>
      </c>
      <c r="AP139" s="3" t="s">
        <v>309</v>
      </c>
      <c r="AQ139" s="3" t="s">
        <v>310</v>
      </c>
      <c r="AR139" s="3" t="s">
        <v>314</v>
      </c>
      <c r="AS139" s="4">
        <v>138.29032258064515</v>
      </c>
      <c r="AT139" s="4">
        <v>134.78571428571428</v>
      </c>
      <c r="AU139" s="4">
        <v>133.80645161290323</v>
      </c>
      <c r="AV139" s="4">
        <v>100.26666666666667</v>
      </c>
      <c r="AW139" s="4">
        <v>179.94064516129032</v>
      </c>
      <c r="AX139" s="4">
        <v>164.42366666666666</v>
      </c>
      <c r="AY139" s="4">
        <v>148.78193548387097</v>
      </c>
      <c r="AZ139" s="4">
        <v>148.90870967741935</v>
      </c>
      <c r="BA139" s="4">
        <v>149.30333333333334</v>
      </c>
      <c r="BB139" s="4">
        <v>151.65258064516127</v>
      </c>
      <c r="BC139" s="4">
        <v>150.36099999999999</v>
      </c>
      <c r="BD139" s="4">
        <v>154.24225806451614</v>
      </c>
      <c r="BE139" s="10">
        <f t="shared" si="13"/>
        <v>1754.7632841781874</v>
      </c>
      <c r="BF139" s="10">
        <f t="shared" si="14"/>
        <v>1754.76</v>
      </c>
    </row>
    <row r="140" spans="40:58">
      <c r="AN140" s="3" t="s">
        <v>189</v>
      </c>
      <c r="AO140" s="3" t="s">
        <v>305</v>
      </c>
      <c r="AP140" s="3" t="s">
        <v>309</v>
      </c>
      <c r="AQ140" s="3" t="s">
        <v>315</v>
      </c>
      <c r="AR140" s="3" t="s">
        <v>316</v>
      </c>
      <c r="AS140" s="4">
        <v>0</v>
      </c>
      <c r="AT140" s="4">
        <v>0</v>
      </c>
      <c r="AU140" s="4">
        <v>3.814516129032258</v>
      </c>
      <c r="AV140" s="4">
        <v>31.766333333333332</v>
      </c>
      <c r="AW140" s="4">
        <v>40.538387096774194</v>
      </c>
      <c r="AX140" s="4">
        <v>57.148666666666671</v>
      </c>
      <c r="AY140" s="4">
        <v>66.092580645161291</v>
      </c>
      <c r="AZ140" s="4">
        <v>59.512903225806454</v>
      </c>
      <c r="BA140" s="4">
        <v>60.655000000000001</v>
      </c>
      <c r="BB140" s="4">
        <v>57.509354838709676</v>
      </c>
      <c r="BC140" s="4">
        <v>51.707000000000001</v>
      </c>
      <c r="BD140" s="4">
        <v>55.168387096774197</v>
      </c>
      <c r="BE140" s="10">
        <f t="shared" si="13"/>
        <v>483.91312903225804</v>
      </c>
      <c r="BF140" s="10">
        <f t="shared" si="14"/>
        <v>483.91</v>
      </c>
    </row>
    <row r="141" spans="40:58">
      <c r="AN141" s="3" t="s">
        <v>189</v>
      </c>
      <c r="AO141" s="3" t="s">
        <v>305</v>
      </c>
      <c r="AP141" s="3" t="s">
        <v>241</v>
      </c>
      <c r="AQ141" s="3" t="s">
        <v>242</v>
      </c>
      <c r="AR141" s="3" t="s">
        <v>317</v>
      </c>
      <c r="AS141" s="4">
        <v>1756.1603225806452</v>
      </c>
      <c r="AT141" s="4">
        <v>1602.2492857142859</v>
      </c>
      <c r="AU141" s="4">
        <v>1572.3287096774195</v>
      </c>
      <c r="AV141" s="4">
        <v>1814.6120000000001</v>
      </c>
      <c r="AW141" s="4">
        <v>1891.758064516129</v>
      </c>
      <c r="AX141" s="4">
        <v>1883.126</v>
      </c>
      <c r="AY141" s="4">
        <v>1849.9954838709677</v>
      </c>
      <c r="AZ141" s="4">
        <v>1810.4722580645162</v>
      </c>
      <c r="BA141" s="4">
        <v>1684.1693333333335</v>
      </c>
      <c r="BB141" s="4">
        <v>1628.405806451613</v>
      </c>
      <c r="BC141" s="4">
        <v>1580.4379999999999</v>
      </c>
      <c r="BD141" s="4">
        <v>1540.2170967741934</v>
      </c>
      <c r="BE141" s="10">
        <f t="shared" si="13"/>
        <v>20613.932360983101</v>
      </c>
      <c r="BF141" s="10">
        <f t="shared" si="14"/>
        <v>20613.93</v>
      </c>
    </row>
    <row r="142" spans="40:58">
      <c r="AN142" s="3" t="s">
        <v>189</v>
      </c>
      <c r="AO142" s="3" t="s">
        <v>305</v>
      </c>
      <c r="AP142" s="3" t="s">
        <v>241</v>
      </c>
      <c r="AQ142" s="3" t="s">
        <v>318</v>
      </c>
      <c r="AR142" s="3" t="s">
        <v>319</v>
      </c>
      <c r="AS142" s="4">
        <v>52.232258064516131</v>
      </c>
      <c r="AT142" s="4">
        <v>51.929642857142859</v>
      </c>
      <c r="AU142" s="4">
        <v>50.457096774193552</v>
      </c>
      <c r="AV142" s="4">
        <v>96.659000000000006</v>
      </c>
      <c r="AW142" s="4">
        <v>111.25387096774193</v>
      </c>
      <c r="AX142" s="4">
        <v>98.410333333333327</v>
      </c>
      <c r="AY142" s="4">
        <v>97.297419354838709</v>
      </c>
      <c r="AZ142" s="4">
        <v>107.41322580645161</v>
      </c>
      <c r="BA142" s="4">
        <v>130.91966666666667</v>
      </c>
      <c r="BB142" s="4">
        <v>143.88032258064516</v>
      </c>
      <c r="BC142" s="4">
        <v>155.18066666666667</v>
      </c>
      <c r="BD142" s="4">
        <v>161.69322580645161</v>
      </c>
      <c r="BE142" s="10">
        <f t="shared" si="13"/>
        <v>1257.3267288786483</v>
      </c>
      <c r="BF142" s="10">
        <f t="shared" si="14"/>
        <v>1257.33</v>
      </c>
    </row>
    <row r="143" spans="40:58">
      <c r="AN143" s="3" t="s">
        <v>189</v>
      </c>
      <c r="AO143" s="3" t="s">
        <v>305</v>
      </c>
      <c r="AP143" s="3" t="s">
        <v>241</v>
      </c>
      <c r="AQ143" s="3" t="s">
        <v>318</v>
      </c>
      <c r="AR143" s="3" t="s">
        <v>320</v>
      </c>
      <c r="AS143" s="4">
        <v>0</v>
      </c>
      <c r="AT143" s="4">
        <v>0</v>
      </c>
      <c r="AU143" s="4">
        <v>0</v>
      </c>
      <c r="AV143" s="4">
        <v>0.65900000000000003</v>
      </c>
      <c r="AW143" s="4">
        <v>27.531935483870967</v>
      </c>
      <c r="AX143" s="4">
        <v>32.696666666666665</v>
      </c>
      <c r="AY143" s="4">
        <v>31.293548387096774</v>
      </c>
      <c r="AZ143" s="4">
        <v>28.999032258064517</v>
      </c>
      <c r="BA143" s="4">
        <v>27.9</v>
      </c>
      <c r="BB143" s="4">
        <v>37.617419354838709</v>
      </c>
      <c r="BC143" s="4">
        <v>38.43266666666667</v>
      </c>
      <c r="BD143" s="4">
        <v>37.399354838709684</v>
      </c>
      <c r="BE143" s="10">
        <f t="shared" si="13"/>
        <v>262.52962365591401</v>
      </c>
      <c r="BF143" s="10">
        <f t="shared" si="14"/>
        <v>262.52999999999997</v>
      </c>
    </row>
    <row r="144" spans="40:58">
      <c r="AN144" s="3" t="s">
        <v>189</v>
      </c>
      <c r="AO144" s="3" t="s">
        <v>305</v>
      </c>
      <c r="AP144" s="3" t="s">
        <v>241</v>
      </c>
      <c r="AQ144" s="3" t="s">
        <v>318</v>
      </c>
      <c r="AR144" s="3" t="s">
        <v>321</v>
      </c>
      <c r="AS144" s="4">
        <v>77.549354838709689</v>
      </c>
      <c r="AT144" s="4">
        <v>74.914999999999992</v>
      </c>
      <c r="AU144" s="4">
        <v>74.932258064516134</v>
      </c>
      <c r="AV144" s="4">
        <v>76.210999999999999</v>
      </c>
      <c r="AW144" s="4">
        <v>68.583548387096783</v>
      </c>
      <c r="AX144" s="4">
        <v>66.487666666666669</v>
      </c>
      <c r="AY144" s="4">
        <v>70.317741935483866</v>
      </c>
      <c r="AZ144" s="4">
        <v>73.359354838709677</v>
      </c>
      <c r="BA144" s="4">
        <v>71.223333333333329</v>
      </c>
      <c r="BB144" s="4">
        <v>71.19</v>
      </c>
      <c r="BC144" s="4">
        <v>66.064999999999998</v>
      </c>
      <c r="BD144" s="4">
        <v>59.725806451612904</v>
      </c>
      <c r="BE144" s="10">
        <f t="shared" si="13"/>
        <v>850.56006451612916</v>
      </c>
      <c r="BF144" s="10">
        <f t="shared" si="14"/>
        <v>850.56</v>
      </c>
    </row>
    <row r="145" spans="40:58">
      <c r="AN145" s="3" t="s">
        <v>189</v>
      </c>
      <c r="AO145" s="3" t="s">
        <v>305</v>
      </c>
      <c r="AP145" s="3" t="s">
        <v>241</v>
      </c>
      <c r="AQ145" s="3" t="s">
        <v>318</v>
      </c>
      <c r="AR145" s="3" t="s">
        <v>322</v>
      </c>
      <c r="AS145" s="4">
        <v>30.510645161290324</v>
      </c>
      <c r="AT145" s="4">
        <v>29.860000000000003</v>
      </c>
      <c r="AU145" s="4">
        <v>24.678387096774191</v>
      </c>
      <c r="AV145" s="4">
        <v>24.538999999999998</v>
      </c>
      <c r="AW145" s="4">
        <v>24.891612903225806</v>
      </c>
      <c r="AX145" s="4">
        <v>23.580333333333332</v>
      </c>
      <c r="AY145" s="4">
        <v>23.84225806451613</v>
      </c>
      <c r="AZ145" s="4">
        <v>25.408709677419353</v>
      </c>
      <c r="BA145" s="4">
        <v>28.411666666666669</v>
      </c>
      <c r="BB145" s="4">
        <v>27.989354838709676</v>
      </c>
      <c r="BC145" s="4">
        <v>26.058</v>
      </c>
      <c r="BD145" s="4">
        <v>27.354193548387098</v>
      </c>
      <c r="BE145" s="10">
        <f t="shared" si="13"/>
        <v>317.12416129032255</v>
      </c>
      <c r="BF145" s="10">
        <f t="shared" si="14"/>
        <v>317.12</v>
      </c>
    </row>
    <row r="146" spans="40:58">
      <c r="AN146" s="3" t="s">
        <v>189</v>
      </c>
      <c r="AO146" s="3" t="s">
        <v>305</v>
      </c>
      <c r="AP146" s="3" t="s">
        <v>145</v>
      </c>
      <c r="AQ146" s="3" t="s">
        <v>323</v>
      </c>
      <c r="AR146" s="3" t="s">
        <v>324</v>
      </c>
      <c r="AS146" s="4">
        <v>502.19354838709677</v>
      </c>
      <c r="AT146" s="4">
        <v>492.67857142857144</v>
      </c>
      <c r="AU146" s="4">
        <v>482.19354838709677</v>
      </c>
      <c r="AV146" s="4">
        <v>467.43333333333334</v>
      </c>
      <c r="AW146" s="4">
        <v>450.41935483870969</v>
      </c>
      <c r="AX146" s="4">
        <v>436.66666666666669</v>
      </c>
      <c r="AY146" s="4">
        <v>438.51612903225805</v>
      </c>
      <c r="AZ146" s="4">
        <v>428.87096774193549</v>
      </c>
      <c r="BA146" s="4">
        <v>410.9</v>
      </c>
      <c r="BB146" s="4">
        <v>399.87096774193549</v>
      </c>
      <c r="BC146" s="4">
        <v>392.98499999999996</v>
      </c>
      <c r="BD146" s="4">
        <v>387.32967741935482</v>
      </c>
      <c r="BE146" s="10">
        <f t="shared" si="13"/>
        <v>5290.0577649769584</v>
      </c>
      <c r="BF146" s="10">
        <f t="shared" si="14"/>
        <v>5290.06</v>
      </c>
    </row>
    <row r="147" spans="40:58">
      <c r="AN147" s="3" t="s">
        <v>189</v>
      </c>
      <c r="AO147" s="3" t="s">
        <v>305</v>
      </c>
      <c r="AP147" s="3" t="s">
        <v>202</v>
      </c>
      <c r="AQ147" s="3" t="s">
        <v>189</v>
      </c>
      <c r="AR147" s="3" t="s">
        <v>325</v>
      </c>
      <c r="AS147" s="4">
        <v>155.93483870967739</v>
      </c>
      <c r="AT147" s="4">
        <v>151.30857142857144</v>
      </c>
      <c r="AU147" s="4">
        <v>162.10354838709677</v>
      </c>
      <c r="AV147" s="4">
        <v>160.08233333333334</v>
      </c>
      <c r="AW147" s="4">
        <v>150.06774193548389</v>
      </c>
      <c r="AX147" s="4">
        <v>125.60166666666667</v>
      </c>
      <c r="AY147" s="4">
        <v>62.999354838709678</v>
      </c>
      <c r="AZ147" s="4">
        <v>0</v>
      </c>
      <c r="BA147" s="4">
        <v>179.13633333333334</v>
      </c>
      <c r="BB147" s="4">
        <v>187.97451612903225</v>
      </c>
      <c r="BC147" s="4">
        <v>156.56300000000002</v>
      </c>
      <c r="BD147" s="4">
        <v>162.89709677419356</v>
      </c>
      <c r="BE147" s="10">
        <f t="shared" si="13"/>
        <v>1654.6690015360984</v>
      </c>
      <c r="BF147" s="10">
        <f t="shared" si="14"/>
        <v>1654.67</v>
      </c>
    </row>
    <row r="148" spans="40:58">
      <c r="AN148" s="3" t="s">
        <v>189</v>
      </c>
      <c r="AO148" s="3" t="s">
        <v>305</v>
      </c>
      <c r="AP148" s="3" t="s">
        <v>202</v>
      </c>
      <c r="AQ148" s="3" t="s">
        <v>189</v>
      </c>
      <c r="AR148" s="3" t="s">
        <v>326</v>
      </c>
      <c r="AS148" s="4">
        <v>251.13483870967744</v>
      </c>
      <c r="AT148" s="4">
        <v>235.92285714285714</v>
      </c>
      <c r="AU148" s="4">
        <v>221.33129032258066</v>
      </c>
      <c r="AV148" s="4">
        <v>217.97566666666668</v>
      </c>
      <c r="AW148" s="4">
        <v>210.90258064516127</v>
      </c>
      <c r="AX148" s="4">
        <v>207.95499999999998</v>
      </c>
      <c r="AY148" s="4">
        <v>208.27290322580646</v>
      </c>
      <c r="AZ148" s="4">
        <v>199.27451612903226</v>
      </c>
      <c r="BA148" s="4">
        <v>171.50333333333336</v>
      </c>
      <c r="BB148" s="4">
        <v>138.36354838709678</v>
      </c>
      <c r="BC148" s="4">
        <v>130.85133333333334</v>
      </c>
      <c r="BD148" s="4">
        <v>124.48838709677419</v>
      </c>
      <c r="BE148" s="10">
        <f t="shared" si="13"/>
        <v>2317.9762549923198</v>
      </c>
      <c r="BF148" s="10">
        <f t="shared" si="14"/>
        <v>2317.98</v>
      </c>
    </row>
    <row r="149" spans="40:58">
      <c r="AN149" s="3" t="s">
        <v>189</v>
      </c>
      <c r="AO149" s="3" t="s">
        <v>305</v>
      </c>
      <c r="AP149" s="3" t="s">
        <v>202</v>
      </c>
      <c r="AQ149" s="3" t="s">
        <v>189</v>
      </c>
      <c r="AR149" s="3" t="s">
        <v>327</v>
      </c>
      <c r="AS149" s="4">
        <v>188.73064516129031</v>
      </c>
      <c r="AT149" s="4">
        <v>162.2475</v>
      </c>
      <c r="AU149" s="4">
        <v>0</v>
      </c>
      <c r="AV149" s="4">
        <v>0.56900000000000006</v>
      </c>
      <c r="AW149" s="4">
        <v>74.87516129032258</v>
      </c>
      <c r="AX149" s="4">
        <v>41.028666666666666</v>
      </c>
      <c r="AY149" s="4">
        <v>64.663870967741929</v>
      </c>
      <c r="AZ149" s="4">
        <v>178.07096774193548</v>
      </c>
      <c r="BA149" s="4">
        <v>237.26466666666664</v>
      </c>
      <c r="BB149" s="4">
        <v>231.5225806451613</v>
      </c>
      <c r="BC149" s="4">
        <v>232.989</v>
      </c>
      <c r="BD149" s="4">
        <v>232.06612903225806</v>
      </c>
      <c r="BE149" s="10">
        <f t="shared" si="13"/>
        <v>1644.028188172043</v>
      </c>
      <c r="BF149" s="10">
        <f t="shared" si="14"/>
        <v>1644.03</v>
      </c>
    </row>
    <row r="150" spans="40:58">
      <c r="AN150" s="3" t="s">
        <v>189</v>
      </c>
      <c r="AO150" s="3" t="s">
        <v>305</v>
      </c>
      <c r="AP150" s="3" t="s">
        <v>202</v>
      </c>
      <c r="AQ150" s="3" t="s">
        <v>230</v>
      </c>
      <c r="AR150" s="3" t="s">
        <v>328</v>
      </c>
      <c r="AS150" s="4">
        <v>177.64193548387095</v>
      </c>
      <c r="AT150" s="4">
        <v>188.95142857142858</v>
      </c>
      <c r="AU150" s="4">
        <v>189.49096774193549</v>
      </c>
      <c r="AV150" s="4">
        <v>188.99699999999999</v>
      </c>
      <c r="AW150" s="4">
        <v>196.2483870967742</v>
      </c>
      <c r="AX150" s="4">
        <v>189.66933333333333</v>
      </c>
      <c r="AY150" s="4">
        <v>190.59</v>
      </c>
      <c r="AZ150" s="4">
        <v>189.4358064516129</v>
      </c>
      <c r="BA150" s="4">
        <v>200.26866666666669</v>
      </c>
      <c r="BB150" s="4">
        <v>199.28645161290322</v>
      </c>
      <c r="BC150" s="4">
        <v>187.06466666666665</v>
      </c>
      <c r="BD150" s="4">
        <v>157.28387096774193</v>
      </c>
      <c r="BE150" s="10">
        <f t="shared" si="13"/>
        <v>2254.9285145929339</v>
      </c>
      <c r="BF150" s="10">
        <f t="shared" si="14"/>
        <v>2254.9299999999998</v>
      </c>
    </row>
    <row r="151" spans="40:58">
      <c r="AN151" s="3" t="s">
        <v>189</v>
      </c>
      <c r="AO151" s="3" t="s">
        <v>305</v>
      </c>
      <c r="AP151" s="3" t="s">
        <v>202</v>
      </c>
      <c r="AQ151" s="3" t="s">
        <v>230</v>
      </c>
      <c r="AR151" s="3" t="s">
        <v>329</v>
      </c>
      <c r="AS151" s="4">
        <v>355.0848387096774</v>
      </c>
      <c r="AT151" s="4">
        <v>327.92785714285714</v>
      </c>
      <c r="AU151" s="4">
        <v>304.89677419354837</v>
      </c>
      <c r="AV151" s="4">
        <v>319.36433333333332</v>
      </c>
      <c r="AW151" s="4">
        <v>232.79516129032257</v>
      </c>
      <c r="AX151" s="4">
        <v>280.57733333333334</v>
      </c>
      <c r="AY151" s="4">
        <v>253.38548387096773</v>
      </c>
      <c r="AZ151" s="4">
        <v>227.69419354838712</v>
      </c>
      <c r="BA151" s="4">
        <v>277.57</v>
      </c>
      <c r="BB151" s="4">
        <v>283.00064516129032</v>
      </c>
      <c r="BC151" s="4">
        <v>266.37933333333336</v>
      </c>
      <c r="BD151" s="4">
        <v>272.93451612903226</v>
      </c>
      <c r="BE151" s="10">
        <f t="shared" si="13"/>
        <v>3401.6104700460828</v>
      </c>
      <c r="BF151" s="10">
        <f t="shared" si="14"/>
        <v>3401.61</v>
      </c>
    </row>
    <row r="152" spans="40:58">
      <c r="AN152" s="3" t="s">
        <v>189</v>
      </c>
      <c r="AO152" s="3" t="s">
        <v>305</v>
      </c>
      <c r="AP152" s="3" t="s">
        <v>330</v>
      </c>
      <c r="AQ152" s="3" t="s">
        <v>331</v>
      </c>
      <c r="AR152" s="3" t="s">
        <v>332</v>
      </c>
      <c r="AS152" s="4">
        <v>247.18870967741935</v>
      </c>
      <c r="AT152" s="4">
        <v>228.42857142857142</v>
      </c>
      <c r="AU152" s="4">
        <v>192.44774193548386</v>
      </c>
      <c r="AV152" s="4">
        <v>174.78866666666667</v>
      </c>
      <c r="AW152" s="4">
        <v>123.96129032258065</v>
      </c>
      <c r="AX152" s="4">
        <v>91.039666666666662</v>
      </c>
      <c r="AY152" s="4">
        <v>154.89451612903227</v>
      </c>
      <c r="AZ152" s="4">
        <v>231.63225806451615</v>
      </c>
      <c r="BA152" s="4">
        <v>212.2</v>
      </c>
      <c r="BB152" s="4">
        <v>180.67741935483872</v>
      </c>
      <c r="BC152" s="4">
        <v>153.30000000000001</v>
      </c>
      <c r="BD152" s="4">
        <v>140.64516129032259</v>
      </c>
      <c r="BE152" s="10">
        <f t="shared" si="13"/>
        <v>2131.2040015360985</v>
      </c>
      <c r="BF152" s="10">
        <f t="shared" si="14"/>
        <v>2131.1999999999998</v>
      </c>
    </row>
    <row r="153" spans="40:58">
      <c r="AN153" s="3" t="s">
        <v>189</v>
      </c>
      <c r="AO153" s="3" t="s">
        <v>333</v>
      </c>
      <c r="AP153" s="3" t="s">
        <v>309</v>
      </c>
      <c r="AQ153" s="3" t="s">
        <v>334</v>
      </c>
      <c r="AR153" s="3" t="s">
        <v>335</v>
      </c>
      <c r="AS153" s="4">
        <v>0</v>
      </c>
      <c r="AT153" s="4">
        <v>0</v>
      </c>
      <c r="AU153" s="4">
        <v>142.00774193548386</v>
      </c>
      <c r="AV153" s="4">
        <v>186.88966666666664</v>
      </c>
      <c r="AW153" s="4">
        <v>139.88354838709679</v>
      </c>
      <c r="AX153" s="4">
        <v>165.16966666666667</v>
      </c>
      <c r="AY153" s="4">
        <v>132.64290322580646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10">
        <f t="shared" si="13"/>
        <v>766.59352688172044</v>
      </c>
      <c r="BF153" s="10">
        <f t="shared" si="14"/>
        <v>766.59</v>
      </c>
    </row>
    <row r="154" spans="40:58">
      <c r="AN154" s="3" t="s">
        <v>189</v>
      </c>
      <c r="AO154" s="3" t="s">
        <v>333</v>
      </c>
      <c r="AP154" s="3" t="s">
        <v>309</v>
      </c>
      <c r="AQ154" s="3" t="s">
        <v>334</v>
      </c>
      <c r="AR154" s="3" t="s">
        <v>336</v>
      </c>
      <c r="AS154" s="4">
        <v>952.85838709677421</v>
      </c>
      <c r="AT154" s="4">
        <v>946.14964285714279</v>
      </c>
      <c r="AU154" s="4">
        <v>944.35225806451604</v>
      </c>
      <c r="AV154" s="4">
        <v>945.64700000000005</v>
      </c>
      <c r="AW154" s="4">
        <v>948.43161290322587</v>
      </c>
      <c r="AX154" s="4">
        <v>951.02666666666664</v>
      </c>
      <c r="AY154" s="4">
        <v>1048.0874193548386</v>
      </c>
      <c r="AZ154" s="4">
        <v>1434.3367741935485</v>
      </c>
      <c r="BA154" s="4">
        <v>1277.9100000000001</v>
      </c>
      <c r="BB154" s="4">
        <v>1169.2809677419355</v>
      </c>
      <c r="BC154" s="4">
        <v>1233.5373333333334</v>
      </c>
      <c r="BD154" s="4">
        <v>1228.0148387096774</v>
      </c>
      <c r="BE154" s="10">
        <f t="shared" si="13"/>
        <v>13079.632900921661</v>
      </c>
      <c r="BF154" s="10">
        <f t="shared" si="14"/>
        <v>13079.63</v>
      </c>
    </row>
    <row r="155" spans="40:58">
      <c r="AN155" s="3" t="s">
        <v>189</v>
      </c>
      <c r="AO155" s="3" t="s">
        <v>337</v>
      </c>
      <c r="AP155" s="3" t="s">
        <v>309</v>
      </c>
      <c r="AQ155" s="3" t="s">
        <v>315</v>
      </c>
      <c r="AR155" s="3" t="s">
        <v>338</v>
      </c>
      <c r="AS155" s="4">
        <v>286.12967741935483</v>
      </c>
      <c r="AT155" s="4">
        <v>287.99607142857144</v>
      </c>
      <c r="AU155" s="4">
        <v>292.77870967741933</v>
      </c>
      <c r="AV155" s="4">
        <v>290.92833333333334</v>
      </c>
      <c r="AW155" s="4">
        <v>285.35741935483878</v>
      </c>
      <c r="AX155" s="4">
        <v>281.51766666666663</v>
      </c>
      <c r="AY155" s="4">
        <v>281.94741935483876</v>
      </c>
      <c r="AZ155" s="4">
        <v>244.47709677419351</v>
      </c>
      <c r="BA155" s="4">
        <v>233.61700000000002</v>
      </c>
      <c r="BB155" s="4">
        <v>243.17612903225807</v>
      </c>
      <c r="BC155" s="4">
        <v>204.846</v>
      </c>
      <c r="BD155" s="4">
        <v>164.35290322580644</v>
      </c>
      <c r="BE155" s="10">
        <f t="shared" si="13"/>
        <v>3097.1244262672813</v>
      </c>
      <c r="BF155" s="10">
        <f t="shared" si="14"/>
        <v>3097.12</v>
      </c>
    </row>
    <row r="156" spans="40:58">
      <c r="AN156" s="3" t="s">
        <v>189</v>
      </c>
      <c r="AO156" s="3" t="s">
        <v>337</v>
      </c>
      <c r="AP156" s="3" t="s">
        <v>309</v>
      </c>
      <c r="AQ156" s="3" t="s">
        <v>315</v>
      </c>
      <c r="AR156" s="3" t="s">
        <v>339</v>
      </c>
      <c r="AS156" s="4">
        <v>86.868709677419346</v>
      </c>
      <c r="AT156" s="4">
        <v>86.924999999999997</v>
      </c>
      <c r="AU156" s="4">
        <v>86.717741935483872</v>
      </c>
      <c r="AV156" s="4">
        <v>85.65</v>
      </c>
      <c r="AW156" s="4">
        <v>80.957741935483867</v>
      </c>
      <c r="AX156" s="4">
        <v>76.98833333333333</v>
      </c>
      <c r="AY156" s="4">
        <v>77.293548387096777</v>
      </c>
      <c r="AZ156" s="4">
        <v>74.399354838709684</v>
      </c>
      <c r="BA156" s="4">
        <v>73.11866666666667</v>
      </c>
      <c r="BB156" s="4">
        <v>67.730967741935473</v>
      </c>
      <c r="BC156" s="4">
        <v>71.662000000000006</v>
      </c>
      <c r="BD156" s="4">
        <v>74.260967741935488</v>
      </c>
      <c r="BE156" s="10">
        <f t="shared" si="13"/>
        <v>942.57303225806447</v>
      </c>
      <c r="BF156" s="10">
        <f t="shared" si="14"/>
        <v>942.57</v>
      </c>
    </row>
    <row r="157" spans="40:58">
      <c r="AN157" s="3" t="s">
        <v>189</v>
      </c>
      <c r="AO157" s="3" t="s">
        <v>337</v>
      </c>
      <c r="AP157" s="3" t="s">
        <v>145</v>
      </c>
      <c r="AQ157" s="3" t="s">
        <v>340</v>
      </c>
      <c r="AR157" s="3" t="s">
        <v>341</v>
      </c>
      <c r="AS157" s="4">
        <v>0</v>
      </c>
      <c r="AT157" s="4">
        <v>0</v>
      </c>
      <c r="AU157" s="4">
        <v>0</v>
      </c>
      <c r="AV157" s="4">
        <v>22.833333333333332</v>
      </c>
      <c r="AW157" s="4">
        <v>44.87096774193548</v>
      </c>
      <c r="AX157" s="4">
        <v>0</v>
      </c>
      <c r="AY157" s="4">
        <v>0</v>
      </c>
      <c r="AZ157" s="4">
        <v>0</v>
      </c>
      <c r="BA157" s="4">
        <v>0</v>
      </c>
      <c r="BB157" s="4">
        <v>0</v>
      </c>
      <c r="BC157" s="4">
        <v>213.99600000000001</v>
      </c>
      <c r="BD157" s="4">
        <v>76.750322580645175</v>
      </c>
      <c r="BE157" s="10">
        <f t="shared" si="13"/>
        <v>358.450623655914</v>
      </c>
      <c r="BF157" s="10">
        <f t="shared" si="14"/>
        <v>358.45</v>
      </c>
    </row>
    <row r="158" spans="40:58">
      <c r="AN158" s="3" t="s">
        <v>189</v>
      </c>
      <c r="AO158" s="3" t="s">
        <v>342</v>
      </c>
      <c r="AP158" s="3" t="s">
        <v>251</v>
      </c>
      <c r="AQ158" s="3" t="s">
        <v>252</v>
      </c>
      <c r="AR158" s="3" t="s">
        <v>343</v>
      </c>
      <c r="AS158" s="4">
        <v>0</v>
      </c>
      <c r="AT158" s="4">
        <v>0</v>
      </c>
      <c r="AU158" s="4">
        <v>0</v>
      </c>
      <c r="AV158" s="4">
        <v>0</v>
      </c>
      <c r="AW158" s="4">
        <v>0</v>
      </c>
      <c r="AX158" s="4">
        <v>0</v>
      </c>
      <c r="AY158" s="4">
        <v>0</v>
      </c>
      <c r="AZ158" s="4">
        <v>0</v>
      </c>
      <c r="BA158" s="4">
        <v>0</v>
      </c>
      <c r="BB158" s="4">
        <v>168.67419354838708</v>
      </c>
      <c r="BC158" s="4">
        <v>160.54433333333333</v>
      </c>
      <c r="BD158" s="4">
        <v>149.06741935483871</v>
      </c>
      <c r="BE158" s="10">
        <f t="shared" si="13"/>
        <v>478.28594623655914</v>
      </c>
      <c r="BF158" s="10">
        <f t="shared" si="14"/>
        <v>478.29</v>
      </c>
    </row>
    <row r="159" spans="40:58">
      <c r="AN159" s="3" t="s">
        <v>189</v>
      </c>
      <c r="AO159" s="3" t="s">
        <v>342</v>
      </c>
      <c r="AP159" s="3" t="s">
        <v>251</v>
      </c>
      <c r="AQ159" s="3" t="s">
        <v>252</v>
      </c>
      <c r="AR159" s="3" t="s">
        <v>344</v>
      </c>
      <c r="AS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  <c r="BA159" s="4">
        <v>0</v>
      </c>
      <c r="BB159" s="4">
        <v>3.3061290322580645</v>
      </c>
      <c r="BC159" s="4">
        <v>2.0316666666666667</v>
      </c>
      <c r="BD159" s="4">
        <v>2.42</v>
      </c>
      <c r="BE159" s="10">
        <f t="shared" si="13"/>
        <v>7.7577956989247312</v>
      </c>
      <c r="BF159" s="10">
        <f t="shared" si="14"/>
        <v>7.76</v>
      </c>
    </row>
    <row r="160" spans="40:58">
      <c r="AN160" s="3" t="s">
        <v>189</v>
      </c>
      <c r="AO160" s="3" t="s">
        <v>342</v>
      </c>
      <c r="AP160" s="3" t="s">
        <v>251</v>
      </c>
      <c r="AQ160" s="3" t="s">
        <v>252</v>
      </c>
      <c r="AR160" s="3" t="s">
        <v>345</v>
      </c>
      <c r="AS160" s="4">
        <v>0</v>
      </c>
      <c r="AT160" s="4">
        <v>0</v>
      </c>
      <c r="AU160" s="4">
        <v>0</v>
      </c>
      <c r="AV160" s="4">
        <v>0</v>
      </c>
      <c r="AW160" s="4">
        <v>0</v>
      </c>
      <c r="AX160" s="4">
        <v>0</v>
      </c>
      <c r="AY160" s="4">
        <v>0</v>
      </c>
      <c r="AZ160" s="4">
        <v>0</v>
      </c>
      <c r="BA160" s="4">
        <v>0</v>
      </c>
      <c r="BB160" s="4">
        <v>15.393225806451612</v>
      </c>
      <c r="BC160" s="4">
        <v>15.281000000000001</v>
      </c>
      <c r="BD160" s="4">
        <v>15.103225806451613</v>
      </c>
      <c r="BE160" s="10">
        <f t="shared" si="13"/>
        <v>45.777451612903228</v>
      </c>
      <c r="BF160" s="10">
        <f t="shared" si="14"/>
        <v>45.78</v>
      </c>
    </row>
    <row r="161" spans="40:58">
      <c r="AN161" s="3" t="s">
        <v>189</v>
      </c>
      <c r="AO161" s="3" t="s">
        <v>342</v>
      </c>
      <c r="AP161" s="3" t="s">
        <v>216</v>
      </c>
      <c r="AQ161" s="3" t="s">
        <v>263</v>
      </c>
      <c r="AR161" s="3" t="s">
        <v>264</v>
      </c>
      <c r="AS161" s="4">
        <v>222.00903225806451</v>
      </c>
      <c r="AT161" s="4">
        <v>135.07</v>
      </c>
      <c r="AU161" s="4">
        <v>169.86903225806449</v>
      </c>
      <c r="AV161" s="4">
        <v>208.98666666666668</v>
      </c>
      <c r="AW161" s="4">
        <v>231.94967741935483</v>
      </c>
      <c r="AX161" s="4">
        <v>225.00033333333334</v>
      </c>
      <c r="AY161" s="4">
        <v>192.84193548387097</v>
      </c>
      <c r="AZ161" s="4">
        <v>169.39870967741933</v>
      </c>
      <c r="BA161" s="4">
        <v>145.48533333333336</v>
      </c>
      <c r="BB161" s="4">
        <v>134.62612903225806</v>
      </c>
      <c r="BC161" s="4">
        <v>133.24699999999999</v>
      </c>
      <c r="BD161" s="4">
        <v>134.06903225806454</v>
      </c>
      <c r="BE161" s="10">
        <f t="shared" si="13"/>
        <v>2102.5528817204299</v>
      </c>
      <c r="BF161" s="10">
        <f t="shared" si="14"/>
        <v>2102.5500000000002</v>
      </c>
    </row>
    <row r="162" spans="40:58">
      <c r="AN162" s="3" t="s">
        <v>189</v>
      </c>
      <c r="AO162" s="3" t="s">
        <v>342</v>
      </c>
      <c r="AP162" s="3" t="s">
        <v>216</v>
      </c>
      <c r="AQ162" s="3" t="s">
        <v>346</v>
      </c>
      <c r="AR162" s="3" t="s">
        <v>347</v>
      </c>
      <c r="AS162" s="4">
        <v>73.393870967741933</v>
      </c>
      <c r="AT162" s="4">
        <v>73.629642857142855</v>
      </c>
      <c r="AU162" s="4">
        <v>63.62</v>
      </c>
      <c r="AV162" s="4">
        <v>55.725666666666669</v>
      </c>
      <c r="AW162" s="4">
        <v>57.777741935483867</v>
      </c>
      <c r="AX162" s="4">
        <v>58.810666666666663</v>
      </c>
      <c r="AY162" s="4">
        <v>63.24</v>
      </c>
      <c r="AZ162" s="4">
        <v>62.289677419354838</v>
      </c>
      <c r="BA162" s="4">
        <v>57.43333333333333</v>
      </c>
      <c r="BB162" s="4">
        <v>53.93741935483871</v>
      </c>
      <c r="BC162" s="4">
        <v>55.846000000000004</v>
      </c>
      <c r="BD162" s="4">
        <v>61.806451612903224</v>
      </c>
      <c r="BE162" s="10">
        <f t="shared" si="13"/>
        <v>737.51047081413208</v>
      </c>
      <c r="BF162" s="10">
        <f t="shared" si="14"/>
        <v>737.51</v>
      </c>
    </row>
    <row r="163" spans="40:58">
      <c r="AN163" s="3" t="s">
        <v>189</v>
      </c>
      <c r="AO163" s="3" t="s">
        <v>342</v>
      </c>
      <c r="AP163" s="3" t="s">
        <v>216</v>
      </c>
      <c r="AQ163" s="3" t="s">
        <v>346</v>
      </c>
      <c r="AR163" s="3" t="s">
        <v>348</v>
      </c>
      <c r="AS163" s="4">
        <v>230.12193548387097</v>
      </c>
      <c r="AT163" s="4">
        <v>206.02321428571426</v>
      </c>
      <c r="AU163" s="4">
        <v>182.48387096774192</v>
      </c>
      <c r="AV163" s="4">
        <v>183.58199999999997</v>
      </c>
      <c r="AW163" s="4">
        <v>185.25258064516129</v>
      </c>
      <c r="AX163" s="4">
        <v>190.31633333333332</v>
      </c>
      <c r="AY163" s="4">
        <v>198.67645161290321</v>
      </c>
      <c r="AZ163" s="4">
        <v>202.91806451612899</v>
      </c>
      <c r="BA163" s="4">
        <v>194.45099999999999</v>
      </c>
      <c r="BB163" s="4">
        <v>180.18935483870968</v>
      </c>
      <c r="BC163" s="4">
        <v>188.05366666666669</v>
      </c>
      <c r="BD163" s="4">
        <v>196.33483870967743</v>
      </c>
      <c r="BE163" s="10">
        <f t="shared" si="13"/>
        <v>2338.403311059908</v>
      </c>
      <c r="BF163" s="10">
        <f t="shared" si="14"/>
        <v>2338.4</v>
      </c>
    </row>
    <row r="164" spans="40:58">
      <c r="AN164" s="3" t="s">
        <v>189</v>
      </c>
      <c r="AO164" s="3" t="s">
        <v>342</v>
      </c>
      <c r="AP164" s="3" t="s">
        <v>216</v>
      </c>
      <c r="AQ164" s="3" t="s">
        <v>346</v>
      </c>
      <c r="AR164" s="3" t="s">
        <v>349</v>
      </c>
      <c r="AS164" s="4">
        <v>0</v>
      </c>
      <c r="AT164" s="4">
        <v>0</v>
      </c>
      <c r="AU164" s="4">
        <v>0</v>
      </c>
      <c r="AV164" s="4">
        <v>0</v>
      </c>
      <c r="AW164" s="4">
        <v>0</v>
      </c>
      <c r="AX164" s="4">
        <v>8.3740000000000006</v>
      </c>
      <c r="AY164" s="4">
        <v>28.625806451612902</v>
      </c>
      <c r="AZ164" s="4">
        <v>0</v>
      </c>
      <c r="BA164" s="4">
        <v>0</v>
      </c>
      <c r="BB164" s="4">
        <v>0</v>
      </c>
      <c r="BC164" s="4">
        <v>0</v>
      </c>
      <c r="BD164" s="4">
        <v>0</v>
      </c>
      <c r="BE164" s="10">
        <f t="shared" si="13"/>
        <v>36.999806451612905</v>
      </c>
      <c r="BF164" s="10">
        <f t="shared" si="14"/>
        <v>37</v>
      </c>
    </row>
    <row r="165" spans="40:58">
      <c r="AN165" s="3" t="s">
        <v>189</v>
      </c>
      <c r="AO165" s="3" t="s">
        <v>342</v>
      </c>
      <c r="AP165" s="3" t="s">
        <v>216</v>
      </c>
      <c r="AQ165" s="3" t="s">
        <v>346</v>
      </c>
      <c r="AR165" s="3" t="s">
        <v>350</v>
      </c>
      <c r="AS165" s="4">
        <v>1942.9645161290323</v>
      </c>
      <c r="AT165" s="4">
        <v>31.640714285714289</v>
      </c>
      <c r="AU165" s="4">
        <v>432.11774193548388</v>
      </c>
      <c r="AV165" s="4">
        <v>2627.4276666666669</v>
      </c>
      <c r="AW165" s="4">
        <v>2197.5487096774191</v>
      </c>
      <c r="AX165" s="4">
        <v>2013.374</v>
      </c>
      <c r="AY165" s="4">
        <v>1885.1245161290324</v>
      </c>
      <c r="AZ165" s="4">
        <v>1890.8012903225806</v>
      </c>
      <c r="BA165" s="4">
        <v>1992.0516666666667</v>
      </c>
      <c r="BB165" s="4">
        <v>2039.9929032258065</v>
      </c>
      <c r="BC165" s="4">
        <v>2011.3056666666666</v>
      </c>
      <c r="BD165" s="4">
        <v>2100.3890322580646</v>
      </c>
      <c r="BE165" s="10">
        <f t="shared" si="13"/>
        <v>21164.738423963136</v>
      </c>
      <c r="BF165" s="10">
        <f t="shared" si="14"/>
        <v>21164.74</v>
      </c>
    </row>
    <row r="166" spans="40:58">
      <c r="AN166" s="3" t="s">
        <v>189</v>
      </c>
      <c r="AO166" s="3" t="s">
        <v>342</v>
      </c>
      <c r="AP166" s="3" t="s">
        <v>216</v>
      </c>
      <c r="AQ166" s="3" t="s">
        <v>346</v>
      </c>
      <c r="AR166" s="3" t="s">
        <v>351</v>
      </c>
      <c r="AS166" s="4">
        <v>677.77161290322579</v>
      </c>
      <c r="AT166" s="4">
        <v>6.1532142857142853</v>
      </c>
      <c r="AU166" s="4">
        <v>104.45064516129032</v>
      </c>
      <c r="AV166" s="4">
        <v>752.14433333333341</v>
      </c>
      <c r="AW166" s="4">
        <v>647.43516129032253</v>
      </c>
      <c r="AX166" s="4">
        <v>605.93666666666661</v>
      </c>
      <c r="AY166" s="4">
        <v>607.7319354838711</v>
      </c>
      <c r="AZ166" s="4">
        <v>580.68838709677425</v>
      </c>
      <c r="BA166" s="4">
        <v>552.99300000000005</v>
      </c>
      <c r="BB166" s="4">
        <v>536.33483870967746</v>
      </c>
      <c r="BC166" s="4">
        <v>498.99066666666664</v>
      </c>
      <c r="BD166" s="4">
        <v>510.00903225806445</v>
      </c>
      <c r="BE166" s="10">
        <f t="shared" si="13"/>
        <v>6080.6394938556068</v>
      </c>
      <c r="BF166" s="10">
        <f t="shared" si="14"/>
        <v>6080.64</v>
      </c>
    </row>
    <row r="167" spans="40:58">
      <c r="AN167" s="3" t="s">
        <v>189</v>
      </c>
      <c r="AO167" s="3" t="s">
        <v>342</v>
      </c>
      <c r="AP167" s="3" t="s">
        <v>216</v>
      </c>
      <c r="AQ167" s="3" t="s">
        <v>346</v>
      </c>
      <c r="AR167" s="3" t="s">
        <v>352</v>
      </c>
      <c r="AS167" s="4">
        <v>84.970967741935482</v>
      </c>
      <c r="AT167" s="4">
        <v>12.047142857142857</v>
      </c>
      <c r="AU167" s="4">
        <v>6.1867741935483878</v>
      </c>
      <c r="AV167" s="4">
        <v>91.075999999999993</v>
      </c>
      <c r="AW167" s="4">
        <v>92.636774193548391</v>
      </c>
      <c r="AX167" s="4">
        <v>87.071999999999989</v>
      </c>
      <c r="AY167" s="4">
        <v>84.303870967741943</v>
      </c>
      <c r="AZ167" s="4">
        <v>81.162580645161285</v>
      </c>
      <c r="BA167" s="4">
        <v>77.364000000000004</v>
      </c>
      <c r="BB167" s="4">
        <v>74.747741935483859</v>
      </c>
      <c r="BC167" s="4">
        <v>73.108666666666679</v>
      </c>
      <c r="BD167" s="4">
        <v>70.976774193548394</v>
      </c>
      <c r="BE167" s="10">
        <f t="shared" si="13"/>
        <v>835.65329339477728</v>
      </c>
      <c r="BF167" s="10">
        <f t="shared" si="14"/>
        <v>835.65</v>
      </c>
    </row>
    <row r="168" spans="40:58">
      <c r="AN168" s="3" t="s">
        <v>189</v>
      </c>
      <c r="AO168" s="3" t="s">
        <v>342</v>
      </c>
      <c r="AP168" s="3" t="s">
        <v>216</v>
      </c>
      <c r="AQ168" s="3" t="s">
        <v>346</v>
      </c>
      <c r="AR168" s="3" t="s">
        <v>353</v>
      </c>
      <c r="AS168" s="4">
        <v>185.36096774193547</v>
      </c>
      <c r="AT168" s="4">
        <v>0</v>
      </c>
      <c r="AU168" s="4">
        <v>19.107096774193547</v>
      </c>
      <c r="AV168" s="4">
        <v>216.18933333333334</v>
      </c>
      <c r="AW168" s="4">
        <v>213.18935483870968</v>
      </c>
      <c r="AX168" s="4">
        <v>181.48533333333333</v>
      </c>
      <c r="AY168" s="4">
        <v>205.80451612903227</v>
      </c>
      <c r="AZ168" s="4">
        <v>241.96967741935481</v>
      </c>
      <c r="BA168" s="4">
        <v>223.036</v>
      </c>
      <c r="BB168" s="4">
        <v>227.78612903225806</v>
      </c>
      <c r="BC168" s="4">
        <v>214.00333333333336</v>
      </c>
      <c r="BD168" s="4">
        <v>208.51419354838711</v>
      </c>
      <c r="BE168" s="10">
        <f t="shared" si="13"/>
        <v>2136.4459354838709</v>
      </c>
      <c r="BF168" s="10">
        <f t="shared" si="14"/>
        <v>2136.4499999999998</v>
      </c>
    </row>
    <row r="169" spans="40:58">
      <c r="AN169" s="3" t="s">
        <v>189</v>
      </c>
      <c r="AO169" s="3" t="s">
        <v>342</v>
      </c>
      <c r="AP169" s="3" t="s">
        <v>216</v>
      </c>
      <c r="AQ169" s="3" t="s">
        <v>346</v>
      </c>
      <c r="AR169" s="3" t="s">
        <v>354</v>
      </c>
      <c r="AS169" s="4">
        <v>50.365161290322575</v>
      </c>
      <c r="AT169" s="4">
        <v>2.0435714285714286</v>
      </c>
      <c r="AU169" s="4">
        <v>6.6235483870967746</v>
      </c>
      <c r="AV169" s="4">
        <v>227.59966666666665</v>
      </c>
      <c r="AW169" s="4">
        <v>213.70612903225808</v>
      </c>
      <c r="AX169" s="4">
        <v>195.90066666666664</v>
      </c>
      <c r="AY169" s="4">
        <v>203.00903225806454</v>
      </c>
      <c r="AZ169" s="4">
        <v>184.98548387096776</v>
      </c>
      <c r="BA169" s="4">
        <v>182.67699999999999</v>
      </c>
      <c r="BB169" s="4">
        <v>164.1241935483871</v>
      </c>
      <c r="BC169" s="4">
        <v>160.755</v>
      </c>
      <c r="BD169" s="4">
        <v>158.68225806451611</v>
      </c>
      <c r="BE169" s="10">
        <f t="shared" si="13"/>
        <v>1750.4717112135177</v>
      </c>
      <c r="BF169" s="10">
        <f t="shared" si="14"/>
        <v>1750.47</v>
      </c>
    </row>
    <row r="170" spans="40:58">
      <c r="AN170" s="3" t="s">
        <v>189</v>
      </c>
      <c r="AO170" s="3" t="s">
        <v>342</v>
      </c>
      <c r="AP170" s="3" t="s">
        <v>216</v>
      </c>
      <c r="AQ170" s="3" t="s">
        <v>346</v>
      </c>
      <c r="AR170" s="3" t="s">
        <v>355</v>
      </c>
      <c r="AS170" s="4">
        <v>555.86419354838711</v>
      </c>
      <c r="AT170" s="4">
        <v>31.328571428571429</v>
      </c>
      <c r="AU170" s="4">
        <v>67.555806451612895</v>
      </c>
      <c r="AV170" s="4">
        <v>601.16100000000006</v>
      </c>
      <c r="AW170" s="4">
        <v>560.99709677419355</v>
      </c>
      <c r="AX170" s="4">
        <v>569.43966666666665</v>
      </c>
      <c r="AY170" s="4">
        <v>514.70580645161283</v>
      </c>
      <c r="AZ170" s="4">
        <v>474.62774193548393</v>
      </c>
      <c r="BA170" s="4">
        <v>477.3336666666666</v>
      </c>
      <c r="BB170" s="4">
        <v>485.03774193548389</v>
      </c>
      <c r="BC170" s="4">
        <v>486.91233333333332</v>
      </c>
      <c r="BD170" s="4">
        <v>464.09322580645158</v>
      </c>
      <c r="BE170" s="10">
        <f t="shared" si="13"/>
        <v>5289.0568509984632</v>
      </c>
      <c r="BF170" s="10">
        <f t="shared" si="14"/>
        <v>5289.06</v>
      </c>
    </row>
    <row r="171" spans="40:58">
      <c r="AN171" s="3" t="s">
        <v>189</v>
      </c>
      <c r="AO171" s="3" t="s">
        <v>342</v>
      </c>
      <c r="AP171" s="3" t="s">
        <v>216</v>
      </c>
      <c r="AQ171" s="3" t="s">
        <v>346</v>
      </c>
      <c r="AR171" s="3" t="s">
        <v>356</v>
      </c>
      <c r="AS171" s="4">
        <v>26.63032258064516</v>
      </c>
      <c r="AT171" s="4">
        <v>24.927500000000002</v>
      </c>
      <c r="AU171" s="4">
        <v>27.398064516129033</v>
      </c>
      <c r="AV171" s="4">
        <v>27.765000000000001</v>
      </c>
      <c r="AW171" s="4">
        <v>28.59225806451613</v>
      </c>
      <c r="AX171" s="4">
        <v>28.461000000000002</v>
      </c>
      <c r="AY171" s="4">
        <v>29.313870967741938</v>
      </c>
      <c r="AZ171" s="4">
        <v>30.384516129032257</v>
      </c>
      <c r="BA171" s="4">
        <v>30.757000000000001</v>
      </c>
      <c r="BB171" s="4">
        <v>29.989677419354837</v>
      </c>
      <c r="BC171" s="4">
        <v>30.045000000000002</v>
      </c>
      <c r="BD171" s="4">
        <v>27.166774193548385</v>
      </c>
      <c r="BE171" s="10">
        <f t="shared" si="13"/>
        <v>341.43098387096779</v>
      </c>
      <c r="BF171" s="10">
        <f t="shared" si="14"/>
        <v>341.43</v>
      </c>
    </row>
    <row r="172" spans="40:58">
      <c r="AN172" s="3" t="s">
        <v>189</v>
      </c>
      <c r="AO172" s="3" t="s">
        <v>342</v>
      </c>
      <c r="AP172" s="3" t="s">
        <v>216</v>
      </c>
      <c r="AQ172" s="3" t="s">
        <v>346</v>
      </c>
      <c r="AR172" s="3" t="s">
        <v>357</v>
      </c>
      <c r="AS172" s="4">
        <v>53.790967741935482</v>
      </c>
      <c r="AT172" s="4">
        <v>13.637142857142857</v>
      </c>
      <c r="AU172" s="4">
        <v>4.9319354838709675</v>
      </c>
      <c r="AV172" s="4">
        <v>55.291666666666664</v>
      </c>
      <c r="AW172" s="4">
        <v>50.601935483870967</v>
      </c>
      <c r="AX172" s="4">
        <v>48.042000000000002</v>
      </c>
      <c r="AY172" s="4">
        <v>24.98516129032258</v>
      </c>
      <c r="AZ172" s="4">
        <v>0</v>
      </c>
      <c r="BA172" s="4">
        <v>0</v>
      </c>
      <c r="BB172" s="4">
        <v>0</v>
      </c>
      <c r="BC172" s="4">
        <v>0</v>
      </c>
      <c r="BD172" s="4">
        <v>0</v>
      </c>
      <c r="BE172" s="10">
        <f t="shared" si="13"/>
        <v>251.28080952380952</v>
      </c>
      <c r="BF172" s="10">
        <f t="shared" si="14"/>
        <v>251.28</v>
      </c>
    </row>
    <row r="173" spans="40:58">
      <c r="AN173" s="3" t="s">
        <v>189</v>
      </c>
      <c r="AO173" s="3" t="s">
        <v>342</v>
      </c>
      <c r="AP173" s="3" t="s">
        <v>145</v>
      </c>
      <c r="AQ173" s="3" t="s">
        <v>358</v>
      </c>
      <c r="AR173" s="3" t="s">
        <v>359</v>
      </c>
      <c r="AS173" s="4">
        <v>525.32258064516134</v>
      </c>
      <c r="AT173" s="4">
        <v>519.75</v>
      </c>
      <c r="AU173" s="4">
        <v>506</v>
      </c>
      <c r="AV173" s="4">
        <v>495.3</v>
      </c>
      <c r="AW173" s="4">
        <v>488.12903225806451</v>
      </c>
      <c r="AX173" s="4">
        <v>473.42033333333336</v>
      </c>
      <c r="AY173" s="4">
        <v>462.02387096774191</v>
      </c>
      <c r="AZ173" s="4">
        <v>464.06032258064516</v>
      </c>
      <c r="BA173" s="4">
        <v>460.93</v>
      </c>
      <c r="BB173" s="4">
        <v>455.85225806451615</v>
      </c>
      <c r="BC173" s="4">
        <v>446.01266666666663</v>
      </c>
      <c r="BD173" s="4">
        <v>438.5012903225807</v>
      </c>
      <c r="BE173" s="10">
        <f t="shared" si="13"/>
        <v>5735.30235483871</v>
      </c>
      <c r="BF173" s="10">
        <f t="shared" si="14"/>
        <v>5735.3</v>
      </c>
    </row>
    <row r="174" spans="40:58">
      <c r="AN174" s="3" t="s">
        <v>189</v>
      </c>
      <c r="AO174" s="3" t="s">
        <v>342</v>
      </c>
      <c r="AP174" s="3" t="s">
        <v>145</v>
      </c>
      <c r="AQ174" s="3" t="s">
        <v>360</v>
      </c>
      <c r="AR174" s="3" t="s">
        <v>361</v>
      </c>
      <c r="AS174" s="4">
        <v>827.80645161290317</v>
      </c>
      <c r="AT174" s="4">
        <v>843.10714285714289</v>
      </c>
      <c r="AU174" s="4">
        <v>738.9677419354839</v>
      </c>
      <c r="AV174" s="4">
        <v>650.6</v>
      </c>
      <c r="AW174" s="4">
        <v>520.32258064516134</v>
      </c>
      <c r="AX174" s="4">
        <v>443.1</v>
      </c>
      <c r="AY174" s="4">
        <v>374.03225806451616</v>
      </c>
      <c r="AZ174" s="4">
        <v>359.03064516129035</v>
      </c>
      <c r="BA174" s="4">
        <v>533.67733333333331</v>
      </c>
      <c r="BB174" s="4">
        <v>482.98709677419356</v>
      </c>
      <c r="BC174" s="4">
        <v>462.96466666666669</v>
      </c>
      <c r="BD174" s="4">
        <v>434.21387096774191</v>
      </c>
      <c r="BE174" s="10">
        <f t="shared" si="13"/>
        <v>6670.8097880184332</v>
      </c>
      <c r="BF174" s="10">
        <f t="shared" si="14"/>
        <v>6670.81</v>
      </c>
    </row>
    <row r="175" spans="40:58">
      <c r="AN175" s="3" t="s">
        <v>189</v>
      </c>
      <c r="AO175" s="3" t="s">
        <v>342</v>
      </c>
      <c r="AP175" s="3" t="s">
        <v>202</v>
      </c>
      <c r="AQ175" s="3" t="s">
        <v>189</v>
      </c>
      <c r="AR175" s="3" t="s">
        <v>362</v>
      </c>
      <c r="AS175" s="4">
        <v>216.1674193548387</v>
      </c>
      <c r="AT175" s="4">
        <v>210.49250000000001</v>
      </c>
      <c r="AU175" s="4">
        <v>205.3932258064516</v>
      </c>
      <c r="AV175" s="4">
        <v>207.71700000000001</v>
      </c>
      <c r="AW175" s="4">
        <v>203.79806451612902</v>
      </c>
      <c r="AX175" s="4">
        <v>196.54533333333333</v>
      </c>
      <c r="AY175" s="4">
        <v>204.93290322580646</v>
      </c>
      <c r="AZ175" s="4">
        <v>201.5583870967742</v>
      </c>
      <c r="BA175" s="4">
        <v>202.12800000000001</v>
      </c>
      <c r="BB175" s="4">
        <v>197.74387096774194</v>
      </c>
      <c r="BC175" s="4">
        <v>207.60600000000002</v>
      </c>
      <c r="BD175" s="4">
        <v>207.4041935483871</v>
      </c>
      <c r="BE175" s="10">
        <f t="shared" si="13"/>
        <v>2461.4868978494624</v>
      </c>
      <c r="BF175" s="10">
        <f t="shared" si="14"/>
        <v>2461.4899999999998</v>
      </c>
    </row>
    <row r="176" spans="40:58">
      <c r="AN176" s="3" t="s">
        <v>189</v>
      </c>
      <c r="AO176" s="3" t="s">
        <v>342</v>
      </c>
      <c r="AP176" s="3" t="s">
        <v>202</v>
      </c>
      <c r="AQ176" s="3" t="s">
        <v>189</v>
      </c>
      <c r="AR176" s="3" t="s">
        <v>363</v>
      </c>
      <c r="AS176" s="4">
        <v>208.59032258064516</v>
      </c>
      <c r="AT176" s="4">
        <v>132.94964285714286</v>
      </c>
      <c r="AU176" s="4">
        <v>108.61483870967741</v>
      </c>
      <c r="AV176" s="4">
        <v>52.506000000000007</v>
      </c>
      <c r="AW176" s="4">
        <v>83.566129032258075</v>
      </c>
      <c r="AX176" s="4">
        <v>86.610666666666674</v>
      </c>
      <c r="AY176" s="4">
        <v>87.671612903225807</v>
      </c>
      <c r="AZ176" s="4">
        <v>94.291935483870972</v>
      </c>
      <c r="BA176" s="4">
        <v>43.210999999999999</v>
      </c>
      <c r="BB176" s="4">
        <v>308.79064516129034</v>
      </c>
      <c r="BC176" s="4">
        <v>553.45466666666664</v>
      </c>
      <c r="BD176" s="4">
        <v>544.56290322580651</v>
      </c>
      <c r="BE176" s="10">
        <f t="shared" si="13"/>
        <v>2304.8203632872505</v>
      </c>
      <c r="BF176" s="10">
        <f t="shared" si="14"/>
        <v>2304.8200000000002</v>
      </c>
    </row>
    <row r="177" spans="40:58">
      <c r="AN177" s="3" t="s">
        <v>189</v>
      </c>
      <c r="AO177" s="3" t="s">
        <v>342</v>
      </c>
      <c r="AP177" s="3" t="s">
        <v>202</v>
      </c>
      <c r="AQ177" s="3" t="s">
        <v>189</v>
      </c>
      <c r="AR177" s="3" t="s">
        <v>364</v>
      </c>
      <c r="AS177" s="4">
        <v>388.56612903225806</v>
      </c>
      <c r="AT177" s="4">
        <v>388.90392857142854</v>
      </c>
      <c r="AU177" s="4">
        <v>386.65645161290325</v>
      </c>
      <c r="AV177" s="4">
        <v>366.52066666666667</v>
      </c>
      <c r="AW177" s="4">
        <v>373.82096774193553</v>
      </c>
      <c r="AX177" s="4">
        <v>353.04933333333332</v>
      </c>
      <c r="AY177" s="4">
        <v>354.34677419354841</v>
      </c>
      <c r="AZ177" s="4">
        <v>358.24516129032259</v>
      </c>
      <c r="BA177" s="4">
        <v>354.73033333333331</v>
      </c>
      <c r="BB177" s="4">
        <v>334.89</v>
      </c>
      <c r="BC177" s="4">
        <v>355.608</v>
      </c>
      <c r="BD177" s="4">
        <v>353.21999999999997</v>
      </c>
      <c r="BE177" s="10">
        <f t="shared" si="13"/>
        <v>4368.5577457757299</v>
      </c>
      <c r="BF177" s="10">
        <f t="shared" si="14"/>
        <v>4368.5600000000004</v>
      </c>
    </row>
    <row r="178" spans="40:58">
      <c r="AN178" s="3" t="s">
        <v>189</v>
      </c>
      <c r="AO178" s="3" t="s">
        <v>342</v>
      </c>
      <c r="AP178" s="3" t="s">
        <v>202</v>
      </c>
      <c r="AQ178" s="3" t="s">
        <v>365</v>
      </c>
      <c r="AR178" s="3" t="s">
        <v>366</v>
      </c>
      <c r="AS178" s="4">
        <v>209.40483870967742</v>
      </c>
      <c r="AT178" s="4">
        <v>203.89535714285714</v>
      </c>
      <c r="AU178" s="4">
        <v>202.63000000000002</v>
      </c>
      <c r="AV178" s="4">
        <v>181.71133333333333</v>
      </c>
      <c r="AW178" s="4">
        <v>182.37483870967742</v>
      </c>
      <c r="AX178" s="4">
        <v>174.39833333333334</v>
      </c>
      <c r="AY178" s="4">
        <v>174.89645161290323</v>
      </c>
      <c r="AZ178" s="4">
        <v>177.7390322580645</v>
      </c>
      <c r="BA178" s="4">
        <v>173.75233333333333</v>
      </c>
      <c r="BB178" s="4">
        <v>169.6016129032258</v>
      </c>
      <c r="BC178" s="4">
        <v>167.64466666666667</v>
      </c>
      <c r="BD178" s="4">
        <v>180.81032258064516</v>
      </c>
      <c r="BE178" s="10">
        <f t="shared" si="13"/>
        <v>2198.8591205837174</v>
      </c>
      <c r="BF178" s="10">
        <f t="shared" si="14"/>
        <v>2198.86</v>
      </c>
    </row>
    <row r="179" spans="40:58">
      <c r="AN179" s="3" t="s">
        <v>189</v>
      </c>
      <c r="AO179" s="3" t="s">
        <v>342</v>
      </c>
      <c r="AP179" s="3" t="s">
        <v>202</v>
      </c>
      <c r="AQ179" s="3" t="s">
        <v>365</v>
      </c>
      <c r="AR179" s="3" t="s">
        <v>367</v>
      </c>
      <c r="AS179" s="4">
        <v>466.21193548387095</v>
      </c>
      <c r="AT179" s="4">
        <v>474.7285714285714</v>
      </c>
      <c r="AU179" s="4">
        <v>509.22967741935486</v>
      </c>
      <c r="AV179" s="4">
        <v>491.10533333333331</v>
      </c>
      <c r="AW179" s="4">
        <v>487.56645161290322</v>
      </c>
      <c r="AX179" s="4">
        <v>367.91299999999995</v>
      </c>
      <c r="AY179" s="4">
        <v>319.02096774193546</v>
      </c>
      <c r="AZ179" s="4">
        <v>358.51806451612902</v>
      </c>
      <c r="BA179" s="4">
        <v>349.411</v>
      </c>
      <c r="BB179" s="4">
        <v>332.64677419354837</v>
      </c>
      <c r="BC179" s="4">
        <v>258.17366666666669</v>
      </c>
      <c r="BD179" s="4">
        <v>245.31322580645161</v>
      </c>
      <c r="BE179" s="10">
        <f t="shared" si="13"/>
        <v>4659.8386682027649</v>
      </c>
      <c r="BF179" s="10">
        <f t="shared" si="14"/>
        <v>4659.84</v>
      </c>
    </row>
    <row r="180" spans="40:58">
      <c r="AN180" s="3" t="s">
        <v>189</v>
      </c>
      <c r="AO180" s="3" t="s">
        <v>342</v>
      </c>
      <c r="AP180" s="3" t="s">
        <v>202</v>
      </c>
      <c r="AQ180" s="3" t="s">
        <v>365</v>
      </c>
      <c r="AR180" s="3" t="s">
        <v>368</v>
      </c>
      <c r="AS180" s="4">
        <v>304.49709677419355</v>
      </c>
      <c r="AT180" s="4">
        <v>282.98535714285714</v>
      </c>
      <c r="AU180" s="4">
        <v>232.52870967741936</v>
      </c>
      <c r="AV180" s="4">
        <v>244.37866666666665</v>
      </c>
      <c r="AW180" s="4">
        <v>273.56935483870967</v>
      </c>
      <c r="AX180" s="4">
        <v>262.56333333333333</v>
      </c>
      <c r="AY180" s="4">
        <v>219.47967741935483</v>
      </c>
      <c r="AZ180" s="4">
        <v>215.4774193548387</v>
      </c>
      <c r="BA180" s="4">
        <v>214.49333333333334</v>
      </c>
      <c r="BB180" s="4">
        <v>200.21935483870968</v>
      </c>
      <c r="BC180" s="4">
        <v>203.81599999999997</v>
      </c>
      <c r="BD180" s="4">
        <v>197.76225806451615</v>
      </c>
      <c r="BE180" s="10">
        <f t="shared" si="13"/>
        <v>2851.7705614439319</v>
      </c>
      <c r="BF180" s="10">
        <f t="shared" si="14"/>
        <v>2851.77</v>
      </c>
    </row>
    <row r="181" spans="40:58">
      <c r="AN181" s="3" t="s">
        <v>189</v>
      </c>
      <c r="AO181" s="3" t="s">
        <v>342</v>
      </c>
      <c r="AP181" s="3" t="s">
        <v>304</v>
      </c>
      <c r="AQ181" s="3" t="s">
        <v>252</v>
      </c>
      <c r="AR181" s="3" t="s">
        <v>343</v>
      </c>
      <c r="AS181" s="4">
        <v>229.9509677419355</v>
      </c>
      <c r="AT181" s="4">
        <v>219.84964285714287</v>
      </c>
      <c r="AU181" s="4">
        <v>176.85677419354838</v>
      </c>
      <c r="AV181" s="4">
        <v>201.50400000000002</v>
      </c>
      <c r="AW181" s="4">
        <v>202.64322580645162</v>
      </c>
      <c r="AX181" s="4">
        <v>200.101</v>
      </c>
      <c r="AY181" s="4">
        <v>178.06096774193546</v>
      </c>
      <c r="AZ181" s="4">
        <v>188.73064516129031</v>
      </c>
      <c r="BA181" s="4">
        <v>173.76166666666666</v>
      </c>
      <c r="BB181" s="4">
        <v>0</v>
      </c>
      <c r="BC181" s="4">
        <v>0</v>
      </c>
      <c r="BD181" s="4">
        <v>0</v>
      </c>
      <c r="BE181" s="10">
        <f t="shared" si="13"/>
        <v>1771.4588901689708</v>
      </c>
      <c r="BF181" s="10">
        <f t="shared" si="14"/>
        <v>1771.46</v>
      </c>
    </row>
    <row r="182" spans="40:58">
      <c r="AN182" s="3" t="s">
        <v>189</v>
      </c>
      <c r="AO182" s="3" t="s">
        <v>342</v>
      </c>
      <c r="AP182" s="3" t="s">
        <v>304</v>
      </c>
      <c r="AQ182" s="3" t="s">
        <v>252</v>
      </c>
      <c r="AR182" s="3" t="s">
        <v>344</v>
      </c>
      <c r="AS182" s="4">
        <v>2.4187096774193551</v>
      </c>
      <c r="AT182" s="4">
        <v>2.8782142857142858</v>
      </c>
      <c r="AU182" s="4">
        <v>2.0061290322580643</v>
      </c>
      <c r="AV182" s="4">
        <v>2.0523333333333333</v>
      </c>
      <c r="AW182" s="4">
        <v>1.9848387096774194</v>
      </c>
      <c r="AX182" s="4">
        <v>2.052</v>
      </c>
      <c r="AY182" s="4">
        <v>4.7325806451612902</v>
      </c>
      <c r="AZ182" s="4">
        <v>2.6880645161290322</v>
      </c>
      <c r="BA182" s="4">
        <v>0.67233333333333334</v>
      </c>
      <c r="BB182" s="4">
        <v>0</v>
      </c>
      <c r="BC182" s="4">
        <v>0</v>
      </c>
      <c r="BD182" s="4">
        <v>0</v>
      </c>
      <c r="BE182" s="10">
        <f t="shared" si="13"/>
        <v>21.485203533026116</v>
      </c>
      <c r="BF182" s="10">
        <f t="shared" si="14"/>
        <v>21.49</v>
      </c>
    </row>
    <row r="183" spans="40:58">
      <c r="AN183" s="3" t="s">
        <v>189</v>
      </c>
      <c r="AO183" s="3" t="s">
        <v>342</v>
      </c>
      <c r="AP183" s="3" t="s">
        <v>304</v>
      </c>
      <c r="AQ183" s="3" t="s">
        <v>252</v>
      </c>
      <c r="AR183" s="3" t="s">
        <v>345</v>
      </c>
      <c r="AS183" s="4">
        <v>15.748709677419354</v>
      </c>
      <c r="AT183" s="4">
        <v>15.078928571428571</v>
      </c>
      <c r="AU183" s="4">
        <v>14.888709677419355</v>
      </c>
      <c r="AV183" s="4">
        <v>14.968999999999999</v>
      </c>
      <c r="AW183" s="4">
        <v>15.398064516129031</v>
      </c>
      <c r="AX183" s="4">
        <v>15.142333333333333</v>
      </c>
      <c r="AY183" s="4">
        <v>15.001935483870968</v>
      </c>
      <c r="AZ183" s="4">
        <v>14.68741935483871</v>
      </c>
      <c r="BA183" s="4">
        <v>15.334333333333332</v>
      </c>
      <c r="BB183" s="4">
        <v>0</v>
      </c>
      <c r="BC183" s="4">
        <v>0</v>
      </c>
      <c r="BD183" s="4">
        <v>0</v>
      </c>
      <c r="BE183" s="10">
        <f t="shared" si="13"/>
        <v>136.24943394777264</v>
      </c>
      <c r="BF183" s="10">
        <f t="shared" si="14"/>
        <v>136.25</v>
      </c>
    </row>
    <row r="184" spans="40:58">
      <c r="AN184" s="3" t="s">
        <v>189</v>
      </c>
      <c r="AO184" s="3" t="s">
        <v>369</v>
      </c>
      <c r="AP184" s="3" t="s">
        <v>191</v>
      </c>
      <c r="AQ184" s="3" t="s">
        <v>370</v>
      </c>
      <c r="AR184" s="3" t="s">
        <v>371</v>
      </c>
      <c r="AS184" s="4">
        <v>383.50064516129032</v>
      </c>
      <c r="AT184" s="4">
        <v>210.76428571428571</v>
      </c>
      <c r="AU184" s="4">
        <v>187.8309677419355</v>
      </c>
      <c r="AV184" s="4">
        <v>208.25300000000001</v>
      </c>
      <c r="AW184" s="4">
        <v>192.31322580645161</v>
      </c>
      <c r="AX184" s="4">
        <v>194.16499999999999</v>
      </c>
      <c r="AY184" s="4">
        <v>181.05612903225807</v>
      </c>
      <c r="AZ184" s="4">
        <v>183.53129032258062</v>
      </c>
      <c r="BA184" s="4">
        <v>211.61533333333333</v>
      </c>
      <c r="BB184" s="4">
        <v>206.98516129032257</v>
      </c>
      <c r="BC184" s="4">
        <v>205.41199999999998</v>
      </c>
      <c r="BD184" s="4">
        <v>209.46580645161291</v>
      </c>
      <c r="BE184" s="10">
        <f t="shared" si="13"/>
        <v>2574.8928448540705</v>
      </c>
      <c r="BF184" s="10">
        <f t="shared" si="14"/>
        <v>2574.89</v>
      </c>
    </row>
    <row r="185" spans="40:58">
      <c r="AN185" s="3" t="s">
        <v>189</v>
      </c>
      <c r="AO185" s="3" t="s">
        <v>369</v>
      </c>
      <c r="AP185" s="3" t="s">
        <v>191</v>
      </c>
      <c r="AQ185" s="3" t="s">
        <v>370</v>
      </c>
      <c r="AR185" s="3" t="s">
        <v>372</v>
      </c>
      <c r="AS185" s="4">
        <v>155.79677419354837</v>
      </c>
      <c r="AT185" s="4">
        <v>150.68357142857144</v>
      </c>
      <c r="AU185" s="4">
        <v>150.80516129032259</v>
      </c>
      <c r="AV185" s="4">
        <v>145.43033333333332</v>
      </c>
      <c r="AW185" s="4">
        <v>144.3441935483871</v>
      </c>
      <c r="AX185" s="4">
        <v>144.72333333333333</v>
      </c>
      <c r="AY185" s="4">
        <v>142.79483870967744</v>
      </c>
      <c r="AZ185" s="4">
        <v>137.46548387096774</v>
      </c>
      <c r="BA185" s="4">
        <v>134.21</v>
      </c>
      <c r="BB185" s="4">
        <v>125.13419354838709</v>
      </c>
      <c r="BC185" s="4">
        <v>116.24166666666666</v>
      </c>
      <c r="BD185" s="4">
        <v>112.70193548387097</v>
      </c>
      <c r="BE185" s="10">
        <f t="shared" si="13"/>
        <v>1660.3314854070659</v>
      </c>
      <c r="BF185" s="10">
        <f t="shared" si="14"/>
        <v>1660.33</v>
      </c>
    </row>
    <row r="186" spans="40:58">
      <c r="AN186" s="3" t="s">
        <v>189</v>
      </c>
      <c r="AO186" s="3" t="s">
        <v>369</v>
      </c>
      <c r="AP186" s="3" t="s">
        <v>191</v>
      </c>
      <c r="AQ186" s="3" t="s">
        <v>373</v>
      </c>
      <c r="AR186" s="3" t="s">
        <v>374</v>
      </c>
      <c r="AS186" s="4">
        <v>418.17354838709673</v>
      </c>
      <c r="AT186" s="4">
        <v>415.44214285714281</v>
      </c>
      <c r="AU186" s="4">
        <v>387.37548387096774</v>
      </c>
      <c r="AV186" s="4">
        <v>351.27900000000005</v>
      </c>
      <c r="AW186" s="4">
        <v>312.53483870967744</v>
      </c>
      <c r="AX186" s="4">
        <v>288.18199999999996</v>
      </c>
      <c r="AY186" s="4">
        <v>268.37838709677419</v>
      </c>
      <c r="AZ186" s="4">
        <v>275.10548387096776</v>
      </c>
      <c r="BA186" s="4">
        <v>489.57300000000004</v>
      </c>
      <c r="BB186" s="4">
        <v>519.38354838709677</v>
      </c>
      <c r="BC186" s="4">
        <v>449.79533333333336</v>
      </c>
      <c r="BD186" s="4">
        <v>388.33193548387101</v>
      </c>
      <c r="BE186" s="10">
        <f t="shared" si="13"/>
        <v>4563.5547019969272</v>
      </c>
      <c r="BF186" s="10">
        <f t="shared" si="14"/>
        <v>4563.55</v>
      </c>
    </row>
    <row r="187" spans="40:58">
      <c r="AN187" s="3" t="s">
        <v>189</v>
      </c>
      <c r="AO187" s="3" t="s">
        <v>369</v>
      </c>
      <c r="AP187" s="3" t="s">
        <v>99</v>
      </c>
      <c r="AQ187" s="3" t="s">
        <v>375</v>
      </c>
      <c r="AR187" s="3" t="s">
        <v>376</v>
      </c>
      <c r="AS187" s="4">
        <v>1529.9032258064517</v>
      </c>
      <c r="AT187" s="4">
        <v>1793.9792857142857</v>
      </c>
      <c r="AU187" s="4">
        <v>1835.595806451613</v>
      </c>
      <c r="AV187" s="4">
        <v>1963.2426666666665</v>
      </c>
      <c r="AW187" s="4">
        <v>1781.8419354838709</v>
      </c>
      <c r="AX187" s="4">
        <v>1592.0303333333334</v>
      </c>
      <c r="AY187" s="4">
        <v>1517.4048387096775</v>
      </c>
      <c r="AZ187" s="4">
        <v>1426.616129032258</v>
      </c>
      <c r="BA187" s="4">
        <v>1349.7473333333332</v>
      </c>
      <c r="BB187" s="4">
        <v>1407.4545161290321</v>
      </c>
      <c r="BC187" s="4">
        <v>1463.9753333333333</v>
      </c>
      <c r="BD187" s="4">
        <v>1358.2470967741936</v>
      </c>
      <c r="BE187" s="10">
        <f t="shared" si="13"/>
        <v>19020.038500768049</v>
      </c>
      <c r="BF187" s="10">
        <f t="shared" si="14"/>
        <v>19020.04</v>
      </c>
    </row>
    <row r="188" spans="40:58">
      <c r="AN188" s="3" t="s">
        <v>189</v>
      </c>
      <c r="AO188" s="3" t="s">
        <v>369</v>
      </c>
      <c r="AP188" s="3" t="s">
        <v>99</v>
      </c>
      <c r="AQ188" s="3" t="s">
        <v>377</v>
      </c>
      <c r="AR188" s="3" t="s">
        <v>376</v>
      </c>
      <c r="AS188" s="4">
        <v>2024</v>
      </c>
      <c r="AT188" s="4">
        <v>2136.6575000000003</v>
      </c>
      <c r="AU188" s="4">
        <v>2139.0509677419354</v>
      </c>
      <c r="AV188" s="4">
        <v>2192.9476666666669</v>
      </c>
      <c r="AW188" s="4">
        <v>1930.1516129032257</v>
      </c>
      <c r="AX188" s="4">
        <v>1776.0786666666668</v>
      </c>
      <c r="AY188" s="4">
        <v>1693.9203225806452</v>
      </c>
      <c r="AZ188" s="4">
        <v>1517.6077419354838</v>
      </c>
      <c r="BA188" s="4">
        <v>1464.1996666666669</v>
      </c>
      <c r="BB188" s="4">
        <v>1386.241935483871</v>
      </c>
      <c r="BC188" s="4">
        <v>1270.4686666666666</v>
      </c>
      <c r="BD188" s="4">
        <v>1162.0009677419355</v>
      </c>
      <c r="BE188" s="10">
        <f t="shared" si="13"/>
        <v>20693.325715053765</v>
      </c>
      <c r="BF188" s="10">
        <f t="shared" si="14"/>
        <v>20693.330000000002</v>
      </c>
    </row>
    <row r="189" spans="40:58">
      <c r="AN189" s="3" t="s">
        <v>189</v>
      </c>
      <c r="AO189" s="3" t="s">
        <v>369</v>
      </c>
      <c r="AP189" s="3" t="s">
        <v>216</v>
      </c>
      <c r="AQ189" s="3" t="s">
        <v>233</v>
      </c>
      <c r="AR189" s="3" t="s">
        <v>234</v>
      </c>
      <c r="AS189" s="4">
        <v>293.42419354838711</v>
      </c>
      <c r="AT189" s="4">
        <v>309.04821428571432</v>
      </c>
      <c r="AU189" s="4">
        <v>295.7161290322581</v>
      </c>
      <c r="AV189" s="4">
        <v>282.19533333333334</v>
      </c>
      <c r="AW189" s="4">
        <v>59.748709677419356</v>
      </c>
      <c r="AX189" s="4">
        <v>262.13833333333332</v>
      </c>
      <c r="AY189" s="4">
        <v>50.58064516129032</v>
      </c>
      <c r="AZ189" s="4">
        <v>131.0641935483871</v>
      </c>
      <c r="BA189" s="4">
        <v>362.39300000000003</v>
      </c>
      <c r="BB189" s="4">
        <v>407.15483870967739</v>
      </c>
      <c r="BC189" s="4">
        <v>343.21066666666667</v>
      </c>
      <c r="BD189" s="4">
        <v>313.56451612903226</v>
      </c>
      <c r="BE189" s="10">
        <f t="shared" si="13"/>
        <v>3110.2387734254994</v>
      </c>
      <c r="BF189" s="10">
        <f t="shared" si="14"/>
        <v>3110.24</v>
      </c>
    </row>
    <row r="190" spans="40:58">
      <c r="AN190" s="3" t="s">
        <v>189</v>
      </c>
      <c r="AO190" s="3" t="s">
        <v>369</v>
      </c>
      <c r="AP190" s="3" t="s">
        <v>216</v>
      </c>
      <c r="AQ190" s="3" t="s">
        <v>378</v>
      </c>
      <c r="AR190" s="3" t="s">
        <v>379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>
        <v>0</v>
      </c>
      <c r="AY190" s="4">
        <v>0</v>
      </c>
      <c r="AZ190" s="4">
        <v>0</v>
      </c>
      <c r="BA190" s="4">
        <v>42.04</v>
      </c>
      <c r="BB190" s="4">
        <v>0</v>
      </c>
      <c r="BC190" s="4">
        <v>0</v>
      </c>
      <c r="BD190" s="4">
        <v>0.18</v>
      </c>
      <c r="BE190" s="10">
        <f t="shared" si="13"/>
        <v>42.22</v>
      </c>
      <c r="BF190" s="10">
        <f t="shared" si="14"/>
        <v>42.22</v>
      </c>
    </row>
    <row r="191" spans="40:58">
      <c r="AN191" s="3" t="s">
        <v>189</v>
      </c>
      <c r="AO191" s="3" t="s">
        <v>369</v>
      </c>
      <c r="AP191" s="3" t="s">
        <v>309</v>
      </c>
      <c r="AQ191" s="3" t="s">
        <v>334</v>
      </c>
      <c r="AR191" s="3" t="s">
        <v>380</v>
      </c>
      <c r="AS191" s="4">
        <v>166.32193548387096</v>
      </c>
      <c r="AT191" s="4">
        <v>0</v>
      </c>
      <c r="AU191" s="4">
        <v>0</v>
      </c>
      <c r="AV191" s="4">
        <v>0</v>
      </c>
      <c r="AW191" s="4">
        <v>0</v>
      </c>
      <c r="AX191" s="4">
        <v>0</v>
      </c>
      <c r="AY191" s="4">
        <v>0</v>
      </c>
      <c r="AZ191" s="4">
        <v>0</v>
      </c>
      <c r="BA191" s="4">
        <v>0</v>
      </c>
      <c r="BB191" s="4">
        <v>0</v>
      </c>
      <c r="BC191" s="4">
        <v>0</v>
      </c>
      <c r="BD191" s="4">
        <v>0</v>
      </c>
      <c r="BE191" s="10">
        <f t="shared" si="13"/>
        <v>166.32193548387096</v>
      </c>
      <c r="BF191" s="10">
        <f t="shared" si="14"/>
        <v>166.32</v>
      </c>
    </row>
    <row r="192" spans="40:58">
      <c r="AN192" s="3" t="s">
        <v>189</v>
      </c>
      <c r="AO192" s="3" t="s">
        <v>369</v>
      </c>
      <c r="AP192" s="3" t="s">
        <v>309</v>
      </c>
      <c r="AQ192" s="3" t="s">
        <v>334</v>
      </c>
      <c r="AR192" s="3" t="s">
        <v>335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>
        <v>0</v>
      </c>
      <c r="AY192" s="4">
        <v>0</v>
      </c>
      <c r="AZ192" s="4">
        <v>114.7958064516129</v>
      </c>
      <c r="BA192" s="4">
        <v>107.639</v>
      </c>
      <c r="BB192" s="4">
        <v>103.12774193548387</v>
      </c>
      <c r="BC192" s="4">
        <v>104.18566666666668</v>
      </c>
      <c r="BD192" s="4">
        <v>97.396774193548396</v>
      </c>
      <c r="BE192" s="10">
        <f t="shared" si="13"/>
        <v>527.14498924731186</v>
      </c>
      <c r="BF192" s="10">
        <f t="shared" si="14"/>
        <v>527.14</v>
      </c>
    </row>
    <row r="193" spans="40:58">
      <c r="AN193" s="3" t="s">
        <v>189</v>
      </c>
      <c r="AO193" s="3" t="s">
        <v>369</v>
      </c>
      <c r="AP193" s="3" t="s">
        <v>309</v>
      </c>
      <c r="AQ193" s="3" t="s">
        <v>334</v>
      </c>
      <c r="AR193" s="3" t="s">
        <v>381</v>
      </c>
      <c r="AS193" s="4">
        <v>492.79935483870969</v>
      </c>
      <c r="AT193" s="4">
        <v>481.67392857142858</v>
      </c>
      <c r="AU193" s="4">
        <v>477.88032258064521</v>
      </c>
      <c r="AV193" s="4">
        <v>469.40266666666668</v>
      </c>
      <c r="AW193" s="4">
        <v>458.99064516129027</v>
      </c>
      <c r="AX193" s="4">
        <v>457.41666666666669</v>
      </c>
      <c r="AY193" s="4">
        <v>458.52516129032261</v>
      </c>
      <c r="AZ193" s="4">
        <v>443.49354838709672</v>
      </c>
      <c r="BA193" s="4">
        <v>344.61200000000002</v>
      </c>
      <c r="BB193" s="4">
        <v>372.57064516129032</v>
      </c>
      <c r="BC193" s="4">
        <v>359.92966666666666</v>
      </c>
      <c r="BD193" s="4">
        <v>352.32129032258064</v>
      </c>
      <c r="BE193" s="10">
        <f t="shared" si="13"/>
        <v>5169.6158963133639</v>
      </c>
      <c r="BF193" s="10">
        <f t="shared" si="14"/>
        <v>5169.62</v>
      </c>
    </row>
    <row r="194" spans="40:58">
      <c r="AN194" s="3" t="s">
        <v>189</v>
      </c>
      <c r="AO194" s="3" t="s">
        <v>369</v>
      </c>
      <c r="AP194" s="3" t="s">
        <v>309</v>
      </c>
      <c r="AQ194" s="3" t="s">
        <v>334</v>
      </c>
      <c r="AR194" s="3" t="s">
        <v>382</v>
      </c>
      <c r="AS194" s="4">
        <v>642.59096774193551</v>
      </c>
      <c r="AT194" s="4">
        <v>637.12642857142862</v>
      </c>
      <c r="AU194" s="4">
        <v>611.34064516129035</v>
      </c>
      <c r="AV194" s="4">
        <v>585.59733333333327</v>
      </c>
      <c r="AW194" s="4">
        <v>544.19387096774187</v>
      </c>
      <c r="AX194" s="4">
        <v>544.27033333333338</v>
      </c>
      <c r="AY194" s="4">
        <v>544.99064516129033</v>
      </c>
      <c r="AZ194" s="4">
        <v>532.37709677419355</v>
      </c>
      <c r="BA194" s="4">
        <v>677.89499999999998</v>
      </c>
      <c r="BB194" s="4">
        <v>665.53935483870976</v>
      </c>
      <c r="BC194" s="4">
        <v>592.54399999999998</v>
      </c>
      <c r="BD194" s="4">
        <v>556.11806451612904</v>
      </c>
      <c r="BE194" s="10">
        <f t="shared" si="13"/>
        <v>7134.5837403993874</v>
      </c>
      <c r="BF194" s="10">
        <f t="shared" si="14"/>
        <v>7134.58</v>
      </c>
    </row>
    <row r="195" spans="40:58">
      <c r="AN195" s="3" t="s">
        <v>189</v>
      </c>
      <c r="AO195" s="3" t="s">
        <v>369</v>
      </c>
      <c r="AP195" s="3" t="s">
        <v>309</v>
      </c>
      <c r="AQ195" s="3" t="s">
        <v>334</v>
      </c>
      <c r="AR195" s="3" t="s">
        <v>383</v>
      </c>
      <c r="AS195" s="4">
        <v>6758.6319354838706</v>
      </c>
      <c r="AT195" s="4">
        <v>7269.1928571428571</v>
      </c>
      <c r="AU195" s="4">
        <v>5938.5661290322578</v>
      </c>
      <c r="AV195" s="4">
        <v>7455.0053333333335</v>
      </c>
      <c r="AW195" s="4">
        <v>7383.5229032258057</v>
      </c>
      <c r="AX195" s="4">
        <v>5851.9396666666671</v>
      </c>
      <c r="AY195" s="4">
        <v>5356.0767741935488</v>
      </c>
      <c r="AZ195" s="4">
        <v>6557.3887096774188</v>
      </c>
      <c r="BA195" s="4">
        <v>6292.5700000000006</v>
      </c>
      <c r="BB195" s="4">
        <v>6099.7490322580634</v>
      </c>
      <c r="BC195" s="4">
        <v>6456.5090000000009</v>
      </c>
      <c r="BD195" s="4">
        <v>6421.2767741935486</v>
      </c>
      <c r="BE195" s="10">
        <f t="shared" si="13"/>
        <v>77840.429115207371</v>
      </c>
      <c r="BF195" s="10">
        <f t="shared" si="14"/>
        <v>77840.429999999993</v>
      </c>
    </row>
    <row r="196" spans="40:58">
      <c r="AN196" s="3" t="s">
        <v>189</v>
      </c>
      <c r="AO196" s="3" t="s">
        <v>369</v>
      </c>
      <c r="AP196" s="3" t="s">
        <v>309</v>
      </c>
      <c r="AQ196" s="3" t="s">
        <v>334</v>
      </c>
      <c r="AR196" s="3" t="s">
        <v>384</v>
      </c>
      <c r="AS196" s="4">
        <v>10795.624516129032</v>
      </c>
      <c r="AT196" s="4">
        <v>11752.936071428572</v>
      </c>
      <c r="AU196" s="4">
        <v>12361.550967741936</v>
      </c>
      <c r="AV196" s="4">
        <v>13584.828000000001</v>
      </c>
      <c r="AW196" s="4">
        <v>12819.649032258065</v>
      </c>
      <c r="AX196" s="4">
        <v>11645.968666666666</v>
      </c>
      <c r="AY196" s="4">
        <v>12651.890645161291</v>
      </c>
      <c r="AZ196" s="4">
        <v>12845.010967741937</v>
      </c>
      <c r="BA196" s="4">
        <v>13000.028</v>
      </c>
      <c r="BB196" s="4">
        <v>13358.219999999998</v>
      </c>
      <c r="BC196" s="4">
        <v>15105.585333333333</v>
      </c>
      <c r="BD196" s="4">
        <v>16415.950322580647</v>
      </c>
      <c r="BE196" s="10">
        <f t="shared" ref="BE196:BE259" si="15">SUM(AS196:BD196)</f>
        <v>156337.24252304147</v>
      </c>
      <c r="BF196" s="10">
        <f t="shared" ref="BF196:BF259" si="16">ROUND(BE196,2)</f>
        <v>156337.24</v>
      </c>
    </row>
    <row r="197" spans="40:58">
      <c r="AN197" s="3" t="s">
        <v>189</v>
      </c>
      <c r="AO197" s="3" t="s">
        <v>369</v>
      </c>
      <c r="AP197" s="3" t="s">
        <v>309</v>
      </c>
      <c r="AQ197" s="3" t="s">
        <v>334</v>
      </c>
      <c r="AR197" s="3" t="s">
        <v>385</v>
      </c>
      <c r="AS197" s="4">
        <v>6006.5570967741933</v>
      </c>
      <c r="AT197" s="4">
        <v>4533.2449999999999</v>
      </c>
      <c r="AU197" s="4">
        <v>4773.148709677419</v>
      </c>
      <c r="AV197" s="4">
        <v>4532.6450000000004</v>
      </c>
      <c r="AW197" s="4">
        <v>6047.670322580645</v>
      </c>
      <c r="AX197" s="4">
        <v>6454.6940000000004</v>
      </c>
      <c r="AY197" s="4">
        <v>5966.0154838709677</v>
      </c>
      <c r="AZ197" s="4">
        <v>6010.6674193548388</v>
      </c>
      <c r="BA197" s="4">
        <v>6058.6586666666672</v>
      </c>
      <c r="BB197" s="4">
        <v>5681.0264516129037</v>
      </c>
      <c r="BC197" s="4">
        <v>5955.2773333333334</v>
      </c>
      <c r="BD197" s="4">
        <v>5846.9341935483872</v>
      </c>
      <c r="BE197" s="10">
        <f t="shared" si="15"/>
        <v>67866.53967741935</v>
      </c>
      <c r="BF197" s="10">
        <f t="shared" si="16"/>
        <v>67866.539999999994</v>
      </c>
    </row>
    <row r="198" spans="40:58">
      <c r="AN198" s="3" t="s">
        <v>189</v>
      </c>
      <c r="AO198" s="3" t="s">
        <v>369</v>
      </c>
      <c r="AP198" s="3" t="s">
        <v>309</v>
      </c>
      <c r="AQ198" s="3" t="s">
        <v>334</v>
      </c>
      <c r="AR198" s="3" t="s">
        <v>386</v>
      </c>
      <c r="AS198" s="4">
        <v>531.44387096774187</v>
      </c>
      <c r="AT198" s="4">
        <v>514.19749999999999</v>
      </c>
      <c r="AU198" s="4">
        <v>499.27806451612906</v>
      </c>
      <c r="AV198" s="4">
        <v>495.90666666666669</v>
      </c>
      <c r="AW198" s="4">
        <v>484.72838709677421</v>
      </c>
      <c r="AX198" s="4">
        <v>477.21333333333331</v>
      </c>
      <c r="AY198" s="4">
        <v>478.6725806451613</v>
      </c>
      <c r="AZ198" s="4">
        <v>466.53774193548389</v>
      </c>
      <c r="BA198" s="4">
        <v>461.767</v>
      </c>
      <c r="BB198" s="4">
        <v>442.33870967741933</v>
      </c>
      <c r="BC198" s="4">
        <v>446.63499999999999</v>
      </c>
      <c r="BD198" s="4">
        <v>429.16161290322583</v>
      </c>
      <c r="BE198" s="10">
        <f t="shared" si="15"/>
        <v>5727.8804677419357</v>
      </c>
      <c r="BF198" s="10">
        <f t="shared" si="16"/>
        <v>5727.88</v>
      </c>
    </row>
    <row r="199" spans="40:58">
      <c r="AN199" s="3" t="s">
        <v>189</v>
      </c>
      <c r="AO199" s="3" t="s">
        <v>369</v>
      </c>
      <c r="AP199" s="3" t="s">
        <v>309</v>
      </c>
      <c r="AQ199" s="3" t="s">
        <v>334</v>
      </c>
      <c r="AR199" s="3" t="s">
        <v>387</v>
      </c>
      <c r="AS199" s="4">
        <v>4494.0738709677426</v>
      </c>
      <c r="AT199" s="4">
        <v>5077.6496428571427</v>
      </c>
      <c r="AU199" s="4">
        <v>5080.5419354838705</v>
      </c>
      <c r="AV199" s="4">
        <v>5047.3276666666661</v>
      </c>
      <c r="AW199" s="4">
        <v>4948.0551612903228</v>
      </c>
      <c r="AX199" s="4">
        <v>4623.9033333333336</v>
      </c>
      <c r="AY199" s="4">
        <v>4778.9038709677416</v>
      </c>
      <c r="AZ199" s="4">
        <v>4958.0670967741944</v>
      </c>
      <c r="BA199" s="4">
        <v>4826.9679999999998</v>
      </c>
      <c r="BB199" s="4">
        <v>4278.7177419354839</v>
      </c>
      <c r="BC199" s="4">
        <v>4342.25</v>
      </c>
      <c r="BD199" s="4">
        <v>4693.4854838709671</v>
      </c>
      <c r="BE199" s="10">
        <f t="shared" si="15"/>
        <v>57149.943804147464</v>
      </c>
      <c r="BF199" s="10">
        <f t="shared" si="16"/>
        <v>57149.94</v>
      </c>
    </row>
    <row r="200" spans="40:58">
      <c r="AN200" s="3" t="s">
        <v>189</v>
      </c>
      <c r="AO200" s="3" t="s">
        <v>369</v>
      </c>
      <c r="AP200" s="3" t="s">
        <v>388</v>
      </c>
      <c r="AQ200" s="3" t="s">
        <v>389</v>
      </c>
      <c r="AR200" s="3" t="s">
        <v>390</v>
      </c>
      <c r="AS200" s="4">
        <v>990.16129032258061</v>
      </c>
      <c r="AT200" s="4">
        <v>963.42857142857144</v>
      </c>
      <c r="AU200" s="4">
        <v>400.06451612903226</v>
      </c>
      <c r="AV200" s="4">
        <v>1182.3</v>
      </c>
      <c r="AW200" s="4">
        <v>1264.9354838709678</v>
      </c>
      <c r="AX200" s="4">
        <v>1099.7816666666665</v>
      </c>
      <c r="AY200" s="4">
        <v>1360.3067741935486</v>
      </c>
      <c r="AZ200" s="4">
        <v>1437.0477419354841</v>
      </c>
      <c r="BA200" s="4">
        <v>1424.5279999999998</v>
      </c>
      <c r="BB200" s="4">
        <v>1490.9403225806452</v>
      </c>
      <c r="BC200" s="4">
        <v>1568.576</v>
      </c>
      <c r="BD200" s="4">
        <v>491.08903225806455</v>
      </c>
      <c r="BE200" s="10">
        <f t="shared" si="15"/>
        <v>13673.159399385562</v>
      </c>
      <c r="BF200" s="10">
        <f t="shared" si="16"/>
        <v>13673.16</v>
      </c>
    </row>
    <row r="201" spans="40:58">
      <c r="AN201" s="3" t="s">
        <v>189</v>
      </c>
      <c r="AO201" s="3" t="s">
        <v>369</v>
      </c>
      <c r="AP201" s="3" t="s">
        <v>388</v>
      </c>
      <c r="AQ201" s="3" t="s">
        <v>389</v>
      </c>
      <c r="AR201" s="3" t="s">
        <v>391</v>
      </c>
      <c r="AS201" s="4">
        <v>270.41935483870969</v>
      </c>
      <c r="AT201" s="4">
        <v>259.07142857142856</v>
      </c>
      <c r="AU201" s="4">
        <v>316.61290322580646</v>
      </c>
      <c r="AV201" s="4">
        <v>236.66666666666666</v>
      </c>
      <c r="AW201" s="4">
        <v>225.2258064516129</v>
      </c>
      <c r="AX201" s="4">
        <v>223.154</v>
      </c>
      <c r="AY201" s="4">
        <v>218.61903225806449</v>
      </c>
      <c r="AZ201" s="4">
        <v>208.24419354838707</v>
      </c>
      <c r="BA201" s="4">
        <v>203.56133333333335</v>
      </c>
      <c r="BB201" s="4">
        <v>193.97516129032257</v>
      </c>
      <c r="BC201" s="4">
        <v>190.18566666666666</v>
      </c>
      <c r="BD201" s="4">
        <v>188.45322580645163</v>
      </c>
      <c r="BE201" s="10">
        <f t="shared" si="15"/>
        <v>2734.1887726574496</v>
      </c>
      <c r="BF201" s="10">
        <f t="shared" si="16"/>
        <v>2734.19</v>
      </c>
    </row>
    <row r="202" spans="40:58">
      <c r="AN202" s="3" t="s">
        <v>189</v>
      </c>
      <c r="AO202" s="3" t="s">
        <v>369</v>
      </c>
      <c r="AP202" s="3" t="s">
        <v>388</v>
      </c>
      <c r="AQ202" s="3" t="s">
        <v>389</v>
      </c>
      <c r="AR202" s="3" t="s">
        <v>392</v>
      </c>
      <c r="AS202" s="4">
        <v>79.903225806451616</v>
      </c>
      <c r="AT202" s="4">
        <v>94.392857142857139</v>
      </c>
      <c r="AU202" s="4">
        <v>129.09677419354838</v>
      </c>
      <c r="AV202" s="4">
        <v>67.400000000000006</v>
      </c>
      <c r="AW202" s="4">
        <v>67.709677419354833</v>
      </c>
      <c r="AX202" s="4">
        <v>97.093000000000004</v>
      </c>
      <c r="AY202" s="4">
        <v>68.748064516129034</v>
      </c>
      <c r="AZ202" s="4">
        <v>67.01161290322581</v>
      </c>
      <c r="BA202" s="4">
        <v>68.804333333333332</v>
      </c>
      <c r="BB202" s="4">
        <v>66.35387096774194</v>
      </c>
      <c r="BC202" s="4">
        <v>67.912333333333336</v>
      </c>
      <c r="BD202" s="4">
        <v>289.7354838709677</v>
      </c>
      <c r="BE202" s="10">
        <f t="shared" si="15"/>
        <v>1164.161233486943</v>
      </c>
      <c r="BF202" s="10">
        <f t="shared" si="16"/>
        <v>1164.1600000000001</v>
      </c>
    </row>
    <row r="203" spans="40:58">
      <c r="AN203" s="3" t="s">
        <v>189</v>
      </c>
      <c r="AO203" s="3" t="s">
        <v>393</v>
      </c>
      <c r="AP203" s="3" t="s">
        <v>216</v>
      </c>
      <c r="AQ203" s="3" t="s">
        <v>346</v>
      </c>
      <c r="AR203" s="3" t="s">
        <v>394</v>
      </c>
      <c r="AS203" s="4">
        <v>181.15096774193549</v>
      </c>
      <c r="AT203" s="4">
        <v>178.80749999999998</v>
      </c>
      <c r="AU203" s="4">
        <v>172.98548387096776</v>
      </c>
      <c r="AV203" s="4">
        <v>162.43233333333333</v>
      </c>
      <c r="AW203" s="4">
        <v>105.60838709677419</v>
      </c>
      <c r="AX203" s="4">
        <v>120.50566666666667</v>
      </c>
      <c r="AY203" s="4">
        <v>118.07806451612903</v>
      </c>
      <c r="AZ203" s="4">
        <v>114.64193548387097</v>
      </c>
      <c r="BA203" s="4">
        <v>115.15766666666667</v>
      </c>
      <c r="BB203" s="4">
        <v>118.33935483870968</v>
      </c>
      <c r="BC203" s="4">
        <v>120.38766666666668</v>
      </c>
      <c r="BD203" s="4">
        <v>115.12290322580645</v>
      </c>
      <c r="BE203" s="10">
        <f t="shared" si="15"/>
        <v>1623.2179301075271</v>
      </c>
      <c r="BF203" s="10">
        <f t="shared" si="16"/>
        <v>1623.22</v>
      </c>
    </row>
    <row r="204" spans="40:58">
      <c r="AN204" s="3" t="s">
        <v>189</v>
      </c>
      <c r="AO204" s="3" t="s">
        <v>393</v>
      </c>
      <c r="AP204" s="3" t="s">
        <v>216</v>
      </c>
      <c r="AQ204" s="3" t="s">
        <v>346</v>
      </c>
      <c r="AR204" s="3" t="s">
        <v>395</v>
      </c>
      <c r="AS204" s="4">
        <v>24.740645161290324</v>
      </c>
      <c r="AT204" s="4">
        <v>20.198214285714283</v>
      </c>
      <c r="AU204" s="4">
        <v>25.295161290322579</v>
      </c>
      <c r="AV204" s="4">
        <v>25.36</v>
      </c>
      <c r="AW204" s="4">
        <v>22.695483870967742</v>
      </c>
      <c r="AX204" s="4">
        <v>25.302666666666667</v>
      </c>
      <c r="AY204" s="4">
        <v>33.228064516129031</v>
      </c>
      <c r="AZ204" s="4">
        <v>27.846774193548388</v>
      </c>
      <c r="BA204" s="4">
        <v>21.641333333333332</v>
      </c>
      <c r="BB204" s="4">
        <v>23.634838709677418</v>
      </c>
      <c r="BC204" s="4">
        <v>22.91033333333333</v>
      </c>
      <c r="BD204" s="4">
        <v>24.491612903225807</v>
      </c>
      <c r="BE204" s="10">
        <f t="shared" si="15"/>
        <v>297.34512826420888</v>
      </c>
      <c r="BF204" s="10">
        <f t="shared" si="16"/>
        <v>297.35000000000002</v>
      </c>
    </row>
    <row r="205" spans="40:58">
      <c r="AN205" s="3" t="s">
        <v>189</v>
      </c>
      <c r="AO205" s="3" t="s">
        <v>393</v>
      </c>
      <c r="AP205" s="3" t="s">
        <v>150</v>
      </c>
      <c r="AQ205" s="3" t="s">
        <v>396</v>
      </c>
      <c r="AR205" s="3" t="s">
        <v>397</v>
      </c>
      <c r="AS205" s="4">
        <v>127.06225806451613</v>
      </c>
      <c r="AT205" s="4">
        <v>120.57892857142858</v>
      </c>
      <c r="AU205" s="4">
        <v>116.74967741935482</v>
      </c>
      <c r="AV205" s="4">
        <v>116.59233333333333</v>
      </c>
      <c r="AW205" s="4">
        <v>102.14774193548386</v>
      </c>
      <c r="AX205" s="4">
        <v>84.787000000000006</v>
      </c>
      <c r="AY205" s="4">
        <v>97.450645161290311</v>
      </c>
      <c r="AZ205" s="4">
        <v>112.1832258064516</v>
      </c>
      <c r="BA205" s="4">
        <v>100.14400000000001</v>
      </c>
      <c r="BB205" s="4">
        <v>72.552258064516124</v>
      </c>
      <c r="BC205" s="4">
        <v>77.881</v>
      </c>
      <c r="BD205" s="4">
        <v>99.251612903225819</v>
      </c>
      <c r="BE205" s="10">
        <f t="shared" si="15"/>
        <v>1227.3806812596008</v>
      </c>
      <c r="BF205" s="10">
        <f t="shared" si="16"/>
        <v>1227.3800000000001</v>
      </c>
    </row>
    <row r="206" spans="40:58">
      <c r="AN206" s="3" t="s">
        <v>189</v>
      </c>
      <c r="AO206" s="3" t="s">
        <v>393</v>
      </c>
      <c r="AP206" s="3" t="s">
        <v>150</v>
      </c>
      <c r="AQ206" s="3" t="s">
        <v>396</v>
      </c>
      <c r="AR206" s="3" t="s">
        <v>398</v>
      </c>
      <c r="AS206" s="4">
        <v>0</v>
      </c>
      <c r="AT206" s="4">
        <v>0</v>
      </c>
      <c r="AU206" s="4">
        <v>0</v>
      </c>
      <c r="AV206" s="4">
        <v>0</v>
      </c>
      <c r="AW206" s="4">
        <v>8.2970967741935482</v>
      </c>
      <c r="AX206" s="4">
        <v>45.841666666666669</v>
      </c>
      <c r="AY206" s="4">
        <v>50.357741935483865</v>
      </c>
      <c r="AZ206" s="4">
        <v>47.932580645161295</v>
      </c>
      <c r="BA206" s="4">
        <v>48.024999999999999</v>
      </c>
      <c r="BB206" s="4">
        <v>50.041612903225804</v>
      </c>
      <c r="BC206" s="4">
        <v>51.043999999999997</v>
      </c>
      <c r="BD206" s="4">
        <v>43.943225806451615</v>
      </c>
      <c r="BE206" s="10">
        <f t="shared" si="15"/>
        <v>345.48292473118278</v>
      </c>
      <c r="BF206" s="10">
        <f t="shared" si="16"/>
        <v>345.48</v>
      </c>
    </row>
    <row r="207" spans="40:58">
      <c r="AN207" s="3" t="s">
        <v>189</v>
      </c>
      <c r="AO207" s="3" t="s">
        <v>393</v>
      </c>
      <c r="AP207" s="3" t="s">
        <v>150</v>
      </c>
      <c r="AQ207" s="3" t="s">
        <v>399</v>
      </c>
      <c r="AR207" s="3" t="s">
        <v>400</v>
      </c>
      <c r="AS207" s="4">
        <v>0</v>
      </c>
      <c r="AT207" s="4">
        <v>0</v>
      </c>
      <c r="AU207" s="4">
        <v>444.09612903225803</v>
      </c>
      <c r="AV207" s="4">
        <v>235.55666666666667</v>
      </c>
      <c r="AW207" s="4">
        <v>127.71354838709676</v>
      </c>
      <c r="AX207" s="4">
        <v>94.216333333333324</v>
      </c>
      <c r="AY207" s="4">
        <v>70.982580645161292</v>
      </c>
      <c r="AZ207" s="4">
        <v>63.394193548387101</v>
      </c>
      <c r="BA207" s="4">
        <v>49.000666666666667</v>
      </c>
      <c r="BB207" s="4">
        <v>10.831290322580644</v>
      </c>
      <c r="BC207" s="4">
        <v>0</v>
      </c>
      <c r="BD207" s="4">
        <v>0.55548387096774188</v>
      </c>
      <c r="BE207" s="10">
        <f t="shared" si="15"/>
        <v>1096.346892473118</v>
      </c>
      <c r="BF207" s="10">
        <f t="shared" si="16"/>
        <v>1096.3499999999999</v>
      </c>
    </row>
    <row r="208" spans="40:58">
      <c r="AN208" s="3" t="s">
        <v>189</v>
      </c>
      <c r="AO208" s="3" t="s">
        <v>393</v>
      </c>
      <c r="AP208" s="3" t="s">
        <v>150</v>
      </c>
      <c r="AQ208" s="3" t="s">
        <v>399</v>
      </c>
      <c r="AR208" s="3" t="s">
        <v>401</v>
      </c>
      <c r="AS208" s="4">
        <v>564.97161290322572</v>
      </c>
      <c r="AT208" s="4">
        <v>523.35892857142858</v>
      </c>
      <c r="AU208" s="4">
        <v>508.93129032258065</v>
      </c>
      <c r="AV208" s="4">
        <v>509.11599999999999</v>
      </c>
      <c r="AW208" s="4">
        <v>483.7777419354839</v>
      </c>
      <c r="AX208" s="4">
        <v>478.69833333333338</v>
      </c>
      <c r="AY208" s="4">
        <v>456.83806451612901</v>
      </c>
      <c r="AZ208" s="4">
        <v>449.60838709677421</v>
      </c>
      <c r="BA208" s="4">
        <v>460.42266666666666</v>
      </c>
      <c r="BB208" s="4">
        <v>485.52903225806449</v>
      </c>
      <c r="BC208" s="4">
        <v>557.41333333333341</v>
      </c>
      <c r="BD208" s="4">
        <v>668.24548387096775</v>
      </c>
      <c r="BE208" s="10">
        <f t="shared" si="15"/>
        <v>6146.9108748079871</v>
      </c>
      <c r="BF208" s="10">
        <f t="shared" si="16"/>
        <v>6146.91</v>
      </c>
    </row>
    <row r="209" spans="40:58">
      <c r="AN209" s="3" t="s">
        <v>189</v>
      </c>
      <c r="AO209" s="3" t="s">
        <v>393</v>
      </c>
      <c r="AP209" s="3" t="s">
        <v>150</v>
      </c>
      <c r="AQ209" s="3" t="s">
        <v>399</v>
      </c>
      <c r="AR209" s="3" t="s">
        <v>402</v>
      </c>
      <c r="AS209" s="4">
        <v>289.77096774193552</v>
      </c>
      <c r="AT209" s="4">
        <v>282.52107142857142</v>
      </c>
      <c r="AU209" s="4">
        <v>270.33677419354842</v>
      </c>
      <c r="AV209" s="4">
        <v>243.92533333333333</v>
      </c>
      <c r="AW209" s="4">
        <v>239.72161290322583</v>
      </c>
      <c r="AX209" s="4">
        <v>237.92233333333334</v>
      </c>
      <c r="AY209" s="4">
        <v>225.58032258064515</v>
      </c>
      <c r="AZ209" s="4">
        <v>216.05096774193549</v>
      </c>
      <c r="BA209" s="4">
        <v>208.44399999999999</v>
      </c>
      <c r="BB209" s="4">
        <v>204.83451612903227</v>
      </c>
      <c r="BC209" s="4">
        <v>203.55099999999999</v>
      </c>
      <c r="BD209" s="4">
        <v>192.5241935483871</v>
      </c>
      <c r="BE209" s="10">
        <f t="shared" si="15"/>
        <v>2815.183092933948</v>
      </c>
      <c r="BF209" s="10">
        <f t="shared" si="16"/>
        <v>2815.18</v>
      </c>
    </row>
    <row r="210" spans="40:58">
      <c r="AN210" s="3" t="s">
        <v>189</v>
      </c>
      <c r="AO210" s="3" t="s">
        <v>393</v>
      </c>
      <c r="AP210" s="3" t="s">
        <v>202</v>
      </c>
      <c r="AQ210" s="3" t="s">
        <v>365</v>
      </c>
      <c r="AR210" s="3" t="s">
        <v>403</v>
      </c>
      <c r="AS210" s="4">
        <v>1253.3929032258065</v>
      </c>
      <c r="AT210" s="4">
        <v>1192.4385714285713</v>
      </c>
      <c r="AU210" s="4">
        <v>1593.5638709677421</v>
      </c>
      <c r="AV210" s="4">
        <v>2173.0619999999999</v>
      </c>
      <c r="AW210" s="4">
        <v>2289.3216129032257</v>
      </c>
      <c r="AX210" s="4">
        <v>2272.9176666666667</v>
      </c>
      <c r="AY210" s="4">
        <v>2364.9993548387097</v>
      </c>
      <c r="AZ210" s="4">
        <v>2373.8383870967746</v>
      </c>
      <c r="BA210" s="4">
        <v>2008.5853333333332</v>
      </c>
      <c r="BB210" s="4">
        <v>2014.1990322580646</v>
      </c>
      <c r="BC210" s="4">
        <v>1912.413</v>
      </c>
      <c r="BD210" s="4">
        <v>1888.9125806451614</v>
      </c>
      <c r="BE210" s="10">
        <f t="shared" si="15"/>
        <v>23337.644313364057</v>
      </c>
      <c r="BF210" s="10">
        <f t="shared" si="16"/>
        <v>23337.64</v>
      </c>
    </row>
    <row r="211" spans="40:58">
      <c r="AN211" s="3" t="s">
        <v>189</v>
      </c>
      <c r="AO211" s="3" t="s">
        <v>393</v>
      </c>
      <c r="AP211" s="3" t="s">
        <v>202</v>
      </c>
      <c r="AQ211" s="3" t="s">
        <v>365</v>
      </c>
      <c r="AR211" s="3" t="s">
        <v>365</v>
      </c>
      <c r="AS211" s="4">
        <v>392.70032258064515</v>
      </c>
      <c r="AT211" s="4">
        <v>337.36214285714283</v>
      </c>
      <c r="AU211" s="4">
        <v>388.00548387096774</v>
      </c>
      <c r="AV211" s="4">
        <v>439.12600000000003</v>
      </c>
      <c r="AW211" s="4">
        <v>868.48258064516131</v>
      </c>
      <c r="AX211" s="4">
        <v>1693.8383333333334</v>
      </c>
      <c r="AY211" s="4">
        <v>1325.3632258064517</v>
      </c>
      <c r="AZ211" s="4">
        <v>1221.548064516129</v>
      </c>
      <c r="BA211" s="4">
        <v>1154.6866666666667</v>
      </c>
      <c r="BB211" s="4">
        <v>1099.3548387096773</v>
      </c>
      <c r="BC211" s="4">
        <v>1043.3013333333333</v>
      </c>
      <c r="BD211" s="4">
        <v>962.68741935483877</v>
      </c>
      <c r="BE211" s="10">
        <f t="shared" si="15"/>
        <v>10926.456411674348</v>
      </c>
      <c r="BF211" s="10">
        <f t="shared" si="16"/>
        <v>10926.46</v>
      </c>
    </row>
    <row r="212" spans="40:58">
      <c r="AN212" s="3" t="s">
        <v>189</v>
      </c>
      <c r="AO212" s="3" t="s">
        <v>393</v>
      </c>
      <c r="AP212" s="3" t="s">
        <v>202</v>
      </c>
      <c r="AQ212" s="3" t="s">
        <v>365</v>
      </c>
      <c r="AR212" s="3" t="s">
        <v>404</v>
      </c>
      <c r="AS212" s="4">
        <v>105.42225806451613</v>
      </c>
      <c r="AT212" s="4">
        <v>86.598928571428573</v>
      </c>
      <c r="AU212" s="4">
        <v>99.053225806451621</v>
      </c>
      <c r="AV212" s="4">
        <v>94.628</v>
      </c>
      <c r="AW212" s="4">
        <v>101.06387096774193</v>
      </c>
      <c r="AX212" s="4">
        <v>99.078666666666678</v>
      </c>
      <c r="AY212" s="4">
        <v>97.103870967741926</v>
      </c>
      <c r="AZ212" s="4">
        <v>95.98838709677419</v>
      </c>
      <c r="BA212" s="4">
        <v>93.12566666666666</v>
      </c>
      <c r="BB212" s="4">
        <v>86.979677419354829</v>
      </c>
      <c r="BC212" s="4">
        <v>84.099666666666664</v>
      </c>
      <c r="BD212" s="4">
        <v>78.088387096774184</v>
      </c>
      <c r="BE212" s="10">
        <f t="shared" si="15"/>
        <v>1121.2306059907835</v>
      </c>
      <c r="BF212" s="10">
        <f t="shared" si="16"/>
        <v>1121.23</v>
      </c>
    </row>
    <row r="213" spans="40:58">
      <c r="AN213" s="3" t="s">
        <v>189</v>
      </c>
      <c r="AO213" s="3" t="s">
        <v>393</v>
      </c>
      <c r="AP213" s="3" t="s">
        <v>202</v>
      </c>
      <c r="AQ213" s="3" t="s">
        <v>230</v>
      </c>
      <c r="AR213" s="3" t="s">
        <v>405</v>
      </c>
      <c r="AS213" s="4">
        <v>43.105483870967738</v>
      </c>
      <c r="AT213" s="4">
        <v>44.089642857142856</v>
      </c>
      <c r="AU213" s="4">
        <v>39.568709677419356</v>
      </c>
      <c r="AV213" s="4">
        <v>39.698</v>
      </c>
      <c r="AW213" s="4">
        <v>35.960967741935484</v>
      </c>
      <c r="AX213" s="4">
        <v>36.398000000000003</v>
      </c>
      <c r="AY213" s="4">
        <v>37.082580645161286</v>
      </c>
      <c r="AZ213" s="4">
        <v>35.079032258064515</v>
      </c>
      <c r="BA213" s="4">
        <v>37.756333333333338</v>
      </c>
      <c r="BB213" s="4">
        <v>37.945806451612903</v>
      </c>
      <c r="BC213" s="4">
        <v>36.43833333333334</v>
      </c>
      <c r="BD213" s="4">
        <v>32.751935483870966</v>
      </c>
      <c r="BE213" s="10">
        <f t="shared" si="15"/>
        <v>455.87482565284176</v>
      </c>
      <c r="BF213" s="10">
        <f t="shared" si="16"/>
        <v>455.87</v>
      </c>
    </row>
    <row r="214" spans="40:58">
      <c r="AN214" s="3" t="s">
        <v>189</v>
      </c>
      <c r="AO214" s="3" t="s">
        <v>393</v>
      </c>
      <c r="AP214" s="3" t="s">
        <v>202</v>
      </c>
      <c r="AQ214" s="3" t="s">
        <v>279</v>
      </c>
      <c r="AR214" s="3" t="s">
        <v>406</v>
      </c>
      <c r="AS214" s="4">
        <v>242.62032258064514</v>
      </c>
      <c r="AT214" s="4">
        <v>231.5325</v>
      </c>
      <c r="AU214" s="4">
        <v>249.52870967741936</v>
      </c>
      <c r="AV214" s="4">
        <v>274.97533333333337</v>
      </c>
      <c r="AW214" s="4">
        <v>271.72258064516126</v>
      </c>
      <c r="AX214" s="4">
        <v>275.03633333333335</v>
      </c>
      <c r="AY214" s="4">
        <v>269.81193548387097</v>
      </c>
      <c r="AZ214" s="4">
        <v>260.61709677419356</v>
      </c>
      <c r="BA214" s="4">
        <v>290.73233333333332</v>
      </c>
      <c r="BB214" s="4">
        <v>304.47322580645164</v>
      </c>
      <c r="BC214" s="4">
        <v>300.02233333333334</v>
      </c>
      <c r="BD214" s="4">
        <v>298.49064516129027</v>
      </c>
      <c r="BE214" s="10">
        <f t="shared" si="15"/>
        <v>3269.5633494623657</v>
      </c>
      <c r="BF214" s="10">
        <f t="shared" si="16"/>
        <v>3269.56</v>
      </c>
    </row>
    <row r="215" spans="40:58">
      <c r="AN215" s="3" t="s">
        <v>189</v>
      </c>
      <c r="AO215" s="3" t="s">
        <v>393</v>
      </c>
      <c r="AP215" s="3" t="s">
        <v>202</v>
      </c>
      <c r="AQ215" s="3" t="s">
        <v>279</v>
      </c>
      <c r="AR215" s="3" t="s">
        <v>407</v>
      </c>
      <c r="AS215" s="4">
        <v>37.066774193548383</v>
      </c>
      <c r="AT215" s="4">
        <v>37.789285714285711</v>
      </c>
      <c r="AU215" s="4">
        <v>31.688064516129035</v>
      </c>
      <c r="AV215" s="4">
        <v>33.568333333333335</v>
      </c>
      <c r="AW215" s="4">
        <v>38.840645161290318</v>
      </c>
      <c r="AX215" s="4">
        <v>38.705000000000005</v>
      </c>
      <c r="AY215" s="4">
        <v>39.084193548387091</v>
      </c>
      <c r="AZ215" s="4">
        <v>33.660967741935487</v>
      </c>
      <c r="BA215" s="4">
        <v>28.640666666666668</v>
      </c>
      <c r="BB215" s="4">
        <v>40.383548387096781</v>
      </c>
      <c r="BC215" s="4">
        <v>38.731999999999999</v>
      </c>
      <c r="BD215" s="4">
        <v>37.26064516129032</v>
      </c>
      <c r="BE215" s="10">
        <f t="shared" si="15"/>
        <v>435.4201244239631</v>
      </c>
      <c r="BF215" s="10">
        <f t="shared" si="16"/>
        <v>435.42</v>
      </c>
    </row>
    <row r="216" spans="40:58">
      <c r="AN216" s="3" t="s">
        <v>189</v>
      </c>
      <c r="AO216" s="3" t="s">
        <v>393</v>
      </c>
      <c r="AP216" s="3" t="s">
        <v>202</v>
      </c>
      <c r="AQ216" s="3" t="s">
        <v>408</v>
      </c>
      <c r="AR216" s="3" t="s">
        <v>393</v>
      </c>
      <c r="AS216" s="4">
        <v>629.87193548387097</v>
      </c>
      <c r="AT216" s="4">
        <v>682.17071428571421</v>
      </c>
      <c r="AU216" s="4">
        <v>687.42935483870974</v>
      </c>
      <c r="AV216" s="4">
        <v>674.22700000000009</v>
      </c>
      <c r="AW216" s="4">
        <v>692.461935483871</v>
      </c>
      <c r="AX216" s="4">
        <v>635.20666666666671</v>
      </c>
      <c r="AY216" s="4">
        <v>614.91483870967738</v>
      </c>
      <c r="AZ216" s="4">
        <v>593.1696774193548</v>
      </c>
      <c r="BA216" s="4">
        <v>550.23466666666673</v>
      </c>
      <c r="BB216" s="4">
        <v>515.62032258064517</v>
      </c>
      <c r="BC216" s="4">
        <v>531.40266666666662</v>
      </c>
      <c r="BD216" s="4">
        <v>535.64193548387107</v>
      </c>
      <c r="BE216" s="10">
        <f t="shared" si="15"/>
        <v>7342.3517142857154</v>
      </c>
      <c r="BF216" s="10">
        <f t="shared" si="16"/>
        <v>7342.35</v>
      </c>
    </row>
    <row r="217" spans="40:58">
      <c r="AN217" s="3" t="s">
        <v>189</v>
      </c>
      <c r="AO217" s="3" t="s">
        <v>409</v>
      </c>
      <c r="AP217" s="3" t="s">
        <v>216</v>
      </c>
      <c r="AQ217" s="3" t="s">
        <v>410</v>
      </c>
      <c r="AR217" s="3" t="s">
        <v>411</v>
      </c>
      <c r="AS217" s="4">
        <v>335.18129032258065</v>
      </c>
      <c r="AT217" s="4">
        <v>334.41500000000002</v>
      </c>
      <c r="AU217" s="4">
        <v>345.33903225806455</v>
      </c>
      <c r="AV217" s="4">
        <v>333.6103333333333</v>
      </c>
      <c r="AW217" s="4">
        <v>330.54225806451609</v>
      </c>
      <c r="AX217" s="4">
        <v>338.61233333333337</v>
      </c>
      <c r="AY217" s="4">
        <v>339.5467741935484</v>
      </c>
      <c r="AZ217" s="4">
        <v>336.63774193548386</v>
      </c>
      <c r="BA217" s="4">
        <v>321.27366666666666</v>
      </c>
      <c r="BB217" s="4">
        <v>331.04290322580647</v>
      </c>
      <c r="BC217" s="4">
        <v>321.13100000000003</v>
      </c>
      <c r="BD217" s="4">
        <v>314.23032258064512</v>
      </c>
      <c r="BE217" s="10">
        <f t="shared" si="15"/>
        <v>3981.5626559139782</v>
      </c>
      <c r="BF217" s="10">
        <f t="shared" si="16"/>
        <v>3981.56</v>
      </c>
    </row>
    <row r="218" spans="40:58">
      <c r="AN218" s="3" t="s">
        <v>189</v>
      </c>
      <c r="AO218" s="3" t="s">
        <v>409</v>
      </c>
      <c r="AP218" s="3" t="s">
        <v>309</v>
      </c>
      <c r="AQ218" s="3" t="s">
        <v>334</v>
      </c>
      <c r="AR218" s="3" t="s">
        <v>412</v>
      </c>
      <c r="AS218" s="4">
        <v>680.64645161290321</v>
      </c>
      <c r="AT218" s="4">
        <v>634.49892857142856</v>
      </c>
      <c r="AU218" s="4">
        <v>612.81741935483876</v>
      </c>
      <c r="AV218" s="4">
        <v>559.37033333333341</v>
      </c>
      <c r="AW218" s="4">
        <v>438.74225806451614</v>
      </c>
      <c r="AX218" s="4">
        <v>343.70133333333337</v>
      </c>
      <c r="AY218" s="4">
        <v>397.771935483871</v>
      </c>
      <c r="AZ218" s="4">
        <v>354.34096774193546</v>
      </c>
      <c r="BA218" s="4">
        <v>335.62333333333333</v>
      </c>
      <c r="BB218" s="4">
        <v>318.08967741935487</v>
      </c>
      <c r="BC218" s="4">
        <v>290.49</v>
      </c>
      <c r="BD218" s="4">
        <v>298.2235483870968</v>
      </c>
      <c r="BE218" s="10">
        <f t="shared" si="15"/>
        <v>5264.3161866359442</v>
      </c>
      <c r="BF218" s="10">
        <f t="shared" si="16"/>
        <v>5264.32</v>
      </c>
    </row>
    <row r="219" spans="40:58">
      <c r="AN219" s="3" t="s">
        <v>189</v>
      </c>
      <c r="AO219" s="3" t="s">
        <v>409</v>
      </c>
      <c r="AP219" s="3" t="s">
        <v>309</v>
      </c>
      <c r="AQ219" s="3" t="s">
        <v>334</v>
      </c>
      <c r="AR219" s="3" t="s">
        <v>413</v>
      </c>
      <c r="AS219" s="4">
        <v>117.91258064516128</v>
      </c>
      <c r="AT219" s="4">
        <v>97.596071428571435</v>
      </c>
      <c r="AU219" s="4">
        <v>87.667096774193539</v>
      </c>
      <c r="AV219" s="4">
        <v>79.964999999999989</v>
      </c>
      <c r="AW219" s="4">
        <v>73.17774193548388</v>
      </c>
      <c r="AX219" s="4">
        <v>63.035333333333334</v>
      </c>
      <c r="AY219" s="4">
        <v>79.314516129032256</v>
      </c>
      <c r="AZ219" s="4">
        <v>71.027741935483874</v>
      </c>
      <c r="BA219" s="4">
        <v>72.641666666666666</v>
      </c>
      <c r="BB219" s="4">
        <v>70.782580645161303</v>
      </c>
      <c r="BC219" s="4">
        <v>51.491666666666667</v>
      </c>
      <c r="BD219" s="4">
        <v>49.272580645161291</v>
      </c>
      <c r="BE219" s="10">
        <f t="shared" si="15"/>
        <v>913.88457680491535</v>
      </c>
      <c r="BF219" s="10">
        <f t="shared" si="16"/>
        <v>913.88</v>
      </c>
    </row>
    <row r="220" spans="40:58">
      <c r="AN220" s="3" t="s">
        <v>189</v>
      </c>
      <c r="AO220" s="3" t="s">
        <v>409</v>
      </c>
      <c r="AP220" s="3" t="s">
        <v>309</v>
      </c>
      <c r="AQ220" s="3" t="s">
        <v>334</v>
      </c>
      <c r="AR220" s="3" t="s">
        <v>414</v>
      </c>
      <c r="AS220" s="4">
        <v>20093.529354838709</v>
      </c>
      <c r="AT220" s="4">
        <v>19247.23107142857</v>
      </c>
      <c r="AU220" s="4">
        <v>19000.467741935485</v>
      </c>
      <c r="AV220" s="4">
        <v>18977.169666666668</v>
      </c>
      <c r="AW220" s="4">
        <v>18702.928709677421</v>
      </c>
      <c r="AX220" s="4">
        <v>18275.119333333336</v>
      </c>
      <c r="AY220" s="4">
        <v>19430.823870967743</v>
      </c>
      <c r="AZ220" s="4">
        <v>22263.610645161287</v>
      </c>
      <c r="BA220" s="4">
        <v>22184.909333333333</v>
      </c>
      <c r="BB220" s="4">
        <v>22822.213548387095</v>
      </c>
      <c r="BC220" s="4">
        <v>23976.317666666662</v>
      </c>
      <c r="BD220" s="4">
        <v>23914.925483870971</v>
      </c>
      <c r="BE220" s="10">
        <f t="shared" si="15"/>
        <v>248889.24642626729</v>
      </c>
      <c r="BF220" s="10">
        <f t="shared" si="16"/>
        <v>248889.25</v>
      </c>
    </row>
    <row r="221" spans="40:58">
      <c r="AN221" s="3" t="s">
        <v>189</v>
      </c>
      <c r="AO221" s="3" t="s">
        <v>409</v>
      </c>
      <c r="AP221" s="3" t="s">
        <v>309</v>
      </c>
      <c r="AQ221" s="3" t="s">
        <v>334</v>
      </c>
      <c r="AR221" s="3" t="s">
        <v>385</v>
      </c>
      <c r="AS221" s="4">
        <v>3139.5603225806449</v>
      </c>
      <c r="AT221" s="4">
        <v>5540.6328571428576</v>
      </c>
      <c r="AU221" s="4">
        <v>5833.8487096774197</v>
      </c>
      <c r="AV221" s="4">
        <v>5539.8996666666662</v>
      </c>
      <c r="AW221" s="4">
        <v>7391.5970967741941</v>
      </c>
      <c r="AX221" s="4">
        <v>7889.0703333333331</v>
      </c>
      <c r="AY221" s="4">
        <v>7291.7964516129032</v>
      </c>
      <c r="AZ221" s="4">
        <v>7346.3712903225805</v>
      </c>
      <c r="BA221" s="4">
        <v>7405.0273333333334</v>
      </c>
      <c r="BB221" s="4">
        <v>6943.4764516129026</v>
      </c>
      <c r="BC221" s="4">
        <v>7278.6723333333339</v>
      </c>
      <c r="BD221" s="4">
        <v>7146.2529032258062</v>
      </c>
      <c r="BE221" s="10">
        <f t="shared" si="15"/>
        <v>78746.205749615969</v>
      </c>
      <c r="BF221" s="10">
        <f t="shared" si="16"/>
        <v>78746.210000000006</v>
      </c>
    </row>
    <row r="222" spans="40:58">
      <c r="AN222" s="3" t="s">
        <v>189</v>
      </c>
      <c r="AO222" s="3" t="s">
        <v>409</v>
      </c>
      <c r="AP222" s="3" t="s">
        <v>145</v>
      </c>
      <c r="AQ222" s="3" t="s">
        <v>415</v>
      </c>
      <c r="AR222" s="3" t="s">
        <v>416</v>
      </c>
      <c r="AS222" s="4">
        <v>1501.1290322580646</v>
      </c>
      <c r="AT222" s="4">
        <v>1333.2142857142858</v>
      </c>
      <c r="AU222" s="4">
        <v>1251.258064516129</v>
      </c>
      <c r="AV222" s="4">
        <v>1268</v>
      </c>
      <c r="AW222" s="4">
        <v>1216.741935483871</v>
      </c>
      <c r="AX222" s="4">
        <v>1314.2410000000002</v>
      </c>
      <c r="AY222" s="4">
        <v>1692.3177419354838</v>
      </c>
      <c r="AZ222" s="4">
        <v>1756.5638709677421</v>
      </c>
      <c r="BA222" s="4">
        <v>1919.0833333333333</v>
      </c>
      <c r="BB222" s="4">
        <v>1825.8529032258066</v>
      </c>
      <c r="BC222" s="4">
        <v>1711.9459999999999</v>
      </c>
      <c r="BD222" s="4">
        <v>1003.7977419354838</v>
      </c>
      <c r="BE222" s="10">
        <f t="shared" si="15"/>
        <v>17794.1459093702</v>
      </c>
      <c r="BF222" s="10">
        <f t="shared" si="16"/>
        <v>17794.150000000001</v>
      </c>
    </row>
    <row r="223" spans="40:58">
      <c r="AN223" s="3" t="s">
        <v>189</v>
      </c>
      <c r="AO223" s="3" t="s">
        <v>409</v>
      </c>
      <c r="AP223" s="3" t="s">
        <v>145</v>
      </c>
      <c r="AQ223" s="3" t="s">
        <v>415</v>
      </c>
      <c r="AR223" s="3" t="s">
        <v>417</v>
      </c>
      <c r="AS223" s="4">
        <v>2955.4193548387098</v>
      </c>
      <c r="AT223" s="4">
        <v>2963.3214285714284</v>
      </c>
      <c r="AU223" s="4">
        <v>2511.8387096774195</v>
      </c>
      <c r="AV223" s="4">
        <v>3126.6666666666665</v>
      </c>
      <c r="AW223" s="4">
        <v>3411.5806451612902</v>
      </c>
      <c r="AX223" s="4">
        <v>2651.0386666666668</v>
      </c>
      <c r="AY223" s="4">
        <v>3382.8419354838711</v>
      </c>
      <c r="AZ223" s="4">
        <v>3373.7987096774191</v>
      </c>
      <c r="BA223" s="4">
        <v>4503.7246666666661</v>
      </c>
      <c r="BB223" s="4">
        <v>6938.9196774193551</v>
      </c>
      <c r="BC223" s="4">
        <v>6546.3583333333336</v>
      </c>
      <c r="BD223" s="4">
        <v>5725.2412903225813</v>
      </c>
      <c r="BE223" s="10">
        <f t="shared" si="15"/>
        <v>48090.750084485408</v>
      </c>
      <c r="BF223" s="10">
        <f t="shared" si="16"/>
        <v>48090.75</v>
      </c>
    </row>
    <row r="224" spans="40:58">
      <c r="AN224" s="3" t="s">
        <v>189</v>
      </c>
      <c r="AO224" s="3" t="s">
        <v>418</v>
      </c>
      <c r="AP224" s="3" t="s">
        <v>248</v>
      </c>
      <c r="AQ224" s="3" t="s">
        <v>249</v>
      </c>
      <c r="AR224" s="3" t="s">
        <v>250</v>
      </c>
      <c r="AS224" s="4">
        <v>442.17741935483872</v>
      </c>
      <c r="AT224" s="4">
        <v>437.04821428571432</v>
      </c>
      <c r="AU224" s="4">
        <v>417.72967741935486</v>
      </c>
      <c r="AV224" s="4">
        <v>442.35333333333335</v>
      </c>
      <c r="AW224" s="4">
        <v>425.33645161290326</v>
      </c>
      <c r="AX224" s="4">
        <v>579.41166666666663</v>
      </c>
      <c r="AY224" s="4">
        <v>588.58516129032262</v>
      </c>
      <c r="AZ224" s="4">
        <v>513.57129032258058</v>
      </c>
      <c r="BA224" s="4">
        <v>575.29766666666671</v>
      </c>
      <c r="BB224" s="4">
        <v>576.85903225806453</v>
      </c>
      <c r="BC224" s="4">
        <v>555.03533333333337</v>
      </c>
      <c r="BD224" s="4">
        <v>539.70903225806455</v>
      </c>
      <c r="BE224" s="10">
        <f t="shared" si="15"/>
        <v>6093.1142788018424</v>
      </c>
      <c r="BF224" s="10">
        <f t="shared" si="16"/>
        <v>6093.11</v>
      </c>
    </row>
    <row r="225" spans="40:58">
      <c r="AN225" s="3" t="s">
        <v>189</v>
      </c>
      <c r="AO225" s="3" t="s">
        <v>418</v>
      </c>
      <c r="AP225" s="3" t="s">
        <v>99</v>
      </c>
      <c r="AQ225" s="3" t="s">
        <v>198</v>
      </c>
      <c r="AR225" s="3" t="s">
        <v>419</v>
      </c>
      <c r="AS225" s="4">
        <v>236.2258064516129</v>
      </c>
      <c r="AT225" s="4">
        <v>664.38571428571424</v>
      </c>
      <c r="AU225" s="4">
        <v>675.82774193548391</v>
      </c>
      <c r="AV225" s="4">
        <v>686.63166666666666</v>
      </c>
      <c r="AW225" s="4">
        <v>668.15387096774191</v>
      </c>
      <c r="AX225" s="4">
        <v>678.32133333333331</v>
      </c>
      <c r="AY225" s="4">
        <v>666.71064516129024</v>
      </c>
      <c r="AZ225" s="4">
        <v>679.23064516129034</v>
      </c>
      <c r="BA225" s="4">
        <v>660.35833333333335</v>
      </c>
      <c r="BB225" s="4">
        <v>643.80580645161285</v>
      </c>
      <c r="BC225" s="4">
        <v>582.13866666666661</v>
      </c>
      <c r="BD225" s="4">
        <v>585.62967741935483</v>
      </c>
      <c r="BE225" s="10">
        <f t="shared" si="15"/>
        <v>7427.4199078341017</v>
      </c>
      <c r="BF225" s="10">
        <f t="shared" si="16"/>
        <v>7427.42</v>
      </c>
    </row>
    <row r="226" spans="40:58">
      <c r="AN226" s="3" t="s">
        <v>189</v>
      </c>
      <c r="AO226" s="3" t="s">
        <v>418</v>
      </c>
      <c r="AP226" s="3" t="s">
        <v>99</v>
      </c>
      <c r="AQ226" s="3" t="s">
        <v>198</v>
      </c>
      <c r="AR226" s="3" t="s">
        <v>420</v>
      </c>
      <c r="AS226" s="4">
        <v>29.741935483870968</v>
      </c>
      <c r="AT226" s="4">
        <v>87.983928571428578</v>
      </c>
      <c r="AU226" s="4">
        <v>86.497096774193537</v>
      </c>
      <c r="AV226" s="4">
        <v>87.306333333333342</v>
      </c>
      <c r="AW226" s="4">
        <v>80.419677419354841</v>
      </c>
      <c r="AX226" s="4">
        <v>81.176999999999992</v>
      </c>
      <c r="AY226" s="4">
        <v>69.905161290322582</v>
      </c>
      <c r="AZ226" s="4">
        <v>65.335483870967749</v>
      </c>
      <c r="BA226" s="4">
        <v>74.674333333333337</v>
      </c>
      <c r="BB226" s="4">
        <v>84.360967741935482</v>
      </c>
      <c r="BC226" s="4">
        <v>73.884333333333345</v>
      </c>
      <c r="BD226" s="4">
        <v>79.359677419354838</v>
      </c>
      <c r="BE226" s="10">
        <f t="shared" si="15"/>
        <v>900.64592857142861</v>
      </c>
      <c r="BF226" s="10">
        <f t="shared" si="16"/>
        <v>900.65</v>
      </c>
    </row>
    <row r="227" spans="40:58">
      <c r="AN227" s="3" t="s">
        <v>189</v>
      </c>
      <c r="AO227" s="3" t="s">
        <v>418</v>
      </c>
      <c r="AP227" s="3" t="s">
        <v>187</v>
      </c>
      <c r="AQ227" s="3" t="s">
        <v>214</v>
      </c>
      <c r="AR227" s="3" t="s">
        <v>421</v>
      </c>
      <c r="AS227" s="4">
        <v>369.81870967741941</v>
      </c>
      <c r="AT227" s="4">
        <v>348.14214285714286</v>
      </c>
      <c r="AU227" s="4">
        <v>363.5803225806452</v>
      </c>
      <c r="AV227" s="4">
        <v>404.50299999999999</v>
      </c>
      <c r="AW227" s="4">
        <v>407.50935483870973</v>
      </c>
      <c r="AX227" s="4">
        <v>396.03</v>
      </c>
      <c r="AY227" s="4">
        <v>389.04548387096776</v>
      </c>
      <c r="AZ227" s="4">
        <v>371.66387096774196</v>
      </c>
      <c r="BA227" s="4">
        <v>466.07166666666666</v>
      </c>
      <c r="BB227" s="4">
        <v>569.44064516129026</v>
      </c>
      <c r="BC227" s="4">
        <v>549.51866666666672</v>
      </c>
      <c r="BD227" s="4">
        <v>486.09451612903229</v>
      </c>
      <c r="BE227" s="10">
        <f t="shared" si="15"/>
        <v>5121.4183794162818</v>
      </c>
      <c r="BF227" s="10">
        <f t="shared" si="16"/>
        <v>5121.42</v>
      </c>
    </row>
    <row r="228" spans="40:58">
      <c r="AN228" s="3" t="s">
        <v>189</v>
      </c>
      <c r="AO228" s="3" t="s">
        <v>418</v>
      </c>
      <c r="AP228" s="3" t="s">
        <v>236</v>
      </c>
      <c r="AQ228" s="3" t="s">
        <v>422</v>
      </c>
      <c r="AR228" s="3" t="s">
        <v>423</v>
      </c>
      <c r="AS228" s="4">
        <v>5748.2580645161288</v>
      </c>
      <c r="AT228" s="4">
        <v>5896.6807142857142</v>
      </c>
      <c r="AU228" s="4">
        <v>5426.2638709677431</v>
      </c>
      <c r="AV228" s="4">
        <v>6312.4466666666667</v>
      </c>
      <c r="AW228" s="4">
        <v>6057.1190322580642</v>
      </c>
      <c r="AX228" s="4">
        <v>6320.6190000000006</v>
      </c>
      <c r="AY228" s="4">
        <v>6209.3551612903229</v>
      </c>
      <c r="AZ228" s="4">
        <v>5949.3470967741932</v>
      </c>
      <c r="BA228" s="4">
        <v>5785.4220000000005</v>
      </c>
      <c r="BB228" s="4">
        <v>5581.7354838709671</v>
      </c>
      <c r="BC228" s="4">
        <v>4902.2759999999989</v>
      </c>
      <c r="BD228" s="4">
        <v>6018.8180645161283</v>
      </c>
      <c r="BE228" s="10">
        <f t="shared" si="15"/>
        <v>70208.341155145928</v>
      </c>
      <c r="BF228" s="10">
        <f t="shared" si="16"/>
        <v>70208.34</v>
      </c>
    </row>
    <row r="229" spans="40:58">
      <c r="AN229" s="3" t="s">
        <v>189</v>
      </c>
      <c r="AO229" s="3" t="s">
        <v>418</v>
      </c>
      <c r="AP229" s="3" t="s">
        <v>236</v>
      </c>
      <c r="AQ229" s="3" t="s">
        <v>422</v>
      </c>
      <c r="AR229" s="3" t="s">
        <v>424</v>
      </c>
      <c r="AS229" s="4">
        <v>2566.6774193548385</v>
      </c>
      <c r="AT229" s="4">
        <v>2529.1624999999999</v>
      </c>
      <c r="AU229" s="4">
        <v>2431.4045161290319</v>
      </c>
      <c r="AV229" s="4">
        <v>2375.5856666666668</v>
      </c>
      <c r="AW229" s="4">
        <v>2637.691935483871</v>
      </c>
      <c r="AX229" s="4">
        <v>2687.3220000000001</v>
      </c>
      <c r="AY229" s="4">
        <v>2559.2903225806454</v>
      </c>
      <c r="AZ229" s="4">
        <v>2477.7690322580643</v>
      </c>
      <c r="BA229" s="4">
        <v>2496.3256666666666</v>
      </c>
      <c r="BB229" s="4">
        <v>2592.5309677419359</v>
      </c>
      <c r="BC229" s="4">
        <v>2435.7719999999999</v>
      </c>
      <c r="BD229" s="4">
        <v>2483.2987096774191</v>
      </c>
      <c r="BE229" s="10">
        <f t="shared" si="15"/>
        <v>30272.830736559139</v>
      </c>
      <c r="BF229" s="10">
        <f t="shared" si="16"/>
        <v>30272.83</v>
      </c>
    </row>
    <row r="230" spans="40:58">
      <c r="AN230" s="3" t="s">
        <v>189</v>
      </c>
      <c r="AO230" s="3" t="s">
        <v>418</v>
      </c>
      <c r="AP230" s="3" t="s">
        <v>236</v>
      </c>
      <c r="AQ230" s="3" t="s">
        <v>422</v>
      </c>
      <c r="AR230" s="3" t="s">
        <v>425</v>
      </c>
      <c r="AS230" s="4">
        <v>30367.225806451614</v>
      </c>
      <c r="AT230" s="4">
        <v>30476.382142857146</v>
      </c>
      <c r="AU230" s="4">
        <v>32788.325806451612</v>
      </c>
      <c r="AV230" s="4">
        <v>31964.486333333338</v>
      </c>
      <c r="AW230" s="4">
        <v>31743.04258064516</v>
      </c>
      <c r="AX230" s="4">
        <v>31754.569333333329</v>
      </c>
      <c r="AY230" s="4">
        <v>30559.623225806452</v>
      </c>
      <c r="AZ230" s="4">
        <v>29583.969677419358</v>
      </c>
      <c r="BA230" s="4">
        <v>29893.243666666669</v>
      </c>
      <c r="BB230" s="4">
        <v>30123.563870967741</v>
      </c>
      <c r="BC230" s="4">
        <v>28719.632999999998</v>
      </c>
      <c r="BD230" s="4">
        <v>28959.753870967746</v>
      </c>
      <c r="BE230" s="10">
        <f t="shared" si="15"/>
        <v>366933.81931490009</v>
      </c>
      <c r="BF230" s="10">
        <f t="shared" si="16"/>
        <v>366933.82</v>
      </c>
    </row>
    <row r="231" spans="40:58">
      <c r="AN231" s="3" t="s">
        <v>189</v>
      </c>
      <c r="AO231" s="3" t="s">
        <v>418</v>
      </c>
      <c r="AP231" s="3" t="s">
        <v>202</v>
      </c>
      <c r="AQ231" s="3" t="s">
        <v>189</v>
      </c>
      <c r="AR231" s="3" t="s">
        <v>426</v>
      </c>
      <c r="AS231" s="4">
        <v>556.83354838709681</v>
      </c>
      <c r="AT231" s="4">
        <v>519.47714285714278</v>
      </c>
      <c r="AU231" s="4">
        <v>513.26677419354837</v>
      </c>
      <c r="AV231" s="4">
        <v>187.91733333333332</v>
      </c>
      <c r="AW231" s="4">
        <v>665.52387096774191</v>
      </c>
      <c r="AX231" s="4">
        <v>834.7503333333334</v>
      </c>
      <c r="AY231" s="4">
        <v>766.65354838709686</v>
      </c>
      <c r="AZ231" s="4">
        <v>612.60161290322583</v>
      </c>
      <c r="BA231" s="4">
        <v>653.97266666666667</v>
      </c>
      <c r="BB231" s="4">
        <v>718.8112903225807</v>
      </c>
      <c r="BC231" s="4">
        <v>662.21799999999996</v>
      </c>
      <c r="BD231" s="4">
        <v>630.94322580645155</v>
      </c>
      <c r="BE231" s="10">
        <f t="shared" si="15"/>
        <v>7322.9693471582186</v>
      </c>
      <c r="BF231" s="10">
        <f t="shared" si="16"/>
        <v>7322.97</v>
      </c>
    </row>
    <row r="232" spans="40:58">
      <c r="AN232" s="3" t="s">
        <v>189</v>
      </c>
      <c r="AO232" s="3" t="s">
        <v>418</v>
      </c>
      <c r="AP232" s="3" t="s">
        <v>202</v>
      </c>
      <c r="AQ232" s="3" t="s">
        <v>189</v>
      </c>
      <c r="AR232" s="3" t="s">
        <v>427</v>
      </c>
      <c r="AS232" s="4">
        <v>289.18258064516129</v>
      </c>
      <c r="AT232" s="4">
        <v>289.55464285714282</v>
      </c>
      <c r="AU232" s="4">
        <v>286.93774193548387</v>
      </c>
      <c r="AV232" s="4">
        <v>283.209</v>
      </c>
      <c r="AW232" s="4">
        <v>269.92741935483872</v>
      </c>
      <c r="AX232" s="4">
        <v>268.44799999999998</v>
      </c>
      <c r="AY232" s="4">
        <v>257.66096774193545</v>
      </c>
      <c r="AZ232" s="4">
        <v>256.97483870967744</v>
      </c>
      <c r="BA232" s="4">
        <v>250.25233333333333</v>
      </c>
      <c r="BB232" s="4">
        <v>94.03290322580645</v>
      </c>
      <c r="BC232" s="4">
        <v>213.17366666666666</v>
      </c>
      <c r="BD232" s="4">
        <v>225.88580645161289</v>
      </c>
      <c r="BE232" s="10">
        <f t="shared" si="15"/>
        <v>2985.2399009216592</v>
      </c>
      <c r="BF232" s="10">
        <f t="shared" si="16"/>
        <v>2985.24</v>
      </c>
    </row>
    <row r="233" spans="40:58">
      <c r="AN233" s="3" t="s">
        <v>189</v>
      </c>
      <c r="AO233" s="3" t="s">
        <v>418</v>
      </c>
      <c r="AP233" s="3" t="s">
        <v>202</v>
      </c>
      <c r="AQ233" s="3" t="s">
        <v>189</v>
      </c>
      <c r="AR233" s="3" t="s">
        <v>246</v>
      </c>
      <c r="AS233" s="4">
        <v>383.11129032258066</v>
      </c>
      <c r="AT233" s="4">
        <v>367.9785714285714</v>
      </c>
      <c r="AU233" s="4">
        <v>353.75870967741935</v>
      </c>
      <c r="AV233" s="4">
        <v>337.90933333333334</v>
      </c>
      <c r="AW233" s="4">
        <v>336.6</v>
      </c>
      <c r="AX233" s="4">
        <v>336.93133333333333</v>
      </c>
      <c r="AY233" s="4">
        <v>315.99161290322581</v>
      </c>
      <c r="AZ233" s="4">
        <v>317.46096774193552</v>
      </c>
      <c r="BA233" s="4">
        <v>21.765000000000001</v>
      </c>
      <c r="BB233" s="4">
        <v>310.03645161290319</v>
      </c>
      <c r="BC233" s="4">
        <v>310.89966666666663</v>
      </c>
      <c r="BD233" s="4">
        <v>300.07258064516128</v>
      </c>
      <c r="BE233" s="10">
        <f t="shared" si="15"/>
        <v>3692.5155176651306</v>
      </c>
      <c r="BF233" s="10">
        <f t="shared" si="16"/>
        <v>3692.52</v>
      </c>
    </row>
    <row r="234" spans="40:58">
      <c r="AN234" s="3" t="s">
        <v>189</v>
      </c>
      <c r="AO234" s="3" t="s">
        <v>418</v>
      </c>
      <c r="AP234" s="3" t="s">
        <v>228</v>
      </c>
      <c r="AQ234" s="3" t="s">
        <v>428</v>
      </c>
      <c r="AR234" s="3" t="s">
        <v>429</v>
      </c>
      <c r="AS234" s="4">
        <v>266.83935483870971</v>
      </c>
      <c r="AT234" s="4">
        <v>256.35821428571427</v>
      </c>
      <c r="AU234" s="4">
        <v>251.46161290322581</v>
      </c>
      <c r="AV234" s="4">
        <v>239.02233333333334</v>
      </c>
      <c r="AW234" s="4">
        <v>243.65709677419355</v>
      </c>
      <c r="AX234" s="4">
        <v>235.369</v>
      </c>
      <c r="AY234" s="4">
        <v>228.21516129032258</v>
      </c>
      <c r="AZ234" s="4">
        <v>220.09806451612903</v>
      </c>
      <c r="BA234" s="4">
        <v>207.59533333333331</v>
      </c>
      <c r="BB234" s="4">
        <v>231.56387096774193</v>
      </c>
      <c r="BC234" s="4">
        <v>226.86199999999999</v>
      </c>
      <c r="BD234" s="4">
        <v>219.88580645161289</v>
      </c>
      <c r="BE234" s="10">
        <f t="shared" si="15"/>
        <v>2826.9278486943167</v>
      </c>
      <c r="BF234" s="10">
        <f t="shared" si="16"/>
        <v>2826.93</v>
      </c>
    </row>
    <row r="235" spans="40:58">
      <c r="AN235" s="3" t="s">
        <v>189</v>
      </c>
      <c r="AO235" s="3" t="s">
        <v>418</v>
      </c>
      <c r="AP235" s="3" t="s">
        <v>228</v>
      </c>
      <c r="AQ235" s="3" t="s">
        <v>428</v>
      </c>
      <c r="AR235" s="3" t="s">
        <v>430</v>
      </c>
      <c r="AS235" s="4">
        <v>70.17258064516129</v>
      </c>
      <c r="AT235" s="4">
        <v>50.982500000000002</v>
      </c>
      <c r="AU235" s="4">
        <v>56.16193548387097</v>
      </c>
      <c r="AV235" s="4">
        <v>9.7846666666666682</v>
      </c>
      <c r="AW235" s="4">
        <v>54.531290322580645</v>
      </c>
      <c r="AX235" s="4">
        <v>54.172666666666672</v>
      </c>
      <c r="AY235" s="4">
        <v>29.618709677419353</v>
      </c>
      <c r="AZ235" s="4">
        <v>15.778709677419354</v>
      </c>
      <c r="BA235" s="4">
        <v>25.887666666666668</v>
      </c>
      <c r="BB235" s="4">
        <v>37.109677419354838</v>
      </c>
      <c r="BC235" s="4">
        <v>25.187999999999999</v>
      </c>
      <c r="BD235" s="4">
        <v>0</v>
      </c>
      <c r="BE235" s="10">
        <f t="shared" si="15"/>
        <v>429.38840322580648</v>
      </c>
      <c r="BF235" s="10">
        <f t="shared" si="16"/>
        <v>429.39</v>
      </c>
    </row>
    <row r="236" spans="40:58">
      <c r="AN236" s="3" t="s">
        <v>189</v>
      </c>
      <c r="AO236" s="3" t="s">
        <v>418</v>
      </c>
      <c r="AP236" s="3" t="s">
        <v>228</v>
      </c>
      <c r="AQ236" s="3" t="s">
        <v>428</v>
      </c>
      <c r="AR236" s="3" t="s">
        <v>431</v>
      </c>
      <c r="AS236" s="4">
        <v>1497.3267741935483</v>
      </c>
      <c r="AT236" s="4">
        <v>1373.7046428571427</v>
      </c>
      <c r="AU236" s="4">
        <v>1287.5335483870967</v>
      </c>
      <c r="AV236" s="4">
        <v>567.77266666666662</v>
      </c>
      <c r="AW236" s="4">
        <v>1096.7870967741935</v>
      </c>
      <c r="AX236" s="4">
        <v>1124.1030000000001</v>
      </c>
      <c r="AY236" s="4">
        <v>1051.516129032258</v>
      </c>
      <c r="AZ236" s="4">
        <v>1110.9877419354837</v>
      </c>
      <c r="BA236" s="4">
        <v>1372.9379999999999</v>
      </c>
      <c r="BB236" s="4">
        <v>1677.2416129032258</v>
      </c>
      <c r="BC236" s="4">
        <v>1964.568</v>
      </c>
      <c r="BD236" s="4">
        <v>1915.2125806451611</v>
      </c>
      <c r="BE236" s="10">
        <f t="shared" si="15"/>
        <v>16039.691793394775</v>
      </c>
      <c r="BF236" s="10">
        <f t="shared" si="16"/>
        <v>16039.69</v>
      </c>
    </row>
    <row r="237" spans="40:58">
      <c r="AN237" s="3" t="s">
        <v>432</v>
      </c>
      <c r="AO237" s="3" t="s">
        <v>433</v>
      </c>
      <c r="AP237" s="3" t="s">
        <v>434</v>
      </c>
      <c r="AQ237" s="3" t="s">
        <v>435</v>
      </c>
      <c r="AR237" s="3" t="s">
        <v>435</v>
      </c>
      <c r="AS237" s="4">
        <v>545.51290322580655</v>
      </c>
      <c r="AT237" s="4">
        <v>538.63857142857137</v>
      </c>
      <c r="AU237" s="4">
        <v>545.89645161290321</v>
      </c>
      <c r="AV237" s="4">
        <v>535.42366666666669</v>
      </c>
      <c r="AW237" s="4">
        <v>517.066129032258</v>
      </c>
      <c r="AX237" s="4">
        <v>509.57133333333331</v>
      </c>
      <c r="AY237" s="4">
        <v>487.75096774193548</v>
      </c>
      <c r="AZ237" s="4">
        <v>481.48193548387098</v>
      </c>
      <c r="BA237" s="4">
        <v>489.98633333333333</v>
      </c>
      <c r="BB237" s="4">
        <v>475.90354838709681</v>
      </c>
      <c r="BC237" s="4">
        <v>465.92333333333335</v>
      </c>
      <c r="BD237" s="4">
        <v>452.93161290322575</v>
      </c>
      <c r="BE237" s="10">
        <f t="shared" si="15"/>
        <v>6046.0867864823349</v>
      </c>
      <c r="BF237" s="10">
        <f t="shared" si="16"/>
        <v>6046.09</v>
      </c>
    </row>
    <row r="238" spans="40:58">
      <c r="AN238" s="3" t="s">
        <v>432</v>
      </c>
      <c r="AO238" s="3" t="s">
        <v>433</v>
      </c>
      <c r="AP238" s="3" t="s">
        <v>434</v>
      </c>
      <c r="AQ238" s="3" t="s">
        <v>436</v>
      </c>
      <c r="AR238" s="3" t="s">
        <v>437</v>
      </c>
      <c r="AS238" s="4">
        <v>158.06451612903226</v>
      </c>
      <c r="AT238" s="4">
        <v>162.85714285714286</v>
      </c>
      <c r="AU238" s="4">
        <v>166.53193548387097</v>
      </c>
      <c r="AV238" s="4">
        <v>164.56433333333334</v>
      </c>
      <c r="AW238" s="4">
        <v>148.80612903225807</v>
      </c>
      <c r="AX238" s="4">
        <v>127.37033333333333</v>
      </c>
      <c r="AY238" s="4">
        <v>129.56612903225806</v>
      </c>
      <c r="AZ238" s="4">
        <v>145.39903225806452</v>
      </c>
      <c r="BA238" s="4">
        <v>141.44066666666669</v>
      </c>
      <c r="BB238" s="4">
        <v>138.4890322580645</v>
      </c>
      <c r="BC238" s="4">
        <v>132.54866666666666</v>
      </c>
      <c r="BD238" s="4">
        <v>133.33806451612901</v>
      </c>
      <c r="BE238" s="10">
        <f t="shared" si="15"/>
        <v>1748.9759815668201</v>
      </c>
      <c r="BF238" s="10">
        <f t="shared" si="16"/>
        <v>1748.98</v>
      </c>
    </row>
    <row r="239" spans="40:58">
      <c r="AN239" s="3" t="s">
        <v>432</v>
      </c>
      <c r="AO239" s="3" t="s">
        <v>433</v>
      </c>
      <c r="AP239" s="3" t="s">
        <v>434</v>
      </c>
      <c r="AQ239" s="3" t="s">
        <v>436</v>
      </c>
      <c r="AR239" s="3" t="s">
        <v>438</v>
      </c>
      <c r="AS239" s="4">
        <v>77.387096774193552</v>
      </c>
      <c r="AT239" s="4">
        <v>57.928571428571431</v>
      </c>
      <c r="AU239" s="4">
        <v>59.881290322580647</v>
      </c>
      <c r="AV239" s="4">
        <v>46.432333333333332</v>
      </c>
      <c r="AW239" s="4">
        <v>0</v>
      </c>
      <c r="AX239" s="4">
        <v>0</v>
      </c>
      <c r="AY239" s="4">
        <v>0</v>
      </c>
      <c r="AZ239" s="4">
        <v>0</v>
      </c>
      <c r="BA239" s="4">
        <v>0</v>
      </c>
      <c r="BB239" s="4">
        <v>0</v>
      </c>
      <c r="BC239" s="4">
        <v>0</v>
      </c>
      <c r="BD239" s="4">
        <v>0</v>
      </c>
      <c r="BE239" s="10">
        <f t="shared" si="15"/>
        <v>241.62929185867895</v>
      </c>
      <c r="BF239" s="10">
        <f t="shared" si="16"/>
        <v>241.63</v>
      </c>
    </row>
    <row r="240" spans="40:58">
      <c r="AN240" s="3" t="s">
        <v>439</v>
      </c>
      <c r="AO240" s="3" t="s">
        <v>440</v>
      </c>
      <c r="AP240" s="3" t="s">
        <v>248</v>
      </c>
      <c r="AQ240" s="3" t="s">
        <v>441</v>
      </c>
      <c r="AR240" s="3" t="s">
        <v>442</v>
      </c>
      <c r="AS240" s="4">
        <v>198.10000000000002</v>
      </c>
      <c r="AT240" s="4">
        <v>198.02107142857145</v>
      </c>
      <c r="AU240" s="4">
        <v>196.56258064516129</v>
      </c>
      <c r="AV240" s="4">
        <v>194.91666666666666</v>
      </c>
      <c r="AW240" s="4">
        <v>193.3383870967742</v>
      </c>
      <c r="AX240" s="4">
        <v>175.05600000000001</v>
      </c>
      <c r="AY240" s="4">
        <v>172.74064516129033</v>
      </c>
      <c r="AZ240" s="4">
        <v>136.96322580645159</v>
      </c>
      <c r="BA240" s="4">
        <v>119.85433333333334</v>
      </c>
      <c r="BB240" s="4">
        <v>0</v>
      </c>
      <c r="BC240" s="4">
        <v>0</v>
      </c>
      <c r="BD240" s="4">
        <v>0</v>
      </c>
      <c r="BE240" s="10">
        <f t="shared" si="15"/>
        <v>1585.552910138249</v>
      </c>
      <c r="BF240" s="10">
        <f t="shared" si="16"/>
        <v>1585.55</v>
      </c>
    </row>
    <row r="241" spans="40:58">
      <c r="AN241" s="3" t="s">
        <v>439</v>
      </c>
      <c r="AO241" s="3" t="s">
        <v>440</v>
      </c>
      <c r="AP241" s="3" t="s">
        <v>248</v>
      </c>
      <c r="AQ241" s="3" t="s">
        <v>443</v>
      </c>
      <c r="AR241" s="3" t="s">
        <v>444</v>
      </c>
      <c r="AS241" s="4">
        <v>581.88580645161289</v>
      </c>
      <c r="AT241" s="4">
        <v>582.41142857142859</v>
      </c>
      <c r="AU241" s="4">
        <v>569.28064516129029</v>
      </c>
      <c r="AV241" s="4">
        <v>586.61366666666663</v>
      </c>
      <c r="AW241" s="4">
        <v>546.60225806451615</v>
      </c>
      <c r="AX241" s="4">
        <v>570.33799999999997</v>
      </c>
      <c r="AY241" s="4">
        <v>543.67580645161297</v>
      </c>
      <c r="AZ241" s="4">
        <v>413.71709677419352</v>
      </c>
      <c r="BA241" s="4">
        <v>396.51033333333334</v>
      </c>
      <c r="BB241" s="4">
        <v>387.34580645161287</v>
      </c>
      <c r="BC241" s="4">
        <v>0</v>
      </c>
      <c r="BD241" s="4">
        <v>0</v>
      </c>
      <c r="BE241" s="10">
        <f t="shared" si="15"/>
        <v>5178.380847926268</v>
      </c>
      <c r="BF241" s="10">
        <f t="shared" si="16"/>
        <v>5178.38</v>
      </c>
    </row>
    <row r="242" spans="40:58">
      <c r="AN242" s="3" t="s">
        <v>439</v>
      </c>
      <c r="AO242" s="3" t="s">
        <v>440</v>
      </c>
      <c r="AP242" s="3" t="s">
        <v>251</v>
      </c>
      <c r="AQ242" s="3" t="s">
        <v>441</v>
      </c>
      <c r="AR242" s="3" t="s">
        <v>442</v>
      </c>
      <c r="AS242" s="4">
        <v>0</v>
      </c>
      <c r="AT242" s="4">
        <v>0</v>
      </c>
      <c r="AU242" s="4">
        <v>0</v>
      </c>
      <c r="AV242" s="4">
        <v>0</v>
      </c>
      <c r="AW242" s="4">
        <v>0</v>
      </c>
      <c r="AX242" s="4">
        <v>0</v>
      </c>
      <c r="AY242" s="4">
        <v>0</v>
      </c>
      <c r="AZ242" s="4">
        <v>0</v>
      </c>
      <c r="BA242" s="4">
        <v>0</v>
      </c>
      <c r="BB242" s="4">
        <v>114.42516129032258</v>
      </c>
      <c r="BC242" s="4">
        <v>110.289</v>
      </c>
      <c r="BD242" s="4">
        <v>89.031935483870967</v>
      </c>
      <c r="BE242" s="10">
        <f t="shared" si="15"/>
        <v>313.74609677419357</v>
      </c>
      <c r="BF242" s="10">
        <f t="shared" si="16"/>
        <v>313.75</v>
      </c>
    </row>
    <row r="243" spans="40:58">
      <c r="AN243" s="3" t="s">
        <v>439</v>
      </c>
      <c r="AO243" s="3" t="s">
        <v>440</v>
      </c>
      <c r="AP243" s="3" t="s">
        <v>251</v>
      </c>
      <c r="AQ243" s="3" t="s">
        <v>443</v>
      </c>
      <c r="AR243" s="3" t="s">
        <v>444</v>
      </c>
      <c r="AS243" s="4">
        <v>0</v>
      </c>
      <c r="AT243" s="4">
        <v>0</v>
      </c>
      <c r="AU243" s="4">
        <v>0</v>
      </c>
      <c r="AV243" s="4">
        <v>0</v>
      </c>
      <c r="AW243" s="4">
        <v>0</v>
      </c>
      <c r="AX243" s="4">
        <v>0</v>
      </c>
      <c r="AY243" s="4">
        <v>0</v>
      </c>
      <c r="AZ243" s="4">
        <v>0</v>
      </c>
      <c r="BA243" s="4">
        <v>0</v>
      </c>
      <c r="BB243" s="4">
        <v>0</v>
      </c>
      <c r="BC243" s="4">
        <v>374.25800000000004</v>
      </c>
      <c r="BD243" s="4">
        <v>367.47419354838706</v>
      </c>
      <c r="BE243" s="10">
        <f t="shared" si="15"/>
        <v>741.73219354838716</v>
      </c>
      <c r="BF243" s="10">
        <f t="shared" si="16"/>
        <v>741.73</v>
      </c>
    </row>
    <row r="244" spans="40:58">
      <c r="AN244" s="3" t="s">
        <v>439</v>
      </c>
      <c r="AO244" s="3" t="s">
        <v>440</v>
      </c>
      <c r="AP244" s="3" t="s">
        <v>99</v>
      </c>
      <c r="AQ244" s="3" t="s">
        <v>445</v>
      </c>
      <c r="AR244" s="3" t="s">
        <v>446</v>
      </c>
      <c r="AS244" s="4">
        <v>12.064516129032258</v>
      </c>
      <c r="AT244" s="4">
        <v>14</v>
      </c>
      <c r="AU244" s="4">
        <v>14</v>
      </c>
      <c r="AV244" s="4">
        <v>24.733333333333334</v>
      </c>
      <c r="AW244" s="4">
        <v>28</v>
      </c>
      <c r="AX244" s="4">
        <v>28</v>
      </c>
      <c r="AY244" s="4">
        <v>28</v>
      </c>
      <c r="AZ244" s="4">
        <v>28</v>
      </c>
      <c r="BA244" s="4">
        <v>28</v>
      </c>
      <c r="BB244" s="4">
        <v>28</v>
      </c>
      <c r="BC244" s="4">
        <v>28</v>
      </c>
      <c r="BD244" s="4">
        <v>27.87709677419355</v>
      </c>
      <c r="BE244" s="10">
        <f t="shared" si="15"/>
        <v>288.67494623655915</v>
      </c>
      <c r="BF244" s="10">
        <f t="shared" si="16"/>
        <v>288.67</v>
      </c>
    </row>
    <row r="245" spans="40:58">
      <c r="AN245" s="3" t="s">
        <v>439</v>
      </c>
      <c r="AO245" s="3" t="s">
        <v>440</v>
      </c>
      <c r="AP245" s="3" t="s">
        <v>447</v>
      </c>
      <c r="AQ245" s="3" t="s">
        <v>154</v>
      </c>
      <c r="AR245" s="3" t="s">
        <v>448</v>
      </c>
      <c r="AS245" s="4">
        <v>0</v>
      </c>
      <c r="AT245" s="4">
        <v>0</v>
      </c>
      <c r="AU245" s="4">
        <v>0</v>
      </c>
      <c r="AV245" s="4">
        <v>0</v>
      </c>
      <c r="AW245" s="4">
        <v>0</v>
      </c>
      <c r="AX245" s="4">
        <v>0</v>
      </c>
      <c r="AY245" s="4">
        <v>0</v>
      </c>
      <c r="AZ245" s="4">
        <v>0</v>
      </c>
      <c r="BA245" s="4">
        <v>0</v>
      </c>
      <c r="BB245" s="4">
        <v>8.387096774193549E-2</v>
      </c>
      <c r="BC245" s="4">
        <v>0</v>
      </c>
      <c r="BD245" s="4">
        <v>1.685483870967742</v>
      </c>
      <c r="BE245" s="10">
        <f t="shared" si="15"/>
        <v>1.7693548387096776</v>
      </c>
      <c r="BF245" s="10">
        <f t="shared" si="16"/>
        <v>1.77</v>
      </c>
    </row>
    <row r="246" spans="40:58">
      <c r="AN246" s="3" t="s">
        <v>439</v>
      </c>
      <c r="AO246" s="3" t="s">
        <v>440</v>
      </c>
      <c r="AP246" s="3" t="s">
        <v>150</v>
      </c>
      <c r="AQ246" s="3" t="s">
        <v>449</v>
      </c>
      <c r="AR246" s="3" t="s">
        <v>450</v>
      </c>
      <c r="AS246" s="4">
        <v>7.1225806451612907</v>
      </c>
      <c r="AT246" s="4">
        <v>3.4767857142857141</v>
      </c>
      <c r="AU246" s="4">
        <v>12.825806451612904</v>
      </c>
      <c r="AV246" s="4">
        <v>12.864333333333333</v>
      </c>
      <c r="AW246" s="4">
        <v>12.271935483870967</v>
      </c>
      <c r="AX246" s="4">
        <v>6.5019999999999998</v>
      </c>
      <c r="AY246" s="4">
        <v>12.763870967741935</v>
      </c>
      <c r="AZ246" s="4">
        <v>6.427741935483871</v>
      </c>
      <c r="BA246" s="4">
        <v>12.017666666666665</v>
      </c>
      <c r="BB246" s="4">
        <v>12.488709677419354</v>
      </c>
      <c r="BC246" s="4">
        <v>3.0640000000000001</v>
      </c>
      <c r="BD246" s="4">
        <v>0</v>
      </c>
      <c r="BE246" s="10">
        <f t="shared" si="15"/>
        <v>101.82543087557605</v>
      </c>
      <c r="BF246" s="10">
        <f t="shared" si="16"/>
        <v>101.83</v>
      </c>
    </row>
    <row r="247" spans="40:58">
      <c r="AN247" s="3" t="s">
        <v>439</v>
      </c>
      <c r="AO247" s="3" t="s">
        <v>451</v>
      </c>
      <c r="AP247" s="3" t="s">
        <v>187</v>
      </c>
      <c r="AQ247" s="3" t="s">
        <v>452</v>
      </c>
      <c r="AR247" s="3" t="s">
        <v>453</v>
      </c>
      <c r="AS247" s="4">
        <v>0</v>
      </c>
      <c r="AT247" s="4">
        <v>0</v>
      </c>
      <c r="AU247" s="4">
        <v>0</v>
      </c>
      <c r="AV247" s="4">
        <v>15.746</v>
      </c>
      <c r="AW247" s="4">
        <v>13.974193548387097</v>
      </c>
      <c r="AX247" s="4">
        <v>2.1243333333333334</v>
      </c>
      <c r="AY247" s="4">
        <v>21.896451612903224</v>
      </c>
      <c r="AZ247" s="4">
        <v>32.75</v>
      </c>
      <c r="BA247" s="4">
        <v>14.068666666666667</v>
      </c>
      <c r="BB247" s="4">
        <v>7.9364516129032259</v>
      </c>
      <c r="BC247" s="4">
        <v>4.549666666666667</v>
      </c>
      <c r="BD247" s="4">
        <v>2.4925806451612904</v>
      </c>
      <c r="BE247" s="10">
        <f t="shared" si="15"/>
        <v>115.53834408602151</v>
      </c>
      <c r="BF247" s="10">
        <f t="shared" si="16"/>
        <v>115.54</v>
      </c>
    </row>
    <row r="248" spans="40:58">
      <c r="AN248" s="3" t="s">
        <v>439</v>
      </c>
      <c r="AO248" s="3" t="s">
        <v>451</v>
      </c>
      <c r="AP248" s="3" t="s">
        <v>187</v>
      </c>
      <c r="AQ248" s="3" t="s">
        <v>452</v>
      </c>
      <c r="AR248" s="3" t="s">
        <v>454</v>
      </c>
      <c r="AS248" s="4">
        <v>0</v>
      </c>
      <c r="AT248" s="4">
        <v>0</v>
      </c>
      <c r="AU248" s="4">
        <v>0</v>
      </c>
      <c r="AV248" s="4">
        <v>0</v>
      </c>
      <c r="AW248" s="4">
        <v>0</v>
      </c>
      <c r="AX248" s="4">
        <v>0</v>
      </c>
      <c r="AY248" s="4">
        <v>0</v>
      </c>
      <c r="AZ248" s="4">
        <v>0</v>
      </c>
      <c r="BA248" s="4">
        <v>4.0389999999999997</v>
      </c>
      <c r="BB248" s="4">
        <v>5.8667741935483875</v>
      </c>
      <c r="BC248" s="4">
        <v>5.3323333333333336</v>
      </c>
      <c r="BD248" s="4">
        <v>4.8603225806451613</v>
      </c>
      <c r="BE248" s="10">
        <f t="shared" si="15"/>
        <v>20.09843010752688</v>
      </c>
      <c r="BF248" s="10">
        <f t="shared" si="16"/>
        <v>20.100000000000001</v>
      </c>
    </row>
    <row r="249" spans="40:58">
      <c r="AN249" s="3" t="s">
        <v>439</v>
      </c>
      <c r="AO249" s="3" t="s">
        <v>451</v>
      </c>
      <c r="AP249" s="3" t="s">
        <v>187</v>
      </c>
      <c r="AQ249" s="3" t="s">
        <v>452</v>
      </c>
      <c r="AR249" s="3" t="s">
        <v>455</v>
      </c>
      <c r="AS249" s="4">
        <v>8.3119354838709683</v>
      </c>
      <c r="AT249" s="4">
        <v>20.209285714285716</v>
      </c>
      <c r="AU249" s="4">
        <v>15.057419354838709</v>
      </c>
      <c r="AV249" s="4">
        <v>26.901666666666664</v>
      </c>
      <c r="AW249" s="4">
        <v>34.545806451612904</v>
      </c>
      <c r="AX249" s="4">
        <v>27.203666666666667</v>
      </c>
      <c r="AY249" s="4">
        <v>22.54032258064516</v>
      </c>
      <c r="AZ249" s="4">
        <v>26.82193548387097</v>
      </c>
      <c r="BA249" s="4">
        <v>21.501666666666665</v>
      </c>
      <c r="BB249" s="4">
        <v>22.500967741935483</v>
      </c>
      <c r="BC249" s="4">
        <v>21.137</v>
      </c>
      <c r="BD249" s="4">
        <v>25.683870967741935</v>
      </c>
      <c r="BE249" s="10">
        <f t="shared" si="15"/>
        <v>272.4155437788018</v>
      </c>
      <c r="BF249" s="10">
        <f t="shared" si="16"/>
        <v>272.42</v>
      </c>
    </row>
    <row r="250" spans="40:58">
      <c r="AN250" s="3" t="s">
        <v>439</v>
      </c>
      <c r="AO250" s="3" t="s">
        <v>451</v>
      </c>
      <c r="AP250" s="3" t="s">
        <v>456</v>
      </c>
      <c r="AQ250" s="3" t="s">
        <v>457</v>
      </c>
      <c r="AR250" s="3" t="s">
        <v>458</v>
      </c>
      <c r="AS250" s="4">
        <v>800.4329032258064</v>
      </c>
      <c r="AT250" s="4">
        <v>749.3603571428572</v>
      </c>
      <c r="AU250" s="4">
        <v>658.51838709677418</v>
      </c>
      <c r="AV250" s="4">
        <v>662.07766666666669</v>
      </c>
      <c r="AW250" s="4">
        <v>791.30903225806458</v>
      </c>
      <c r="AX250" s="4">
        <v>724.15899999999999</v>
      </c>
      <c r="AY250" s="4">
        <v>678.93096774193555</v>
      </c>
      <c r="AZ250" s="4">
        <v>718.8012903225806</v>
      </c>
      <c r="BA250" s="4">
        <v>686.14300000000003</v>
      </c>
      <c r="BB250" s="4">
        <v>679.99225806451602</v>
      </c>
      <c r="BC250" s="4">
        <v>670.25300000000004</v>
      </c>
      <c r="BD250" s="4">
        <v>0</v>
      </c>
      <c r="BE250" s="10">
        <f t="shared" si="15"/>
        <v>7819.9778625192021</v>
      </c>
      <c r="BF250" s="10">
        <f t="shared" si="16"/>
        <v>7819.98</v>
      </c>
    </row>
    <row r="251" spans="40:58">
      <c r="AN251" s="3" t="s">
        <v>439</v>
      </c>
      <c r="AO251" s="3" t="s">
        <v>451</v>
      </c>
      <c r="AP251" s="3" t="s">
        <v>456</v>
      </c>
      <c r="AQ251" s="3" t="s">
        <v>457</v>
      </c>
      <c r="AR251" s="3" t="s">
        <v>459</v>
      </c>
      <c r="AS251" s="4">
        <v>77.273870967741928</v>
      </c>
      <c r="AT251" s="4">
        <v>78.421428571428578</v>
      </c>
      <c r="AU251" s="4">
        <v>72.635161290322586</v>
      </c>
      <c r="AV251" s="4">
        <v>82.24166666666666</v>
      </c>
      <c r="AW251" s="4">
        <v>129.67580645161289</v>
      </c>
      <c r="AX251" s="4">
        <v>114.52566666666667</v>
      </c>
      <c r="AY251" s="4">
        <v>86.52645161290323</v>
      </c>
      <c r="AZ251" s="4">
        <v>32.566129032258061</v>
      </c>
      <c r="BA251" s="4">
        <v>33.527000000000001</v>
      </c>
      <c r="BB251" s="4">
        <v>35.060645161290324</v>
      </c>
      <c r="BC251" s="4">
        <v>19.404333333333334</v>
      </c>
      <c r="BD251" s="4">
        <v>0</v>
      </c>
      <c r="BE251" s="10">
        <f t="shared" si="15"/>
        <v>761.85815975422418</v>
      </c>
      <c r="BF251" s="10">
        <f t="shared" si="16"/>
        <v>761.86</v>
      </c>
    </row>
    <row r="252" spans="40:58">
      <c r="AN252" s="3" t="s">
        <v>439</v>
      </c>
      <c r="AO252" s="3" t="s">
        <v>451</v>
      </c>
      <c r="AP252" s="3" t="s">
        <v>456</v>
      </c>
      <c r="AQ252" s="3" t="s">
        <v>457</v>
      </c>
      <c r="AR252" s="3" t="s">
        <v>460</v>
      </c>
      <c r="AS252" s="4">
        <v>0</v>
      </c>
      <c r="AT252" s="4">
        <v>0</v>
      </c>
      <c r="AU252" s="4">
        <v>0</v>
      </c>
      <c r="AV252" s="4">
        <v>0</v>
      </c>
      <c r="AW252" s="4">
        <v>0</v>
      </c>
      <c r="AX252" s="4">
        <v>0</v>
      </c>
      <c r="AY252" s="4">
        <v>0</v>
      </c>
      <c r="AZ252" s="4">
        <v>0</v>
      </c>
      <c r="BA252" s="4">
        <v>0</v>
      </c>
      <c r="BB252" s="4">
        <v>38.25322580645161</v>
      </c>
      <c r="BC252" s="4">
        <v>34.49633333333334</v>
      </c>
      <c r="BD252" s="4">
        <v>0</v>
      </c>
      <c r="BE252" s="10">
        <f t="shared" si="15"/>
        <v>72.749559139784949</v>
      </c>
      <c r="BF252" s="10">
        <f t="shared" si="16"/>
        <v>72.75</v>
      </c>
    </row>
    <row r="253" spans="40:58">
      <c r="AN253" s="3" t="s">
        <v>439</v>
      </c>
      <c r="AO253" s="3" t="s">
        <v>451</v>
      </c>
      <c r="AP253" s="3" t="s">
        <v>434</v>
      </c>
      <c r="AQ253" s="3" t="s">
        <v>461</v>
      </c>
      <c r="AR253" s="3" t="s">
        <v>462</v>
      </c>
      <c r="AS253" s="4">
        <v>21.457741935483874</v>
      </c>
      <c r="AT253" s="4">
        <v>21.49607142857143</v>
      </c>
      <c r="AU253" s="4">
        <v>20.729677419354839</v>
      </c>
      <c r="AV253" s="4">
        <v>20.451000000000001</v>
      </c>
      <c r="AW253" s="4">
        <v>19.913870967741936</v>
      </c>
      <c r="AX253" s="4">
        <v>19.585666666666668</v>
      </c>
      <c r="AY253" s="4">
        <v>19.489677419354837</v>
      </c>
      <c r="AZ253" s="4">
        <v>19.488709677419354</v>
      </c>
      <c r="BA253" s="4">
        <v>19.18</v>
      </c>
      <c r="BB253" s="4">
        <v>18.656129032258065</v>
      </c>
      <c r="BC253" s="4">
        <v>18.991666666666667</v>
      </c>
      <c r="BD253" s="4">
        <v>18.509354838709676</v>
      </c>
      <c r="BE253" s="10">
        <f t="shared" si="15"/>
        <v>237.94956605222737</v>
      </c>
      <c r="BF253" s="10">
        <f t="shared" si="16"/>
        <v>237.95</v>
      </c>
    </row>
    <row r="254" spans="40:58">
      <c r="AN254" s="3" t="s">
        <v>439</v>
      </c>
      <c r="AO254" s="3" t="s">
        <v>451</v>
      </c>
      <c r="AP254" s="3" t="s">
        <v>434</v>
      </c>
      <c r="AQ254" s="3" t="s">
        <v>461</v>
      </c>
      <c r="AR254" s="3" t="s">
        <v>463</v>
      </c>
      <c r="AS254" s="4">
        <v>0</v>
      </c>
      <c r="AT254" s="4">
        <v>0</v>
      </c>
      <c r="AU254" s="4">
        <v>127.45</v>
      </c>
      <c r="AV254" s="4">
        <v>183.03</v>
      </c>
      <c r="AW254" s="4">
        <v>274.75</v>
      </c>
      <c r="AX254" s="4">
        <v>236.13</v>
      </c>
      <c r="AY254" s="4">
        <v>197.75806499999999</v>
      </c>
      <c r="AZ254" s="4">
        <v>222.206774</v>
      </c>
      <c r="BA254" s="4">
        <v>95.778666666666666</v>
      </c>
      <c r="BB254" s="4">
        <v>85.014516129032259</v>
      </c>
      <c r="BC254" s="4">
        <v>117.77766666666666</v>
      </c>
      <c r="BD254" s="4">
        <v>202.5825806451613</v>
      </c>
      <c r="BE254" s="10">
        <f t="shared" si="15"/>
        <v>1742.4782691075266</v>
      </c>
      <c r="BF254" s="10">
        <f t="shared" si="16"/>
        <v>1742.48</v>
      </c>
    </row>
    <row r="255" spans="40:58">
      <c r="AN255" s="3" t="s">
        <v>439</v>
      </c>
      <c r="AO255" s="3" t="s">
        <v>451</v>
      </c>
      <c r="AP255" s="3" t="s">
        <v>434</v>
      </c>
      <c r="AQ255" s="3" t="s">
        <v>457</v>
      </c>
      <c r="AR255" s="3" t="s">
        <v>458</v>
      </c>
      <c r="AS255" s="4">
        <v>0</v>
      </c>
      <c r="AT255" s="4">
        <v>0</v>
      </c>
      <c r="AU255" s="4">
        <v>0</v>
      </c>
      <c r="AV255" s="4">
        <v>0</v>
      </c>
      <c r="AW255" s="4">
        <v>0</v>
      </c>
      <c r="AX255" s="4">
        <v>0</v>
      </c>
      <c r="AY255" s="4">
        <v>0</v>
      </c>
      <c r="AZ255" s="4">
        <v>0</v>
      </c>
      <c r="BA255" s="4">
        <v>0</v>
      </c>
      <c r="BB255" s="4">
        <v>0</v>
      </c>
      <c r="BC255" s="4">
        <v>0</v>
      </c>
      <c r="BD255" s="4">
        <v>674.26548387096773</v>
      </c>
      <c r="BE255" s="10">
        <f t="shared" si="15"/>
        <v>674.26548387096773</v>
      </c>
      <c r="BF255" s="10">
        <f t="shared" si="16"/>
        <v>674.27</v>
      </c>
    </row>
    <row r="256" spans="40:58">
      <c r="AN256" s="3" t="s">
        <v>439</v>
      </c>
      <c r="AO256" s="3" t="s">
        <v>451</v>
      </c>
      <c r="AP256" s="3" t="s">
        <v>434</v>
      </c>
      <c r="AQ256" s="3" t="s">
        <v>457</v>
      </c>
      <c r="AR256" s="3" t="s">
        <v>459</v>
      </c>
      <c r="AS256" s="4">
        <v>0</v>
      </c>
      <c r="AT256" s="4">
        <v>0</v>
      </c>
      <c r="AU256" s="4">
        <v>0</v>
      </c>
      <c r="AV256" s="4">
        <v>0</v>
      </c>
      <c r="AW256" s="4">
        <v>0</v>
      </c>
      <c r="AX256" s="4">
        <v>0</v>
      </c>
      <c r="AY256" s="4">
        <v>0</v>
      </c>
      <c r="AZ256" s="4">
        <v>0</v>
      </c>
      <c r="BA256" s="4">
        <v>0</v>
      </c>
      <c r="BB256" s="4">
        <v>0</v>
      </c>
      <c r="BC256" s="4">
        <v>0</v>
      </c>
      <c r="BD256" s="4">
        <v>33.672903225806451</v>
      </c>
      <c r="BE256" s="10">
        <f t="shared" si="15"/>
        <v>33.672903225806451</v>
      </c>
      <c r="BF256" s="10">
        <f t="shared" si="16"/>
        <v>33.67</v>
      </c>
    </row>
    <row r="257" spans="40:58">
      <c r="AN257" s="3" t="s">
        <v>439</v>
      </c>
      <c r="AO257" s="3" t="s">
        <v>451</v>
      </c>
      <c r="AP257" s="3" t="s">
        <v>434</v>
      </c>
      <c r="AQ257" s="3" t="s">
        <v>457</v>
      </c>
      <c r="AR257" s="3" t="s">
        <v>460</v>
      </c>
      <c r="AS257" s="4">
        <v>0</v>
      </c>
      <c r="AT257" s="4">
        <v>0</v>
      </c>
      <c r="AU257" s="4">
        <v>0</v>
      </c>
      <c r="AV257" s="4">
        <v>0</v>
      </c>
      <c r="AW257" s="4">
        <v>0</v>
      </c>
      <c r="AX257" s="4">
        <v>0</v>
      </c>
      <c r="AY257" s="4">
        <v>0</v>
      </c>
      <c r="AZ257" s="4">
        <v>0</v>
      </c>
      <c r="BA257" s="4">
        <v>0</v>
      </c>
      <c r="BB257" s="4">
        <v>0</v>
      </c>
      <c r="BC257" s="4">
        <v>0</v>
      </c>
      <c r="BD257" s="4">
        <v>31.592580645161291</v>
      </c>
      <c r="BE257" s="10">
        <f t="shared" si="15"/>
        <v>31.592580645161291</v>
      </c>
      <c r="BF257" s="10">
        <f t="shared" si="16"/>
        <v>31.59</v>
      </c>
    </row>
    <row r="258" spans="40:58">
      <c r="AN258" s="3" t="s">
        <v>439</v>
      </c>
      <c r="AO258" s="3" t="s">
        <v>464</v>
      </c>
      <c r="AP258" s="3" t="s">
        <v>456</v>
      </c>
      <c r="AQ258" s="3" t="s">
        <v>465</v>
      </c>
      <c r="AR258" s="3" t="s">
        <v>466</v>
      </c>
      <c r="AS258" s="4">
        <v>0</v>
      </c>
      <c r="AT258" s="4">
        <v>0</v>
      </c>
      <c r="AU258" s="4">
        <v>0</v>
      </c>
      <c r="AV258" s="4">
        <v>0</v>
      </c>
      <c r="AW258" s="4">
        <v>0</v>
      </c>
      <c r="AX258" s="4">
        <v>0</v>
      </c>
      <c r="AY258" s="4">
        <v>0</v>
      </c>
      <c r="AZ258" s="4">
        <v>0</v>
      </c>
      <c r="BA258" s="4">
        <v>0</v>
      </c>
      <c r="BB258" s="4">
        <v>0</v>
      </c>
      <c r="BC258" s="4">
        <v>0</v>
      </c>
      <c r="BD258" s="4">
        <v>73.288709677419348</v>
      </c>
      <c r="BE258" s="10">
        <f t="shared" si="15"/>
        <v>73.288709677419348</v>
      </c>
      <c r="BF258" s="10">
        <f t="shared" si="16"/>
        <v>73.290000000000006</v>
      </c>
    </row>
    <row r="259" spans="40:58">
      <c r="AN259" s="3" t="s">
        <v>439</v>
      </c>
      <c r="AO259" s="3" t="s">
        <v>467</v>
      </c>
      <c r="AP259" s="3" t="s">
        <v>99</v>
      </c>
      <c r="AQ259" s="3" t="s">
        <v>468</v>
      </c>
      <c r="AR259" s="3" t="s">
        <v>469</v>
      </c>
      <c r="AS259" s="4">
        <v>1728.9583870967742</v>
      </c>
      <c r="AT259" s="4">
        <v>1786.5214285714285</v>
      </c>
      <c r="AU259" s="4">
        <v>1726.2164516129033</v>
      </c>
      <c r="AV259" s="4">
        <v>1666.5606666666667</v>
      </c>
      <c r="AW259" s="4">
        <v>1696.2412903225807</v>
      </c>
      <c r="AX259" s="4">
        <v>1737.5496666666666</v>
      </c>
      <c r="AY259" s="4">
        <v>1592.6993548387097</v>
      </c>
      <c r="AZ259" s="4">
        <v>1541.2158064516129</v>
      </c>
      <c r="BA259" s="4">
        <v>1669.7933333333335</v>
      </c>
      <c r="BB259" s="4">
        <v>1816.03</v>
      </c>
      <c r="BC259" s="4">
        <v>1874.7933333333335</v>
      </c>
      <c r="BD259" s="4">
        <v>1850.4335483870968</v>
      </c>
      <c r="BE259" s="10">
        <f t="shared" si="15"/>
        <v>20687.013267281105</v>
      </c>
      <c r="BF259" s="10">
        <f t="shared" si="16"/>
        <v>20687.009999999998</v>
      </c>
    </row>
    <row r="260" spans="40:58">
      <c r="AN260" s="3" t="s">
        <v>439</v>
      </c>
      <c r="AO260" s="3" t="s">
        <v>467</v>
      </c>
      <c r="AP260" s="3" t="s">
        <v>99</v>
      </c>
      <c r="AQ260" s="3" t="s">
        <v>468</v>
      </c>
      <c r="AR260" s="3" t="s">
        <v>470</v>
      </c>
      <c r="AS260" s="4">
        <v>813.64161290322579</v>
      </c>
      <c r="AT260" s="4">
        <v>735.6528571428571</v>
      </c>
      <c r="AU260" s="4">
        <v>816.24677419354839</v>
      </c>
      <c r="AV260" s="4">
        <v>866.84866666666665</v>
      </c>
      <c r="AW260" s="4">
        <v>856.57677419354843</v>
      </c>
      <c r="AX260" s="4">
        <v>842.56500000000005</v>
      </c>
      <c r="AY260" s="4">
        <v>837.45903225806455</v>
      </c>
      <c r="AZ260" s="4">
        <v>822.14096774193547</v>
      </c>
      <c r="BA260" s="4">
        <v>790.649</v>
      </c>
      <c r="BB260" s="4">
        <v>817.36806451612904</v>
      </c>
      <c r="BC260" s="4">
        <v>763.12900000000002</v>
      </c>
      <c r="BD260" s="4">
        <v>751.91709677419351</v>
      </c>
      <c r="BE260" s="10">
        <f t="shared" ref="BE260:BE323" si="17">SUM(AS260:BD260)</f>
        <v>9714.1948463901699</v>
      </c>
      <c r="BF260" s="10">
        <f t="shared" ref="BF260:BF323" si="18">ROUND(BE260,2)</f>
        <v>9714.19</v>
      </c>
    </row>
    <row r="261" spans="40:58">
      <c r="AN261" s="3" t="s">
        <v>439</v>
      </c>
      <c r="AO261" s="3" t="s">
        <v>467</v>
      </c>
      <c r="AP261" s="3" t="s">
        <v>434</v>
      </c>
      <c r="AQ261" s="3" t="s">
        <v>461</v>
      </c>
      <c r="AR261" s="3" t="s">
        <v>471</v>
      </c>
      <c r="AS261" s="4">
        <v>16477.63806451613</v>
      </c>
      <c r="AT261" s="4">
        <v>16461.571428571428</v>
      </c>
      <c r="AU261" s="4">
        <v>17392.072903225806</v>
      </c>
      <c r="AV261" s="4">
        <v>17948.346000000001</v>
      </c>
      <c r="AW261" s="4">
        <v>17508.082258064518</v>
      </c>
      <c r="AX261" s="4">
        <v>17866.346666666668</v>
      </c>
      <c r="AY261" s="4">
        <v>17618.324193548389</v>
      </c>
      <c r="AZ261" s="4">
        <v>18770.202258064517</v>
      </c>
      <c r="BA261" s="4">
        <v>20531.12</v>
      </c>
      <c r="BB261" s="4">
        <v>21234.132903225807</v>
      </c>
      <c r="BC261" s="4">
        <v>22186.573333333337</v>
      </c>
      <c r="BD261" s="4">
        <v>20827.438064516129</v>
      </c>
      <c r="BE261" s="10">
        <f t="shared" si="17"/>
        <v>224821.84807373275</v>
      </c>
      <c r="BF261" s="10">
        <f t="shared" si="18"/>
        <v>224821.85</v>
      </c>
    </row>
    <row r="262" spans="40:58">
      <c r="AN262" s="3" t="s">
        <v>439</v>
      </c>
      <c r="AO262" s="3" t="s">
        <v>467</v>
      </c>
      <c r="AP262" s="3" t="s">
        <v>434</v>
      </c>
      <c r="AQ262" s="3" t="s">
        <v>461</v>
      </c>
      <c r="AR262" s="3" t="s">
        <v>472</v>
      </c>
      <c r="AS262" s="4">
        <v>0</v>
      </c>
      <c r="AT262" s="4">
        <v>0</v>
      </c>
      <c r="AU262" s="4">
        <v>0</v>
      </c>
      <c r="AV262" s="4">
        <v>0</v>
      </c>
      <c r="AW262" s="4">
        <v>0</v>
      </c>
      <c r="AX262" s="4">
        <v>0</v>
      </c>
      <c r="AY262" s="4">
        <v>0</v>
      </c>
      <c r="AZ262" s="4">
        <v>0</v>
      </c>
      <c r="BA262" s="4">
        <v>0</v>
      </c>
      <c r="BB262" s="4">
        <v>0</v>
      </c>
      <c r="BC262" s="4">
        <v>7.1206666666666667</v>
      </c>
      <c r="BD262" s="4">
        <v>42.831612903225803</v>
      </c>
      <c r="BE262" s="10">
        <f t="shared" si="17"/>
        <v>49.952279569892468</v>
      </c>
      <c r="BF262" s="10">
        <f t="shared" si="18"/>
        <v>49.95</v>
      </c>
    </row>
    <row r="263" spans="40:58">
      <c r="AN263" s="3" t="s">
        <v>439</v>
      </c>
      <c r="AO263" s="3" t="s">
        <v>467</v>
      </c>
      <c r="AP263" s="3" t="s">
        <v>434</v>
      </c>
      <c r="AQ263" s="3" t="s">
        <v>461</v>
      </c>
      <c r="AR263" s="3" t="s">
        <v>473</v>
      </c>
      <c r="AS263" s="4">
        <v>0</v>
      </c>
      <c r="AT263" s="4">
        <v>0</v>
      </c>
      <c r="AU263" s="4">
        <v>4.7012903225806451</v>
      </c>
      <c r="AV263" s="4">
        <v>5.8949999999999996</v>
      </c>
      <c r="AW263" s="4">
        <v>0</v>
      </c>
      <c r="AX263" s="4">
        <v>3.6836666666666669</v>
      </c>
      <c r="AY263" s="4">
        <v>0</v>
      </c>
      <c r="AZ263" s="4">
        <v>5.3474193548387099</v>
      </c>
      <c r="BA263" s="4">
        <v>2.4776666666666665</v>
      </c>
      <c r="BB263" s="4">
        <v>2.4693548387096773</v>
      </c>
      <c r="BC263" s="4">
        <v>0</v>
      </c>
      <c r="BD263" s="4">
        <v>3.5148387096774192</v>
      </c>
      <c r="BE263" s="10">
        <f t="shared" si="17"/>
        <v>28.089236559139788</v>
      </c>
      <c r="BF263" s="10">
        <f t="shared" si="18"/>
        <v>28.09</v>
      </c>
    </row>
    <row r="264" spans="40:58">
      <c r="AN264" s="3" t="s">
        <v>474</v>
      </c>
      <c r="AO264" s="3" t="s">
        <v>475</v>
      </c>
      <c r="AP264" s="3" t="s">
        <v>476</v>
      </c>
      <c r="AQ264" s="3" t="s">
        <v>477</v>
      </c>
      <c r="AR264" s="3" t="s">
        <v>478</v>
      </c>
      <c r="AS264" s="4">
        <v>0.91806451612903228</v>
      </c>
      <c r="AT264" s="4">
        <v>0.99214285714285722</v>
      </c>
      <c r="AU264" s="4">
        <v>0.92225806451612902</v>
      </c>
      <c r="AV264" s="4">
        <v>0.84833333333333327</v>
      </c>
      <c r="AW264" s="4">
        <v>1.0577419354838709</v>
      </c>
      <c r="AX264" s="4">
        <v>1.0696666666666668</v>
      </c>
      <c r="AY264" s="4">
        <v>1.1254838709677419</v>
      </c>
      <c r="AZ264" s="4">
        <v>1.159032258064516</v>
      </c>
      <c r="BA264" s="4">
        <v>1.1003333333333332</v>
      </c>
      <c r="BB264" s="4">
        <v>0.49096774193548387</v>
      </c>
      <c r="BC264" s="4">
        <v>0.58766666666666667</v>
      </c>
      <c r="BD264" s="4">
        <v>0.34903225806451615</v>
      </c>
      <c r="BE264" s="10">
        <f t="shared" si="17"/>
        <v>10.620723502304147</v>
      </c>
      <c r="BF264" s="10">
        <f t="shared" si="18"/>
        <v>10.62</v>
      </c>
    </row>
    <row r="265" spans="40:58">
      <c r="AN265" s="3" t="s">
        <v>474</v>
      </c>
      <c r="AO265" s="3" t="s">
        <v>475</v>
      </c>
      <c r="AP265" s="3" t="s">
        <v>159</v>
      </c>
      <c r="AQ265" s="3" t="s">
        <v>479</v>
      </c>
      <c r="AR265" s="3" t="s">
        <v>480</v>
      </c>
      <c r="AS265" s="4">
        <v>0</v>
      </c>
      <c r="AT265" s="4">
        <v>0</v>
      </c>
      <c r="AU265" s="4">
        <v>0</v>
      </c>
      <c r="AV265" s="4">
        <v>0</v>
      </c>
      <c r="AW265" s="4">
        <v>0</v>
      </c>
      <c r="AX265" s="4">
        <v>0</v>
      </c>
      <c r="AY265" s="4">
        <v>0</v>
      </c>
      <c r="AZ265" s="4">
        <v>0</v>
      </c>
      <c r="BA265" s="4">
        <v>0</v>
      </c>
      <c r="BB265" s="4">
        <v>0</v>
      </c>
      <c r="BC265" s="4">
        <v>0.17099999999999999</v>
      </c>
      <c r="BD265" s="4">
        <v>0.10096774193548387</v>
      </c>
      <c r="BE265" s="10">
        <f t="shared" si="17"/>
        <v>0.27196774193548384</v>
      </c>
      <c r="BF265" s="10">
        <f t="shared" si="18"/>
        <v>0.27</v>
      </c>
    </row>
    <row r="266" spans="40:58">
      <c r="AN266" s="3" t="s">
        <v>481</v>
      </c>
      <c r="AO266" s="3" t="s">
        <v>482</v>
      </c>
      <c r="AP266" s="3" t="s">
        <v>99</v>
      </c>
      <c r="AQ266" s="3" t="s">
        <v>483</v>
      </c>
      <c r="AR266" s="3" t="s">
        <v>484</v>
      </c>
      <c r="AS266" s="4">
        <v>0</v>
      </c>
      <c r="AT266" s="4">
        <v>0</v>
      </c>
      <c r="AU266" s="4">
        <v>0.11967741935483871</v>
      </c>
      <c r="AV266" s="4">
        <v>0.31799999999999995</v>
      </c>
      <c r="AW266" s="4">
        <v>0</v>
      </c>
      <c r="AX266" s="4">
        <v>0</v>
      </c>
      <c r="AY266" s="4">
        <v>0</v>
      </c>
      <c r="AZ266" s="4">
        <v>0</v>
      </c>
      <c r="BA266" s="4">
        <v>0</v>
      </c>
      <c r="BB266" s="4">
        <v>0</v>
      </c>
      <c r="BC266" s="4">
        <v>0</v>
      </c>
      <c r="BD266" s="4">
        <v>0</v>
      </c>
      <c r="BE266" s="10">
        <f t="shared" si="17"/>
        <v>0.43767741935483867</v>
      </c>
      <c r="BF266" s="10">
        <f t="shared" si="18"/>
        <v>0.44</v>
      </c>
    </row>
    <row r="267" spans="40:58">
      <c r="AN267" s="3" t="s">
        <v>481</v>
      </c>
      <c r="AO267" s="3" t="s">
        <v>482</v>
      </c>
      <c r="AP267" s="3" t="s">
        <v>216</v>
      </c>
      <c r="AQ267" s="3" t="s">
        <v>485</v>
      </c>
      <c r="AR267" s="3" t="s">
        <v>482</v>
      </c>
      <c r="AS267" s="4">
        <v>150.54935483870966</v>
      </c>
      <c r="AT267" s="4">
        <v>145.42785714285714</v>
      </c>
      <c r="AU267" s="4">
        <v>146.99645161290323</v>
      </c>
      <c r="AV267" s="4">
        <v>145.69966666666667</v>
      </c>
      <c r="AW267" s="4">
        <v>144.29225806451615</v>
      </c>
      <c r="AX267" s="4">
        <v>146.26866666666669</v>
      </c>
      <c r="AY267" s="4">
        <v>145.22612903225806</v>
      </c>
      <c r="AZ267" s="4">
        <v>144.5151612903226</v>
      </c>
      <c r="BA267" s="4">
        <v>144.93533333333335</v>
      </c>
      <c r="BB267" s="4">
        <v>143.22612903225806</v>
      </c>
      <c r="BC267" s="4">
        <v>138.636</v>
      </c>
      <c r="BD267" s="4">
        <v>137.54838709677421</v>
      </c>
      <c r="BE267" s="10">
        <f t="shared" si="17"/>
        <v>1733.3213947772656</v>
      </c>
      <c r="BF267" s="10">
        <f t="shared" si="18"/>
        <v>1733.32</v>
      </c>
    </row>
    <row r="268" spans="40:58">
      <c r="AN268" s="3" t="s">
        <v>481</v>
      </c>
      <c r="AO268" s="3" t="s">
        <v>486</v>
      </c>
      <c r="AP268" s="3" t="s">
        <v>159</v>
      </c>
      <c r="AQ268" s="3" t="s">
        <v>486</v>
      </c>
      <c r="AR268" s="3" t="s">
        <v>486</v>
      </c>
      <c r="AS268" s="4">
        <v>0</v>
      </c>
      <c r="AT268" s="4">
        <v>0</v>
      </c>
      <c r="AU268" s="4">
        <v>41.12903225806452</v>
      </c>
      <c r="AV268" s="4">
        <v>102.93333333333334</v>
      </c>
      <c r="AW268" s="4">
        <v>109.25806451612904</v>
      </c>
      <c r="AX268" s="4">
        <v>104.20599999999999</v>
      </c>
      <c r="AY268" s="4">
        <v>107.74193548387096</v>
      </c>
      <c r="AZ268" s="4">
        <v>106.71612903225805</v>
      </c>
      <c r="BA268" s="4">
        <v>91.226666666666674</v>
      </c>
      <c r="BB268" s="4">
        <v>53.909354838709682</v>
      </c>
      <c r="BC268" s="4">
        <v>48.91</v>
      </c>
      <c r="BD268" s="4">
        <v>52.019677419354835</v>
      </c>
      <c r="BE268" s="10">
        <f t="shared" si="17"/>
        <v>818.05019354838703</v>
      </c>
      <c r="BF268" s="10">
        <f t="shared" si="18"/>
        <v>818.05</v>
      </c>
    </row>
    <row r="269" spans="40:58">
      <c r="AN269" s="3" t="s">
        <v>487</v>
      </c>
      <c r="AO269" s="3" t="s">
        <v>488</v>
      </c>
      <c r="AP269" s="3" t="s">
        <v>187</v>
      </c>
      <c r="AQ269" s="3" t="s">
        <v>489</v>
      </c>
      <c r="AR269" s="3" t="s">
        <v>490</v>
      </c>
      <c r="AS269" s="4">
        <v>0</v>
      </c>
      <c r="AT269" s="4">
        <v>667.96464285714285</v>
      </c>
      <c r="AU269" s="4">
        <v>993.57064516129037</v>
      </c>
      <c r="AV269" s="4">
        <v>1576.4653333333333</v>
      </c>
      <c r="AW269" s="4">
        <v>1819.4229032258065</v>
      </c>
      <c r="AX269" s="4">
        <v>891.2886666666667</v>
      </c>
      <c r="AY269" s="4">
        <v>154.6467741935484</v>
      </c>
      <c r="AZ269" s="4">
        <v>1711.8832258064517</v>
      </c>
      <c r="BA269" s="4">
        <v>2325.9823333333334</v>
      </c>
      <c r="BB269" s="4">
        <v>2517.5054838709675</v>
      </c>
      <c r="BC269" s="4">
        <v>2853.5653333333335</v>
      </c>
      <c r="BD269" s="4">
        <v>2816.2651612903228</v>
      </c>
      <c r="BE269" s="10">
        <f t="shared" si="17"/>
        <v>18328.560503072196</v>
      </c>
      <c r="BF269" s="10">
        <f t="shared" si="18"/>
        <v>18328.560000000001</v>
      </c>
    </row>
    <row r="270" spans="40:58">
      <c r="AN270" s="3" t="s">
        <v>491</v>
      </c>
      <c r="AO270" s="3" t="s">
        <v>492</v>
      </c>
      <c r="AP270" s="3" t="s">
        <v>99</v>
      </c>
      <c r="AQ270" s="3" t="s">
        <v>493</v>
      </c>
      <c r="AR270" s="3" t="s">
        <v>494</v>
      </c>
      <c r="AS270" s="4">
        <v>943.22129032258067</v>
      </c>
      <c r="AT270" s="4">
        <v>926.29750000000001</v>
      </c>
      <c r="AU270" s="4">
        <v>908.80419354838716</v>
      </c>
      <c r="AV270" s="4">
        <v>906.28899999999999</v>
      </c>
      <c r="AW270" s="4">
        <v>888.09838709677422</v>
      </c>
      <c r="AX270" s="4">
        <v>872.41899999999998</v>
      </c>
      <c r="AY270" s="4">
        <v>859.83161290322573</v>
      </c>
      <c r="AZ270" s="4">
        <v>851.69290322580639</v>
      </c>
      <c r="BA270" s="4">
        <v>835.30333333333328</v>
      </c>
      <c r="BB270" s="4">
        <v>795.90677419354836</v>
      </c>
      <c r="BC270" s="4">
        <v>795.10366666666664</v>
      </c>
      <c r="BD270" s="4">
        <v>794.49064516129033</v>
      </c>
      <c r="BE270" s="10">
        <f t="shared" si="17"/>
        <v>10377.45830645161</v>
      </c>
      <c r="BF270" s="10">
        <f t="shared" si="18"/>
        <v>10377.459999999999</v>
      </c>
    </row>
    <row r="271" spans="40:58">
      <c r="AN271" s="3" t="s">
        <v>491</v>
      </c>
      <c r="AO271" s="3" t="s">
        <v>492</v>
      </c>
      <c r="AP271" s="3" t="s">
        <v>99</v>
      </c>
      <c r="AQ271" s="3" t="s">
        <v>495</v>
      </c>
      <c r="AR271" s="3" t="s">
        <v>496</v>
      </c>
      <c r="AS271" s="4">
        <v>446.26645161290321</v>
      </c>
      <c r="AT271" s="4">
        <v>444.58464285714291</v>
      </c>
      <c r="AU271" s="4">
        <v>452.61967741935479</v>
      </c>
      <c r="AV271" s="4">
        <v>436.52933333333328</v>
      </c>
      <c r="AW271" s="4">
        <v>420.52258064516133</v>
      </c>
      <c r="AX271" s="4">
        <v>401.79966666666667</v>
      </c>
      <c r="AY271" s="4">
        <v>379.5338709677419</v>
      </c>
      <c r="AZ271" s="4">
        <v>361.34387096774191</v>
      </c>
      <c r="BA271" s="4">
        <v>360.40066666666667</v>
      </c>
      <c r="BB271" s="4">
        <v>353.23935483870969</v>
      </c>
      <c r="BC271" s="4">
        <v>606.38333333333333</v>
      </c>
      <c r="BD271" s="4">
        <v>1249.51</v>
      </c>
      <c r="BE271" s="10">
        <f t="shared" si="17"/>
        <v>5912.7334493087556</v>
      </c>
      <c r="BF271" s="10">
        <f t="shared" si="18"/>
        <v>5912.73</v>
      </c>
    </row>
    <row r="272" spans="40:58">
      <c r="AN272" s="3" t="s">
        <v>491</v>
      </c>
      <c r="AO272" s="3" t="s">
        <v>492</v>
      </c>
      <c r="AP272" s="3" t="s">
        <v>99</v>
      </c>
      <c r="AQ272" s="3" t="s">
        <v>495</v>
      </c>
      <c r="AR272" s="3" t="s">
        <v>497</v>
      </c>
      <c r="AS272" s="4">
        <v>112.89935483870968</v>
      </c>
      <c r="AT272" s="4">
        <v>106.88</v>
      </c>
      <c r="AU272" s="4">
        <v>128.4474193548387</v>
      </c>
      <c r="AV272" s="4">
        <v>215.82966666666667</v>
      </c>
      <c r="AW272" s="4">
        <v>281.23935483870969</v>
      </c>
      <c r="AX272" s="4">
        <v>266.88800000000003</v>
      </c>
      <c r="AY272" s="4">
        <v>239.03032258064519</v>
      </c>
      <c r="AZ272" s="4">
        <v>191.43774193548387</v>
      </c>
      <c r="BA272" s="4">
        <v>255.77300000000002</v>
      </c>
      <c r="BB272" s="4">
        <v>294.41967741935485</v>
      </c>
      <c r="BC272" s="4">
        <v>262.68133333333333</v>
      </c>
      <c r="BD272" s="4">
        <v>249.00838709677421</v>
      </c>
      <c r="BE272" s="10">
        <f t="shared" si="17"/>
        <v>2604.5342580645161</v>
      </c>
      <c r="BF272" s="10">
        <f t="shared" si="18"/>
        <v>2604.5300000000002</v>
      </c>
    </row>
    <row r="273" spans="40:58">
      <c r="AN273" s="3" t="s">
        <v>491</v>
      </c>
      <c r="AO273" s="3" t="s">
        <v>492</v>
      </c>
      <c r="AP273" s="3" t="s">
        <v>99</v>
      </c>
      <c r="AQ273" s="3" t="s">
        <v>495</v>
      </c>
      <c r="AR273" s="3" t="s">
        <v>498</v>
      </c>
      <c r="AS273" s="4">
        <v>362.83354838709676</v>
      </c>
      <c r="AT273" s="4">
        <v>426.44464285714287</v>
      </c>
      <c r="AU273" s="4">
        <v>676.0422580645162</v>
      </c>
      <c r="AV273" s="4">
        <v>791.10333333333335</v>
      </c>
      <c r="AW273" s="4">
        <v>795.14580645161288</v>
      </c>
      <c r="AX273" s="4">
        <v>705.18300000000011</v>
      </c>
      <c r="AY273" s="4">
        <v>661.7822580645161</v>
      </c>
      <c r="AZ273" s="4">
        <v>616.51451612903224</v>
      </c>
      <c r="BA273" s="4">
        <v>667.55533333333335</v>
      </c>
      <c r="BB273" s="4">
        <v>1251.5864516129029</v>
      </c>
      <c r="BC273" s="4">
        <v>1828.9226666666664</v>
      </c>
      <c r="BD273" s="4">
        <v>1690.8109677419354</v>
      </c>
      <c r="BE273" s="10">
        <f t="shared" si="17"/>
        <v>10473.924782642089</v>
      </c>
      <c r="BF273" s="10">
        <f t="shared" si="18"/>
        <v>10473.92</v>
      </c>
    </row>
    <row r="274" spans="40:58">
      <c r="AN274" s="3" t="s">
        <v>491</v>
      </c>
      <c r="AO274" s="3" t="s">
        <v>492</v>
      </c>
      <c r="AP274" s="3" t="s">
        <v>99</v>
      </c>
      <c r="AQ274" s="3" t="s">
        <v>495</v>
      </c>
      <c r="AR274" s="3" t="s">
        <v>499</v>
      </c>
      <c r="AS274" s="4">
        <v>510.71709677419352</v>
      </c>
      <c r="AT274" s="4">
        <v>497.27678571428572</v>
      </c>
      <c r="AU274" s="4">
        <v>495.84000000000003</v>
      </c>
      <c r="AV274" s="4">
        <v>478.51100000000002</v>
      </c>
      <c r="AW274" s="4">
        <v>510.90612903225809</v>
      </c>
      <c r="AX274" s="4">
        <v>485.76400000000001</v>
      </c>
      <c r="AY274" s="4">
        <v>484.29548387096776</v>
      </c>
      <c r="AZ274" s="4">
        <v>495.87161290322581</v>
      </c>
      <c r="BA274" s="4">
        <v>449.00299999999999</v>
      </c>
      <c r="BB274" s="4">
        <v>433.88870967741934</v>
      </c>
      <c r="BC274" s="4">
        <v>435.27166666666665</v>
      </c>
      <c r="BD274" s="4">
        <v>429.43387096774194</v>
      </c>
      <c r="BE274" s="10">
        <f t="shared" si="17"/>
        <v>5706.77935560676</v>
      </c>
      <c r="BF274" s="10">
        <f t="shared" si="18"/>
        <v>5706.78</v>
      </c>
    </row>
    <row r="275" spans="40:58">
      <c r="AN275" s="3" t="s">
        <v>491</v>
      </c>
      <c r="AO275" s="3" t="s">
        <v>492</v>
      </c>
      <c r="AP275" s="3" t="s">
        <v>99</v>
      </c>
      <c r="AQ275" s="3" t="s">
        <v>495</v>
      </c>
      <c r="AR275" s="3" t="s">
        <v>500</v>
      </c>
      <c r="AS275" s="4">
        <v>3704.5093548387094</v>
      </c>
      <c r="AT275" s="4">
        <v>3733.8171428571432</v>
      </c>
      <c r="AU275" s="4">
        <v>3724.4103225806452</v>
      </c>
      <c r="AV275" s="4">
        <v>3740.4483333333333</v>
      </c>
      <c r="AW275" s="4">
        <v>3598.808064516129</v>
      </c>
      <c r="AX275" s="4">
        <v>3632.5223333333333</v>
      </c>
      <c r="AY275" s="4">
        <v>3553.0383870967744</v>
      </c>
      <c r="AZ275" s="4">
        <v>3525.5770967741937</v>
      </c>
      <c r="BA275" s="4">
        <v>3411.7503333333329</v>
      </c>
      <c r="BB275" s="4">
        <v>3419.0029032258062</v>
      </c>
      <c r="BC275" s="4">
        <v>3333.5639999999999</v>
      </c>
      <c r="BD275" s="4">
        <v>3122.1996774193549</v>
      </c>
      <c r="BE275" s="10">
        <f t="shared" si="17"/>
        <v>42499.647949308754</v>
      </c>
      <c r="BF275" s="10">
        <f t="shared" si="18"/>
        <v>42499.65</v>
      </c>
    </row>
    <row r="276" spans="40:58">
      <c r="AN276" s="3" t="s">
        <v>491</v>
      </c>
      <c r="AO276" s="3" t="s">
        <v>492</v>
      </c>
      <c r="AP276" s="3" t="s">
        <v>99</v>
      </c>
      <c r="AQ276" s="3" t="s">
        <v>495</v>
      </c>
      <c r="AR276" s="3" t="s">
        <v>501</v>
      </c>
      <c r="AS276" s="4">
        <v>286.31806451612903</v>
      </c>
      <c r="AT276" s="4">
        <v>298.82464285714286</v>
      </c>
      <c r="AU276" s="4">
        <v>298.14064516129037</v>
      </c>
      <c r="AV276" s="4">
        <v>293.84766666666667</v>
      </c>
      <c r="AW276" s="4">
        <v>288.69419354838709</v>
      </c>
      <c r="AX276" s="4">
        <v>294.51400000000001</v>
      </c>
      <c r="AY276" s="4">
        <v>286.04774193548388</v>
      </c>
      <c r="AZ276" s="4">
        <v>289.64741935483869</v>
      </c>
      <c r="BA276" s="4">
        <v>271.73366666666669</v>
      </c>
      <c r="BB276" s="4">
        <v>282.31</v>
      </c>
      <c r="BC276" s="4">
        <v>285.358</v>
      </c>
      <c r="BD276" s="4">
        <v>274.21806451612906</v>
      </c>
      <c r="BE276" s="10">
        <f t="shared" si="17"/>
        <v>3449.654105222734</v>
      </c>
      <c r="BF276" s="10">
        <f t="shared" si="18"/>
        <v>3449.65</v>
      </c>
    </row>
    <row r="277" spans="40:58">
      <c r="AN277" s="3" t="s">
        <v>491</v>
      </c>
      <c r="AO277" s="3" t="s">
        <v>492</v>
      </c>
      <c r="AP277" s="3" t="s">
        <v>99</v>
      </c>
      <c r="AQ277" s="3" t="s">
        <v>495</v>
      </c>
      <c r="AR277" s="3" t="s">
        <v>502</v>
      </c>
      <c r="AS277" s="4">
        <v>162.8041935483871</v>
      </c>
      <c r="AT277" s="4">
        <v>187.26178571428571</v>
      </c>
      <c r="AU277" s="4">
        <v>179.55548387096775</v>
      </c>
      <c r="AV277" s="4">
        <v>188.09233333333336</v>
      </c>
      <c r="AW277" s="4">
        <v>192.12935483870967</v>
      </c>
      <c r="AX277" s="4">
        <v>178.47233333333332</v>
      </c>
      <c r="AY277" s="4">
        <v>182.0506451612903</v>
      </c>
      <c r="AZ277" s="4">
        <v>181.20741935483872</v>
      </c>
      <c r="BA277" s="4">
        <v>157.25166666666667</v>
      </c>
      <c r="BB277" s="4">
        <v>57.688709677419354</v>
      </c>
      <c r="BC277" s="4">
        <v>73.717333333333329</v>
      </c>
      <c r="BD277" s="4">
        <v>98.889354838709679</v>
      </c>
      <c r="BE277" s="10">
        <f t="shared" si="17"/>
        <v>1839.1206136712754</v>
      </c>
      <c r="BF277" s="10">
        <f t="shared" si="18"/>
        <v>1839.12</v>
      </c>
    </row>
    <row r="278" spans="40:58">
      <c r="AN278" s="3" t="s">
        <v>491</v>
      </c>
      <c r="AO278" s="3" t="s">
        <v>492</v>
      </c>
      <c r="AP278" s="3" t="s">
        <v>99</v>
      </c>
      <c r="AQ278" s="3" t="s">
        <v>495</v>
      </c>
      <c r="AR278" s="3" t="s">
        <v>503</v>
      </c>
      <c r="AS278" s="4">
        <v>423.57193548387096</v>
      </c>
      <c r="AT278" s="4">
        <v>426.08678571428572</v>
      </c>
      <c r="AU278" s="4">
        <v>389.15096774193552</v>
      </c>
      <c r="AV278" s="4">
        <v>215.73166666666668</v>
      </c>
      <c r="AW278" s="4">
        <v>250.46419354838707</v>
      </c>
      <c r="AX278" s="4">
        <v>190.73799999999997</v>
      </c>
      <c r="AY278" s="4">
        <v>269.62290322580645</v>
      </c>
      <c r="AZ278" s="4">
        <v>191.49548387096777</v>
      </c>
      <c r="BA278" s="4">
        <v>190.5566666666667</v>
      </c>
      <c r="BB278" s="4">
        <v>188.86419354838711</v>
      </c>
      <c r="BC278" s="4">
        <v>182.28100000000001</v>
      </c>
      <c r="BD278" s="4">
        <v>175.09032258064514</v>
      </c>
      <c r="BE278" s="10">
        <f t="shared" si="17"/>
        <v>3093.6541190476191</v>
      </c>
      <c r="BF278" s="10">
        <f t="shared" si="18"/>
        <v>3093.65</v>
      </c>
    </row>
    <row r="279" spans="40:58">
      <c r="AN279" s="3" t="s">
        <v>491</v>
      </c>
      <c r="AO279" s="3" t="s">
        <v>504</v>
      </c>
      <c r="AP279" s="3" t="s">
        <v>99</v>
      </c>
      <c r="AQ279" s="3" t="s">
        <v>505</v>
      </c>
      <c r="AR279" s="3" t="s">
        <v>506</v>
      </c>
      <c r="AS279" s="4">
        <v>87.319354838709685</v>
      </c>
      <c r="AT279" s="4">
        <v>89.95714285714287</v>
      </c>
      <c r="AU279" s="4">
        <v>90.619354838709668</v>
      </c>
      <c r="AV279" s="4">
        <v>60.747</v>
      </c>
      <c r="AW279" s="4">
        <v>78.877419354838707</v>
      </c>
      <c r="AX279" s="4">
        <v>79.796666666666667</v>
      </c>
      <c r="AY279" s="4">
        <v>0</v>
      </c>
      <c r="AZ279" s="4">
        <v>0</v>
      </c>
      <c r="BA279" s="4">
        <v>0</v>
      </c>
      <c r="BB279" s="4">
        <v>54.555806451612902</v>
      </c>
      <c r="BC279" s="4">
        <v>51.407333333333334</v>
      </c>
      <c r="BD279" s="4">
        <v>0</v>
      </c>
      <c r="BE279" s="10">
        <f t="shared" si="17"/>
        <v>593.28007834101379</v>
      </c>
      <c r="BF279" s="10">
        <f t="shared" si="18"/>
        <v>593.28</v>
      </c>
    </row>
    <row r="280" spans="40:58">
      <c r="AN280" s="3" t="s">
        <v>491</v>
      </c>
      <c r="AO280" s="3" t="s">
        <v>504</v>
      </c>
      <c r="AP280" s="3" t="s">
        <v>159</v>
      </c>
      <c r="AQ280" s="3" t="s">
        <v>505</v>
      </c>
      <c r="AR280" s="3" t="s">
        <v>506</v>
      </c>
      <c r="AS280" s="4">
        <v>0</v>
      </c>
      <c r="AT280" s="4">
        <v>0</v>
      </c>
      <c r="AU280" s="4">
        <v>0</v>
      </c>
      <c r="AV280" s="4">
        <v>0</v>
      </c>
      <c r="AW280" s="4">
        <v>0</v>
      </c>
      <c r="AX280" s="4">
        <v>0</v>
      </c>
      <c r="AY280" s="4">
        <v>80.462580645161296</v>
      </c>
      <c r="AZ280" s="4">
        <v>62.576129032258059</v>
      </c>
      <c r="BA280" s="4">
        <v>62.257333333333335</v>
      </c>
      <c r="BB280" s="4">
        <v>0</v>
      </c>
      <c r="BC280" s="4">
        <v>0</v>
      </c>
      <c r="BD280" s="4">
        <v>43.345806451612901</v>
      </c>
      <c r="BE280" s="10">
        <f t="shared" si="17"/>
        <v>248.64184946236557</v>
      </c>
      <c r="BF280" s="10">
        <f t="shared" si="18"/>
        <v>248.64</v>
      </c>
    </row>
    <row r="281" spans="40:58">
      <c r="AN281" s="3" t="s">
        <v>491</v>
      </c>
      <c r="AO281" s="3" t="s">
        <v>507</v>
      </c>
      <c r="AP281" s="3" t="s">
        <v>187</v>
      </c>
      <c r="AQ281" s="3" t="s">
        <v>508</v>
      </c>
      <c r="AR281" s="3" t="s">
        <v>509</v>
      </c>
      <c r="AS281" s="4">
        <v>58.220967741935482</v>
      </c>
      <c r="AT281" s="4">
        <v>82.522500000000008</v>
      </c>
      <c r="AU281" s="4">
        <v>59.195483870967742</v>
      </c>
      <c r="AV281" s="4">
        <v>11.092000000000001</v>
      </c>
      <c r="AW281" s="4">
        <v>7.500322580645161</v>
      </c>
      <c r="AX281" s="4">
        <v>11.047666666666666</v>
      </c>
      <c r="AY281" s="4">
        <v>100.73677419354838</v>
      </c>
      <c r="AZ281" s="4">
        <v>178.35000000000002</v>
      </c>
      <c r="BA281" s="4">
        <v>187.03699999999998</v>
      </c>
      <c r="BB281" s="4">
        <v>155.49451612903226</v>
      </c>
      <c r="BC281" s="4">
        <v>179.34200000000001</v>
      </c>
      <c r="BD281" s="4">
        <v>175.13774193548389</v>
      </c>
      <c r="BE281" s="10">
        <f t="shared" si="17"/>
        <v>1205.6769731182796</v>
      </c>
      <c r="BF281" s="10">
        <f t="shared" si="18"/>
        <v>1205.68</v>
      </c>
    </row>
    <row r="282" spans="40:58">
      <c r="AN282" s="3" t="s">
        <v>491</v>
      </c>
      <c r="AO282" s="3" t="s">
        <v>510</v>
      </c>
      <c r="AP282" s="3" t="s">
        <v>99</v>
      </c>
      <c r="AQ282" s="3" t="s">
        <v>511</v>
      </c>
      <c r="AR282" s="3" t="s">
        <v>512</v>
      </c>
      <c r="AS282" s="4">
        <v>12.986451612903226</v>
      </c>
      <c r="AT282" s="4">
        <v>14.684285714285716</v>
      </c>
      <c r="AU282" s="4">
        <v>14.556774193548387</v>
      </c>
      <c r="AV282" s="4">
        <v>14.387333333333334</v>
      </c>
      <c r="AW282" s="4">
        <v>14.324193548387097</v>
      </c>
      <c r="AX282" s="4">
        <v>11.797000000000001</v>
      </c>
      <c r="AY282" s="4">
        <v>11.380322580645162</v>
      </c>
      <c r="AZ282" s="4">
        <v>12.167741935483871</v>
      </c>
      <c r="BA282" s="4">
        <v>12.519666666666666</v>
      </c>
      <c r="BB282" s="4">
        <v>11.261290322580646</v>
      </c>
      <c r="BC282" s="4">
        <v>9.3956666666666671</v>
      </c>
      <c r="BD282" s="4">
        <v>14.620000000000001</v>
      </c>
      <c r="BE282" s="10">
        <f t="shared" si="17"/>
        <v>154.08072657450077</v>
      </c>
      <c r="BF282" s="10">
        <f t="shared" si="18"/>
        <v>154.08000000000001</v>
      </c>
    </row>
    <row r="283" spans="40:58">
      <c r="AN283" s="3" t="s">
        <v>491</v>
      </c>
      <c r="AO283" s="3" t="s">
        <v>510</v>
      </c>
      <c r="AP283" s="3" t="s">
        <v>99</v>
      </c>
      <c r="AQ283" s="3" t="s">
        <v>511</v>
      </c>
      <c r="AR283" s="3" t="s">
        <v>513</v>
      </c>
      <c r="AS283" s="4">
        <v>812.2383870967742</v>
      </c>
      <c r="AT283" s="4">
        <v>917.17642857142857</v>
      </c>
      <c r="AU283" s="4">
        <v>912.44967741935477</v>
      </c>
      <c r="AV283" s="4">
        <v>806.63700000000006</v>
      </c>
      <c r="AW283" s="4">
        <v>834.04000000000008</v>
      </c>
      <c r="AX283" s="4">
        <v>973.41100000000006</v>
      </c>
      <c r="AY283" s="4">
        <v>932.81741935483876</v>
      </c>
      <c r="AZ283" s="4">
        <v>978.21548387096777</v>
      </c>
      <c r="BA283" s="4">
        <v>1009.9853333333334</v>
      </c>
      <c r="BB283" s="4">
        <v>1047.8496774193547</v>
      </c>
      <c r="BC283" s="4">
        <v>1067.9906666666668</v>
      </c>
      <c r="BD283" s="4">
        <v>1095.07</v>
      </c>
      <c r="BE283" s="10">
        <f t="shared" si="17"/>
        <v>11387.881073732719</v>
      </c>
      <c r="BF283" s="10">
        <f t="shared" si="18"/>
        <v>11387.88</v>
      </c>
    </row>
    <row r="284" spans="40:58">
      <c r="AN284" s="3" t="s">
        <v>491</v>
      </c>
      <c r="AO284" s="3" t="s">
        <v>510</v>
      </c>
      <c r="AP284" s="3" t="s">
        <v>99</v>
      </c>
      <c r="AQ284" s="3" t="s">
        <v>514</v>
      </c>
      <c r="AR284" s="3" t="s">
        <v>515</v>
      </c>
      <c r="AS284" s="4">
        <v>55.011290322580642</v>
      </c>
      <c r="AT284" s="4">
        <v>52.769999999999996</v>
      </c>
      <c r="AU284" s="4">
        <v>50.975483870967743</v>
      </c>
      <c r="AV284" s="4">
        <v>53.940333333333335</v>
      </c>
      <c r="AW284" s="4">
        <v>59.703225806451613</v>
      </c>
      <c r="AX284" s="4">
        <v>54.737333333333332</v>
      </c>
      <c r="AY284" s="4">
        <v>57.494838709677417</v>
      </c>
      <c r="AZ284" s="4">
        <v>54.853548387096772</v>
      </c>
      <c r="BA284" s="4">
        <v>56.962333333333326</v>
      </c>
      <c r="BB284" s="4">
        <v>48.14709677419355</v>
      </c>
      <c r="BC284" s="4">
        <v>48.985666666666667</v>
      </c>
      <c r="BD284" s="4">
        <v>53.19483870967742</v>
      </c>
      <c r="BE284" s="10">
        <f t="shared" si="17"/>
        <v>646.77598924731194</v>
      </c>
      <c r="BF284" s="10">
        <f t="shared" si="18"/>
        <v>646.78</v>
      </c>
    </row>
    <row r="285" spans="40:58">
      <c r="AN285" s="3" t="s">
        <v>491</v>
      </c>
      <c r="AO285" s="3" t="s">
        <v>510</v>
      </c>
      <c r="AP285" s="3" t="s">
        <v>99</v>
      </c>
      <c r="AQ285" s="3" t="s">
        <v>514</v>
      </c>
      <c r="AR285" s="3" t="s">
        <v>516</v>
      </c>
      <c r="AS285" s="4">
        <v>4802.1532258064517</v>
      </c>
      <c r="AT285" s="4">
        <v>4527.7660714285712</v>
      </c>
      <c r="AU285" s="4">
        <v>4479.5480645161288</v>
      </c>
      <c r="AV285" s="4">
        <v>4103.3956666666663</v>
      </c>
      <c r="AW285" s="4">
        <v>3935.1567741935482</v>
      </c>
      <c r="AX285" s="4">
        <v>4509.556333333333</v>
      </c>
      <c r="AY285" s="4">
        <v>4382.9574193548387</v>
      </c>
      <c r="AZ285" s="4">
        <v>4531.5351612903223</v>
      </c>
      <c r="BA285" s="4">
        <v>4314.2136666666665</v>
      </c>
      <c r="BB285" s="4">
        <v>4286.6219354838713</v>
      </c>
      <c r="BC285" s="4">
        <v>3959.9556666666667</v>
      </c>
      <c r="BD285" s="4">
        <v>4400.2087096774194</v>
      </c>
      <c r="BE285" s="10">
        <f t="shared" si="17"/>
        <v>52233.06869508449</v>
      </c>
      <c r="BF285" s="10">
        <f t="shared" si="18"/>
        <v>52233.07</v>
      </c>
    </row>
    <row r="286" spans="40:58">
      <c r="AN286" s="3" t="s">
        <v>491</v>
      </c>
      <c r="AO286" s="3" t="s">
        <v>510</v>
      </c>
      <c r="AP286" s="3" t="s">
        <v>99</v>
      </c>
      <c r="AQ286" s="3" t="s">
        <v>493</v>
      </c>
      <c r="AR286" s="3" t="s">
        <v>517</v>
      </c>
      <c r="AS286" s="4">
        <v>2788.9906451612906</v>
      </c>
      <c r="AT286" s="4">
        <v>2814.6764285714285</v>
      </c>
      <c r="AU286" s="4">
        <v>2878.3158064516128</v>
      </c>
      <c r="AV286" s="4">
        <v>2841.2496666666661</v>
      </c>
      <c r="AW286" s="4">
        <v>2805.8919354838708</v>
      </c>
      <c r="AX286" s="4">
        <v>2691.9956666666667</v>
      </c>
      <c r="AY286" s="4">
        <v>2801.5309677419359</v>
      </c>
      <c r="AZ286" s="4">
        <v>2838.6619354838713</v>
      </c>
      <c r="BA286" s="4">
        <v>2731.1073333333334</v>
      </c>
      <c r="BB286" s="4">
        <v>2820.8</v>
      </c>
      <c r="BC286" s="4">
        <v>2791.7223333333332</v>
      </c>
      <c r="BD286" s="4">
        <v>2847.719032258065</v>
      </c>
      <c r="BE286" s="10">
        <f t="shared" si="17"/>
        <v>33652.661751152074</v>
      </c>
      <c r="BF286" s="10">
        <f t="shared" si="18"/>
        <v>33652.660000000003</v>
      </c>
    </row>
    <row r="287" spans="40:58">
      <c r="AN287" s="3" t="s">
        <v>491</v>
      </c>
      <c r="AO287" s="3" t="s">
        <v>510</v>
      </c>
      <c r="AP287" s="3" t="s">
        <v>99</v>
      </c>
      <c r="AQ287" s="3" t="s">
        <v>495</v>
      </c>
      <c r="AR287" s="3" t="s">
        <v>518</v>
      </c>
      <c r="AS287" s="4">
        <v>144.71483870967742</v>
      </c>
      <c r="AT287" s="4">
        <v>148.76821428571429</v>
      </c>
      <c r="AU287" s="4">
        <v>174.86354838709678</v>
      </c>
      <c r="AV287" s="4">
        <v>177.61966666666666</v>
      </c>
      <c r="AW287" s="4">
        <v>156.97387096774196</v>
      </c>
      <c r="AX287" s="4">
        <v>144.75</v>
      </c>
      <c r="AY287" s="4">
        <v>162.53258064516129</v>
      </c>
      <c r="AZ287" s="4">
        <v>168.58193548387098</v>
      </c>
      <c r="BA287" s="4">
        <v>156.16400000000002</v>
      </c>
      <c r="BB287" s="4">
        <v>199.23935483870969</v>
      </c>
      <c r="BC287" s="4">
        <v>212.999</v>
      </c>
      <c r="BD287" s="4">
        <v>200.90451612903226</v>
      </c>
      <c r="BE287" s="10">
        <f t="shared" si="17"/>
        <v>2048.1115261136711</v>
      </c>
      <c r="BF287" s="10">
        <f t="shared" si="18"/>
        <v>2048.11</v>
      </c>
    </row>
    <row r="288" spans="40:58">
      <c r="AN288" s="3" t="s">
        <v>491</v>
      </c>
      <c r="AO288" s="3" t="s">
        <v>510</v>
      </c>
      <c r="AP288" s="3" t="s">
        <v>99</v>
      </c>
      <c r="AQ288" s="3" t="s">
        <v>495</v>
      </c>
      <c r="AR288" s="3" t="s">
        <v>519</v>
      </c>
      <c r="AS288" s="4">
        <v>1168.9651612903226</v>
      </c>
      <c r="AT288" s="4">
        <v>1229.4146428571428</v>
      </c>
      <c r="AU288" s="4">
        <v>1260.5554838709677</v>
      </c>
      <c r="AV288" s="4">
        <v>1305.3679999999999</v>
      </c>
      <c r="AW288" s="4">
        <v>1190.3696774193547</v>
      </c>
      <c r="AX288" s="4">
        <v>1068.2673333333335</v>
      </c>
      <c r="AY288" s="4">
        <v>1080.9445161290323</v>
      </c>
      <c r="AZ288" s="4">
        <v>1161.2767741935484</v>
      </c>
      <c r="BA288" s="4">
        <v>1142.768</v>
      </c>
      <c r="BB288" s="4">
        <v>1222.6299999999999</v>
      </c>
      <c r="BC288" s="4">
        <v>1189.4733333333331</v>
      </c>
      <c r="BD288" s="4">
        <v>1105.1774193548388</v>
      </c>
      <c r="BE288" s="10">
        <f t="shared" si="17"/>
        <v>14125.210341781873</v>
      </c>
      <c r="BF288" s="10">
        <f t="shared" si="18"/>
        <v>14125.21</v>
      </c>
    </row>
    <row r="289" spans="40:58">
      <c r="AN289" s="3" t="s">
        <v>491</v>
      </c>
      <c r="AO289" s="3" t="s">
        <v>510</v>
      </c>
      <c r="AP289" s="3" t="s">
        <v>99</v>
      </c>
      <c r="AQ289" s="3" t="s">
        <v>495</v>
      </c>
      <c r="AR289" s="3" t="s">
        <v>520</v>
      </c>
      <c r="AS289" s="4">
        <v>141.49451612903226</v>
      </c>
      <c r="AT289" s="4">
        <v>150.64928571428572</v>
      </c>
      <c r="AU289" s="4">
        <v>150.2483870967742</v>
      </c>
      <c r="AV289" s="4">
        <v>147.15866666666668</v>
      </c>
      <c r="AW289" s="4">
        <v>140.4867741935484</v>
      </c>
      <c r="AX289" s="4">
        <v>135.56733333333332</v>
      </c>
      <c r="AY289" s="4">
        <v>117.74516129032257</v>
      </c>
      <c r="AZ289" s="4">
        <v>109.14451612903225</v>
      </c>
      <c r="BA289" s="4">
        <v>214.16733333333335</v>
      </c>
      <c r="BB289" s="4">
        <v>346.48419354838711</v>
      </c>
      <c r="BC289" s="4">
        <v>402.625</v>
      </c>
      <c r="BD289" s="4">
        <v>380.14322580645165</v>
      </c>
      <c r="BE289" s="10">
        <f t="shared" si="17"/>
        <v>2435.9143932411671</v>
      </c>
      <c r="BF289" s="10">
        <f t="shared" si="18"/>
        <v>2435.91</v>
      </c>
    </row>
    <row r="290" spans="40:58">
      <c r="AN290" s="3" t="s">
        <v>491</v>
      </c>
      <c r="AO290" s="3" t="s">
        <v>510</v>
      </c>
      <c r="AP290" s="3" t="s">
        <v>99</v>
      </c>
      <c r="AQ290" s="3" t="s">
        <v>495</v>
      </c>
      <c r="AR290" s="3" t="s">
        <v>521</v>
      </c>
      <c r="AS290" s="4">
        <v>132.86064516129034</v>
      </c>
      <c r="AT290" s="4">
        <v>157.13107142857143</v>
      </c>
      <c r="AU290" s="4">
        <v>167.43483870967739</v>
      </c>
      <c r="AV290" s="4">
        <v>155.84466666666668</v>
      </c>
      <c r="AW290" s="4">
        <v>100.84451612903226</v>
      </c>
      <c r="AX290" s="4">
        <v>93.740333333333339</v>
      </c>
      <c r="AY290" s="4">
        <v>72.805806451612909</v>
      </c>
      <c r="AZ290" s="4">
        <v>128.78483870967742</v>
      </c>
      <c r="BA290" s="4">
        <v>126.31433333333332</v>
      </c>
      <c r="BB290" s="4">
        <v>136.44967741935483</v>
      </c>
      <c r="BC290" s="4">
        <v>153.45333333333335</v>
      </c>
      <c r="BD290" s="4">
        <v>114.84903225806453</v>
      </c>
      <c r="BE290" s="10">
        <f t="shared" si="17"/>
        <v>1540.5130929339475</v>
      </c>
      <c r="BF290" s="10">
        <f t="shared" si="18"/>
        <v>1540.51</v>
      </c>
    </row>
    <row r="291" spans="40:58">
      <c r="AN291" s="3" t="s">
        <v>491</v>
      </c>
      <c r="AO291" s="3" t="s">
        <v>522</v>
      </c>
      <c r="AP291" s="3" t="s">
        <v>159</v>
      </c>
      <c r="AQ291" s="3" t="s">
        <v>523</v>
      </c>
      <c r="AR291" s="3" t="s">
        <v>524</v>
      </c>
      <c r="AS291" s="4">
        <v>1335.2258064516129</v>
      </c>
      <c r="AT291" s="4">
        <v>1195.6428571428571</v>
      </c>
      <c r="AU291" s="4">
        <v>1243.8709677419354</v>
      </c>
      <c r="AV291" s="4">
        <v>1214.7666666666667</v>
      </c>
      <c r="AW291" s="4">
        <v>1218.3225806451612</v>
      </c>
      <c r="AX291" s="4">
        <v>1185.3333333333333</v>
      </c>
      <c r="AY291" s="4">
        <v>1201.483870967742</v>
      </c>
      <c r="AZ291" s="4">
        <v>1175.915806451613</v>
      </c>
      <c r="BA291" s="4">
        <v>1179.7873333333334</v>
      </c>
      <c r="BB291" s="4">
        <v>1157.9896774193548</v>
      </c>
      <c r="BC291" s="4">
        <v>1109.806</v>
      </c>
      <c r="BD291" s="4">
        <v>1186.0487096774193</v>
      </c>
      <c r="BE291" s="10">
        <f t="shared" si="17"/>
        <v>14404.193609831029</v>
      </c>
      <c r="BF291" s="10">
        <f t="shared" si="18"/>
        <v>14404.19</v>
      </c>
    </row>
    <row r="292" spans="40:58">
      <c r="AN292" s="3" t="s">
        <v>491</v>
      </c>
      <c r="AO292" s="3" t="s">
        <v>493</v>
      </c>
      <c r="AP292" s="3" t="s">
        <v>99</v>
      </c>
      <c r="AQ292" s="3" t="s">
        <v>493</v>
      </c>
      <c r="AR292" s="3" t="s">
        <v>493</v>
      </c>
      <c r="AS292" s="4">
        <v>128.38516129032257</v>
      </c>
      <c r="AT292" s="4">
        <v>128.01464285714286</v>
      </c>
      <c r="AU292" s="4">
        <v>133.04709677419356</v>
      </c>
      <c r="AV292" s="4">
        <v>129.08433333333335</v>
      </c>
      <c r="AW292" s="4">
        <v>128.17419354838711</v>
      </c>
      <c r="AX292" s="4">
        <v>120.94366666666666</v>
      </c>
      <c r="AY292" s="4">
        <v>130.94</v>
      </c>
      <c r="AZ292" s="4">
        <v>140.65709677419355</v>
      </c>
      <c r="BA292" s="4">
        <v>121.82233333333333</v>
      </c>
      <c r="BB292" s="4">
        <v>123.44580645161291</v>
      </c>
      <c r="BC292" s="4">
        <v>108.74666666666667</v>
      </c>
      <c r="BD292" s="4">
        <v>113.57548387096774</v>
      </c>
      <c r="BE292" s="10">
        <f t="shared" si="17"/>
        <v>1506.8364815668203</v>
      </c>
      <c r="BF292" s="10">
        <f t="shared" si="18"/>
        <v>1506.84</v>
      </c>
    </row>
    <row r="293" spans="40:58">
      <c r="AN293" s="3" t="s">
        <v>491</v>
      </c>
      <c r="AO293" s="3" t="s">
        <v>493</v>
      </c>
      <c r="AP293" s="3" t="s">
        <v>99</v>
      </c>
      <c r="AQ293" s="3" t="s">
        <v>493</v>
      </c>
      <c r="AR293" s="3" t="s">
        <v>517</v>
      </c>
      <c r="AS293" s="4">
        <v>2041.132258064516</v>
      </c>
      <c r="AT293" s="4">
        <v>2065.5953571428572</v>
      </c>
      <c r="AU293" s="4">
        <v>2020.6993548387097</v>
      </c>
      <c r="AV293" s="4">
        <v>1958.713</v>
      </c>
      <c r="AW293" s="4">
        <v>1915.7606451612903</v>
      </c>
      <c r="AX293" s="4">
        <v>1855.3226666666667</v>
      </c>
      <c r="AY293" s="4">
        <v>1699.3974193548388</v>
      </c>
      <c r="AZ293" s="4">
        <v>1644.4274193548388</v>
      </c>
      <c r="BA293" s="4">
        <v>1660.3073333333334</v>
      </c>
      <c r="BB293" s="4">
        <v>1895.4470967741936</v>
      </c>
      <c r="BC293" s="4">
        <v>1837.2753333333335</v>
      </c>
      <c r="BD293" s="4">
        <v>1821.0629032258064</v>
      </c>
      <c r="BE293" s="10">
        <f t="shared" si="17"/>
        <v>22415.140787250388</v>
      </c>
      <c r="BF293" s="10">
        <f t="shared" si="18"/>
        <v>22415.14</v>
      </c>
    </row>
    <row r="294" spans="40:58">
      <c r="AN294" s="3" t="s">
        <v>491</v>
      </c>
      <c r="AO294" s="3" t="s">
        <v>493</v>
      </c>
      <c r="AP294" s="3" t="s">
        <v>99</v>
      </c>
      <c r="AQ294" s="3" t="s">
        <v>525</v>
      </c>
      <c r="AR294" s="3" t="s">
        <v>525</v>
      </c>
      <c r="AS294" s="4">
        <v>618.13290322580644</v>
      </c>
      <c r="AT294" s="4">
        <v>695.46607142857135</v>
      </c>
      <c r="AU294" s="4">
        <v>706.58548387096778</v>
      </c>
      <c r="AV294" s="4">
        <v>711.62266666666665</v>
      </c>
      <c r="AW294" s="4">
        <v>713.86258064516119</v>
      </c>
      <c r="AX294" s="4">
        <v>693.17433333333327</v>
      </c>
      <c r="AY294" s="4">
        <v>671.66903225806448</v>
      </c>
      <c r="AZ294" s="4">
        <v>639.17645161290329</v>
      </c>
      <c r="BA294" s="4">
        <v>616.76733333333334</v>
      </c>
      <c r="BB294" s="4">
        <v>632.79709677419351</v>
      </c>
      <c r="BC294" s="4">
        <v>558.10333333333335</v>
      </c>
      <c r="BD294" s="4">
        <v>526.33806451612907</v>
      </c>
      <c r="BE294" s="10">
        <f t="shared" si="17"/>
        <v>7783.6953509984642</v>
      </c>
      <c r="BF294" s="10">
        <f t="shared" si="18"/>
        <v>7783.7</v>
      </c>
    </row>
    <row r="295" spans="40:58">
      <c r="AN295" s="3" t="s">
        <v>491</v>
      </c>
      <c r="AO295" s="3" t="s">
        <v>526</v>
      </c>
      <c r="AP295" s="3" t="s">
        <v>159</v>
      </c>
      <c r="AQ295" s="3" t="s">
        <v>523</v>
      </c>
      <c r="AR295" s="3" t="s">
        <v>527</v>
      </c>
      <c r="AS295" s="4">
        <v>871.80645161290317</v>
      </c>
      <c r="AT295" s="4">
        <v>889.28571428571433</v>
      </c>
      <c r="AU295" s="4">
        <v>852.74193548387098</v>
      </c>
      <c r="AV295" s="4">
        <v>798.43333333333328</v>
      </c>
      <c r="AW295" s="4">
        <v>812.58064516129036</v>
      </c>
      <c r="AX295" s="4">
        <v>775.43333333333328</v>
      </c>
      <c r="AY295" s="4">
        <v>733.74193548387098</v>
      </c>
      <c r="AZ295" s="4">
        <v>772.40741935483879</v>
      </c>
      <c r="BA295" s="4">
        <v>771.76666666666665</v>
      </c>
      <c r="BB295" s="4">
        <v>726.50096774193548</v>
      </c>
      <c r="BC295" s="4">
        <v>677.60533333333331</v>
      </c>
      <c r="BD295" s="4">
        <v>685.40677419354836</v>
      </c>
      <c r="BE295" s="10">
        <f t="shared" si="17"/>
        <v>9367.7105099846394</v>
      </c>
      <c r="BF295" s="10">
        <f t="shared" si="18"/>
        <v>9367.7099999999991</v>
      </c>
    </row>
    <row r="296" spans="40:58">
      <c r="AN296" s="3" t="s">
        <v>491</v>
      </c>
      <c r="AO296" s="3" t="s">
        <v>528</v>
      </c>
      <c r="AP296" s="3" t="s">
        <v>99</v>
      </c>
      <c r="AQ296" s="3" t="s">
        <v>495</v>
      </c>
      <c r="AR296" s="3" t="s">
        <v>529</v>
      </c>
      <c r="AS296" s="4">
        <v>489.20806451612907</v>
      </c>
      <c r="AT296" s="4">
        <v>476.41892857142858</v>
      </c>
      <c r="AU296" s="4">
        <v>445.22967741935486</v>
      </c>
      <c r="AV296" s="4">
        <v>468.77800000000002</v>
      </c>
      <c r="AW296" s="4">
        <v>419.79032258064518</v>
      </c>
      <c r="AX296" s="4">
        <v>364.52366666666666</v>
      </c>
      <c r="AY296" s="4">
        <v>342.10967741935485</v>
      </c>
      <c r="AZ296" s="4">
        <v>395.70451612903224</v>
      </c>
      <c r="BA296" s="4">
        <v>400.91700000000003</v>
      </c>
      <c r="BB296" s="4">
        <v>337.70000000000005</v>
      </c>
      <c r="BC296" s="4">
        <v>389.84966666666668</v>
      </c>
      <c r="BD296" s="4">
        <v>383.93838709677419</v>
      </c>
      <c r="BE296" s="10">
        <f t="shared" si="17"/>
        <v>4914.1679070660521</v>
      </c>
      <c r="BF296" s="10">
        <f t="shared" si="18"/>
        <v>4914.17</v>
      </c>
    </row>
    <row r="297" spans="40:58">
      <c r="AN297" s="3" t="s">
        <v>491</v>
      </c>
      <c r="AO297" s="3" t="s">
        <v>530</v>
      </c>
      <c r="AP297" s="3" t="s">
        <v>99</v>
      </c>
      <c r="AQ297" s="3" t="s">
        <v>531</v>
      </c>
      <c r="AR297" s="3" t="s">
        <v>530</v>
      </c>
      <c r="AS297" s="4">
        <v>2155.4790322580648</v>
      </c>
      <c r="AT297" s="4">
        <v>1903.1789285714287</v>
      </c>
      <c r="AU297" s="4">
        <v>1881.1567741935485</v>
      </c>
      <c r="AV297" s="4">
        <v>1847.7143333333333</v>
      </c>
      <c r="AW297" s="4">
        <v>1851.0245161290322</v>
      </c>
      <c r="AX297" s="4">
        <v>1835.1626666666666</v>
      </c>
      <c r="AY297" s="4">
        <v>1824.8890322580644</v>
      </c>
      <c r="AZ297" s="4">
        <v>1831.6335483870967</v>
      </c>
      <c r="BA297" s="4">
        <v>1879.383</v>
      </c>
      <c r="BB297" s="4">
        <v>1941.6632258064515</v>
      </c>
      <c r="BC297" s="4">
        <v>2023.4913333333332</v>
      </c>
      <c r="BD297" s="4">
        <v>1937.446451612903</v>
      </c>
      <c r="BE297" s="10">
        <f t="shared" si="17"/>
        <v>22912.222842549927</v>
      </c>
      <c r="BF297" s="10">
        <f t="shared" si="18"/>
        <v>22912.22</v>
      </c>
    </row>
    <row r="298" spans="40:58">
      <c r="AN298" s="3" t="s">
        <v>532</v>
      </c>
      <c r="AO298" s="3" t="s">
        <v>533</v>
      </c>
      <c r="AP298" s="3" t="s">
        <v>224</v>
      </c>
      <c r="AQ298" s="3" t="s">
        <v>534</v>
      </c>
      <c r="AR298" s="3" t="s">
        <v>534</v>
      </c>
      <c r="AS298" s="4">
        <v>131.69064516129032</v>
      </c>
      <c r="AT298" s="4">
        <v>147.12071428571429</v>
      </c>
      <c r="AU298" s="4">
        <v>140.39225806451614</v>
      </c>
      <c r="AV298" s="4">
        <v>175.67166666666665</v>
      </c>
      <c r="AW298" s="4">
        <v>165.48870967741934</v>
      </c>
      <c r="AX298" s="4">
        <v>156.56133333333335</v>
      </c>
      <c r="AY298" s="4">
        <v>149.3025806451613</v>
      </c>
      <c r="AZ298" s="4">
        <v>143.28451612903226</v>
      </c>
      <c r="BA298" s="4">
        <v>137.21466666666666</v>
      </c>
      <c r="BB298" s="4">
        <v>146.47129032258064</v>
      </c>
      <c r="BC298" s="4">
        <v>155.08100000000002</v>
      </c>
      <c r="BD298" s="4">
        <v>157.57193548387096</v>
      </c>
      <c r="BE298" s="10">
        <f t="shared" si="17"/>
        <v>1805.8513164362519</v>
      </c>
      <c r="BF298" s="10">
        <f t="shared" si="18"/>
        <v>1805.85</v>
      </c>
    </row>
    <row r="299" spans="40:58">
      <c r="AN299" s="3" t="s">
        <v>532</v>
      </c>
      <c r="AO299" s="3" t="s">
        <v>535</v>
      </c>
      <c r="AP299" s="3" t="s">
        <v>216</v>
      </c>
      <c r="AQ299" s="3" t="s">
        <v>536</v>
      </c>
      <c r="AR299" s="3" t="s">
        <v>537</v>
      </c>
      <c r="AS299" s="4">
        <v>3.9387096774193546</v>
      </c>
      <c r="AT299" s="4">
        <v>4.1285714285714281</v>
      </c>
      <c r="AU299" s="4">
        <v>5.1093548387096765</v>
      </c>
      <c r="AV299" s="4">
        <v>2.9753333333333334</v>
      </c>
      <c r="AW299" s="4">
        <v>1.7622580645161292</v>
      </c>
      <c r="AX299" s="4">
        <v>1.9593333333333334</v>
      </c>
      <c r="AY299" s="4">
        <v>2.1212903225806454</v>
      </c>
      <c r="AZ299" s="4">
        <v>1.9661290322580647</v>
      </c>
      <c r="BA299" s="4">
        <v>1.62</v>
      </c>
      <c r="BB299" s="4">
        <v>1.5354838709677421</v>
      </c>
      <c r="BC299" s="4">
        <v>1.9776666666666667</v>
      </c>
      <c r="BD299" s="4">
        <v>2.0851612903225805</v>
      </c>
      <c r="BE299" s="10">
        <f t="shared" si="17"/>
        <v>31.179291858678958</v>
      </c>
      <c r="BF299" s="10">
        <f t="shared" si="18"/>
        <v>31.18</v>
      </c>
    </row>
    <row r="300" spans="40:58">
      <c r="AN300" s="3" t="s">
        <v>532</v>
      </c>
      <c r="AO300" s="3" t="s">
        <v>535</v>
      </c>
      <c r="AP300" s="3" t="s">
        <v>216</v>
      </c>
      <c r="AQ300" s="3" t="s">
        <v>536</v>
      </c>
      <c r="AR300" s="3" t="s">
        <v>538</v>
      </c>
      <c r="AS300" s="4">
        <v>0.68129032258064515</v>
      </c>
      <c r="AT300" s="4">
        <v>2.0260714285714285</v>
      </c>
      <c r="AU300" s="4">
        <v>2.6519354838709677</v>
      </c>
      <c r="AV300" s="4">
        <v>1.1773333333333333</v>
      </c>
      <c r="AW300" s="4">
        <v>0.60387096774193549</v>
      </c>
      <c r="AX300" s="4">
        <v>0</v>
      </c>
      <c r="AY300" s="4">
        <v>0.43483870967741939</v>
      </c>
      <c r="AZ300" s="4">
        <v>0.12387096774193548</v>
      </c>
      <c r="BA300" s="4">
        <v>0.67966666666666664</v>
      </c>
      <c r="BB300" s="4">
        <v>1.808709677419355</v>
      </c>
      <c r="BC300" s="4">
        <v>0.80266666666666664</v>
      </c>
      <c r="BD300" s="4">
        <v>0.95129032258064516</v>
      </c>
      <c r="BE300" s="10">
        <f t="shared" si="17"/>
        <v>11.941544546850997</v>
      </c>
      <c r="BF300" s="10">
        <f t="shared" si="18"/>
        <v>11.94</v>
      </c>
    </row>
    <row r="301" spans="40:58">
      <c r="AN301" s="3" t="s">
        <v>532</v>
      </c>
      <c r="AO301" s="3" t="s">
        <v>535</v>
      </c>
      <c r="AP301" s="3" t="s">
        <v>216</v>
      </c>
      <c r="AQ301" s="3" t="s">
        <v>536</v>
      </c>
      <c r="AR301" s="3" t="s">
        <v>539</v>
      </c>
      <c r="AS301" s="4">
        <v>2.1448387096774191</v>
      </c>
      <c r="AT301" s="4">
        <v>0.84464285714285714</v>
      </c>
      <c r="AU301" s="4">
        <v>0.65483870967741942</v>
      </c>
      <c r="AV301" s="4">
        <v>2.6156666666666668</v>
      </c>
      <c r="AW301" s="4">
        <v>1.786451612903226</v>
      </c>
      <c r="AX301" s="4">
        <v>1.7943333333333333</v>
      </c>
      <c r="AY301" s="4">
        <v>3.1061290322580648</v>
      </c>
      <c r="AZ301" s="4">
        <v>1.2548387096774194</v>
      </c>
      <c r="BA301" s="4">
        <v>0.88</v>
      </c>
      <c r="BB301" s="4">
        <v>1.7293548387096773</v>
      </c>
      <c r="BC301" s="4">
        <v>0.57999999999999996</v>
      </c>
      <c r="BD301" s="4">
        <v>1.0238709677419355</v>
      </c>
      <c r="BE301" s="10">
        <f t="shared" si="17"/>
        <v>18.414965437788016</v>
      </c>
      <c r="BF301" s="10">
        <f t="shared" si="18"/>
        <v>18.41</v>
      </c>
    </row>
    <row r="302" spans="40:58">
      <c r="AN302" s="3" t="s">
        <v>532</v>
      </c>
      <c r="AO302" s="3" t="s">
        <v>535</v>
      </c>
      <c r="AP302" s="3" t="s">
        <v>216</v>
      </c>
      <c r="AQ302" s="3" t="s">
        <v>536</v>
      </c>
      <c r="AR302" s="3" t="s">
        <v>540</v>
      </c>
      <c r="AS302" s="4">
        <v>3.3035483870967739</v>
      </c>
      <c r="AT302" s="4">
        <v>3.3135714285714286</v>
      </c>
      <c r="AU302" s="4">
        <v>3.2693548387096771</v>
      </c>
      <c r="AV302" s="4">
        <v>2.9133333333333336</v>
      </c>
      <c r="AW302" s="4">
        <v>2.4003225806451614</v>
      </c>
      <c r="AX302" s="4">
        <v>2.4209999999999998</v>
      </c>
      <c r="AY302" s="4">
        <v>1.7019354838709677</v>
      </c>
      <c r="AZ302" s="4">
        <v>2.2080645161290322</v>
      </c>
      <c r="BA302" s="4">
        <v>1.9506666666666668</v>
      </c>
      <c r="BB302" s="4">
        <v>1.4858064516129033</v>
      </c>
      <c r="BC302" s="4">
        <v>2.3096666666666668</v>
      </c>
      <c r="BD302" s="4">
        <v>2.4854838709677418</v>
      </c>
      <c r="BE302" s="10">
        <f t="shared" si="17"/>
        <v>29.762754224270353</v>
      </c>
      <c r="BF302" s="10">
        <f t="shared" si="18"/>
        <v>29.76</v>
      </c>
    </row>
    <row r="303" spans="40:58">
      <c r="AN303" s="3" t="s">
        <v>541</v>
      </c>
      <c r="AO303" s="3" t="s">
        <v>542</v>
      </c>
      <c r="AP303" s="3" t="s">
        <v>99</v>
      </c>
      <c r="AQ303" s="3" t="s">
        <v>543</v>
      </c>
      <c r="AR303" s="3" t="s">
        <v>544</v>
      </c>
      <c r="AS303" s="4">
        <v>5799.0938709677421</v>
      </c>
      <c r="AT303" s="4">
        <v>4621.8042857142855</v>
      </c>
      <c r="AU303" s="4">
        <v>5991.6903225806445</v>
      </c>
      <c r="AV303" s="4">
        <v>6350.9516666666659</v>
      </c>
      <c r="AW303" s="4">
        <v>5906.1206451612898</v>
      </c>
      <c r="AX303" s="4">
        <v>5586.4953333333333</v>
      </c>
      <c r="AY303" s="4">
        <v>5366.1825806451616</v>
      </c>
      <c r="AZ303" s="4">
        <v>5546.9938709677417</v>
      </c>
      <c r="BA303" s="4">
        <v>7214.8506666666663</v>
      </c>
      <c r="BB303" s="4">
        <v>8445.5945161290329</v>
      </c>
      <c r="BC303" s="4">
        <v>9773.8979999999992</v>
      </c>
      <c r="BD303" s="4">
        <v>12132.312258064516</v>
      </c>
      <c r="BE303" s="10">
        <f t="shared" si="17"/>
        <v>82735.98801689707</v>
      </c>
      <c r="BF303" s="10">
        <f t="shared" si="18"/>
        <v>82735.990000000005</v>
      </c>
    </row>
    <row r="304" spans="40:58">
      <c r="AN304" s="3" t="s">
        <v>541</v>
      </c>
      <c r="AO304" s="3" t="s">
        <v>542</v>
      </c>
      <c r="AP304" s="3" t="s">
        <v>99</v>
      </c>
      <c r="AQ304" s="3" t="s">
        <v>545</v>
      </c>
      <c r="AR304" s="3" t="s">
        <v>546</v>
      </c>
      <c r="AS304" s="4">
        <v>45210.684193548383</v>
      </c>
      <c r="AT304" s="4">
        <v>33907.014642857146</v>
      </c>
      <c r="AU304" s="4">
        <v>43925.038387096771</v>
      </c>
      <c r="AV304" s="4">
        <v>42142.433333333334</v>
      </c>
      <c r="AW304" s="4">
        <v>39402.523870967743</v>
      </c>
      <c r="AX304" s="4">
        <v>42261.292666666668</v>
      </c>
      <c r="AY304" s="4">
        <v>42903.008709677422</v>
      </c>
      <c r="AZ304" s="4">
        <v>42241.43548387097</v>
      </c>
      <c r="BA304" s="4">
        <v>42621.760333333325</v>
      </c>
      <c r="BB304" s="4">
        <v>44157.02064516129</v>
      </c>
      <c r="BC304" s="4">
        <v>44720.526666666665</v>
      </c>
      <c r="BD304" s="4">
        <v>42612.364193548383</v>
      </c>
      <c r="BE304" s="10">
        <f t="shared" si="17"/>
        <v>506105.10312672815</v>
      </c>
      <c r="BF304" s="10">
        <f t="shared" si="18"/>
        <v>506105.1</v>
      </c>
    </row>
    <row r="305" spans="40:58">
      <c r="AN305" s="3" t="s">
        <v>541</v>
      </c>
      <c r="AO305" s="3" t="s">
        <v>542</v>
      </c>
      <c r="AP305" s="3" t="s">
        <v>99</v>
      </c>
      <c r="AQ305" s="3" t="s">
        <v>545</v>
      </c>
      <c r="AR305" s="3" t="s">
        <v>547</v>
      </c>
      <c r="AS305" s="4">
        <v>50441.570645161286</v>
      </c>
      <c r="AT305" s="4">
        <v>36478.194285714286</v>
      </c>
      <c r="AU305" s="4">
        <v>47342.245161290324</v>
      </c>
      <c r="AV305" s="4">
        <v>50968.44733333333</v>
      </c>
      <c r="AW305" s="4">
        <v>51835.746774193547</v>
      </c>
      <c r="AX305" s="4">
        <v>49604.571333333333</v>
      </c>
      <c r="AY305" s="4">
        <v>46081.196774193551</v>
      </c>
      <c r="AZ305" s="4">
        <v>48694.004516129025</v>
      </c>
      <c r="BA305" s="4">
        <v>48391.188333333332</v>
      </c>
      <c r="BB305" s="4">
        <v>49490.896451612905</v>
      </c>
      <c r="BC305" s="4">
        <v>48908.044666666661</v>
      </c>
      <c r="BD305" s="4">
        <v>48108.182903225803</v>
      </c>
      <c r="BE305" s="10">
        <f t="shared" si="17"/>
        <v>576344.28917818738</v>
      </c>
      <c r="BF305" s="10">
        <f t="shared" si="18"/>
        <v>576344.29</v>
      </c>
    </row>
    <row r="306" spans="40:58">
      <c r="AN306" s="3" t="s">
        <v>541</v>
      </c>
      <c r="AO306" s="3" t="s">
        <v>542</v>
      </c>
      <c r="AP306" s="3" t="s">
        <v>99</v>
      </c>
      <c r="AQ306" s="3" t="s">
        <v>545</v>
      </c>
      <c r="AR306" s="3" t="s">
        <v>548</v>
      </c>
      <c r="AS306" s="4">
        <v>558.67322580645157</v>
      </c>
      <c r="AT306" s="4">
        <v>355.68535714285719</v>
      </c>
      <c r="AU306" s="4">
        <v>527.60354838709679</v>
      </c>
      <c r="AV306" s="4">
        <v>512.20500000000004</v>
      </c>
      <c r="AW306" s="4">
        <v>483.07580645161289</v>
      </c>
      <c r="AX306" s="4">
        <v>469.642</v>
      </c>
      <c r="AY306" s="4">
        <v>439.46709677419352</v>
      </c>
      <c r="AZ306" s="4">
        <v>37.342580645161284</v>
      </c>
      <c r="BA306" s="4">
        <v>261.57766666666669</v>
      </c>
      <c r="BB306" s="4">
        <v>486.24903225806452</v>
      </c>
      <c r="BC306" s="4">
        <v>519.85599999999999</v>
      </c>
      <c r="BD306" s="4">
        <v>376.3083870967742</v>
      </c>
      <c r="BE306" s="10">
        <f t="shared" si="17"/>
        <v>5027.6857012288783</v>
      </c>
      <c r="BF306" s="10">
        <f t="shared" si="18"/>
        <v>5027.6899999999996</v>
      </c>
    </row>
    <row r="307" spans="40:58">
      <c r="AN307" s="3" t="s">
        <v>541</v>
      </c>
      <c r="AO307" s="3" t="s">
        <v>549</v>
      </c>
      <c r="AP307" s="3" t="s">
        <v>216</v>
      </c>
      <c r="AQ307" s="3" t="s">
        <v>410</v>
      </c>
      <c r="AR307" s="3" t="s">
        <v>550</v>
      </c>
      <c r="AS307" s="4">
        <v>360.74193548387098</v>
      </c>
      <c r="AT307" s="4">
        <v>343.625</v>
      </c>
      <c r="AU307" s="4">
        <v>323.03290322580648</v>
      </c>
      <c r="AV307" s="4">
        <v>297.30699999999996</v>
      </c>
      <c r="AW307" s="4">
        <v>291.78064516129035</v>
      </c>
      <c r="AX307" s="4">
        <v>274.02000000000004</v>
      </c>
      <c r="AY307" s="4">
        <v>273.08548387096772</v>
      </c>
      <c r="AZ307" s="4">
        <v>259.02806451612901</v>
      </c>
      <c r="BA307" s="4">
        <v>261.73500000000001</v>
      </c>
      <c r="BB307" s="4">
        <v>258.80387096774194</v>
      </c>
      <c r="BC307" s="4">
        <v>252.58633333333333</v>
      </c>
      <c r="BD307" s="4">
        <v>242.73967741935485</v>
      </c>
      <c r="BE307" s="10">
        <f t="shared" si="17"/>
        <v>3438.4859139784949</v>
      </c>
      <c r="BF307" s="10">
        <f t="shared" si="18"/>
        <v>3438.49</v>
      </c>
    </row>
    <row r="308" spans="40:58">
      <c r="AN308" s="3" t="s">
        <v>541</v>
      </c>
      <c r="AO308" s="3" t="s">
        <v>549</v>
      </c>
      <c r="AP308" s="3" t="s">
        <v>216</v>
      </c>
      <c r="AQ308" s="3" t="s">
        <v>410</v>
      </c>
      <c r="AR308" s="3" t="s">
        <v>551</v>
      </c>
      <c r="AS308" s="4">
        <v>349.98</v>
      </c>
      <c r="AT308" s="4">
        <v>326.92642857142852</v>
      </c>
      <c r="AU308" s="4">
        <v>284.82516129032257</v>
      </c>
      <c r="AV308" s="4">
        <v>232.42999999999998</v>
      </c>
      <c r="AW308" s="4">
        <v>234.18774193548387</v>
      </c>
      <c r="AX308" s="4">
        <v>230.40966666666665</v>
      </c>
      <c r="AY308" s="4">
        <v>93.368064516129024</v>
      </c>
      <c r="AZ308" s="4">
        <v>152.93612903225807</v>
      </c>
      <c r="BA308" s="4">
        <v>198.46333333333331</v>
      </c>
      <c r="BB308" s="4">
        <v>209.30451612903227</v>
      </c>
      <c r="BC308" s="4">
        <v>227.30766666666665</v>
      </c>
      <c r="BD308" s="4">
        <v>227.80451612903227</v>
      </c>
      <c r="BE308" s="10">
        <f t="shared" si="17"/>
        <v>2767.9432242703533</v>
      </c>
      <c r="BF308" s="10">
        <f t="shared" si="18"/>
        <v>2767.94</v>
      </c>
    </row>
    <row r="309" spans="40:58">
      <c r="AN309" s="3" t="s">
        <v>541</v>
      </c>
      <c r="AO309" s="3" t="s">
        <v>549</v>
      </c>
      <c r="AP309" s="3" t="s">
        <v>216</v>
      </c>
      <c r="AQ309" s="3" t="s">
        <v>410</v>
      </c>
      <c r="AR309" s="3" t="s">
        <v>552</v>
      </c>
      <c r="AS309" s="4">
        <v>112.69806451612902</v>
      </c>
      <c r="AT309" s="4">
        <v>107.5317857142857</v>
      </c>
      <c r="AU309" s="4">
        <v>101.04741935483871</v>
      </c>
      <c r="AV309" s="4">
        <v>102.75066666666666</v>
      </c>
      <c r="AW309" s="4">
        <v>102.36903225806452</v>
      </c>
      <c r="AX309" s="4">
        <v>102.35866666666668</v>
      </c>
      <c r="AY309" s="4">
        <v>89.354193548387101</v>
      </c>
      <c r="AZ309" s="4">
        <v>84.633870967741942</v>
      </c>
      <c r="BA309" s="4">
        <v>79.384666666666661</v>
      </c>
      <c r="BB309" s="4">
        <v>82.475161290322575</v>
      </c>
      <c r="BC309" s="4">
        <v>86.52</v>
      </c>
      <c r="BD309" s="4">
        <v>76.187096774193549</v>
      </c>
      <c r="BE309" s="10">
        <f t="shared" si="17"/>
        <v>1127.3106244239632</v>
      </c>
      <c r="BF309" s="10">
        <f t="shared" si="18"/>
        <v>1127.31</v>
      </c>
    </row>
    <row r="310" spans="40:58">
      <c r="AN310" s="3" t="s">
        <v>541</v>
      </c>
      <c r="AO310" s="3" t="s">
        <v>553</v>
      </c>
      <c r="AP310" s="3" t="s">
        <v>216</v>
      </c>
      <c r="AQ310" s="3" t="s">
        <v>410</v>
      </c>
      <c r="AR310" s="3" t="s">
        <v>554</v>
      </c>
      <c r="AS310" s="4">
        <v>296.31451612903226</v>
      </c>
      <c r="AT310" s="4">
        <v>293.38321428571425</v>
      </c>
      <c r="AU310" s="4">
        <v>288.17290322580646</v>
      </c>
      <c r="AV310" s="4">
        <v>287.04899999999998</v>
      </c>
      <c r="AW310" s="4">
        <v>288.96129032258068</v>
      </c>
      <c r="AX310" s="4">
        <v>285.33366666666666</v>
      </c>
      <c r="AY310" s="4">
        <v>235.03129032258062</v>
      </c>
      <c r="AZ310" s="4">
        <v>222.17225806451614</v>
      </c>
      <c r="BA310" s="4">
        <v>223.24266666666665</v>
      </c>
      <c r="BB310" s="4">
        <v>226.77354838709675</v>
      </c>
      <c r="BC310" s="4">
        <v>225.935</v>
      </c>
      <c r="BD310" s="4">
        <v>222.70741935483872</v>
      </c>
      <c r="BE310" s="10">
        <f t="shared" si="17"/>
        <v>3095.0767734254991</v>
      </c>
      <c r="BF310" s="10">
        <f t="shared" si="18"/>
        <v>3095.08</v>
      </c>
    </row>
    <row r="311" spans="40:58">
      <c r="AN311" s="3" t="s">
        <v>541</v>
      </c>
      <c r="AO311" s="3" t="s">
        <v>553</v>
      </c>
      <c r="AP311" s="3" t="s">
        <v>216</v>
      </c>
      <c r="AQ311" s="3" t="s">
        <v>410</v>
      </c>
      <c r="AR311" s="3" t="s">
        <v>555</v>
      </c>
      <c r="AS311" s="4">
        <v>375.80161290322582</v>
      </c>
      <c r="AT311" s="4">
        <v>352.66035714285715</v>
      </c>
      <c r="AU311" s="4">
        <v>353.36935483870968</v>
      </c>
      <c r="AV311" s="4">
        <v>346.93266666666665</v>
      </c>
      <c r="AW311" s="4">
        <v>341.29129032258066</v>
      </c>
      <c r="AX311" s="4">
        <v>340.10133333333334</v>
      </c>
      <c r="AY311" s="4">
        <v>200.40903225806451</v>
      </c>
      <c r="AZ311" s="4">
        <v>110.60645161290323</v>
      </c>
      <c r="BA311" s="4">
        <v>297.45733333333334</v>
      </c>
      <c r="BB311" s="4">
        <v>297.2483870967742</v>
      </c>
      <c r="BC311" s="4">
        <v>305.64766666666668</v>
      </c>
      <c r="BD311" s="4">
        <v>303.82225806451612</v>
      </c>
      <c r="BE311" s="10">
        <f t="shared" si="17"/>
        <v>3625.3477442396315</v>
      </c>
      <c r="BF311" s="10">
        <f t="shared" si="18"/>
        <v>3625.35</v>
      </c>
    </row>
    <row r="312" spans="40:58">
      <c r="AN312" s="3" t="s">
        <v>541</v>
      </c>
      <c r="AO312" s="3" t="s">
        <v>553</v>
      </c>
      <c r="AP312" s="3" t="s">
        <v>216</v>
      </c>
      <c r="AQ312" s="3" t="s">
        <v>410</v>
      </c>
      <c r="AR312" s="3" t="s">
        <v>556</v>
      </c>
      <c r="AS312" s="4">
        <v>362.09967741935486</v>
      </c>
      <c r="AT312" s="4">
        <v>360.26142857142855</v>
      </c>
      <c r="AU312" s="4">
        <v>355.65967741935486</v>
      </c>
      <c r="AV312" s="4">
        <v>205.71466666666666</v>
      </c>
      <c r="AW312" s="4">
        <v>0</v>
      </c>
      <c r="AX312" s="4">
        <v>0</v>
      </c>
      <c r="AY312" s="4">
        <v>9.1451612903225801</v>
      </c>
      <c r="AZ312" s="4">
        <v>303.84000000000003</v>
      </c>
      <c r="BA312" s="4">
        <v>312.78466666666668</v>
      </c>
      <c r="BB312" s="4">
        <v>314.33419354838713</v>
      </c>
      <c r="BC312" s="4">
        <v>310.27033333333333</v>
      </c>
      <c r="BD312" s="4">
        <v>305.40677419354842</v>
      </c>
      <c r="BE312" s="10">
        <f t="shared" si="17"/>
        <v>2839.5165791090631</v>
      </c>
      <c r="BF312" s="10">
        <f t="shared" si="18"/>
        <v>2839.52</v>
      </c>
    </row>
    <row r="313" spans="40:58">
      <c r="AN313" s="3" t="s">
        <v>541</v>
      </c>
      <c r="AO313" s="3" t="s">
        <v>553</v>
      </c>
      <c r="AP313" s="3" t="s">
        <v>216</v>
      </c>
      <c r="AQ313" s="3" t="s">
        <v>410</v>
      </c>
      <c r="AR313" s="3" t="s">
        <v>552</v>
      </c>
      <c r="AS313" s="4">
        <v>21.960322580645162</v>
      </c>
      <c r="AT313" s="4">
        <v>20.73</v>
      </c>
      <c r="AU313" s="4">
        <v>20.227096774193548</v>
      </c>
      <c r="AV313" s="4">
        <v>20.610333333333333</v>
      </c>
      <c r="AW313" s="4">
        <v>20.048709677419353</v>
      </c>
      <c r="AX313" s="4">
        <v>20.021000000000001</v>
      </c>
      <c r="AY313" s="4">
        <v>3.0480645161290321</v>
      </c>
      <c r="AZ313" s="4">
        <v>0</v>
      </c>
      <c r="BA313" s="4">
        <v>0</v>
      </c>
      <c r="BB313" s="4">
        <v>0</v>
      </c>
      <c r="BC313" s="4">
        <v>0</v>
      </c>
      <c r="BD313" s="4">
        <v>0</v>
      </c>
      <c r="BE313" s="10">
        <f t="shared" si="17"/>
        <v>126.64552688172043</v>
      </c>
      <c r="BF313" s="10">
        <f t="shared" si="18"/>
        <v>126.65</v>
      </c>
    </row>
    <row r="314" spans="40:58">
      <c r="AN314" s="3" t="s">
        <v>541</v>
      </c>
      <c r="AO314" s="3" t="s">
        <v>553</v>
      </c>
      <c r="AP314" s="3" t="s">
        <v>216</v>
      </c>
      <c r="AQ314" s="3" t="s">
        <v>557</v>
      </c>
      <c r="AR314" s="3" t="s">
        <v>558</v>
      </c>
      <c r="AS314" s="4">
        <v>43.928387096774195</v>
      </c>
      <c r="AT314" s="4">
        <v>0</v>
      </c>
      <c r="AU314" s="4">
        <v>774.92161290322576</v>
      </c>
      <c r="AV314" s="4">
        <v>0</v>
      </c>
      <c r="AW314" s="4">
        <v>0</v>
      </c>
      <c r="AX314" s="4">
        <v>0</v>
      </c>
      <c r="AY314" s="4">
        <v>0</v>
      </c>
      <c r="AZ314" s="4">
        <v>0</v>
      </c>
      <c r="BA314" s="4">
        <v>0</v>
      </c>
      <c r="BB314" s="4">
        <v>0</v>
      </c>
      <c r="BC314" s="4">
        <v>0</v>
      </c>
      <c r="BD314" s="4">
        <v>0</v>
      </c>
      <c r="BE314" s="10">
        <f t="shared" si="17"/>
        <v>818.84999999999991</v>
      </c>
      <c r="BF314" s="10">
        <f t="shared" si="18"/>
        <v>818.85</v>
      </c>
    </row>
    <row r="315" spans="40:58">
      <c r="AN315" s="3" t="s">
        <v>541</v>
      </c>
      <c r="AO315" s="3" t="s">
        <v>553</v>
      </c>
      <c r="AP315" s="3" t="s">
        <v>216</v>
      </c>
      <c r="AQ315" s="3" t="s">
        <v>557</v>
      </c>
      <c r="AR315" s="3" t="s">
        <v>559</v>
      </c>
      <c r="AS315" s="4">
        <v>1781.2306451612903</v>
      </c>
      <c r="AT315" s="4">
        <v>2286.0067857142858</v>
      </c>
      <c r="AU315" s="4">
        <v>2096.9577419354841</v>
      </c>
      <c r="AV315" s="4">
        <v>1997.6699999999998</v>
      </c>
      <c r="AW315" s="4">
        <v>1996.6780645161291</v>
      </c>
      <c r="AX315" s="4">
        <v>2097.174</v>
      </c>
      <c r="AY315" s="4">
        <v>2504.7683870967744</v>
      </c>
      <c r="AZ315" s="4">
        <v>2922.7619354838707</v>
      </c>
      <c r="BA315" s="4">
        <v>3131.4879999999998</v>
      </c>
      <c r="BB315" s="4">
        <v>2769.5558064516131</v>
      </c>
      <c r="BC315" s="4">
        <v>3170.3756666666663</v>
      </c>
      <c r="BD315" s="4">
        <v>3237.7512903225811</v>
      </c>
      <c r="BE315" s="10">
        <f t="shared" si="17"/>
        <v>29992.418323348695</v>
      </c>
      <c r="BF315" s="10">
        <f t="shared" si="18"/>
        <v>29992.42</v>
      </c>
    </row>
    <row r="316" spans="40:58">
      <c r="AN316" s="3" t="s">
        <v>541</v>
      </c>
      <c r="AO316" s="3" t="s">
        <v>553</v>
      </c>
      <c r="AP316" s="3" t="s">
        <v>216</v>
      </c>
      <c r="AQ316" s="3" t="s">
        <v>557</v>
      </c>
      <c r="AR316" s="3" t="s">
        <v>560</v>
      </c>
      <c r="AS316" s="4">
        <v>9353.1651612903224</v>
      </c>
      <c r="AT316" s="4">
        <v>8449.448928571428</v>
      </c>
      <c r="AU316" s="4">
        <v>7728.4387096774199</v>
      </c>
      <c r="AV316" s="4">
        <v>7719.119999999999</v>
      </c>
      <c r="AW316" s="4">
        <v>8835.5229032258067</v>
      </c>
      <c r="AX316" s="4">
        <v>7607.4916666666668</v>
      </c>
      <c r="AY316" s="4">
        <v>7053.2561290322583</v>
      </c>
      <c r="AZ316" s="4">
        <v>6290.4770967741924</v>
      </c>
      <c r="BA316" s="4">
        <v>5334.9473333333326</v>
      </c>
      <c r="BB316" s="4">
        <v>6312.2816129032262</v>
      </c>
      <c r="BC316" s="4">
        <v>6531.1380000000008</v>
      </c>
      <c r="BD316" s="4">
        <v>5582.3929032258065</v>
      </c>
      <c r="BE316" s="10">
        <f t="shared" si="17"/>
        <v>86797.680444700469</v>
      </c>
      <c r="BF316" s="10">
        <f t="shared" si="18"/>
        <v>86797.68</v>
      </c>
    </row>
    <row r="317" spans="40:58">
      <c r="AN317" s="3" t="s">
        <v>541</v>
      </c>
      <c r="AO317" s="3" t="s">
        <v>553</v>
      </c>
      <c r="AP317" s="3" t="s">
        <v>216</v>
      </c>
      <c r="AQ317" s="3" t="s">
        <v>557</v>
      </c>
      <c r="AR317" s="3" t="s">
        <v>561</v>
      </c>
      <c r="AS317" s="4">
        <v>1677.3819354838708</v>
      </c>
      <c r="AT317" s="4">
        <v>1621.7635714285714</v>
      </c>
      <c r="AU317" s="4">
        <v>1560.3780645161291</v>
      </c>
      <c r="AV317" s="4">
        <v>1436.7976666666666</v>
      </c>
      <c r="AW317" s="4">
        <v>1119.7203225806452</v>
      </c>
      <c r="AX317" s="4">
        <v>1211.3246666666666</v>
      </c>
      <c r="AY317" s="4">
        <v>1691.6596774193547</v>
      </c>
      <c r="AZ317" s="4">
        <v>1630.5883870967741</v>
      </c>
      <c r="BA317" s="4">
        <v>1509.338</v>
      </c>
      <c r="BB317" s="4">
        <v>1180.3993548387095</v>
      </c>
      <c r="BC317" s="4">
        <v>993.17066666666665</v>
      </c>
      <c r="BD317" s="4">
        <v>1534.903870967742</v>
      </c>
      <c r="BE317" s="10">
        <f t="shared" si="17"/>
        <v>17167.426184331798</v>
      </c>
      <c r="BF317" s="10">
        <f t="shared" si="18"/>
        <v>17167.43</v>
      </c>
    </row>
    <row r="318" spans="40:58">
      <c r="AN318" s="3" t="s">
        <v>541</v>
      </c>
      <c r="AO318" s="3" t="s">
        <v>553</v>
      </c>
      <c r="AP318" s="3" t="s">
        <v>216</v>
      </c>
      <c r="AQ318" s="3" t="s">
        <v>557</v>
      </c>
      <c r="AR318" s="3" t="s">
        <v>562</v>
      </c>
      <c r="AS318" s="4">
        <v>1748.8206451612905</v>
      </c>
      <c r="AT318" s="4">
        <v>1713.0946428571428</v>
      </c>
      <c r="AU318" s="4">
        <v>1608.3296774193548</v>
      </c>
      <c r="AV318" s="4">
        <v>1470.8786666666667</v>
      </c>
      <c r="AW318" s="4">
        <v>1315.16</v>
      </c>
      <c r="AX318" s="4">
        <v>1308.9856666666667</v>
      </c>
      <c r="AY318" s="4">
        <v>1270.3070967741935</v>
      </c>
      <c r="AZ318" s="4">
        <v>1158.6780645161291</v>
      </c>
      <c r="BA318" s="4">
        <v>1213.3923333333335</v>
      </c>
      <c r="BB318" s="4">
        <v>1150.5670967741937</v>
      </c>
      <c r="BC318" s="4">
        <v>990.71466666666663</v>
      </c>
      <c r="BD318" s="4">
        <v>998.19225806451607</v>
      </c>
      <c r="BE318" s="10">
        <f t="shared" si="17"/>
        <v>15947.120814900154</v>
      </c>
      <c r="BF318" s="10">
        <f t="shared" si="18"/>
        <v>15947.12</v>
      </c>
    </row>
    <row r="319" spans="40:58">
      <c r="AN319" s="3" t="s">
        <v>541</v>
      </c>
      <c r="AO319" s="3" t="s">
        <v>553</v>
      </c>
      <c r="AP319" s="3" t="s">
        <v>216</v>
      </c>
      <c r="AQ319" s="3" t="s">
        <v>557</v>
      </c>
      <c r="AR319" s="3" t="s">
        <v>563</v>
      </c>
      <c r="AS319" s="4">
        <v>0</v>
      </c>
      <c r="AT319" s="4">
        <v>0</v>
      </c>
      <c r="AU319" s="4">
        <v>0</v>
      </c>
      <c r="AV319" s="4">
        <v>156.30133333333333</v>
      </c>
      <c r="AW319" s="4">
        <v>408.40677419354842</v>
      </c>
      <c r="AX319" s="4">
        <v>689.87166666666667</v>
      </c>
      <c r="AY319" s="4">
        <v>920.4122580645161</v>
      </c>
      <c r="AZ319" s="4">
        <v>876.71258064516132</v>
      </c>
      <c r="BA319" s="4">
        <v>850.16733333333332</v>
      </c>
      <c r="BB319" s="4">
        <v>903.59903225806454</v>
      </c>
      <c r="BC319" s="4">
        <v>1269.6970000000001</v>
      </c>
      <c r="BD319" s="4">
        <v>1678.758064516129</v>
      </c>
      <c r="BE319" s="10">
        <f t="shared" si="17"/>
        <v>7753.9260430107524</v>
      </c>
      <c r="BF319" s="10">
        <f t="shared" si="18"/>
        <v>7753.93</v>
      </c>
    </row>
    <row r="320" spans="40:58">
      <c r="AN320" s="3" t="s">
        <v>541</v>
      </c>
      <c r="AO320" s="3" t="s">
        <v>553</v>
      </c>
      <c r="AP320" s="3" t="s">
        <v>216</v>
      </c>
      <c r="AQ320" s="3" t="s">
        <v>557</v>
      </c>
      <c r="AR320" s="3" t="s">
        <v>564</v>
      </c>
      <c r="AS320" s="4">
        <v>494.06</v>
      </c>
      <c r="AT320" s="4">
        <v>448.56285714285713</v>
      </c>
      <c r="AU320" s="4">
        <v>383.57612903225811</v>
      </c>
      <c r="AV320" s="4">
        <v>370.25800000000004</v>
      </c>
      <c r="AW320" s="4">
        <v>374.50225806451613</v>
      </c>
      <c r="AX320" s="4">
        <v>418.75900000000001</v>
      </c>
      <c r="AY320" s="4">
        <v>383.90741935483868</v>
      </c>
      <c r="AZ320" s="4">
        <v>378.17548387096775</v>
      </c>
      <c r="BA320" s="4">
        <v>399.46233333333328</v>
      </c>
      <c r="BB320" s="4">
        <v>384.7835483870968</v>
      </c>
      <c r="BC320" s="4">
        <v>368.33899999999994</v>
      </c>
      <c r="BD320" s="4">
        <v>422.95419354838708</v>
      </c>
      <c r="BE320" s="10">
        <f t="shared" si="17"/>
        <v>4827.340222734254</v>
      </c>
      <c r="BF320" s="10">
        <f t="shared" si="18"/>
        <v>4827.34</v>
      </c>
    </row>
    <row r="321" spans="40:58">
      <c r="AN321" s="3" t="s">
        <v>541</v>
      </c>
      <c r="AO321" s="3" t="s">
        <v>553</v>
      </c>
      <c r="AP321" s="3" t="s">
        <v>565</v>
      </c>
      <c r="AQ321" s="3" t="s">
        <v>566</v>
      </c>
      <c r="AR321" s="3" t="s">
        <v>567</v>
      </c>
      <c r="AS321" s="4">
        <v>0</v>
      </c>
      <c r="AT321" s="4">
        <v>0</v>
      </c>
      <c r="AU321" s="4">
        <v>0</v>
      </c>
      <c r="AV321" s="4">
        <v>0</v>
      </c>
      <c r="AW321" s="4">
        <v>0</v>
      </c>
      <c r="AX321" s="4">
        <v>0</v>
      </c>
      <c r="AY321" s="4">
        <v>0</v>
      </c>
      <c r="AZ321" s="4">
        <v>0</v>
      </c>
      <c r="BA321" s="4">
        <v>0</v>
      </c>
      <c r="BB321" s="4">
        <v>0</v>
      </c>
      <c r="BC321" s="4">
        <v>0</v>
      </c>
      <c r="BD321" s="4">
        <v>413.2161290322581</v>
      </c>
      <c r="BE321" s="10">
        <f t="shared" si="17"/>
        <v>413.2161290322581</v>
      </c>
      <c r="BF321" s="10">
        <f t="shared" si="18"/>
        <v>413.22</v>
      </c>
    </row>
    <row r="322" spans="40:58">
      <c r="AN322" s="3" t="s">
        <v>541</v>
      </c>
      <c r="AO322" s="3" t="s">
        <v>553</v>
      </c>
      <c r="AP322" s="3" t="s">
        <v>565</v>
      </c>
      <c r="AQ322" s="3" t="s">
        <v>566</v>
      </c>
      <c r="AR322" s="3" t="s">
        <v>568</v>
      </c>
      <c r="AS322" s="4">
        <v>3184.6645161290326</v>
      </c>
      <c r="AT322" s="4">
        <v>3207.8142857142857</v>
      </c>
      <c r="AU322" s="4">
        <v>3168.8796774193552</v>
      </c>
      <c r="AV322" s="4">
        <v>3192.6059999999998</v>
      </c>
      <c r="AW322" s="4">
        <v>2710.6448387096775</v>
      </c>
      <c r="AX322" s="4">
        <v>3193.2003333333332</v>
      </c>
      <c r="AY322" s="4">
        <v>3184.4225806451614</v>
      </c>
      <c r="AZ322" s="4">
        <v>2996.9990322580647</v>
      </c>
      <c r="BA322" s="4">
        <v>3196.8946666666666</v>
      </c>
      <c r="BB322" s="4">
        <v>3082.3787096774195</v>
      </c>
      <c r="BC322" s="4">
        <v>3138.8090000000002</v>
      </c>
      <c r="BD322" s="4">
        <v>3132.2212903225804</v>
      </c>
      <c r="BE322" s="10">
        <f t="shared" si="17"/>
        <v>37389.534930875576</v>
      </c>
      <c r="BF322" s="10">
        <f t="shared" si="18"/>
        <v>37389.53</v>
      </c>
    </row>
    <row r="323" spans="40:58">
      <c r="AN323" s="3" t="s">
        <v>541</v>
      </c>
      <c r="AO323" s="3" t="s">
        <v>569</v>
      </c>
      <c r="AP323" s="3" t="s">
        <v>99</v>
      </c>
      <c r="AQ323" s="3" t="s">
        <v>545</v>
      </c>
      <c r="AR323" s="3" t="s">
        <v>570</v>
      </c>
      <c r="AS323" s="4">
        <v>68858.147096774192</v>
      </c>
      <c r="AT323" s="4">
        <v>64204.990714285712</v>
      </c>
      <c r="AU323" s="4">
        <v>69337.899032258065</v>
      </c>
      <c r="AV323" s="4">
        <v>67696.702000000005</v>
      </c>
      <c r="AW323" s="4">
        <v>73904.686129032256</v>
      </c>
      <c r="AX323" s="4">
        <v>72260.335999999996</v>
      </c>
      <c r="AY323" s="4">
        <v>73549.919677419341</v>
      </c>
      <c r="AZ323" s="4">
        <v>73250.789354838707</v>
      </c>
      <c r="BA323" s="4">
        <v>72461.432333333345</v>
      </c>
      <c r="BB323" s="4">
        <v>71305.38903225807</v>
      </c>
      <c r="BC323" s="4">
        <v>71034.635666666654</v>
      </c>
      <c r="BD323" s="4">
        <v>72496.146129032248</v>
      </c>
      <c r="BE323" s="10">
        <f t="shared" si="17"/>
        <v>850361.07316589856</v>
      </c>
      <c r="BF323" s="10">
        <f t="shared" si="18"/>
        <v>850361.07</v>
      </c>
    </row>
    <row r="324" spans="40:58">
      <c r="AN324" s="3" t="s">
        <v>541</v>
      </c>
      <c r="AO324" s="3" t="s">
        <v>569</v>
      </c>
      <c r="AP324" s="3" t="s">
        <v>99</v>
      </c>
      <c r="AQ324" s="3" t="s">
        <v>545</v>
      </c>
      <c r="AR324" s="3" t="s">
        <v>571</v>
      </c>
      <c r="AS324" s="4">
        <v>375.51580645161289</v>
      </c>
      <c r="AT324" s="4">
        <v>365.18428571428569</v>
      </c>
      <c r="AU324" s="4">
        <v>361.93903225806451</v>
      </c>
      <c r="AV324" s="4">
        <v>321.78166666666669</v>
      </c>
      <c r="AW324" s="4">
        <v>366.66032258064513</v>
      </c>
      <c r="AX324" s="4">
        <v>263.81333333333333</v>
      </c>
      <c r="AY324" s="4">
        <v>264.21709677419352</v>
      </c>
      <c r="AZ324" s="4">
        <v>232.19677419354841</v>
      </c>
      <c r="BA324" s="4">
        <v>270.20300000000003</v>
      </c>
      <c r="BB324" s="4">
        <v>291.00677419354838</v>
      </c>
      <c r="BC324" s="4">
        <v>276.34199999999998</v>
      </c>
      <c r="BD324" s="4">
        <v>340.06032258064516</v>
      </c>
      <c r="BE324" s="10">
        <f t="shared" ref="BE324:BE387" si="19">SUM(AS324:BD324)</f>
        <v>3728.9204147465439</v>
      </c>
      <c r="BF324" s="10">
        <f t="shared" ref="BF324:BF387" si="20">ROUND(BE324,2)</f>
        <v>3728.92</v>
      </c>
    </row>
    <row r="325" spans="40:58">
      <c r="AN325" s="3" t="s">
        <v>541</v>
      </c>
      <c r="AO325" s="3" t="s">
        <v>569</v>
      </c>
      <c r="AP325" s="3" t="s">
        <v>99</v>
      </c>
      <c r="AQ325" s="3" t="s">
        <v>545</v>
      </c>
      <c r="AR325" s="3" t="s">
        <v>546</v>
      </c>
      <c r="AS325" s="4">
        <v>0</v>
      </c>
      <c r="AT325" s="4">
        <v>0</v>
      </c>
      <c r="AU325" s="4">
        <v>0</v>
      </c>
      <c r="AV325" s="4">
        <v>0</v>
      </c>
      <c r="AW325" s="4">
        <v>0</v>
      </c>
      <c r="AX325" s="4">
        <v>0</v>
      </c>
      <c r="AY325" s="4">
        <v>231.04580645161292</v>
      </c>
      <c r="AZ325" s="4">
        <v>714.34903225806454</v>
      </c>
      <c r="BA325" s="4">
        <v>559.89233333333334</v>
      </c>
      <c r="BB325" s="4">
        <v>402.52677419354836</v>
      </c>
      <c r="BC325" s="4">
        <v>1322.6353333333332</v>
      </c>
      <c r="BD325" s="4">
        <v>2327.5938709677421</v>
      </c>
      <c r="BE325" s="10">
        <f t="shared" si="19"/>
        <v>5558.0431505376346</v>
      </c>
      <c r="BF325" s="10">
        <f t="shared" si="20"/>
        <v>5558.04</v>
      </c>
    </row>
    <row r="326" spans="40:58">
      <c r="AN326" s="3" t="s">
        <v>541</v>
      </c>
      <c r="AO326" s="3" t="s">
        <v>572</v>
      </c>
      <c r="AP326" s="3" t="s">
        <v>99</v>
      </c>
      <c r="AQ326" s="3" t="s">
        <v>543</v>
      </c>
      <c r="AR326" s="3" t="s">
        <v>544</v>
      </c>
      <c r="AS326" s="4">
        <v>0</v>
      </c>
      <c r="AT326" s="4">
        <v>0</v>
      </c>
      <c r="AU326" s="4">
        <v>0</v>
      </c>
      <c r="AV326" s="4">
        <v>0</v>
      </c>
      <c r="AW326" s="4">
        <v>0</v>
      </c>
      <c r="AX326" s="4">
        <v>597.45966666666675</v>
      </c>
      <c r="AY326" s="4">
        <v>2282.81</v>
      </c>
      <c r="AZ326" s="4">
        <v>2466.3451612903223</v>
      </c>
      <c r="BA326" s="4">
        <v>2529.0663333333337</v>
      </c>
      <c r="BB326" s="4">
        <v>2507.3087096774198</v>
      </c>
      <c r="BC326" s="4">
        <v>2525.7383333333332</v>
      </c>
      <c r="BD326" s="4">
        <v>2550.5087096774196</v>
      </c>
      <c r="BE326" s="10">
        <f t="shared" si="19"/>
        <v>15459.236913978493</v>
      </c>
      <c r="BF326" s="10">
        <f t="shared" si="20"/>
        <v>15459.24</v>
      </c>
    </row>
    <row r="327" spans="40:58">
      <c r="AN327" s="3" t="s">
        <v>541</v>
      </c>
      <c r="AO327" s="3" t="s">
        <v>572</v>
      </c>
      <c r="AP327" s="3" t="s">
        <v>99</v>
      </c>
      <c r="AQ327" s="3" t="s">
        <v>545</v>
      </c>
      <c r="AR327" s="3" t="s">
        <v>547</v>
      </c>
      <c r="AS327" s="4">
        <v>982.23741935483872</v>
      </c>
      <c r="AT327" s="4">
        <v>697.40642857142859</v>
      </c>
      <c r="AU327" s="4">
        <v>893.7954838709677</v>
      </c>
      <c r="AV327" s="4">
        <v>1304.2279999999998</v>
      </c>
      <c r="AW327" s="4">
        <v>1285.3700000000001</v>
      </c>
      <c r="AX327" s="4">
        <v>1466.4813333333334</v>
      </c>
      <c r="AY327" s="4">
        <v>1405.5232258064516</v>
      </c>
      <c r="AZ327" s="4">
        <v>1500.2464516129032</v>
      </c>
      <c r="BA327" s="4">
        <v>1564.9413333333332</v>
      </c>
      <c r="BB327" s="4">
        <v>1684.5980645161292</v>
      </c>
      <c r="BC327" s="4">
        <v>1057.1583333333333</v>
      </c>
      <c r="BD327" s="4">
        <v>774.48354838709679</v>
      </c>
      <c r="BE327" s="10">
        <f t="shared" si="19"/>
        <v>14616.469622119816</v>
      </c>
      <c r="BF327" s="10">
        <f t="shared" si="20"/>
        <v>14616.47</v>
      </c>
    </row>
    <row r="328" spans="40:58">
      <c r="AN328" s="3" t="s">
        <v>541</v>
      </c>
      <c r="AO328" s="3" t="s">
        <v>572</v>
      </c>
      <c r="AP328" s="3" t="s">
        <v>99</v>
      </c>
      <c r="AQ328" s="3" t="s">
        <v>545</v>
      </c>
      <c r="AR328" s="3" t="s">
        <v>548</v>
      </c>
      <c r="AS328" s="4">
        <v>19339.689677419356</v>
      </c>
      <c r="AT328" s="4">
        <v>13988.712857142858</v>
      </c>
      <c r="AU328" s="4">
        <v>19061.63741935484</v>
      </c>
      <c r="AV328" s="4">
        <v>19207.925666666666</v>
      </c>
      <c r="AW328" s="4">
        <v>18814.881935483871</v>
      </c>
      <c r="AX328" s="4">
        <v>17986.928333333333</v>
      </c>
      <c r="AY328" s="4">
        <v>16873.487096774192</v>
      </c>
      <c r="AZ328" s="4">
        <v>15998.858064516129</v>
      </c>
      <c r="BA328" s="4">
        <v>17309.606333333333</v>
      </c>
      <c r="BB328" s="4">
        <v>18460.244516129031</v>
      </c>
      <c r="BC328" s="4">
        <v>19364.027000000002</v>
      </c>
      <c r="BD328" s="4">
        <v>19041.383870967744</v>
      </c>
      <c r="BE328" s="10">
        <f t="shared" si="19"/>
        <v>215447.38277112137</v>
      </c>
      <c r="BF328" s="10">
        <f t="shared" si="20"/>
        <v>215447.38</v>
      </c>
    </row>
    <row r="329" spans="40:58">
      <c r="AN329" s="3" t="s">
        <v>541</v>
      </c>
      <c r="AO329" s="3" t="s">
        <v>573</v>
      </c>
      <c r="AP329" s="3" t="s">
        <v>99</v>
      </c>
      <c r="AQ329" s="3" t="s">
        <v>543</v>
      </c>
      <c r="AR329" s="3" t="s">
        <v>574</v>
      </c>
      <c r="AS329" s="4">
        <v>62.278709677419357</v>
      </c>
      <c r="AT329" s="4">
        <v>0</v>
      </c>
      <c r="AU329" s="4">
        <v>203.84774193548387</v>
      </c>
      <c r="AV329" s="4">
        <v>164.77133333333333</v>
      </c>
      <c r="AW329" s="4">
        <v>0</v>
      </c>
      <c r="AX329" s="4">
        <v>0</v>
      </c>
      <c r="AY329" s="4">
        <v>0</v>
      </c>
      <c r="AZ329" s="4">
        <v>0</v>
      </c>
      <c r="BA329" s="4">
        <v>0</v>
      </c>
      <c r="BB329" s="4">
        <v>0</v>
      </c>
      <c r="BC329" s="4">
        <v>0</v>
      </c>
      <c r="BD329" s="4">
        <v>0</v>
      </c>
      <c r="BE329" s="10">
        <f t="shared" si="19"/>
        <v>430.89778494623658</v>
      </c>
      <c r="BF329" s="10">
        <f t="shared" si="20"/>
        <v>430.9</v>
      </c>
    </row>
    <row r="330" spans="40:58">
      <c r="AN330" s="3" t="s">
        <v>541</v>
      </c>
      <c r="AO330" s="3" t="s">
        <v>573</v>
      </c>
      <c r="AP330" s="3" t="s">
        <v>216</v>
      </c>
      <c r="AQ330" s="3" t="s">
        <v>557</v>
      </c>
      <c r="AR330" s="3" t="s">
        <v>558</v>
      </c>
      <c r="AS330" s="4">
        <v>0</v>
      </c>
      <c r="AT330" s="4">
        <v>0</v>
      </c>
      <c r="AU330" s="4">
        <v>0</v>
      </c>
      <c r="AV330" s="4">
        <v>0</v>
      </c>
      <c r="AW330" s="4">
        <v>1356.3216129032257</v>
      </c>
      <c r="AX330" s="4">
        <v>2004.4470000000001</v>
      </c>
      <c r="AY330" s="4">
        <v>2390.9335483870968</v>
      </c>
      <c r="AZ330" s="4">
        <v>2573.2874193548387</v>
      </c>
      <c r="BA330" s="4">
        <v>2138.558</v>
      </c>
      <c r="BB330" s="4">
        <v>2373.6880645161291</v>
      </c>
      <c r="BC330" s="4">
        <v>2232.3233333333333</v>
      </c>
      <c r="BD330" s="4">
        <v>2663.4225806451614</v>
      </c>
      <c r="BE330" s="10">
        <f t="shared" si="19"/>
        <v>17732.981559139786</v>
      </c>
      <c r="BF330" s="10">
        <f t="shared" si="20"/>
        <v>17732.98</v>
      </c>
    </row>
    <row r="331" spans="40:58">
      <c r="AN331" s="3" t="s">
        <v>541</v>
      </c>
      <c r="AO331" s="3" t="s">
        <v>333</v>
      </c>
      <c r="AP331" s="3" t="s">
        <v>575</v>
      </c>
      <c r="AQ331" s="3" t="s">
        <v>576</v>
      </c>
      <c r="AR331" s="3" t="s">
        <v>577</v>
      </c>
      <c r="AS331" s="4">
        <v>77.768709677419352</v>
      </c>
      <c r="AT331" s="4">
        <v>74.584285714285713</v>
      </c>
      <c r="AU331" s="4">
        <v>62.634838709677425</v>
      </c>
      <c r="AV331" s="4">
        <v>72.185666666666677</v>
      </c>
      <c r="AW331" s="4">
        <v>7.3819354838709677</v>
      </c>
      <c r="AX331" s="4">
        <v>0</v>
      </c>
      <c r="AY331" s="4">
        <v>0</v>
      </c>
      <c r="AZ331" s="4">
        <v>0</v>
      </c>
      <c r="BA331" s="4">
        <v>0</v>
      </c>
      <c r="BB331" s="4">
        <v>0</v>
      </c>
      <c r="BC331" s="4">
        <v>0</v>
      </c>
      <c r="BD331" s="4">
        <v>0</v>
      </c>
      <c r="BE331" s="10">
        <f t="shared" si="19"/>
        <v>294.55543625192013</v>
      </c>
      <c r="BF331" s="10">
        <f t="shared" si="20"/>
        <v>294.56</v>
      </c>
    </row>
    <row r="332" spans="40:58">
      <c r="AN332" s="3" t="s">
        <v>541</v>
      </c>
      <c r="AO332" s="3" t="s">
        <v>578</v>
      </c>
      <c r="AP332" s="3" t="s">
        <v>191</v>
      </c>
      <c r="AQ332" s="3" t="s">
        <v>579</v>
      </c>
      <c r="AR332" s="3" t="s">
        <v>580</v>
      </c>
      <c r="AS332" s="4">
        <v>2970.2003225806452</v>
      </c>
      <c r="AT332" s="4">
        <v>2974.0839285714287</v>
      </c>
      <c r="AU332" s="4">
        <v>2923.6564516129033</v>
      </c>
      <c r="AV332" s="4">
        <v>3003.7513333333332</v>
      </c>
      <c r="AW332" s="4">
        <v>2969.0535483870967</v>
      </c>
      <c r="AX332" s="4">
        <v>2837.4700000000003</v>
      </c>
      <c r="AY332" s="4">
        <v>2548.5883870967746</v>
      </c>
      <c r="AZ332" s="4">
        <v>2524.1503225806455</v>
      </c>
      <c r="BA332" s="4">
        <v>2457.3740000000003</v>
      </c>
      <c r="BB332" s="4">
        <v>2494.1983870967738</v>
      </c>
      <c r="BC332" s="4">
        <v>2573.8616666666667</v>
      </c>
      <c r="BD332" s="4">
        <v>2320.2996774193548</v>
      </c>
      <c r="BE332" s="10">
        <f t="shared" si="19"/>
        <v>32596.688025345626</v>
      </c>
      <c r="BF332" s="10">
        <f t="shared" si="20"/>
        <v>32596.69</v>
      </c>
    </row>
    <row r="333" spans="40:58">
      <c r="AN333" s="3" t="s">
        <v>541</v>
      </c>
      <c r="AO333" s="3" t="s">
        <v>578</v>
      </c>
      <c r="AP333" s="3" t="s">
        <v>191</v>
      </c>
      <c r="AQ333" s="3" t="s">
        <v>579</v>
      </c>
      <c r="AR333" s="3" t="s">
        <v>581</v>
      </c>
      <c r="AS333" s="4">
        <v>1982.7577419354839</v>
      </c>
      <c r="AT333" s="4">
        <v>2180.701785714286</v>
      </c>
      <c r="AU333" s="4">
        <v>2207.3493548387096</v>
      </c>
      <c r="AV333" s="4">
        <v>2118.6666666666665</v>
      </c>
      <c r="AW333" s="4">
        <v>1974.9587096774194</v>
      </c>
      <c r="AX333" s="4">
        <v>2082.8153333333335</v>
      </c>
      <c r="AY333" s="4">
        <v>2157.3325806451612</v>
      </c>
      <c r="AZ333" s="4">
        <v>2202.8635483870971</v>
      </c>
      <c r="BA333" s="4">
        <v>2146.3519999999999</v>
      </c>
      <c r="BB333" s="4">
        <v>2050.483870967742</v>
      </c>
      <c r="BC333" s="4">
        <v>1947.2583333333334</v>
      </c>
      <c r="BD333" s="4">
        <v>2016.1609677419353</v>
      </c>
      <c r="BE333" s="10">
        <f t="shared" si="19"/>
        <v>25067.70089324117</v>
      </c>
      <c r="BF333" s="10">
        <f t="shared" si="20"/>
        <v>25067.7</v>
      </c>
    </row>
    <row r="334" spans="40:58">
      <c r="AN334" s="3" t="s">
        <v>541</v>
      </c>
      <c r="AO334" s="3" t="s">
        <v>578</v>
      </c>
      <c r="AP334" s="3" t="s">
        <v>191</v>
      </c>
      <c r="AQ334" s="3" t="s">
        <v>579</v>
      </c>
      <c r="AR334" s="3" t="s">
        <v>582</v>
      </c>
      <c r="AS334" s="4">
        <v>987.10096774193551</v>
      </c>
      <c r="AT334" s="4">
        <v>1111.6425000000002</v>
      </c>
      <c r="AU334" s="4">
        <v>1221.7432258064516</v>
      </c>
      <c r="AV334" s="4">
        <v>1159.2976666666666</v>
      </c>
      <c r="AW334" s="4">
        <v>1150.4448387096775</v>
      </c>
      <c r="AX334" s="4">
        <v>1160.5483333333332</v>
      </c>
      <c r="AY334" s="4">
        <v>1204.5719354838711</v>
      </c>
      <c r="AZ334" s="4">
        <v>1109.988064516129</v>
      </c>
      <c r="BA334" s="4">
        <v>1018.485</v>
      </c>
      <c r="BB334" s="4">
        <v>918.17483870967737</v>
      </c>
      <c r="BC334" s="4">
        <v>931.77466666666669</v>
      </c>
      <c r="BD334" s="4">
        <v>951.14354838709676</v>
      </c>
      <c r="BE334" s="10">
        <f t="shared" si="19"/>
        <v>12924.915586021505</v>
      </c>
      <c r="BF334" s="10">
        <f t="shared" si="20"/>
        <v>12924.92</v>
      </c>
    </row>
    <row r="335" spans="40:58">
      <c r="AN335" s="3" t="s">
        <v>541</v>
      </c>
      <c r="AO335" s="3" t="s">
        <v>578</v>
      </c>
      <c r="AP335" s="3" t="s">
        <v>191</v>
      </c>
      <c r="AQ335" s="3" t="s">
        <v>579</v>
      </c>
      <c r="AR335" s="3" t="s">
        <v>583</v>
      </c>
      <c r="AS335" s="4">
        <v>2048.5535483870967</v>
      </c>
      <c r="AT335" s="4">
        <v>2000.5539285714287</v>
      </c>
      <c r="AU335" s="4">
        <v>1951.2516129032258</v>
      </c>
      <c r="AV335" s="4">
        <v>2035.835</v>
      </c>
      <c r="AW335" s="4">
        <v>2091.7380645161288</v>
      </c>
      <c r="AX335" s="4">
        <v>1976.0046666666667</v>
      </c>
      <c r="AY335" s="4">
        <v>1790.8483870967743</v>
      </c>
      <c r="AZ335" s="4">
        <v>1851.5151612903226</v>
      </c>
      <c r="BA335" s="4">
        <v>1856.6863333333333</v>
      </c>
      <c r="BB335" s="4">
        <v>2075.3867741935483</v>
      </c>
      <c r="BC335" s="4">
        <v>1617.2670000000001</v>
      </c>
      <c r="BD335" s="4">
        <v>1730.0383870967742</v>
      </c>
      <c r="BE335" s="10">
        <f t="shared" si="19"/>
        <v>23025.678864055302</v>
      </c>
      <c r="BF335" s="10">
        <f t="shared" si="20"/>
        <v>23025.68</v>
      </c>
    </row>
    <row r="336" spans="40:58">
      <c r="AN336" s="3" t="s">
        <v>541</v>
      </c>
      <c r="AO336" s="3" t="s">
        <v>578</v>
      </c>
      <c r="AP336" s="3" t="s">
        <v>191</v>
      </c>
      <c r="AQ336" s="3" t="s">
        <v>579</v>
      </c>
      <c r="AR336" s="3" t="s">
        <v>584</v>
      </c>
      <c r="AS336" s="4">
        <v>960.49774193548387</v>
      </c>
      <c r="AT336" s="4">
        <v>840.81285714285707</v>
      </c>
      <c r="AU336" s="4">
        <v>837.18741935483877</v>
      </c>
      <c r="AV336" s="4">
        <v>856.58866666666665</v>
      </c>
      <c r="AW336" s="4">
        <v>801.74580645161291</v>
      </c>
      <c r="AX336" s="4">
        <v>746.3416666666667</v>
      </c>
      <c r="AY336" s="4">
        <v>802.14516129032256</v>
      </c>
      <c r="AZ336" s="4">
        <v>772.34580645161293</v>
      </c>
      <c r="BA336" s="4">
        <v>706.13766666666675</v>
      </c>
      <c r="BB336" s="4">
        <v>747.88645161290322</v>
      </c>
      <c r="BC336" s="4">
        <v>652.95533333333333</v>
      </c>
      <c r="BD336" s="4">
        <v>650.62064516129033</v>
      </c>
      <c r="BE336" s="10">
        <f t="shared" si="19"/>
        <v>9375.2652227342551</v>
      </c>
      <c r="BF336" s="10">
        <f t="shared" si="20"/>
        <v>9375.27</v>
      </c>
    </row>
    <row r="337" spans="40:58">
      <c r="AN337" s="3" t="s">
        <v>541</v>
      </c>
      <c r="AO337" s="3" t="s">
        <v>578</v>
      </c>
      <c r="AP337" s="3" t="s">
        <v>191</v>
      </c>
      <c r="AQ337" s="3" t="s">
        <v>579</v>
      </c>
      <c r="AR337" s="3" t="s">
        <v>585</v>
      </c>
      <c r="AS337" s="4">
        <v>2162.1483870967745</v>
      </c>
      <c r="AT337" s="4">
        <v>2158.4825000000001</v>
      </c>
      <c r="AU337" s="4">
        <v>1686.9948387096772</v>
      </c>
      <c r="AV337" s="4">
        <v>1858.4096666666667</v>
      </c>
      <c r="AW337" s="4">
        <v>1702.7332258064516</v>
      </c>
      <c r="AX337" s="4">
        <v>1569.5260000000001</v>
      </c>
      <c r="AY337" s="4">
        <v>1493.91</v>
      </c>
      <c r="AZ337" s="4">
        <v>1391.803548387097</v>
      </c>
      <c r="BA337" s="4">
        <v>1385.287</v>
      </c>
      <c r="BB337" s="4">
        <v>1285.2051612903226</v>
      </c>
      <c r="BC337" s="4">
        <v>1205.9823333333334</v>
      </c>
      <c r="BD337" s="4">
        <v>1215.726451612903</v>
      </c>
      <c r="BE337" s="10">
        <f t="shared" si="19"/>
        <v>19116.209112903227</v>
      </c>
      <c r="BF337" s="10">
        <f t="shared" si="20"/>
        <v>19116.21</v>
      </c>
    </row>
    <row r="338" spans="40:58">
      <c r="AN338" s="3" t="s">
        <v>541</v>
      </c>
      <c r="AO338" s="3" t="s">
        <v>578</v>
      </c>
      <c r="AP338" s="3" t="s">
        <v>191</v>
      </c>
      <c r="AQ338" s="3" t="s">
        <v>579</v>
      </c>
      <c r="AR338" s="3" t="s">
        <v>586</v>
      </c>
      <c r="AS338" s="4">
        <v>1509.0038709677419</v>
      </c>
      <c r="AT338" s="4">
        <v>1525.6496428571429</v>
      </c>
      <c r="AU338" s="4">
        <v>1514.1064516129034</v>
      </c>
      <c r="AV338" s="4">
        <v>1415.0396666666668</v>
      </c>
      <c r="AW338" s="4">
        <v>1463.7151612903226</v>
      </c>
      <c r="AX338" s="4">
        <v>1481.1946666666665</v>
      </c>
      <c r="AY338" s="4">
        <v>1358.6670967741936</v>
      </c>
      <c r="AZ338" s="4">
        <v>1515.0654838709677</v>
      </c>
      <c r="BA338" s="4">
        <v>1408.5006666666666</v>
      </c>
      <c r="BB338" s="4">
        <v>1296.2532258064516</v>
      </c>
      <c r="BC338" s="4">
        <v>1560.8136666666667</v>
      </c>
      <c r="BD338" s="4">
        <v>1341.6151612903225</v>
      </c>
      <c r="BE338" s="10">
        <f t="shared" si="19"/>
        <v>17389.624761136711</v>
      </c>
      <c r="BF338" s="10">
        <f t="shared" si="20"/>
        <v>17389.62</v>
      </c>
    </row>
    <row r="339" spans="40:58">
      <c r="AN339" s="3" t="s">
        <v>541</v>
      </c>
      <c r="AO339" s="3" t="s">
        <v>578</v>
      </c>
      <c r="AP339" s="3" t="s">
        <v>191</v>
      </c>
      <c r="AQ339" s="3" t="s">
        <v>579</v>
      </c>
      <c r="AR339" s="3" t="s">
        <v>587</v>
      </c>
      <c r="AS339" s="4">
        <v>157.89741935483869</v>
      </c>
      <c r="AT339" s="4">
        <v>150.52321428571426</v>
      </c>
      <c r="AU339" s="4">
        <v>136.11387096774192</v>
      </c>
      <c r="AV339" s="4">
        <v>136.00899999999999</v>
      </c>
      <c r="AW339" s="4">
        <v>138.6674193548387</v>
      </c>
      <c r="AX339" s="4">
        <v>132.91066666666669</v>
      </c>
      <c r="AY339" s="4">
        <v>121.01322580645162</v>
      </c>
      <c r="AZ339" s="4">
        <v>117.01354838709678</v>
      </c>
      <c r="BA339" s="4">
        <v>117.52399999999999</v>
      </c>
      <c r="BB339" s="4">
        <v>115.94774193548388</v>
      </c>
      <c r="BC339" s="4">
        <v>114.46366666666667</v>
      </c>
      <c r="BD339" s="4">
        <v>118.70129032258063</v>
      </c>
      <c r="BE339" s="10">
        <f t="shared" si="19"/>
        <v>1556.7850637480799</v>
      </c>
      <c r="BF339" s="10">
        <f t="shared" si="20"/>
        <v>1556.79</v>
      </c>
    </row>
    <row r="340" spans="40:58">
      <c r="AN340" s="3" t="s">
        <v>541</v>
      </c>
      <c r="AO340" s="3" t="s">
        <v>578</v>
      </c>
      <c r="AP340" s="3" t="s">
        <v>191</v>
      </c>
      <c r="AQ340" s="3" t="s">
        <v>579</v>
      </c>
      <c r="AR340" s="3" t="s">
        <v>588</v>
      </c>
      <c r="AS340" s="4">
        <v>182.19193548387096</v>
      </c>
      <c r="AT340" s="4">
        <v>172.6032142857143</v>
      </c>
      <c r="AU340" s="4">
        <v>159.27612903225807</v>
      </c>
      <c r="AV340" s="4">
        <v>161.48966666666666</v>
      </c>
      <c r="AW340" s="4">
        <v>164.29612903225808</v>
      </c>
      <c r="AX340" s="4">
        <v>162.55333333333334</v>
      </c>
      <c r="AY340" s="4">
        <v>174.65064516129033</v>
      </c>
      <c r="AZ340" s="4">
        <v>167.77935483870968</v>
      </c>
      <c r="BA340" s="4">
        <v>167.30933333333331</v>
      </c>
      <c r="BB340" s="4">
        <v>159.32516129032257</v>
      </c>
      <c r="BC340" s="4">
        <v>162.84366666666668</v>
      </c>
      <c r="BD340" s="4">
        <v>158.83161290322579</v>
      </c>
      <c r="BE340" s="10">
        <f t="shared" si="19"/>
        <v>1993.1501820276496</v>
      </c>
      <c r="BF340" s="10">
        <f t="shared" si="20"/>
        <v>1993.15</v>
      </c>
    </row>
    <row r="341" spans="40:58">
      <c r="AN341" s="3" t="s">
        <v>541</v>
      </c>
      <c r="AO341" s="3" t="s">
        <v>578</v>
      </c>
      <c r="AP341" s="3" t="s">
        <v>191</v>
      </c>
      <c r="AQ341" s="3" t="s">
        <v>579</v>
      </c>
      <c r="AR341" s="3" t="s">
        <v>589</v>
      </c>
      <c r="AS341" s="4">
        <v>266.14419354838708</v>
      </c>
      <c r="AT341" s="4">
        <v>269.26928571428573</v>
      </c>
      <c r="AU341" s="4">
        <v>281.11032258064517</v>
      </c>
      <c r="AV341" s="4">
        <v>273.60766666666666</v>
      </c>
      <c r="AW341" s="4">
        <v>274.60612903225808</v>
      </c>
      <c r="AX341" s="4">
        <v>269.25466666666665</v>
      </c>
      <c r="AY341" s="4">
        <v>283.99645161290323</v>
      </c>
      <c r="AZ341" s="4">
        <v>308.97774193548383</v>
      </c>
      <c r="BA341" s="4">
        <v>318.959</v>
      </c>
      <c r="BB341" s="4">
        <v>323.03451612903223</v>
      </c>
      <c r="BC341" s="4">
        <v>320.43166666666667</v>
      </c>
      <c r="BD341" s="4">
        <v>314.77935483870965</v>
      </c>
      <c r="BE341" s="10">
        <f t="shared" si="19"/>
        <v>3504.1709953917052</v>
      </c>
      <c r="BF341" s="10">
        <f t="shared" si="20"/>
        <v>3504.17</v>
      </c>
    </row>
    <row r="342" spans="40:58">
      <c r="AN342" s="3" t="s">
        <v>541</v>
      </c>
      <c r="AO342" s="3" t="s">
        <v>578</v>
      </c>
      <c r="AP342" s="3" t="s">
        <v>191</v>
      </c>
      <c r="AQ342" s="3" t="s">
        <v>579</v>
      </c>
      <c r="AR342" s="3" t="s">
        <v>590</v>
      </c>
      <c r="AS342" s="4">
        <v>136.8325806451613</v>
      </c>
      <c r="AT342" s="4">
        <v>142.01214285714286</v>
      </c>
      <c r="AU342" s="4">
        <v>153.60612903225805</v>
      </c>
      <c r="AV342" s="4">
        <v>159.58166666666665</v>
      </c>
      <c r="AW342" s="4">
        <v>151.67032258064515</v>
      </c>
      <c r="AX342" s="4">
        <v>158.095</v>
      </c>
      <c r="AY342" s="4">
        <v>152.74483870967742</v>
      </c>
      <c r="AZ342" s="4">
        <v>128.7441935483871</v>
      </c>
      <c r="BA342" s="4">
        <v>115.30133333333333</v>
      </c>
      <c r="BB342" s="4">
        <v>109.58451612903225</v>
      </c>
      <c r="BC342" s="4">
        <v>112.49133333333333</v>
      </c>
      <c r="BD342" s="4">
        <v>120.56709677419354</v>
      </c>
      <c r="BE342" s="10">
        <f t="shared" si="19"/>
        <v>1641.2311536098309</v>
      </c>
      <c r="BF342" s="10">
        <f t="shared" si="20"/>
        <v>1641.23</v>
      </c>
    </row>
    <row r="343" spans="40:58">
      <c r="AN343" s="3" t="s">
        <v>541</v>
      </c>
      <c r="AO343" s="3" t="s">
        <v>578</v>
      </c>
      <c r="AP343" s="3" t="s">
        <v>191</v>
      </c>
      <c r="AQ343" s="3" t="s">
        <v>579</v>
      </c>
      <c r="AR343" s="3" t="s">
        <v>591</v>
      </c>
      <c r="AS343" s="4">
        <v>194.82838709677421</v>
      </c>
      <c r="AT343" s="4">
        <v>178.89357142857145</v>
      </c>
      <c r="AU343" s="4">
        <v>177.64193548387095</v>
      </c>
      <c r="AV343" s="4">
        <v>201.18566666666666</v>
      </c>
      <c r="AW343" s="4">
        <v>212.82322580645163</v>
      </c>
      <c r="AX343" s="4">
        <v>207.24799999999999</v>
      </c>
      <c r="AY343" s="4">
        <v>208.11580645161291</v>
      </c>
      <c r="AZ343" s="4">
        <v>207.14806451612904</v>
      </c>
      <c r="BA343" s="4">
        <v>192.96733333333336</v>
      </c>
      <c r="BB343" s="4">
        <v>204.41709677419357</v>
      </c>
      <c r="BC343" s="4">
        <v>184.33500000000001</v>
      </c>
      <c r="BD343" s="4">
        <v>209.81161290322581</v>
      </c>
      <c r="BE343" s="10">
        <f t="shared" si="19"/>
        <v>2379.4157004608301</v>
      </c>
      <c r="BF343" s="10">
        <f t="shared" si="20"/>
        <v>2379.42</v>
      </c>
    </row>
    <row r="344" spans="40:58">
      <c r="AN344" s="3" t="s">
        <v>541</v>
      </c>
      <c r="AO344" s="3" t="s">
        <v>578</v>
      </c>
      <c r="AP344" s="3" t="s">
        <v>99</v>
      </c>
      <c r="AQ344" s="3" t="s">
        <v>592</v>
      </c>
      <c r="AR344" s="3" t="s">
        <v>593</v>
      </c>
      <c r="AS344" s="4">
        <v>2568.5203225806454</v>
      </c>
      <c r="AT344" s="4">
        <v>2885.9103571428573</v>
      </c>
      <c r="AU344" s="4">
        <v>2951.2629032258064</v>
      </c>
      <c r="AV344" s="4">
        <v>3143.39</v>
      </c>
      <c r="AW344" s="4">
        <v>3353.3722580645158</v>
      </c>
      <c r="AX344" s="4">
        <v>3266.7113333333332</v>
      </c>
      <c r="AY344" s="4">
        <v>3288.1983870967738</v>
      </c>
      <c r="AZ344" s="4">
        <v>3251.3480645161289</v>
      </c>
      <c r="BA344" s="4">
        <v>3236.5003333333329</v>
      </c>
      <c r="BB344" s="4">
        <v>3235.0819354838709</v>
      </c>
      <c r="BC344" s="4">
        <v>3269.0250000000001</v>
      </c>
      <c r="BD344" s="4">
        <v>3484.6264516129031</v>
      </c>
      <c r="BE344" s="10">
        <f t="shared" si="19"/>
        <v>37933.947346390167</v>
      </c>
      <c r="BF344" s="10">
        <f t="shared" si="20"/>
        <v>37933.949999999997</v>
      </c>
    </row>
    <row r="345" spans="40:58">
      <c r="AN345" s="3" t="s">
        <v>541</v>
      </c>
      <c r="AO345" s="3" t="s">
        <v>578</v>
      </c>
      <c r="AP345" s="3" t="s">
        <v>99</v>
      </c>
      <c r="AQ345" s="3" t="s">
        <v>594</v>
      </c>
      <c r="AR345" s="3" t="s">
        <v>594</v>
      </c>
      <c r="AS345" s="4">
        <v>117480.18290322581</v>
      </c>
      <c r="AT345" s="4">
        <v>114457.84071428572</v>
      </c>
      <c r="AU345" s="4">
        <v>111204.10354838709</v>
      </c>
      <c r="AV345" s="4">
        <v>116217.77366666666</v>
      </c>
      <c r="AW345" s="4">
        <v>118495.03612903226</v>
      </c>
      <c r="AX345" s="4">
        <v>121107.03733333334</v>
      </c>
      <c r="AY345" s="4">
        <v>122102.28516129032</v>
      </c>
      <c r="AZ345" s="4">
        <v>123535.80903225807</v>
      </c>
      <c r="BA345" s="4">
        <v>121785.493</v>
      </c>
      <c r="BB345" s="4">
        <v>123125.10774193548</v>
      </c>
      <c r="BC345" s="4">
        <v>121541.04533333334</v>
      </c>
      <c r="BD345" s="4">
        <v>122560.08935483871</v>
      </c>
      <c r="BE345" s="10">
        <f t="shared" si="19"/>
        <v>1433611.8039185868</v>
      </c>
      <c r="BF345" s="10">
        <f t="shared" si="20"/>
        <v>1433611.8</v>
      </c>
    </row>
    <row r="346" spans="40:58">
      <c r="AN346" s="3" t="s">
        <v>541</v>
      </c>
      <c r="AO346" s="3" t="s">
        <v>578</v>
      </c>
      <c r="AP346" s="3" t="s">
        <v>216</v>
      </c>
      <c r="AQ346" s="3" t="s">
        <v>595</v>
      </c>
      <c r="AR346" s="3" t="s">
        <v>596</v>
      </c>
      <c r="AS346" s="4">
        <v>1268.3567741935483</v>
      </c>
      <c r="AT346" s="4">
        <v>1145.9457142857143</v>
      </c>
      <c r="AU346" s="4">
        <v>949.12483870967742</v>
      </c>
      <c r="AV346" s="4">
        <v>967.58233333333339</v>
      </c>
      <c r="AW346" s="4">
        <v>909.2632258064516</v>
      </c>
      <c r="AX346" s="4">
        <v>902.649</v>
      </c>
      <c r="AY346" s="4">
        <v>872.28032258064513</v>
      </c>
      <c r="AZ346" s="4">
        <v>859.21548387096777</v>
      </c>
      <c r="BA346" s="4">
        <v>801.07933333333335</v>
      </c>
      <c r="BB346" s="4">
        <v>857.62774193548387</v>
      </c>
      <c r="BC346" s="4">
        <v>937.02599999999995</v>
      </c>
      <c r="BD346" s="4">
        <v>1007.3009677419356</v>
      </c>
      <c r="BE346" s="10">
        <f t="shared" si="19"/>
        <v>11477.451735791092</v>
      </c>
      <c r="BF346" s="10">
        <f t="shared" si="20"/>
        <v>11477.45</v>
      </c>
    </row>
    <row r="347" spans="40:58">
      <c r="AN347" s="3" t="s">
        <v>541</v>
      </c>
      <c r="AO347" s="3" t="s">
        <v>578</v>
      </c>
      <c r="AP347" s="3" t="s">
        <v>216</v>
      </c>
      <c r="AQ347" s="3" t="s">
        <v>597</v>
      </c>
      <c r="AR347" s="3" t="s">
        <v>598</v>
      </c>
      <c r="AS347" s="4">
        <v>0</v>
      </c>
      <c r="AT347" s="4">
        <v>0</v>
      </c>
      <c r="AU347" s="4">
        <v>0</v>
      </c>
      <c r="AV347" s="4">
        <v>0</v>
      </c>
      <c r="AW347" s="4">
        <v>113.09354838709677</v>
      </c>
      <c r="AX347" s="4">
        <v>275.16133333333335</v>
      </c>
      <c r="AY347" s="4">
        <v>285.17193548387098</v>
      </c>
      <c r="AZ347" s="4">
        <v>465.18322580645162</v>
      </c>
      <c r="BA347" s="4">
        <v>642.62966666666659</v>
      </c>
      <c r="BB347" s="4">
        <v>889.5529032258064</v>
      </c>
      <c r="BC347" s="4">
        <v>1065.1333333333334</v>
      </c>
      <c r="BD347" s="4">
        <v>1074.1941935483869</v>
      </c>
      <c r="BE347" s="10">
        <f t="shared" si="19"/>
        <v>4810.1201397849454</v>
      </c>
      <c r="BF347" s="10">
        <f t="shared" si="20"/>
        <v>4810.12</v>
      </c>
    </row>
    <row r="348" spans="40:58">
      <c r="AN348" s="3" t="s">
        <v>541</v>
      </c>
      <c r="AO348" s="3" t="s">
        <v>578</v>
      </c>
      <c r="AP348" s="3" t="s">
        <v>216</v>
      </c>
      <c r="AQ348" s="3" t="s">
        <v>599</v>
      </c>
      <c r="AR348" s="3" t="s">
        <v>600</v>
      </c>
      <c r="AS348" s="4">
        <v>1362.5603225806453</v>
      </c>
      <c r="AT348" s="4">
        <v>1354.6482142857144</v>
      </c>
      <c r="AU348" s="4">
        <v>1374.0503225806451</v>
      </c>
      <c r="AV348" s="4">
        <v>1587.126</v>
      </c>
      <c r="AW348" s="4">
        <v>1460.9016129032257</v>
      </c>
      <c r="AX348" s="4">
        <v>1351.2053333333336</v>
      </c>
      <c r="AY348" s="4">
        <v>1446.6977419354837</v>
      </c>
      <c r="AZ348" s="4">
        <v>1577.3558064516128</v>
      </c>
      <c r="BA348" s="4">
        <v>1618.4023333333332</v>
      </c>
      <c r="BB348" s="4">
        <v>1659.804193548387</v>
      </c>
      <c r="BC348" s="4">
        <v>1959.4053333333334</v>
      </c>
      <c r="BD348" s="4">
        <v>0</v>
      </c>
      <c r="BE348" s="10">
        <f t="shared" si="19"/>
        <v>16752.157214285715</v>
      </c>
      <c r="BF348" s="10">
        <f t="shared" si="20"/>
        <v>16752.16</v>
      </c>
    </row>
    <row r="349" spans="40:58">
      <c r="AN349" s="3" t="s">
        <v>541</v>
      </c>
      <c r="AO349" s="3" t="s">
        <v>578</v>
      </c>
      <c r="AP349" s="3" t="s">
        <v>216</v>
      </c>
      <c r="AQ349" s="3" t="s">
        <v>599</v>
      </c>
      <c r="AR349" s="3" t="s">
        <v>601</v>
      </c>
      <c r="AS349" s="4">
        <v>0</v>
      </c>
      <c r="AT349" s="4">
        <v>0</v>
      </c>
      <c r="AU349" s="4">
        <v>0</v>
      </c>
      <c r="AV349" s="4">
        <v>0</v>
      </c>
      <c r="AW349" s="4">
        <v>0</v>
      </c>
      <c r="AX349" s="4">
        <v>0</v>
      </c>
      <c r="AY349" s="4">
        <v>0</v>
      </c>
      <c r="AZ349" s="4">
        <v>0</v>
      </c>
      <c r="BA349" s="4">
        <v>0</v>
      </c>
      <c r="BB349" s="4">
        <v>0</v>
      </c>
      <c r="BC349" s="4">
        <v>0</v>
      </c>
      <c r="BD349" s="4">
        <v>2731.9780645161291</v>
      </c>
      <c r="BE349" s="10">
        <f t="shared" si="19"/>
        <v>2731.9780645161291</v>
      </c>
      <c r="BF349" s="10">
        <f t="shared" si="20"/>
        <v>2731.98</v>
      </c>
    </row>
    <row r="350" spans="40:58">
      <c r="AN350" s="3" t="s">
        <v>541</v>
      </c>
      <c r="AO350" s="3" t="s">
        <v>578</v>
      </c>
      <c r="AP350" s="3" t="s">
        <v>216</v>
      </c>
      <c r="AQ350" s="3" t="s">
        <v>599</v>
      </c>
      <c r="AR350" s="3" t="s">
        <v>602</v>
      </c>
      <c r="AS350" s="4">
        <v>0</v>
      </c>
      <c r="AT350" s="4">
        <v>75.956428571428575</v>
      </c>
      <c r="AU350" s="4">
        <v>0</v>
      </c>
      <c r="AV350" s="4">
        <v>0</v>
      </c>
      <c r="AW350" s="4">
        <v>0</v>
      </c>
      <c r="AX350" s="4">
        <v>0</v>
      </c>
      <c r="AY350" s="4">
        <v>0</v>
      </c>
      <c r="AZ350" s="4">
        <v>0</v>
      </c>
      <c r="BA350" s="4">
        <v>0</v>
      </c>
      <c r="BB350" s="4">
        <v>0</v>
      </c>
      <c r="BC350" s="4">
        <v>93.900333333333336</v>
      </c>
      <c r="BD350" s="4">
        <v>79.009677419354844</v>
      </c>
      <c r="BE350" s="10">
        <f t="shared" si="19"/>
        <v>248.86643932411675</v>
      </c>
      <c r="BF350" s="10">
        <f t="shared" si="20"/>
        <v>248.87</v>
      </c>
    </row>
    <row r="351" spans="40:58">
      <c r="AN351" s="3" t="s">
        <v>541</v>
      </c>
      <c r="AO351" s="3" t="s">
        <v>578</v>
      </c>
      <c r="AP351" s="3" t="s">
        <v>216</v>
      </c>
      <c r="AQ351" s="3" t="s">
        <v>599</v>
      </c>
      <c r="AR351" s="3" t="s">
        <v>603</v>
      </c>
      <c r="AS351" s="4">
        <v>855.73580645161292</v>
      </c>
      <c r="AT351" s="4">
        <v>850.0889285714286</v>
      </c>
      <c r="AU351" s="4">
        <v>852.92967741935479</v>
      </c>
      <c r="AV351" s="4">
        <v>884.2593333333333</v>
      </c>
      <c r="AW351" s="4">
        <v>810.62645161290322</v>
      </c>
      <c r="AX351" s="4">
        <v>764.89700000000005</v>
      </c>
      <c r="AY351" s="4">
        <v>687.27290322580643</v>
      </c>
      <c r="AZ351" s="4">
        <v>655.10870967741937</v>
      </c>
      <c r="BA351" s="4">
        <v>647.37900000000002</v>
      </c>
      <c r="BB351" s="4">
        <v>539.9577419354838</v>
      </c>
      <c r="BC351" s="4">
        <v>572.40666666666664</v>
      </c>
      <c r="BD351" s="4">
        <v>0</v>
      </c>
      <c r="BE351" s="10">
        <f t="shared" si="19"/>
        <v>8120.6622188940091</v>
      </c>
      <c r="BF351" s="10">
        <f t="shared" si="20"/>
        <v>8120.66</v>
      </c>
    </row>
    <row r="352" spans="40:58">
      <c r="AN352" s="3" t="s">
        <v>541</v>
      </c>
      <c r="AO352" s="3" t="s">
        <v>578</v>
      </c>
      <c r="AP352" s="3" t="s">
        <v>216</v>
      </c>
      <c r="AQ352" s="3" t="s">
        <v>599</v>
      </c>
      <c r="AR352" s="3" t="s">
        <v>599</v>
      </c>
      <c r="AS352" s="4">
        <v>44238.452580645164</v>
      </c>
      <c r="AT352" s="4">
        <v>44665.883928571428</v>
      </c>
      <c r="AU352" s="4">
        <v>44571.673870967737</v>
      </c>
      <c r="AV352" s="4">
        <v>43311.823333333334</v>
      </c>
      <c r="AW352" s="4">
        <v>42407.932903225803</v>
      </c>
      <c r="AX352" s="4">
        <v>43765.631333333331</v>
      </c>
      <c r="AY352" s="4">
        <v>43484.641935483865</v>
      </c>
      <c r="AZ352" s="4">
        <v>42923.547419354836</v>
      </c>
      <c r="BA352" s="4">
        <v>44250.763999999996</v>
      </c>
      <c r="BB352" s="4">
        <v>43768.102580645158</v>
      </c>
      <c r="BC352" s="4">
        <v>44582.861333333334</v>
      </c>
      <c r="BD352" s="4">
        <v>44613.312258064514</v>
      </c>
      <c r="BE352" s="10">
        <f t="shared" si="19"/>
        <v>526584.62747695856</v>
      </c>
      <c r="BF352" s="10">
        <f t="shared" si="20"/>
        <v>526584.63</v>
      </c>
    </row>
    <row r="353" spans="40:58">
      <c r="AN353" s="3" t="s">
        <v>541</v>
      </c>
      <c r="AO353" s="3" t="s">
        <v>578</v>
      </c>
      <c r="AP353" s="3" t="s">
        <v>159</v>
      </c>
      <c r="AQ353" s="3" t="s">
        <v>604</v>
      </c>
      <c r="AR353" s="3" t="s">
        <v>604</v>
      </c>
      <c r="AS353" s="4">
        <v>704.43322580645167</v>
      </c>
      <c r="AT353" s="4">
        <v>643.22857142857151</v>
      </c>
      <c r="AU353" s="4">
        <v>663.39225806451611</v>
      </c>
      <c r="AV353" s="4">
        <v>613.24933333333331</v>
      </c>
      <c r="AW353" s="4">
        <v>616.48032258064518</v>
      </c>
      <c r="AX353" s="4">
        <v>806.63333333333333</v>
      </c>
      <c r="AY353" s="4">
        <v>867.75451612903225</v>
      </c>
      <c r="AZ353" s="4">
        <v>854.69387096774187</v>
      </c>
      <c r="BA353" s="4">
        <v>808.74</v>
      </c>
      <c r="BB353" s="4">
        <v>792.45064516129037</v>
      </c>
      <c r="BC353" s="4">
        <v>795.61033333333341</v>
      </c>
      <c r="BD353" s="4">
        <v>825.78903225806448</v>
      </c>
      <c r="BE353" s="10">
        <f t="shared" si="19"/>
        <v>8992.4554423963127</v>
      </c>
      <c r="BF353" s="10">
        <f t="shared" si="20"/>
        <v>8992.4599999999991</v>
      </c>
    </row>
    <row r="354" spans="40:58">
      <c r="AN354" s="3" t="s">
        <v>541</v>
      </c>
      <c r="AO354" s="3" t="s">
        <v>578</v>
      </c>
      <c r="AP354" s="3" t="s">
        <v>159</v>
      </c>
      <c r="AQ354" s="3" t="s">
        <v>604</v>
      </c>
      <c r="AR354" s="3" t="s">
        <v>605</v>
      </c>
      <c r="AS354" s="4">
        <v>10217.743548387096</v>
      </c>
      <c r="AT354" s="4">
        <v>10132.949642857142</v>
      </c>
      <c r="AU354" s="4">
        <v>9831.6790322580655</v>
      </c>
      <c r="AV354" s="4">
        <v>9679.5973333333332</v>
      </c>
      <c r="AW354" s="4">
        <v>9475.9109677419347</v>
      </c>
      <c r="AX354" s="4">
        <v>9158.4933333333338</v>
      </c>
      <c r="AY354" s="4">
        <v>8941.6912903225802</v>
      </c>
      <c r="AZ354" s="4">
        <v>9454.7829032258069</v>
      </c>
      <c r="BA354" s="4">
        <v>9462.6689999999999</v>
      </c>
      <c r="BB354" s="4">
        <v>9315.5832258064529</v>
      </c>
      <c r="BC354" s="4">
        <v>9482.744333333334</v>
      </c>
      <c r="BD354" s="4">
        <v>9322.7806451612905</v>
      </c>
      <c r="BE354" s="10">
        <f t="shared" si="19"/>
        <v>114476.62525576034</v>
      </c>
      <c r="BF354" s="10">
        <f t="shared" si="20"/>
        <v>114476.63</v>
      </c>
    </row>
    <row r="355" spans="40:58">
      <c r="AN355" s="3" t="s">
        <v>541</v>
      </c>
      <c r="AO355" s="3" t="s">
        <v>578</v>
      </c>
      <c r="AP355" s="3" t="s">
        <v>159</v>
      </c>
      <c r="AQ355" s="3" t="s">
        <v>604</v>
      </c>
      <c r="AR355" s="3" t="s">
        <v>606</v>
      </c>
      <c r="AS355" s="4">
        <v>1755.4003225806453</v>
      </c>
      <c r="AT355" s="4">
        <v>1682.3617857142858</v>
      </c>
      <c r="AU355" s="4">
        <v>1725.4758064516129</v>
      </c>
      <c r="AV355" s="4">
        <v>1679.5503333333334</v>
      </c>
      <c r="AW355" s="4">
        <v>1600.1106451612902</v>
      </c>
      <c r="AX355" s="4">
        <v>1512.9756666666667</v>
      </c>
      <c r="AY355" s="4">
        <v>1527.1925806451613</v>
      </c>
      <c r="AZ355" s="4">
        <v>1444.1190322580644</v>
      </c>
      <c r="BA355" s="4">
        <v>1485.8416666666667</v>
      </c>
      <c r="BB355" s="4">
        <v>1461.5022580645161</v>
      </c>
      <c r="BC355" s="4">
        <v>1417.058</v>
      </c>
      <c r="BD355" s="4">
        <v>1473.5974193548386</v>
      </c>
      <c r="BE355" s="10">
        <f t="shared" si="19"/>
        <v>18765.185516897083</v>
      </c>
      <c r="BF355" s="10">
        <f t="shared" si="20"/>
        <v>18765.189999999999</v>
      </c>
    </row>
    <row r="356" spans="40:58">
      <c r="AN356" s="3" t="s">
        <v>541</v>
      </c>
      <c r="AO356" s="3" t="s">
        <v>578</v>
      </c>
      <c r="AP356" s="3" t="s">
        <v>241</v>
      </c>
      <c r="AQ356" s="3" t="s">
        <v>607</v>
      </c>
      <c r="AR356" s="3" t="s">
        <v>607</v>
      </c>
      <c r="AS356" s="4">
        <v>781.15225806451622</v>
      </c>
      <c r="AT356" s="4">
        <v>773.05071428571421</v>
      </c>
      <c r="AU356" s="4">
        <v>756.54000000000008</v>
      </c>
      <c r="AV356" s="4">
        <v>750.82266666666669</v>
      </c>
      <c r="AW356" s="4">
        <v>741.44935483870972</v>
      </c>
      <c r="AX356" s="4">
        <v>733.40466666666669</v>
      </c>
      <c r="AY356" s="4">
        <v>736.21419354838713</v>
      </c>
      <c r="AZ356" s="4">
        <v>737.67096774193544</v>
      </c>
      <c r="BA356" s="4">
        <v>720.98466666666673</v>
      </c>
      <c r="BB356" s="4">
        <v>713.02806451612901</v>
      </c>
      <c r="BC356" s="4">
        <v>704.93433333333326</v>
      </c>
      <c r="BD356" s="4">
        <v>699.09903225806454</v>
      </c>
      <c r="BE356" s="10">
        <f t="shared" si="19"/>
        <v>8848.3509185867897</v>
      </c>
      <c r="BF356" s="10">
        <f t="shared" si="20"/>
        <v>8848.35</v>
      </c>
    </row>
    <row r="357" spans="40:58">
      <c r="AN357" s="3" t="s">
        <v>541</v>
      </c>
      <c r="AO357" s="3" t="s">
        <v>578</v>
      </c>
      <c r="AP357" s="3" t="s">
        <v>575</v>
      </c>
      <c r="AQ357" s="3" t="s">
        <v>608</v>
      </c>
      <c r="AR357" s="3" t="s">
        <v>609</v>
      </c>
      <c r="AS357" s="4">
        <v>110.15225806451612</v>
      </c>
      <c r="AT357" s="4">
        <v>0</v>
      </c>
      <c r="AU357" s="4">
        <v>0</v>
      </c>
      <c r="AV357" s="4">
        <v>0</v>
      </c>
      <c r="AW357" s="4">
        <v>0</v>
      </c>
      <c r="AX357" s="4">
        <v>0</v>
      </c>
      <c r="AY357" s="4">
        <v>0</v>
      </c>
      <c r="AZ357" s="4">
        <v>0</v>
      </c>
      <c r="BA357" s="4">
        <v>0</v>
      </c>
      <c r="BB357" s="4">
        <v>0</v>
      </c>
      <c r="BC357" s="4">
        <v>0</v>
      </c>
      <c r="BD357" s="4">
        <v>0</v>
      </c>
      <c r="BE357" s="10">
        <f t="shared" si="19"/>
        <v>110.15225806451612</v>
      </c>
      <c r="BF357" s="10">
        <f t="shared" si="20"/>
        <v>110.15</v>
      </c>
    </row>
    <row r="358" spans="40:58">
      <c r="AN358" s="3" t="s">
        <v>541</v>
      </c>
      <c r="AO358" s="3" t="s">
        <v>578</v>
      </c>
      <c r="AP358" s="3" t="s">
        <v>575</v>
      </c>
      <c r="AQ358" s="3" t="s">
        <v>608</v>
      </c>
      <c r="AR358" s="3" t="s">
        <v>610</v>
      </c>
      <c r="AS358" s="4">
        <v>2453.8338709677423</v>
      </c>
      <c r="AT358" s="4">
        <v>2424.3607142857145</v>
      </c>
      <c r="AU358" s="4">
        <v>2239.191935483871</v>
      </c>
      <c r="AV358" s="4">
        <v>2108.4623333333334</v>
      </c>
      <c r="AW358" s="4">
        <v>2057.3054838709677</v>
      </c>
      <c r="AX358" s="4">
        <v>1987.8823333333335</v>
      </c>
      <c r="AY358" s="4">
        <v>1922.2996774193548</v>
      </c>
      <c r="AZ358" s="4">
        <v>1667.5712903225806</v>
      </c>
      <c r="BA358" s="4">
        <v>1701.693</v>
      </c>
      <c r="BB358" s="4">
        <v>1690.3909677419356</v>
      </c>
      <c r="BC358" s="4">
        <v>1710.2050000000002</v>
      </c>
      <c r="BD358" s="4">
        <v>1538.4803225806452</v>
      </c>
      <c r="BE358" s="10">
        <f t="shared" si="19"/>
        <v>23501.676929339479</v>
      </c>
      <c r="BF358" s="10">
        <f t="shared" si="20"/>
        <v>23501.68</v>
      </c>
    </row>
    <row r="359" spans="40:58">
      <c r="AN359" s="3" t="s">
        <v>541</v>
      </c>
      <c r="AO359" s="3" t="s">
        <v>578</v>
      </c>
      <c r="AP359" s="3" t="s">
        <v>575</v>
      </c>
      <c r="AQ359" s="3" t="s">
        <v>608</v>
      </c>
      <c r="AR359" s="3" t="s">
        <v>611</v>
      </c>
      <c r="AS359" s="4">
        <v>17.901290322580646</v>
      </c>
      <c r="AT359" s="4">
        <v>18.570714285714285</v>
      </c>
      <c r="AU359" s="4">
        <v>0</v>
      </c>
      <c r="AV359" s="4">
        <v>0</v>
      </c>
      <c r="AW359" s="4">
        <v>0</v>
      </c>
      <c r="AX359" s="4">
        <v>0</v>
      </c>
      <c r="AY359" s="4">
        <v>0</v>
      </c>
      <c r="AZ359" s="4">
        <v>0</v>
      </c>
      <c r="BA359" s="4">
        <v>0</v>
      </c>
      <c r="BB359" s="4">
        <v>0</v>
      </c>
      <c r="BC359" s="4">
        <v>0</v>
      </c>
      <c r="BD359" s="4">
        <v>0</v>
      </c>
      <c r="BE359" s="10">
        <f t="shared" si="19"/>
        <v>36.472004608294931</v>
      </c>
      <c r="BF359" s="10">
        <f t="shared" si="20"/>
        <v>36.47</v>
      </c>
    </row>
    <row r="360" spans="40:58">
      <c r="AN360" s="3" t="s">
        <v>541</v>
      </c>
      <c r="AO360" s="3" t="s">
        <v>578</v>
      </c>
      <c r="AP360" s="3" t="s">
        <v>575</v>
      </c>
      <c r="AQ360" s="3" t="s">
        <v>608</v>
      </c>
      <c r="AR360" s="3" t="s">
        <v>612</v>
      </c>
      <c r="AS360" s="4">
        <v>0</v>
      </c>
      <c r="AT360" s="4">
        <v>0</v>
      </c>
      <c r="AU360" s="4">
        <v>2.7670967741935484</v>
      </c>
      <c r="AV360" s="4">
        <v>0</v>
      </c>
      <c r="AW360" s="4">
        <v>0</v>
      </c>
      <c r="AX360" s="4">
        <v>0</v>
      </c>
      <c r="AY360" s="4">
        <v>0</v>
      </c>
      <c r="AZ360" s="4">
        <v>0</v>
      </c>
      <c r="BA360" s="4">
        <v>0</v>
      </c>
      <c r="BB360" s="4">
        <v>0</v>
      </c>
      <c r="BC360" s="4">
        <v>0</v>
      </c>
      <c r="BD360" s="4">
        <v>0</v>
      </c>
      <c r="BE360" s="10">
        <f t="shared" si="19"/>
        <v>2.7670967741935484</v>
      </c>
      <c r="BF360" s="10">
        <f t="shared" si="20"/>
        <v>2.77</v>
      </c>
    </row>
    <row r="361" spans="40:58">
      <c r="AN361" s="3" t="s">
        <v>541</v>
      </c>
      <c r="AO361" s="3" t="s">
        <v>578</v>
      </c>
      <c r="AP361" s="3" t="s">
        <v>575</v>
      </c>
      <c r="AQ361" s="3" t="s">
        <v>576</v>
      </c>
      <c r="AR361" s="3" t="s">
        <v>613</v>
      </c>
      <c r="AS361" s="4">
        <v>361.31193548387097</v>
      </c>
      <c r="AT361" s="4">
        <v>356.23785714285714</v>
      </c>
      <c r="AU361" s="4">
        <v>344.82483870967741</v>
      </c>
      <c r="AV361" s="4">
        <v>337.8243333333333</v>
      </c>
      <c r="AW361" s="4">
        <v>322.08096774193547</v>
      </c>
      <c r="AX361" s="4">
        <v>322.20333333333332</v>
      </c>
      <c r="AY361" s="4">
        <v>311.90677419354842</v>
      </c>
      <c r="AZ361" s="4">
        <v>309.75193548387097</v>
      </c>
      <c r="BA361" s="4">
        <v>290.245</v>
      </c>
      <c r="BB361" s="4">
        <v>301.9983870967742</v>
      </c>
      <c r="BC361" s="4">
        <v>306.20366666666666</v>
      </c>
      <c r="BD361" s="4">
        <v>298.24935483870968</v>
      </c>
      <c r="BE361" s="10">
        <f t="shared" si="19"/>
        <v>3862.838384024577</v>
      </c>
      <c r="BF361" s="10">
        <f t="shared" si="20"/>
        <v>3862.84</v>
      </c>
    </row>
    <row r="362" spans="40:58">
      <c r="AN362" s="3" t="s">
        <v>541</v>
      </c>
      <c r="AO362" s="3" t="s">
        <v>578</v>
      </c>
      <c r="AP362" s="3" t="s">
        <v>575</v>
      </c>
      <c r="AQ362" s="3" t="s">
        <v>576</v>
      </c>
      <c r="AR362" s="3" t="s">
        <v>577</v>
      </c>
      <c r="AS362" s="4">
        <v>0</v>
      </c>
      <c r="AT362" s="4">
        <v>0</v>
      </c>
      <c r="AU362" s="4">
        <v>0</v>
      </c>
      <c r="AV362" s="4">
        <v>0</v>
      </c>
      <c r="AW362" s="4">
        <v>0</v>
      </c>
      <c r="AX362" s="4">
        <v>0</v>
      </c>
      <c r="AY362" s="4">
        <v>6.548064516129033</v>
      </c>
      <c r="AZ362" s="4">
        <v>23.93322580645161</v>
      </c>
      <c r="BA362" s="4">
        <v>0</v>
      </c>
      <c r="BB362" s="4">
        <v>0</v>
      </c>
      <c r="BC362" s="4">
        <v>0</v>
      </c>
      <c r="BD362" s="4">
        <v>0</v>
      </c>
      <c r="BE362" s="10">
        <f t="shared" si="19"/>
        <v>30.481290322580641</v>
      </c>
      <c r="BF362" s="10">
        <f t="shared" si="20"/>
        <v>30.48</v>
      </c>
    </row>
    <row r="363" spans="40:58">
      <c r="AN363" s="3" t="s">
        <v>541</v>
      </c>
      <c r="AO363" s="3" t="s">
        <v>614</v>
      </c>
      <c r="AP363" s="3" t="s">
        <v>615</v>
      </c>
      <c r="AQ363" s="3" t="s">
        <v>616</v>
      </c>
      <c r="AR363" s="3" t="s">
        <v>617</v>
      </c>
      <c r="AS363" s="4">
        <v>2171.0696774193548</v>
      </c>
      <c r="AT363" s="4">
        <v>2074.0496428571428</v>
      </c>
      <c r="AU363" s="4">
        <v>1967.8874193548388</v>
      </c>
      <c r="AV363" s="4">
        <v>1899.0676666666666</v>
      </c>
      <c r="AW363" s="4">
        <v>1848.8799999999999</v>
      </c>
      <c r="AX363" s="4">
        <v>1611.3096666666668</v>
      </c>
      <c r="AY363" s="4">
        <v>1709.3864516129033</v>
      </c>
      <c r="AZ363" s="4">
        <v>1632.9412903225807</v>
      </c>
      <c r="BA363" s="4">
        <v>1607.4733333333331</v>
      </c>
      <c r="BB363" s="4">
        <v>1507.7590322580645</v>
      </c>
      <c r="BC363" s="4">
        <v>1429.5139999999999</v>
      </c>
      <c r="BD363" s="4">
        <v>1353.0345161290322</v>
      </c>
      <c r="BE363" s="10">
        <f t="shared" si="19"/>
        <v>20812.37269662058</v>
      </c>
      <c r="BF363" s="10">
        <f t="shared" si="20"/>
        <v>20812.37</v>
      </c>
    </row>
    <row r="364" spans="40:58">
      <c r="AN364" s="3" t="s">
        <v>541</v>
      </c>
      <c r="AO364" s="3" t="s">
        <v>614</v>
      </c>
      <c r="AP364" s="3" t="s">
        <v>618</v>
      </c>
      <c r="AQ364" s="3" t="s">
        <v>619</v>
      </c>
      <c r="AR364" s="3" t="s">
        <v>620</v>
      </c>
      <c r="AS364" s="4">
        <v>241.03290322580648</v>
      </c>
      <c r="AT364" s="4">
        <v>251.48857142857145</v>
      </c>
      <c r="AU364" s="4">
        <v>301.01225806451612</v>
      </c>
      <c r="AV364" s="4">
        <v>407.39633333333336</v>
      </c>
      <c r="AW364" s="4">
        <v>532.066129032258</v>
      </c>
      <c r="AX364" s="4">
        <v>527.65366666666671</v>
      </c>
      <c r="AY364" s="4">
        <v>583.80677419354845</v>
      </c>
      <c r="AZ364" s="4">
        <v>566.75451612903225</v>
      </c>
      <c r="BA364" s="4">
        <v>546.75366666666673</v>
      </c>
      <c r="BB364" s="4">
        <v>557.53580645161287</v>
      </c>
      <c r="BC364" s="4">
        <v>548.65133333333335</v>
      </c>
      <c r="BD364" s="4">
        <v>554.27612903225804</v>
      </c>
      <c r="BE364" s="10">
        <f t="shared" si="19"/>
        <v>5618.4280875576032</v>
      </c>
      <c r="BF364" s="10">
        <f t="shared" si="20"/>
        <v>5618.43</v>
      </c>
    </row>
    <row r="365" spans="40:58">
      <c r="AN365" s="3" t="s">
        <v>541</v>
      </c>
      <c r="AO365" s="3" t="s">
        <v>614</v>
      </c>
      <c r="AP365" s="3" t="s">
        <v>618</v>
      </c>
      <c r="AQ365" s="3" t="s">
        <v>619</v>
      </c>
      <c r="AR365" s="3" t="s">
        <v>621</v>
      </c>
      <c r="AS365" s="4">
        <v>225.74451612903226</v>
      </c>
      <c r="AT365" s="4">
        <v>223.48785714285714</v>
      </c>
      <c r="AU365" s="4">
        <v>221.55032258064517</v>
      </c>
      <c r="AV365" s="4">
        <v>178.65833333333333</v>
      </c>
      <c r="AW365" s="4">
        <v>220.09677419354838</v>
      </c>
      <c r="AX365" s="4">
        <v>294.18533333333329</v>
      </c>
      <c r="AY365" s="4">
        <v>323.36354838709678</v>
      </c>
      <c r="AZ365" s="4">
        <v>322.18161290322581</v>
      </c>
      <c r="BA365" s="4">
        <v>332.00799999999998</v>
      </c>
      <c r="BB365" s="4">
        <v>319.1783870967742</v>
      </c>
      <c r="BC365" s="4">
        <v>308.87533333333334</v>
      </c>
      <c r="BD365" s="4">
        <v>323.82</v>
      </c>
      <c r="BE365" s="10">
        <f t="shared" si="19"/>
        <v>3293.1500184331799</v>
      </c>
      <c r="BF365" s="10">
        <f t="shared" si="20"/>
        <v>3293.15</v>
      </c>
    </row>
    <row r="366" spans="40:58">
      <c r="AN366" s="3" t="s">
        <v>541</v>
      </c>
      <c r="AO366" s="3" t="s">
        <v>622</v>
      </c>
      <c r="AP366" s="3" t="s">
        <v>99</v>
      </c>
      <c r="AQ366" s="3" t="s">
        <v>623</v>
      </c>
      <c r="AR366" s="3" t="s">
        <v>624</v>
      </c>
      <c r="AS366" s="4">
        <v>0</v>
      </c>
      <c r="AT366" s="4">
        <v>0</v>
      </c>
      <c r="AU366" s="4">
        <v>0</v>
      </c>
      <c r="AV366" s="4">
        <v>0</v>
      </c>
      <c r="AW366" s="4">
        <v>7.2138709677419355</v>
      </c>
      <c r="AX366" s="4">
        <v>0</v>
      </c>
      <c r="AY366" s="4">
        <v>0</v>
      </c>
      <c r="AZ366" s="4">
        <v>0</v>
      </c>
      <c r="BA366" s="4">
        <v>0</v>
      </c>
      <c r="BB366" s="4">
        <v>0</v>
      </c>
      <c r="BC366" s="4">
        <v>0</v>
      </c>
      <c r="BD366" s="4">
        <v>0</v>
      </c>
      <c r="BE366" s="10">
        <f t="shared" si="19"/>
        <v>7.2138709677419355</v>
      </c>
      <c r="BF366" s="10">
        <f t="shared" si="20"/>
        <v>7.21</v>
      </c>
    </row>
    <row r="367" spans="40:58">
      <c r="AN367" s="3" t="s">
        <v>541</v>
      </c>
      <c r="AO367" s="3" t="s">
        <v>622</v>
      </c>
      <c r="AP367" s="3" t="s">
        <v>99</v>
      </c>
      <c r="AQ367" s="3" t="s">
        <v>623</v>
      </c>
      <c r="AR367" s="3" t="s">
        <v>625</v>
      </c>
      <c r="AS367" s="4">
        <v>0</v>
      </c>
      <c r="AT367" s="4">
        <v>0</v>
      </c>
      <c r="AU367" s="4">
        <v>0</v>
      </c>
      <c r="AV367" s="4">
        <v>0</v>
      </c>
      <c r="AW367" s="4">
        <v>10.564838709677419</v>
      </c>
      <c r="AX367" s="4">
        <v>0</v>
      </c>
      <c r="AY367" s="4">
        <v>0</v>
      </c>
      <c r="AZ367" s="4">
        <v>0</v>
      </c>
      <c r="BA367" s="4">
        <v>0</v>
      </c>
      <c r="BB367" s="4">
        <v>0</v>
      </c>
      <c r="BC367" s="4">
        <v>0</v>
      </c>
      <c r="BD367" s="4">
        <v>0</v>
      </c>
      <c r="BE367" s="10">
        <f t="shared" si="19"/>
        <v>10.564838709677419</v>
      </c>
      <c r="BF367" s="10">
        <f t="shared" si="20"/>
        <v>10.56</v>
      </c>
    </row>
    <row r="368" spans="40:58">
      <c r="AN368" s="3" t="s">
        <v>541</v>
      </c>
      <c r="AO368" s="3" t="s">
        <v>622</v>
      </c>
      <c r="AP368" s="3" t="s">
        <v>99</v>
      </c>
      <c r="AQ368" s="3" t="s">
        <v>623</v>
      </c>
      <c r="AR368" s="3" t="s">
        <v>626</v>
      </c>
      <c r="AS368" s="4">
        <v>0</v>
      </c>
      <c r="AT368" s="4">
        <v>0</v>
      </c>
      <c r="AU368" s="4">
        <v>0</v>
      </c>
      <c r="AV368" s="4">
        <v>0</v>
      </c>
      <c r="AW368" s="4">
        <v>0</v>
      </c>
      <c r="AX368" s="4">
        <v>0.42100000000000004</v>
      </c>
      <c r="AY368" s="4">
        <v>0</v>
      </c>
      <c r="AZ368" s="4">
        <v>0</v>
      </c>
      <c r="BA368" s="4">
        <v>0</v>
      </c>
      <c r="BB368" s="4">
        <v>0</v>
      </c>
      <c r="BC368" s="4">
        <v>0</v>
      </c>
      <c r="BD368" s="4">
        <v>0</v>
      </c>
      <c r="BE368" s="10">
        <f t="shared" si="19"/>
        <v>0.42100000000000004</v>
      </c>
      <c r="BF368" s="10">
        <f t="shared" si="20"/>
        <v>0.42</v>
      </c>
    </row>
    <row r="369" spans="40:58">
      <c r="AN369" s="3" t="s">
        <v>541</v>
      </c>
      <c r="AO369" s="3" t="s">
        <v>467</v>
      </c>
      <c r="AP369" s="3" t="s">
        <v>615</v>
      </c>
      <c r="AQ369" s="3" t="s">
        <v>627</v>
      </c>
      <c r="AR369" s="3" t="s">
        <v>628</v>
      </c>
      <c r="AS369" s="4">
        <v>44.605806451612899</v>
      </c>
      <c r="AT369" s="4">
        <v>137.8642857142857</v>
      </c>
      <c r="AU369" s="4">
        <v>157.42741935483872</v>
      </c>
      <c r="AV369" s="4">
        <v>92.359666666666669</v>
      </c>
      <c r="AW369" s="4">
        <v>0</v>
      </c>
      <c r="AX369" s="4">
        <v>0</v>
      </c>
      <c r="AY369" s="4">
        <v>0</v>
      </c>
      <c r="AZ369" s="4">
        <v>0</v>
      </c>
      <c r="BA369" s="4">
        <v>0</v>
      </c>
      <c r="BB369" s="4">
        <v>0</v>
      </c>
      <c r="BC369" s="4">
        <v>0</v>
      </c>
      <c r="BD369" s="4">
        <v>0</v>
      </c>
      <c r="BE369" s="10">
        <f t="shared" si="19"/>
        <v>432.25717818740401</v>
      </c>
      <c r="BF369" s="10">
        <f t="shared" si="20"/>
        <v>432.26</v>
      </c>
    </row>
    <row r="370" spans="40:58">
      <c r="AN370" s="3" t="s">
        <v>541</v>
      </c>
      <c r="AO370" s="3" t="s">
        <v>467</v>
      </c>
      <c r="AP370" s="3" t="s">
        <v>159</v>
      </c>
      <c r="AQ370" s="3" t="s">
        <v>629</v>
      </c>
      <c r="AR370" s="3" t="s">
        <v>630</v>
      </c>
      <c r="AS370" s="4">
        <v>44.87</v>
      </c>
      <c r="AT370" s="4">
        <v>3.62</v>
      </c>
      <c r="AU370" s="4">
        <v>0</v>
      </c>
      <c r="AV370" s="4">
        <v>0</v>
      </c>
      <c r="AW370" s="4">
        <v>0</v>
      </c>
      <c r="AX370" s="4">
        <v>0</v>
      </c>
      <c r="AY370" s="4">
        <v>0</v>
      </c>
      <c r="AZ370" s="4">
        <v>0</v>
      </c>
      <c r="BA370" s="4">
        <v>0</v>
      </c>
      <c r="BB370" s="4">
        <v>0</v>
      </c>
      <c r="BC370" s="4">
        <v>0</v>
      </c>
      <c r="BD370" s="4">
        <v>0</v>
      </c>
      <c r="BE370" s="10">
        <f t="shared" si="19"/>
        <v>48.489999999999995</v>
      </c>
      <c r="BF370" s="10">
        <f t="shared" si="20"/>
        <v>48.49</v>
      </c>
    </row>
    <row r="371" spans="40:58">
      <c r="AN371" s="3" t="s">
        <v>541</v>
      </c>
      <c r="AO371" s="3" t="s">
        <v>631</v>
      </c>
      <c r="AP371" s="3" t="s">
        <v>99</v>
      </c>
      <c r="AQ371" s="3" t="s">
        <v>632</v>
      </c>
      <c r="AR371" s="3" t="s">
        <v>632</v>
      </c>
      <c r="AS371" s="4">
        <v>3488.2696774193555</v>
      </c>
      <c r="AT371" s="4">
        <v>3407.2599999999998</v>
      </c>
      <c r="AU371" s="4">
        <v>3197.9751612903228</v>
      </c>
      <c r="AV371" s="4">
        <v>3326.9230000000002</v>
      </c>
      <c r="AW371" s="4">
        <v>3239.1303225806455</v>
      </c>
      <c r="AX371" s="4">
        <v>3614.9226666666664</v>
      </c>
      <c r="AY371" s="4">
        <v>3602.0903225806446</v>
      </c>
      <c r="AZ371" s="4">
        <v>3899.9380645161286</v>
      </c>
      <c r="BA371" s="4">
        <v>4037.0520000000001</v>
      </c>
      <c r="BB371" s="4">
        <v>4041.4848387096772</v>
      </c>
      <c r="BC371" s="4">
        <v>3594.3003333333336</v>
      </c>
      <c r="BD371" s="4">
        <v>4164.7880645161295</v>
      </c>
      <c r="BE371" s="10">
        <f t="shared" si="19"/>
        <v>43614.134451612903</v>
      </c>
      <c r="BF371" s="10">
        <f t="shared" si="20"/>
        <v>43614.13</v>
      </c>
    </row>
    <row r="372" spans="40:58">
      <c r="AN372" s="3" t="s">
        <v>541</v>
      </c>
      <c r="AO372" s="3" t="s">
        <v>631</v>
      </c>
      <c r="AP372" s="3" t="s">
        <v>99</v>
      </c>
      <c r="AQ372" s="3" t="s">
        <v>632</v>
      </c>
      <c r="AR372" s="3" t="s">
        <v>633</v>
      </c>
      <c r="AS372" s="4">
        <v>428.64096774193547</v>
      </c>
      <c r="AT372" s="4">
        <v>483.12821428571431</v>
      </c>
      <c r="AU372" s="4">
        <v>438.59290322580648</v>
      </c>
      <c r="AV372" s="4">
        <v>342.31333333333333</v>
      </c>
      <c r="AW372" s="4">
        <v>316.82935483870972</v>
      </c>
      <c r="AX372" s="4">
        <v>322.90933333333334</v>
      </c>
      <c r="AY372" s="4">
        <v>309.00322580645161</v>
      </c>
      <c r="AZ372" s="4">
        <v>226.83032258064515</v>
      </c>
      <c r="BA372" s="4">
        <v>148.72766666666666</v>
      </c>
      <c r="BB372" s="4">
        <v>196.4867741935484</v>
      </c>
      <c r="BC372" s="4">
        <v>244.09766666666667</v>
      </c>
      <c r="BD372" s="4">
        <v>292.18225806451613</v>
      </c>
      <c r="BE372" s="10">
        <f t="shared" si="19"/>
        <v>3749.7420207373275</v>
      </c>
      <c r="BF372" s="10">
        <f t="shared" si="20"/>
        <v>3749.74</v>
      </c>
    </row>
    <row r="373" spans="40:58">
      <c r="AN373" s="3" t="s">
        <v>541</v>
      </c>
      <c r="AO373" s="3" t="s">
        <v>631</v>
      </c>
      <c r="AP373" s="3" t="s">
        <v>99</v>
      </c>
      <c r="AQ373" s="3" t="s">
        <v>632</v>
      </c>
      <c r="AR373" s="3" t="s">
        <v>634</v>
      </c>
      <c r="AS373" s="4">
        <v>76.068709677419363</v>
      </c>
      <c r="AT373" s="4">
        <v>92.88</v>
      </c>
      <c r="AU373" s="4">
        <v>100.06290322580647</v>
      </c>
      <c r="AV373" s="4">
        <v>17.004000000000001</v>
      </c>
      <c r="AW373" s="4">
        <v>44.76</v>
      </c>
      <c r="AX373" s="4">
        <v>18.185999999999996</v>
      </c>
      <c r="AY373" s="4">
        <v>0</v>
      </c>
      <c r="AZ373" s="4">
        <v>0</v>
      </c>
      <c r="BA373" s="4">
        <v>66.887666666666675</v>
      </c>
      <c r="BB373" s="4">
        <v>314.79419354838711</v>
      </c>
      <c r="BC373" s="4">
        <v>334.93799999999999</v>
      </c>
      <c r="BD373" s="4">
        <v>673.0264516129032</v>
      </c>
      <c r="BE373" s="10">
        <f t="shared" si="19"/>
        <v>1738.6079247311827</v>
      </c>
      <c r="BF373" s="10">
        <f t="shared" si="20"/>
        <v>1738.61</v>
      </c>
    </row>
    <row r="374" spans="40:58">
      <c r="AN374" s="3" t="s">
        <v>541</v>
      </c>
      <c r="AO374" s="3" t="s">
        <v>631</v>
      </c>
      <c r="AP374" s="3" t="s">
        <v>99</v>
      </c>
      <c r="AQ374" s="3" t="s">
        <v>632</v>
      </c>
      <c r="AR374" s="3" t="s">
        <v>635</v>
      </c>
      <c r="AS374" s="4">
        <v>1541.2616129032258</v>
      </c>
      <c r="AT374" s="4">
        <v>1676.9510714285716</v>
      </c>
      <c r="AU374" s="4">
        <v>1430.1877419354839</v>
      </c>
      <c r="AV374" s="4">
        <v>1378.4850000000001</v>
      </c>
      <c r="AW374" s="4">
        <v>1321.8683870967741</v>
      </c>
      <c r="AX374" s="4">
        <v>1346.7426666666665</v>
      </c>
      <c r="AY374" s="4">
        <v>1227.0264516129032</v>
      </c>
      <c r="AZ374" s="4">
        <v>1111.4009677419356</v>
      </c>
      <c r="BA374" s="4">
        <v>1119.4736666666665</v>
      </c>
      <c r="BB374" s="4">
        <v>949.71741935483863</v>
      </c>
      <c r="BC374" s="4">
        <v>908.31299999999999</v>
      </c>
      <c r="BD374" s="4">
        <v>935.0396774193548</v>
      </c>
      <c r="BE374" s="10">
        <f t="shared" si="19"/>
        <v>14946.467662826421</v>
      </c>
      <c r="BF374" s="10">
        <f t="shared" si="20"/>
        <v>14946.47</v>
      </c>
    </row>
    <row r="375" spans="40:58">
      <c r="AN375" s="3" t="s">
        <v>541</v>
      </c>
      <c r="AO375" s="3" t="s">
        <v>631</v>
      </c>
      <c r="AP375" s="3" t="s">
        <v>99</v>
      </c>
      <c r="AQ375" s="3" t="s">
        <v>632</v>
      </c>
      <c r="AR375" s="3" t="s">
        <v>557</v>
      </c>
      <c r="AS375" s="4">
        <v>2858.7425806451615</v>
      </c>
      <c r="AT375" s="4">
        <v>2814.4521428571429</v>
      </c>
      <c r="AU375" s="4">
        <v>2482.1364516129038</v>
      </c>
      <c r="AV375" s="4">
        <v>2180.3606666666665</v>
      </c>
      <c r="AW375" s="4">
        <v>2579.5590322580642</v>
      </c>
      <c r="AX375" s="4">
        <v>2651.8546666666666</v>
      </c>
      <c r="AY375" s="4">
        <v>2199.3267741935483</v>
      </c>
      <c r="AZ375" s="4">
        <v>2267.9654838709675</v>
      </c>
      <c r="BA375" s="4">
        <v>2101.027</v>
      </c>
      <c r="BB375" s="4">
        <v>2099.4912903225804</v>
      </c>
      <c r="BC375" s="4">
        <v>2375.1759999999999</v>
      </c>
      <c r="BD375" s="4">
        <v>2433.6529032258063</v>
      </c>
      <c r="BE375" s="10">
        <f t="shared" si="19"/>
        <v>29043.744992319509</v>
      </c>
      <c r="BF375" s="10">
        <f t="shared" si="20"/>
        <v>29043.74</v>
      </c>
    </row>
    <row r="376" spans="40:58">
      <c r="AN376" s="3" t="s">
        <v>541</v>
      </c>
      <c r="AO376" s="3" t="s">
        <v>631</v>
      </c>
      <c r="AP376" s="3" t="s">
        <v>99</v>
      </c>
      <c r="AQ376" s="3" t="s">
        <v>632</v>
      </c>
      <c r="AR376" s="3" t="s">
        <v>636</v>
      </c>
      <c r="AS376" s="4">
        <v>0</v>
      </c>
      <c r="AT376" s="4">
        <v>0</v>
      </c>
      <c r="AU376" s="4">
        <v>0</v>
      </c>
      <c r="AV376" s="4">
        <v>0</v>
      </c>
      <c r="AW376" s="4">
        <v>0</v>
      </c>
      <c r="AX376" s="4">
        <v>15.214666666666666</v>
      </c>
      <c r="AY376" s="4">
        <v>86.694838709677413</v>
      </c>
      <c r="AZ376" s="4">
        <v>21.139032258064514</v>
      </c>
      <c r="BA376" s="4">
        <v>17.785</v>
      </c>
      <c r="BB376" s="4">
        <v>20.00741935483871</v>
      </c>
      <c r="BC376" s="4">
        <v>15.158666666666667</v>
      </c>
      <c r="BD376" s="4">
        <v>14.032903225806452</v>
      </c>
      <c r="BE376" s="10">
        <f t="shared" si="19"/>
        <v>190.03252688172043</v>
      </c>
      <c r="BF376" s="10">
        <f t="shared" si="20"/>
        <v>190.03</v>
      </c>
    </row>
    <row r="377" spans="40:58">
      <c r="AN377" s="3" t="s">
        <v>541</v>
      </c>
      <c r="AO377" s="3" t="s">
        <v>631</v>
      </c>
      <c r="AP377" s="3" t="s">
        <v>99</v>
      </c>
      <c r="AQ377" s="3" t="s">
        <v>632</v>
      </c>
      <c r="AR377" s="3" t="s">
        <v>637</v>
      </c>
      <c r="AS377" s="4">
        <v>135.47612903225806</v>
      </c>
      <c r="AT377" s="4">
        <v>105.51928571428572</v>
      </c>
      <c r="AU377" s="4">
        <v>129.89548387096775</v>
      </c>
      <c r="AV377" s="4">
        <v>96.308333333333337</v>
      </c>
      <c r="AW377" s="4">
        <v>75.200322580645164</v>
      </c>
      <c r="AX377" s="4">
        <v>76.253999999999991</v>
      </c>
      <c r="AY377" s="4">
        <v>66.679999999999993</v>
      </c>
      <c r="AZ377" s="4">
        <v>166.48</v>
      </c>
      <c r="BA377" s="4">
        <v>70.438333333333333</v>
      </c>
      <c r="BB377" s="4">
        <v>84.377419354838707</v>
      </c>
      <c r="BC377" s="4">
        <v>242.25666666666666</v>
      </c>
      <c r="BD377" s="4">
        <v>210.46096774193549</v>
      </c>
      <c r="BE377" s="10">
        <f t="shared" si="19"/>
        <v>1459.3469416282644</v>
      </c>
      <c r="BF377" s="10">
        <f t="shared" si="20"/>
        <v>1459.35</v>
      </c>
    </row>
    <row r="378" spans="40:58">
      <c r="AN378" s="3" t="s">
        <v>541</v>
      </c>
      <c r="AO378" s="3" t="s">
        <v>631</v>
      </c>
      <c r="AP378" s="3" t="s">
        <v>99</v>
      </c>
      <c r="AQ378" s="3" t="s">
        <v>632</v>
      </c>
      <c r="AR378" s="3" t="s">
        <v>638</v>
      </c>
      <c r="AS378" s="4">
        <v>5.2780645161290325</v>
      </c>
      <c r="AT378" s="4">
        <v>3.8924999999999996</v>
      </c>
      <c r="AU378" s="4">
        <v>3.0403225806451615</v>
      </c>
      <c r="AV378" s="4">
        <v>2.403</v>
      </c>
      <c r="AW378" s="4">
        <v>0.20354838709677417</v>
      </c>
      <c r="AX378" s="4">
        <v>0</v>
      </c>
      <c r="AY378" s="4">
        <v>1.6719354838709677</v>
      </c>
      <c r="AZ378" s="4">
        <v>5.9796774193548385</v>
      </c>
      <c r="BA378" s="4">
        <v>4.5713333333333326</v>
      </c>
      <c r="BB378" s="4">
        <v>4.2909677419354839</v>
      </c>
      <c r="BC378" s="4">
        <v>5.0563333333333329</v>
      </c>
      <c r="BD378" s="4">
        <v>6.7438709677419357</v>
      </c>
      <c r="BE378" s="10">
        <f t="shared" si="19"/>
        <v>43.131553763440856</v>
      </c>
      <c r="BF378" s="10">
        <f t="shared" si="20"/>
        <v>43.13</v>
      </c>
    </row>
    <row r="379" spans="40:58">
      <c r="AN379" s="3" t="s">
        <v>541</v>
      </c>
      <c r="AO379" s="3" t="s">
        <v>631</v>
      </c>
      <c r="AP379" s="3" t="s">
        <v>99</v>
      </c>
      <c r="AQ379" s="3" t="s">
        <v>632</v>
      </c>
      <c r="AR379" s="3" t="s">
        <v>639</v>
      </c>
      <c r="AS379" s="4">
        <v>0</v>
      </c>
      <c r="AT379" s="4">
        <v>0</v>
      </c>
      <c r="AU379" s="4">
        <v>0</v>
      </c>
      <c r="AV379" s="4">
        <v>0</v>
      </c>
      <c r="AW379" s="4">
        <v>0</v>
      </c>
      <c r="AX379" s="4">
        <v>0</v>
      </c>
      <c r="AY379" s="4">
        <v>187.89064516129031</v>
      </c>
      <c r="AZ379" s="4">
        <v>130.0790322580645</v>
      </c>
      <c r="BA379" s="4">
        <v>311.13566666666668</v>
      </c>
      <c r="BB379" s="4">
        <v>7.4948387096774196</v>
      </c>
      <c r="BC379" s="4">
        <v>0</v>
      </c>
      <c r="BD379" s="4">
        <v>0</v>
      </c>
      <c r="BE379" s="10">
        <f t="shared" si="19"/>
        <v>636.60018279569886</v>
      </c>
      <c r="BF379" s="10">
        <f t="shared" si="20"/>
        <v>636.6</v>
      </c>
    </row>
    <row r="380" spans="40:58">
      <c r="AN380" s="3" t="s">
        <v>541</v>
      </c>
      <c r="AO380" s="3" t="s">
        <v>631</v>
      </c>
      <c r="AP380" s="3" t="s">
        <v>99</v>
      </c>
      <c r="AQ380" s="3" t="s">
        <v>632</v>
      </c>
      <c r="AR380" s="3" t="s">
        <v>640</v>
      </c>
      <c r="AS380" s="4">
        <v>2724.2187096774192</v>
      </c>
      <c r="AT380" s="4">
        <v>2818.6439285714287</v>
      </c>
      <c r="AU380" s="4">
        <v>2515.7632258064518</v>
      </c>
      <c r="AV380" s="4">
        <v>2311.6636666666668</v>
      </c>
      <c r="AW380" s="4">
        <v>2138.3129032258062</v>
      </c>
      <c r="AX380" s="4">
        <v>2052.699333333333</v>
      </c>
      <c r="AY380" s="4">
        <v>2050.2461290322581</v>
      </c>
      <c r="AZ380" s="4">
        <v>2258.654193548387</v>
      </c>
      <c r="BA380" s="4">
        <v>1862.5233333333333</v>
      </c>
      <c r="BB380" s="4">
        <v>2503.4725806451611</v>
      </c>
      <c r="BC380" s="4">
        <v>2160.8669999999997</v>
      </c>
      <c r="BD380" s="4">
        <v>2158.7035483870968</v>
      </c>
      <c r="BE380" s="10">
        <f t="shared" si="19"/>
        <v>27555.768552227339</v>
      </c>
      <c r="BF380" s="10">
        <f t="shared" si="20"/>
        <v>27555.77</v>
      </c>
    </row>
    <row r="381" spans="40:58">
      <c r="AN381" s="3" t="s">
        <v>541</v>
      </c>
      <c r="AO381" s="3" t="s">
        <v>631</v>
      </c>
      <c r="AP381" s="3" t="s">
        <v>99</v>
      </c>
      <c r="AQ381" s="3" t="s">
        <v>632</v>
      </c>
      <c r="AR381" s="3" t="s">
        <v>641</v>
      </c>
      <c r="AS381" s="4">
        <v>1304.0529032258064</v>
      </c>
      <c r="AT381" s="4">
        <v>1145.8121428571428</v>
      </c>
      <c r="AU381" s="4">
        <v>1386.0125806451613</v>
      </c>
      <c r="AV381" s="4">
        <v>1865.1076666666665</v>
      </c>
      <c r="AW381" s="4">
        <v>1798.13935483871</v>
      </c>
      <c r="AX381" s="4">
        <v>1732.8013333333336</v>
      </c>
      <c r="AY381" s="4">
        <v>1647.8793548387096</v>
      </c>
      <c r="AZ381" s="4">
        <v>1647.8593548387096</v>
      </c>
      <c r="BA381" s="4">
        <v>1375.3463333333334</v>
      </c>
      <c r="BB381" s="4">
        <v>1844.3038709677419</v>
      </c>
      <c r="BC381" s="4">
        <v>1743.088</v>
      </c>
      <c r="BD381" s="4">
        <v>1734.1522580645162</v>
      </c>
      <c r="BE381" s="10">
        <f t="shared" si="19"/>
        <v>19224.555153609832</v>
      </c>
      <c r="BF381" s="10">
        <f t="shared" si="20"/>
        <v>19224.560000000001</v>
      </c>
    </row>
    <row r="382" spans="40:58">
      <c r="AN382" s="3" t="s">
        <v>541</v>
      </c>
      <c r="AO382" s="3" t="s">
        <v>631</v>
      </c>
      <c r="AP382" s="3" t="s">
        <v>99</v>
      </c>
      <c r="AQ382" s="3" t="s">
        <v>632</v>
      </c>
      <c r="AR382" s="3" t="s">
        <v>642</v>
      </c>
      <c r="AS382" s="4">
        <v>132.66483870967744</v>
      </c>
      <c r="AT382" s="4">
        <v>138.65321428571428</v>
      </c>
      <c r="AU382" s="4">
        <v>144.67967741935482</v>
      </c>
      <c r="AV382" s="4">
        <v>188.155</v>
      </c>
      <c r="AW382" s="4">
        <v>73.466129032258053</v>
      </c>
      <c r="AX382" s="4">
        <v>234.07833333333335</v>
      </c>
      <c r="AY382" s="4">
        <v>247.73741935483872</v>
      </c>
      <c r="AZ382" s="4">
        <v>189.30806451612901</v>
      </c>
      <c r="BA382" s="4">
        <v>167.81266666666667</v>
      </c>
      <c r="BB382" s="4">
        <v>142.90290322580645</v>
      </c>
      <c r="BC382" s="4">
        <v>20.95</v>
      </c>
      <c r="BD382" s="4">
        <v>146.00709677419357</v>
      </c>
      <c r="BE382" s="10">
        <f t="shared" si="19"/>
        <v>1826.4153433179727</v>
      </c>
      <c r="BF382" s="10">
        <f t="shared" si="20"/>
        <v>1826.42</v>
      </c>
    </row>
    <row r="383" spans="40:58">
      <c r="AN383" s="3" t="s">
        <v>643</v>
      </c>
      <c r="AO383" s="3" t="s">
        <v>644</v>
      </c>
      <c r="AP383" s="3" t="s">
        <v>99</v>
      </c>
      <c r="AQ383" s="3" t="s">
        <v>645</v>
      </c>
      <c r="AR383" s="3" t="s">
        <v>646</v>
      </c>
      <c r="AS383" s="4">
        <v>274.28806451612905</v>
      </c>
      <c r="AT383" s="4">
        <v>258.74071428571426</v>
      </c>
      <c r="AU383" s="4">
        <v>256.83161290322579</v>
      </c>
      <c r="AV383" s="4">
        <v>259.92366666666669</v>
      </c>
      <c r="AW383" s="4">
        <v>257.21096774193546</v>
      </c>
      <c r="AX383" s="4">
        <v>239.85966666666667</v>
      </c>
      <c r="AY383" s="4">
        <v>233.62161290322581</v>
      </c>
      <c r="AZ383" s="4">
        <v>285.50419354838709</v>
      </c>
      <c r="BA383" s="4">
        <v>276.84133333333335</v>
      </c>
      <c r="BB383" s="4">
        <v>264.22935483870964</v>
      </c>
      <c r="BC383" s="4">
        <v>249.27</v>
      </c>
      <c r="BD383" s="4">
        <v>232.44516129032257</v>
      </c>
      <c r="BE383" s="10">
        <f t="shared" si="19"/>
        <v>3088.7663486943161</v>
      </c>
      <c r="BF383" s="10">
        <f t="shared" si="20"/>
        <v>3088.77</v>
      </c>
    </row>
    <row r="384" spans="40:58">
      <c r="AN384" s="3" t="s">
        <v>647</v>
      </c>
      <c r="AO384" s="3" t="s">
        <v>648</v>
      </c>
      <c r="AP384" s="3" t="s">
        <v>618</v>
      </c>
      <c r="AQ384" s="3" t="s">
        <v>649</v>
      </c>
      <c r="AR384" s="3" t="s">
        <v>649</v>
      </c>
      <c r="AS384" s="4">
        <v>294.42741935483872</v>
      </c>
      <c r="AT384" s="4">
        <v>395.5567857142857</v>
      </c>
      <c r="AU384" s="4">
        <v>429.25419354838709</v>
      </c>
      <c r="AV384" s="4">
        <v>423.51166666666666</v>
      </c>
      <c r="AW384" s="4">
        <v>412.38129032258064</v>
      </c>
      <c r="AX384" s="4">
        <v>398.3846666666667</v>
      </c>
      <c r="AY384" s="4">
        <v>382.86161290322576</v>
      </c>
      <c r="AZ384" s="4">
        <v>336.83548387096772</v>
      </c>
      <c r="BA384" s="4">
        <v>390.12600000000003</v>
      </c>
      <c r="BB384" s="4">
        <v>365.63677419354838</v>
      </c>
      <c r="BC384" s="4">
        <v>348.26599999999996</v>
      </c>
      <c r="BD384" s="4">
        <v>349.38451612903225</v>
      </c>
      <c r="BE384" s="10">
        <f t="shared" si="19"/>
        <v>4526.6264093701993</v>
      </c>
      <c r="BF384" s="10">
        <f t="shared" si="20"/>
        <v>4526.63</v>
      </c>
    </row>
    <row r="385" spans="40:58">
      <c r="AN385" s="3" t="s">
        <v>647</v>
      </c>
      <c r="AO385" s="3" t="s">
        <v>650</v>
      </c>
      <c r="AP385" s="3" t="s">
        <v>99</v>
      </c>
      <c r="AQ385" s="3" t="s">
        <v>651</v>
      </c>
      <c r="AR385" s="3" t="s">
        <v>652</v>
      </c>
      <c r="AS385" s="4">
        <v>43.161290322580648</v>
      </c>
      <c r="AT385" s="4">
        <v>32.178571428571431</v>
      </c>
      <c r="AU385" s="4">
        <v>32.064516129032256</v>
      </c>
      <c r="AV385" s="4">
        <v>31.1</v>
      </c>
      <c r="AW385" s="4">
        <v>53.935483870967744</v>
      </c>
      <c r="AX385" s="4">
        <v>53.1</v>
      </c>
      <c r="AY385" s="4">
        <v>52.161290322580648</v>
      </c>
      <c r="AZ385" s="4">
        <v>52.354838709677416</v>
      </c>
      <c r="BA385" s="4">
        <v>53.1</v>
      </c>
      <c r="BB385" s="4">
        <v>51.967741935483872</v>
      </c>
      <c r="BC385" s="4">
        <v>52</v>
      </c>
      <c r="BD385" s="4">
        <v>54.002258064516127</v>
      </c>
      <c r="BE385" s="10">
        <f t="shared" si="19"/>
        <v>561.1259907834102</v>
      </c>
      <c r="BF385" s="10">
        <f t="shared" si="20"/>
        <v>561.13</v>
      </c>
    </row>
    <row r="386" spans="40:58">
      <c r="AN386" s="3" t="s">
        <v>647</v>
      </c>
      <c r="AO386" s="3" t="s">
        <v>653</v>
      </c>
      <c r="AP386" s="3" t="s">
        <v>654</v>
      </c>
      <c r="AQ386" s="3" t="s">
        <v>655</v>
      </c>
      <c r="AR386" s="3" t="s">
        <v>656</v>
      </c>
      <c r="AS386" s="4">
        <v>1.6629032258064516</v>
      </c>
      <c r="AT386" s="4">
        <v>0.3</v>
      </c>
      <c r="AU386" s="4">
        <v>0.21580645161290324</v>
      </c>
      <c r="AV386" s="4">
        <v>0.26933333333333331</v>
      </c>
      <c r="AW386" s="4">
        <v>0.51516129032258062</v>
      </c>
      <c r="AX386" s="4">
        <v>0.14133333333333334</v>
      </c>
      <c r="AY386" s="4">
        <v>0.11612903225806452</v>
      </c>
      <c r="AZ386" s="4">
        <v>1.4554838709677418</v>
      </c>
      <c r="BA386" s="4">
        <v>0.10033333333333333</v>
      </c>
      <c r="BB386" s="4">
        <v>5.2580645161290317E-2</v>
      </c>
      <c r="BC386" s="4">
        <v>0.11066666666666666</v>
      </c>
      <c r="BD386" s="4">
        <v>2.2903225806451613E-2</v>
      </c>
      <c r="BE386" s="10">
        <f t="shared" si="19"/>
        <v>4.9626344086021508</v>
      </c>
      <c r="BF386" s="10">
        <f t="shared" si="20"/>
        <v>4.96</v>
      </c>
    </row>
    <row r="387" spans="40:58">
      <c r="AN387" s="3" t="s">
        <v>647</v>
      </c>
      <c r="AO387" s="3" t="s">
        <v>657</v>
      </c>
      <c r="AP387" s="3" t="s">
        <v>99</v>
      </c>
      <c r="AQ387" s="3" t="s">
        <v>657</v>
      </c>
      <c r="AR387" s="3" t="s">
        <v>653</v>
      </c>
      <c r="AS387" s="4">
        <v>185.36387096774192</v>
      </c>
      <c r="AT387" s="4">
        <v>181.14392857142857</v>
      </c>
      <c r="AU387" s="4">
        <v>174.61645161290321</v>
      </c>
      <c r="AV387" s="4">
        <v>146.11199999999999</v>
      </c>
      <c r="AW387" s="4">
        <v>149.1483870967742</v>
      </c>
      <c r="AX387" s="4">
        <v>167.44233333333335</v>
      </c>
      <c r="AY387" s="4">
        <v>173.14419354838711</v>
      </c>
      <c r="AZ387" s="4">
        <v>165.77806451612904</v>
      </c>
      <c r="BA387" s="4">
        <v>156.06333333333333</v>
      </c>
      <c r="BB387" s="4">
        <v>138.32290322580647</v>
      </c>
      <c r="BC387" s="4">
        <v>138.41433333333333</v>
      </c>
      <c r="BD387" s="4">
        <v>135.85806451612905</v>
      </c>
      <c r="BE387" s="10">
        <f t="shared" si="19"/>
        <v>1911.4078640552993</v>
      </c>
      <c r="BF387" s="10">
        <f t="shared" si="20"/>
        <v>1911.41</v>
      </c>
    </row>
    <row r="388" spans="40:58">
      <c r="AN388" s="3" t="s">
        <v>647</v>
      </c>
      <c r="AO388" s="3" t="s">
        <v>657</v>
      </c>
      <c r="AP388" s="3" t="s">
        <v>99</v>
      </c>
      <c r="AQ388" s="3" t="s">
        <v>657</v>
      </c>
      <c r="AR388" s="3" t="s">
        <v>658</v>
      </c>
      <c r="AS388" s="4">
        <v>2428.3154838709679</v>
      </c>
      <c r="AT388" s="4">
        <v>2424.1428571428573</v>
      </c>
      <c r="AU388" s="4">
        <v>2400.1422580645162</v>
      </c>
      <c r="AV388" s="4">
        <v>2334.1393333333331</v>
      </c>
      <c r="AW388" s="4">
        <v>2294.7877419354836</v>
      </c>
      <c r="AX388" s="4">
        <v>2300.4369999999999</v>
      </c>
      <c r="AY388" s="4">
        <v>2297.2261290322585</v>
      </c>
      <c r="AZ388" s="4">
        <v>2171.0293548387099</v>
      </c>
      <c r="BA388" s="4">
        <v>2128.9690000000001</v>
      </c>
      <c r="BB388" s="4">
        <v>2098.7012903225805</v>
      </c>
      <c r="BC388" s="4">
        <v>1813.4946666666665</v>
      </c>
      <c r="BD388" s="4">
        <v>1753.7012903225809</v>
      </c>
      <c r="BE388" s="10">
        <f t="shared" ref="BE388:BE451" si="21">SUM(AS388:BD388)</f>
        <v>26445.086405529953</v>
      </c>
      <c r="BF388" s="10">
        <f t="shared" ref="BF388:BF451" si="22">ROUND(BE388,2)</f>
        <v>26445.09</v>
      </c>
    </row>
    <row r="389" spans="40:58">
      <c r="AN389" s="3" t="s">
        <v>659</v>
      </c>
      <c r="AO389" s="3" t="s">
        <v>660</v>
      </c>
      <c r="AP389" s="3" t="s">
        <v>434</v>
      </c>
      <c r="AQ389" s="3" t="s">
        <v>661</v>
      </c>
      <c r="AR389" s="3" t="s">
        <v>662</v>
      </c>
      <c r="AS389" s="4">
        <v>4010.3332258064515</v>
      </c>
      <c r="AT389" s="4">
        <v>3830.0060714285714</v>
      </c>
      <c r="AU389" s="4">
        <v>3776.9154838709678</v>
      </c>
      <c r="AV389" s="4">
        <v>3837.6473333333333</v>
      </c>
      <c r="AW389" s="4">
        <v>3919.3103225806449</v>
      </c>
      <c r="AX389" s="4">
        <v>3862.1426666666666</v>
      </c>
      <c r="AY389" s="4">
        <v>3480.6729032258063</v>
      </c>
      <c r="AZ389" s="4">
        <v>3232.4822580645159</v>
      </c>
      <c r="BA389" s="4">
        <v>3552.4466666666663</v>
      </c>
      <c r="BB389" s="4">
        <v>3350.6493548387098</v>
      </c>
      <c r="BC389" s="4">
        <v>3181.6483333333331</v>
      </c>
      <c r="BD389" s="4">
        <v>3599.5577419354836</v>
      </c>
      <c r="BE389" s="10">
        <f t="shared" si="21"/>
        <v>43633.812361751145</v>
      </c>
      <c r="BF389" s="10">
        <f t="shared" si="22"/>
        <v>43633.81</v>
      </c>
    </row>
    <row r="390" spans="40:58">
      <c r="AN390" s="3" t="s">
        <v>659</v>
      </c>
      <c r="AO390" s="3" t="s">
        <v>660</v>
      </c>
      <c r="AP390" s="3" t="s">
        <v>434</v>
      </c>
      <c r="AQ390" s="3" t="s">
        <v>436</v>
      </c>
      <c r="AR390" s="3" t="s">
        <v>663</v>
      </c>
      <c r="AS390" s="4">
        <v>111.92999999999999</v>
      </c>
      <c r="AT390" s="4">
        <v>115.4542857142857</v>
      </c>
      <c r="AU390" s="4">
        <v>138.67451612903224</v>
      </c>
      <c r="AV390" s="4">
        <v>131.65899999999999</v>
      </c>
      <c r="AW390" s="4">
        <v>128.38032258064516</v>
      </c>
      <c r="AX390" s="4">
        <v>114.34866666666667</v>
      </c>
      <c r="AY390" s="4">
        <v>113.45258064516129</v>
      </c>
      <c r="AZ390" s="4">
        <v>130.35483870967741</v>
      </c>
      <c r="BA390" s="4">
        <v>127.277</v>
      </c>
      <c r="BB390" s="4">
        <v>220.79838709677421</v>
      </c>
      <c r="BC390" s="4">
        <v>242.71166666666667</v>
      </c>
      <c r="BD390" s="4">
        <v>247.97709677419354</v>
      </c>
      <c r="BE390" s="10">
        <f t="shared" si="21"/>
        <v>1823.0183609831029</v>
      </c>
      <c r="BF390" s="10">
        <f t="shared" si="22"/>
        <v>1823.02</v>
      </c>
    </row>
    <row r="391" spans="40:58">
      <c r="AN391" s="3" t="s">
        <v>659</v>
      </c>
      <c r="AO391" s="3" t="s">
        <v>645</v>
      </c>
      <c r="AP391" s="3" t="s">
        <v>99</v>
      </c>
      <c r="AQ391" s="3" t="s">
        <v>645</v>
      </c>
      <c r="AR391" s="3" t="s">
        <v>664</v>
      </c>
      <c r="AS391" s="4">
        <v>636.59774193548378</v>
      </c>
      <c r="AT391" s="4">
        <v>620.20428571428579</v>
      </c>
      <c r="AU391" s="4">
        <v>666.58419354838713</v>
      </c>
      <c r="AV391" s="4">
        <v>616.75566666666657</v>
      </c>
      <c r="AW391" s="4">
        <v>845.84645161290325</v>
      </c>
      <c r="AX391" s="4">
        <v>866.27233333333322</v>
      </c>
      <c r="AY391" s="4">
        <v>1133.8799999999999</v>
      </c>
      <c r="AZ391" s="4">
        <v>1292.2867741935484</v>
      </c>
      <c r="BA391" s="4">
        <v>1374.1923333333332</v>
      </c>
      <c r="BB391" s="4">
        <v>1389.0283870967742</v>
      </c>
      <c r="BC391" s="4">
        <v>1406.2726666666667</v>
      </c>
      <c r="BD391" s="4">
        <v>1372.9583870967742</v>
      </c>
      <c r="BE391" s="10">
        <f t="shared" si="21"/>
        <v>12220.879221198158</v>
      </c>
      <c r="BF391" s="10">
        <f t="shared" si="22"/>
        <v>12220.88</v>
      </c>
    </row>
    <row r="392" spans="40:58">
      <c r="AN392" s="3" t="s">
        <v>659</v>
      </c>
      <c r="AO392" s="3" t="s">
        <v>645</v>
      </c>
      <c r="AP392" s="3" t="s">
        <v>99</v>
      </c>
      <c r="AQ392" s="3" t="s">
        <v>645</v>
      </c>
      <c r="AR392" s="3" t="s">
        <v>665</v>
      </c>
      <c r="AS392" s="4">
        <v>298.2354838709677</v>
      </c>
      <c r="AT392" s="4">
        <v>343.27607142857141</v>
      </c>
      <c r="AU392" s="4">
        <v>257.99225806451614</v>
      </c>
      <c r="AV392" s="4">
        <v>235.26166666666668</v>
      </c>
      <c r="AW392" s="4">
        <v>246.75419354838709</v>
      </c>
      <c r="AX392" s="4">
        <v>74.183333333333337</v>
      </c>
      <c r="AY392" s="4">
        <v>158.58064516129033</v>
      </c>
      <c r="AZ392" s="4">
        <v>257.79548387096776</v>
      </c>
      <c r="BA392" s="4">
        <v>264.18799999999999</v>
      </c>
      <c r="BB392" s="4">
        <v>217.22096774193548</v>
      </c>
      <c r="BC392" s="4">
        <v>81.239000000000004</v>
      </c>
      <c r="BD392" s="4">
        <v>182.85419354838709</v>
      </c>
      <c r="BE392" s="10">
        <f t="shared" si="21"/>
        <v>2617.5812972350232</v>
      </c>
      <c r="BF392" s="10">
        <f t="shared" si="22"/>
        <v>2617.58</v>
      </c>
    </row>
    <row r="393" spans="40:58">
      <c r="AN393" s="3" t="s">
        <v>659</v>
      </c>
      <c r="AO393" s="3" t="s">
        <v>645</v>
      </c>
      <c r="AP393" s="3" t="s">
        <v>99</v>
      </c>
      <c r="AQ393" s="3" t="s">
        <v>645</v>
      </c>
      <c r="AR393" s="3" t="s">
        <v>645</v>
      </c>
      <c r="AS393" s="4">
        <v>2568.3083870967739</v>
      </c>
      <c r="AT393" s="4">
        <v>2434.2010714285716</v>
      </c>
      <c r="AU393" s="4">
        <v>2416.788064516129</v>
      </c>
      <c r="AV393" s="4">
        <v>2455.6016666666669</v>
      </c>
      <c r="AW393" s="4">
        <v>2450.9325806451616</v>
      </c>
      <c r="AX393" s="4">
        <v>2289.434666666667</v>
      </c>
      <c r="AY393" s="4">
        <v>2245.6490322580644</v>
      </c>
      <c r="AZ393" s="4">
        <v>2233.597741935484</v>
      </c>
      <c r="BA393" s="4">
        <v>2111.3540000000003</v>
      </c>
      <c r="BB393" s="4">
        <v>2105.5932258064518</v>
      </c>
      <c r="BC393" s="4">
        <v>2085.2413333333334</v>
      </c>
      <c r="BD393" s="4">
        <v>2183.3787096774195</v>
      </c>
      <c r="BE393" s="10">
        <f t="shared" si="21"/>
        <v>27580.080480030723</v>
      </c>
      <c r="BF393" s="10">
        <f t="shared" si="22"/>
        <v>27580.080000000002</v>
      </c>
    </row>
    <row r="394" spans="40:58">
      <c r="AN394" s="3" t="s">
        <v>659</v>
      </c>
      <c r="AO394" s="3" t="s">
        <v>645</v>
      </c>
      <c r="AP394" s="3" t="s">
        <v>99</v>
      </c>
      <c r="AQ394" s="3" t="s">
        <v>645</v>
      </c>
      <c r="AR394" s="3" t="s">
        <v>666</v>
      </c>
      <c r="AS394" s="4">
        <v>106.43548387096774</v>
      </c>
      <c r="AT394" s="4">
        <v>141.39142857142858</v>
      </c>
      <c r="AU394" s="4">
        <v>185.25129032258064</v>
      </c>
      <c r="AV394" s="4">
        <v>202.89033333333333</v>
      </c>
      <c r="AW394" s="4">
        <v>197.90548387096774</v>
      </c>
      <c r="AX394" s="4">
        <v>205.13133333333332</v>
      </c>
      <c r="AY394" s="4">
        <v>209.09806451612903</v>
      </c>
      <c r="AZ394" s="4">
        <v>161.77967741935484</v>
      </c>
      <c r="BA394" s="4">
        <v>181.63800000000001</v>
      </c>
      <c r="BB394" s="4">
        <v>129.87838709677419</v>
      </c>
      <c r="BC394" s="4">
        <v>117.346</v>
      </c>
      <c r="BD394" s="4">
        <v>106.83322580645161</v>
      </c>
      <c r="BE394" s="10">
        <f t="shared" si="21"/>
        <v>1945.5787081413209</v>
      </c>
      <c r="BF394" s="10">
        <f t="shared" si="22"/>
        <v>1945.58</v>
      </c>
    </row>
    <row r="395" spans="40:58">
      <c r="AN395" s="3" t="s">
        <v>659</v>
      </c>
      <c r="AO395" s="3" t="s">
        <v>645</v>
      </c>
      <c r="AP395" s="3" t="s">
        <v>99</v>
      </c>
      <c r="AQ395" s="3" t="s">
        <v>645</v>
      </c>
      <c r="AR395" s="3" t="s">
        <v>667</v>
      </c>
      <c r="AS395" s="4">
        <v>0</v>
      </c>
      <c r="AT395" s="4">
        <v>0</v>
      </c>
      <c r="AU395" s="4">
        <v>0</v>
      </c>
      <c r="AV395" s="4">
        <v>1.1469999999999998</v>
      </c>
      <c r="AW395" s="4">
        <v>9.5854838709677406</v>
      </c>
      <c r="AX395" s="4">
        <v>18.038</v>
      </c>
      <c r="AY395" s="4">
        <v>59.16612903225807</v>
      </c>
      <c r="AZ395" s="4">
        <v>70.429032258064524</v>
      </c>
      <c r="BA395" s="4">
        <v>76.825666666666663</v>
      </c>
      <c r="BB395" s="4">
        <v>84.856451612903228</v>
      </c>
      <c r="BC395" s="4">
        <v>60.832000000000001</v>
      </c>
      <c r="BD395" s="4">
        <v>62.399677419354845</v>
      </c>
      <c r="BE395" s="10">
        <f t="shared" si="21"/>
        <v>443.27944086021512</v>
      </c>
      <c r="BF395" s="10">
        <f t="shared" si="22"/>
        <v>443.28</v>
      </c>
    </row>
    <row r="396" spans="40:58">
      <c r="AN396" s="3" t="s">
        <v>659</v>
      </c>
      <c r="AO396" s="3" t="s">
        <v>645</v>
      </c>
      <c r="AP396" s="3" t="s">
        <v>434</v>
      </c>
      <c r="AQ396" s="3" t="s">
        <v>668</v>
      </c>
      <c r="AR396" s="3" t="s">
        <v>669</v>
      </c>
      <c r="AS396" s="4">
        <v>219.9190322580645</v>
      </c>
      <c r="AT396" s="4">
        <v>280.68035714285713</v>
      </c>
      <c r="AU396" s="4">
        <v>326.26387096774192</v>
      </c>
      <c r="AV396" s="4">
        <v>421.34000000000003</v>
      </c>
      <c r="AW396" s="4">
        <v>338.38645161290322</v>
      </c>
      <c r="AX396" s="4">
        <v>315.666</v>
      </c>
      <c r="AY396" s="4">
        <v>281.34516129032261</v>
      </c>
      <c r="AZ396" s="4">
        <v>243.39516129032259</v>
      </c>
      <c r="BA396" s="4">
        <v>178.76899999999998</v>
      </c>
      <c r="BB396" s="4">
        <v>147.02645161290323</v>
      </c>
      <c r="BC396" s="4">
        <v>144.762</v>
      </c>
      <c r="BD396" s="4">
        <v>200.80483870967743</v>
      </c>
      <c r="BE396" s="10">
        <f t="shared" si="21"/>
        <v>3098.3583248847922</v>
      </c>
      <c r="BF396" s="10">
        <f t="shared" si="22"/>
        <v>3098.36</v>
      </c>
    </row>
    <row r="397" spans="40:58">
      <c r="AN397" s="3" t="s">
        <v>659</v>
      </c>
      <c r="AO397" s="3" t="s">
        <v>670</v>
      </c>
      <c r="AP397" s="3" t="s">
        <v>99</v>
      </c>
      <c r="AQ397" s="3" t="s">
        <v>645</v>
      </c>
      <c r="AR397" s="3" t="s">
        <v>671</v>
      </c>
      <c r="AS397" s="4">
        <v>255.94322580645161</v>
      </c>
      <c r="AT397" s="4">
        <v>239.50107142857141</v>
      </c>
      <c r="AU397" s="4">
        <v>217.22032258064516</v>
      </c>
      <c r="AV397" s="4">
        <v>219.89933333333332</v>
      </c>
      <c r="AW397" s="4">
        <v>221.25903225806451</v>
      </c>
      <c r="AX397" s="4">
        <v>231.79</v>
      </c>
      <c r="AY397" s="4">
        <v>226.85838709677418</v>
      </c>
      <c r="AZ397" s="4">
        <v>219.92677419354837</v>
      </c>
      <c r="BA397" s="4">
        <v>215.60666666666665</v>
      </c>
      <c r="BB397" s="4">
        <v>123.36451612903227</v>
      </c>
      <c r="BC397" s="4">
        <v>0</v>
      </c>
      <c r="BD397" s="4">
        <v>0</v>
      </c>
      <c r="BE397" s="10">
        <f t="shared" si="21"/>
        <v>2171.3693294930877</v>
      </c>
      <c r="BF397" s="10">
        <f t="shared" si="22"/>
        <v>2171.37</v>
      </c>
    </row>
    <row r="398" spans="40:58">
      <c r="AN398" s="3" t="s">
        <v>659</v>
      </c>
      <c r="AO398" s="3" t="s">
        <v>670</v>
      </c>
      <c r="AP398" s="3" t="s">
        <v>434</v>
      </c>
      <c r="AQ398" s="3" t="s">
        <v>672</v>
      </c>
      <c r="AR398" s="3" t="s">
        <v>673</v>
      </c>
      <c r="AS398" s="4">
        <v>1021.2903225806451</v>
      </c>
      <c r="AT398" s="4">
        <v>878.17857142857144</v>
      </c>
      <c r="AU398" s="4">
        <v>611.71064516129024</v>
      </c>
      <c r="AV398" s="4">
        <v>796.17666666666662</v>
      </c>
      <c r="AW398" s="4">
        <v>838.59612903225809</v>
      </c>
      <c r="AX398" s="4">
        <v>785.02133333333336</v>
      </c>
      <c r="AY398" s="4">
        <v>922.06645161290328</v>
      </c>
      <c r="AZ398" s="4">
        <v>899.48451612903227</v>
      </c>
      <c r="BA398" s="4">
        <v>743.84433333333334</v>
      </c>
      <c r="BB398" s="4">
        <v>426.29193548387093</v>
      </c>
      <c r="BC398" s="4">
        <v>538.29999999999995</v>
      </c>
      <c r="BD398" s="4">
        <v>858.87645161290322</v>
      </c>
      <c r="BE398" s="10">
        <f t="shared" si="21"/>
        <v>9319.8373563748082</v>
      </c>
      <c r="BF398" s="10">
        <f t="shared" si="22"/>
        <v>9319.84</v>
      </c>
    </row>
    <row r="399" spans="40:58">
      <c r="AN399" s="3" t="s">
        <v>659</v>
      </c>
      <c r="AO399" s="3" t="s">
        <v>670</v>
      </c>
      <c r="AP399" s="3" t="s">
        <v>299</v>
      </c>
      <c r="AQ399" s="3" t="s">
        <v>674</v>
      </c>
      <c r="AR399" s="3" t="s">
        <v>675</v>
      </c>
      <c r="AS399" s="4">
        <v>6261.5996774193545</v>
      </c>
      <c r="AT399" s="4">
        <v>6167.2396428571428</v>
      </c>
      <c r="AU399" s="4">
        <v>6316.7041935483867</v>
      </c>
      <c r="AV399" s="4">
        <v>6249.7453333333333</v>
      </c>
      <c r="AW399" s="4">
        <v>5960.6845161290321</v>
      </c>
      <c r="AX399" s="4">
        <v>6482.6606666666667</v>
      </c>
      <c r="AY399" s="4">
        <v>6863.0890322580644</v>
      </c>
      <c r="AZ399" s="4">
        <v>6063.5583870967739</v>
      </c>
      <c r="BA399" s="4">
        <v>5196.4603333333334</v>
      </c>
      <c r="BB399" s="4">
        <v>6046.6035483870965</v>
      </c>
      <c r="BC399" s="4">
        <v>6013.0479999999998</v>
      </c>
      <c r="BD399" s="4">
        <v>5767.7451612903224</v>
      </c>
      <c r="BE399" s="10">
        <f t="shared" si="21"/>
        <v>73389.138492319515</v>
      </c>
      <c r="BF399" s="10">
        <f t="shared" si="22"/>
        <v>73389.14</v>
      </c>
    </row>
    <row r="400" spans="40:58">
      <c r="AN400" s="3" t="s">
        <v>659</v>
      </c>
      <c r="AO400" s="3" t="s">
        <v>670</v>
      </c>
      <c r="AP400" s="3" t="s">
        <v>299</v>
      </c>
      <c r="AQ400" s="3" t="s">
        <v>674</v>
      </c>
      <c r="AR400" s="3" t="s">
        <v>676</v>
      </c>
      <c r="AS400" s="4">
        <v>783.11129032258066</v>
      </c>
      <c r="AT400" s="4">
        <v>756.15250000000003</v>
      </c>
      <c r="AU400" s="4">
        <v>810.50838709677419</v>
      </c>
      <c r="AV400" s="4">
        <v>965.53466666666668</v>
      </c>
      <c r="AW400" s="4">
        <v>1055.1425806451612</v>
      </c>
      <c r="AX400" s="4">
        <v>989.56299999999999</v>
      </c>
      <c r="AY400" s="4">
        <v>1028.443870967742</v>
      </c>
      <c r="AZ400" s="4">
        <v>927.26935483870966</v>
      </c>
      <c r="BA400" s="4">
        <v>728.98533333333341</v>
      </c>
      <c r="BB400" s="4">
        <v>886.43161290322587</v>
      </c>
      <c r="BC400" s="4">
        <v>825.86966666666672</v>
      </c>
      <c r="BD400" s="4">
        <v>489.13870967741934</v>
      </c>
      <c r="BE400" s="10">
        <f t="shared" si="21"/>
        <v>10246.15097311828</v>
      </c>
      <c r="BF400" s="10">
        <f t="shared" si="22"/>
        <v>10246.15</v>
      </c>
    </row>
    <row r="401" spans="40:58">
      <c r="AN401" s="3" t="s">
        <v>659</v>
      </c>
      <c r="AO401" s="3" t="s">
        <v>670</v>
      </c>
      <c r="AP401" s="3" t="s">
        <v>299</v>
      </c>
      <c r="AQ401" s="3" t="s">
        <v>674</v>
      </c>
      <c r="AR401" s="3" t="s">
        <v>677</v>
      </c>
      <c r="AS401" s="4">
        <v>721.21258064516132</v>
      </c>
      <c r="AT401" s="4">
        <v>681.24357142857139</v>
      </c>
      <c r="AU401" s="4">
        <v>654.17225806451609</v>
      </c>
      <c r="AV401" s="4">
        <v>539.59333333333336</v>
      </c>
      <c r="AW401" s="4">
        <v>504.5338709677419</v>
      </c>
      <c r="AX401" s="4">
        <v>456.26566666666662</v>
      </c>
      <c r="AY401" s="4">
        <v>739.37516129032258</v>
      </c>
      <c r="AZ401" s="4">
        <v>681.93999999999994</v>
      </c>
      <c r="BA401" s="4">
        <v>617.3610000000001</v>
      </c>
      <c r="BB401" s="4">
        <v>567.70064516129037</v>
      </c>
      <c r="BC401" s="4">
        <v>532.77633333333335</v>
      </c>
      <c r="BD401" s="4">
        <v>492.47612903225809</v>
      </c>
      <c r="BE401" s="10">
        <f t="shared" si="21"/>
        <v>7188.6505499231953</v>
      </c>
      <c r="BF401" s="10">
        <f t="shared" si="22"/>
        <v>7188.65</v>
      </c>
    </row>
    <row r="402" spans="40:58">
      <c r="AN402" s="3" t="s">
        <v>659</v>
      </c>
      <c r="AO402" s="3" t="s">
        <v>670</v>
      </c>
      <c r="AP402" s="3" t="s">
        <v>678</v>
      </c>
      <c r="AQ402" s="3" t="s">
        <v>679</v>
      </c>
      <c r="AR402" s="3" t="s">
        <v>679</v>
      </c>
      <c r="AS402" s="4">
        <v>5881.7196774193544</v>
      </c>
      <c r="AT402" s="4">
        <v>5787.1053571428565</v>
      </c>
      <c r="AU402" s="4">
        <v>5525.8654838709681</v>
      </c>
      <c r="AV402" s="4">
        <v>4836.0510000000004</v>
      </c>
      <c r="AW402" s="4">
        <v>3995.6890322580643</v>
      </c>
      <c r="AX402" s="4">
        <v>4181.1660000000002</v>
      </c>
      <c r="AY402" s="4">
        <v>3909.0787096774193</v>
      </c>
      <c r="AZ402" s="4">
        <v>4024.1632258064515</v>
      </c>
      <c r="BA402" s="4">
        <v>4011.3016666666663</v>
      </c>
      <c r="BB402" s="4">
        <v>3876.9187096774199</v>
      </c>
      <c r="BC402" s="4">
        <v>3718.4430000000002</v>
      </c>
      <c r="BD402" s="4">
        <v>3272.0287096774196</v>
      </c>
      <c r="BE402" s="10">
        <f t="shared" si="21"/>
        <v>53019.530572196614</v>
      </c>
      <c r="BF402" s="10">
        <f t="shared" si="22"/>
        <v>53019.53</v>
      </c>
    </row>
    <row r="403" spans="40:58">
      <c r="AN403" s="3" t="s">
        <v>659</v>
      </c>
      <c r="AO403" s="3" t="s">
        <v>680</v>
      </c>
      <c r="AP403" s="3" t="s">
        <v>99</v>
      </c>
      <c r="AQ403" s="3" t="s">
        <v>645</v>
      </c>
      <c r="AR403" s="3" t="s">
        <v>681</v>
      </c>
      <c r="AS403" s="4">
        <v>321.33870967741933</v>
      </c>
      <c r="AT403" s="4">
        <v>353.17500000000001</v>
      </c>
      <c r="AU403" s="4">
        <v>332.06</v>
      </c>
      <c r="AV403" s="4">
        <v>309.09066666666666</v>
      </c>
      <c r="AW403" s="4">
        <v>198.64548387096775</v>
      </c>
      <c r="AX403" s="4">
        <v>211.81800000000001</v>
      </c>
      <c r="AY403" s="4">
        <v>216.00580645161293</v>
      </c>
      <c r="AZ403" s="4">
        <v>67.513870967741937</v>
      </c>
      <c r="BA403" s="4">
        <v>371.64733333333334</v>
      </c>
      <c r="BB403" s="4">
        <v>406.52354838709675</v>
      </c>
      <c r="BC403" s="4">
        <v>362.20666666666671</v>
      </c>
      <c r="BD403" s="4">
        <v>360.85193548387099</v>
      </c>
      <c r="BE403" s="10">
        <f t="shared" si="21"/>
        <v>3510.8770215053764</v>
      </c>
      <c r="BF403" s="10">
        <f t="shared" si="22"/>
        <v>3510.88</v>
      </c>
    </row>
    <row r="404" spans="40:58">
      <c r="AN404" s="3" t="s">
        <v>659</v>
      </c>
      <c r="AO404" s="3" t="s">
        <v>680</v>
      </c>
      <c r="AP404" s="3" t="s">
        <v>99</v>
      </c>
      <c r="AQ404" s="3" t="s">
        <v>645</v>
      </c>
      <c r="AR404" s="3" t="s">
        <v>682</v>
      </c>
      <c r="AS404" s="4">
        <v>0</v>
      </c>
      <c r="AT404" s="4">
        <v>47.545357142857142</v>
      </c>
      <c r="AU404" s="4">
        <v>0</v>
      </c>
      <c r="AV404" s="4">
        <v>22.635333333333332</v>
      </c>
      <c r="AW404" s="4">
        <v>198.11032258064517</v>
      </c>
      <c r="AX404" s="4">
        <v>192.82733333333331</v>
      </c>
      <c r="AY404" s="4">
        <v>200.57225806451612</v>
      </c>
      <c r="AZ404" s="4">
        <v>2.588709677419355</v>
      </c>
      <c r="BA404" s="4">
        <v>1.004</v>
      </c>
      <c r="BB404" s="4">
        <v>87.449999999999989</v>
      </c>
      <c r="BC404" s="4">
        <v>124.70166666666667</v>
      </c>
      <c r="BD404" s="4">
        <v>106.83387096774193</v>
      </c>
      <c r="BE404" s="10">
        <f t="shared" si="21"/>
        <v>984.26885176651331</v>
      </c>
      <c r="BF404" s="10">
        <f t="shared" si="22"/>
        <v>984.27</v>
      </c>
    </row>
    <row r="405" spans="40:58">
      <c r="AN405" s="3" t="s">
        <v>659</v>
      </c>
      <c r="AO405" s="3" t="s">
        <v>683</v>
      </c>
      <c r="AP405" s="3" t="s">
        <v>99</v>
      </c>
      <c r="AQ405" s="3" t="s">
        <v>645</v>
      </c>
      <c r="AR405" s="3" t="s">
        <v>684</v>
      </c>
      <c r="AS405" s="4">
        <v>1460.922258064516</v>
      </c>
      <c r="AT405" s="4">
        <v>1442.1739285714286</v>
      </c>
      <c r="AU405" s="4">
        <v>1572.6270967741937</v>
      </c>
      <c r="AV405" s="4">
        <v>1631.001</v>
      </c>
      <c r="AW405" s="4">
        <v>1696.0067741935484</v>
      </c>
      <c r="AX405" s="4">
        <v>1689.4196666666664</v>
      </c>
      <c r="AY405" s="4">
        <v>1640.4783870967742</v>
      </c>
      <c r="AZ405" s="4">
        <v>1483.6735483870966</v>
      </c>
      <c r="BA405" s="4">
        <v>1470.7966666666666</v>
      </c>
      <c r="BB405" s="4">
        <v>1527.2535483870968</v>
      </c>
      <c r="BC405" s="4">
        <v>1492.9856666666667</v>
      </c>
      <c r="BD405" s="4">
        <v>1334.4938709677419</v>
      </c>
      <c r="BE405" s="10">
        <f t="shared" si="21"/>
        <v>18441.832412442396</v>
      </c>
      <c r="BF405" s="10">
        <f t="shared" si="22"/>
        <v>18441.830000000002</v>
      </c>
    </row>
    <row r="406" spans="40:58">
      <c r="AN406" s="3" t="s">
        <v>659</v>
      </c>
      <c r="AO406" s="3" t="s">
        <v>683</v>
      </c>
      <c r="AP406" s="3" t="s">
        <v>99</v>
      </c>
      <c r="AQ406" s="3" t="s">
        <v>645</v>
      </c>
      <c r="AR406" s="3" t="s">
        <v>685</v>
      </c>
      <c r="AS406" s="4">
        <v>614.62870967741924</v>
      </c>
      <c r="AT406" s="4">
        <v>506.48750000000001</v>
      </c>
      <c r="AU406" s="4">
        <v>445.54870967741937</v>
      </c>
      <c r="AV406" s="4">
        <v>392.69066666666669</v>
      </c>
      <c r="AW406" s="4">
        <v>562.39709677419364</v>
      </c>
      <c r="AX406" s="4">
        <v>418.42333333333335</v>
      </c>
      <c r="AY406" s="4">
        <v>414.40709677419352</v>
      </c>
      <c r="AZ406" s="4">
        <v>545.21225806451616</v>
      </c>
      <c r="BA406" s="4">
        <v>406.37100000000004</v>
      </c>
      <c r="BB406" s="4">
        <v>310.78903225806454</v>
      </c>
      <c r="BC406" s="4">
        <v>297.20600000000002</v>
      </c>
      <c r="BD406" s="4">
        <v>268.34645161290319</v>
      </c>
      <c r="BE406" s="10">
        <f t="shared" si="21"/>
        <v>5182.50785483871</v>
      </c>
      <c r="BF406" s="10">
        <f t="shared" si="22"/>
        <v>5182.51</v>
      </c>
    </row>
    <row r="407" spans="40:58">
      <c r="AN407" s="3" t="s">
        <v>659</v>
      </c>
      <c r="AO407" s="3" t="s">
        <v>686</v>
      </c>
      <c r="AP407" s="3" t="s">
        <v>99</v>
      </c>
      <c r="AQ407" s="3" t="s">
        <v>645</v>
      </c>
      <c r="AR407" s="3" t="s">
        <v>687</v>
      </c>
      <c r="AS407" s="4">
        <v>14.154838709677419</v>
      </c>
      <c r="AT407" s="4">
        <v>10.553928571428571</v>
      </c>
      <c r="AU407" s="4">
        <v>16.876451612903224</v>
      </c>
      <c r="AV407" s="4">
        <v>3.6736666666666666</v>
      </c>
      <c r="AW407" s="4">
        <v>8.807096774193548</v>
      </c>
      <c r="AX407" s="4">
        <v>7.1416666666666666</v>
      </c>
      <c r="AY407" s="4">
        <v>57.712580645161289</v>
      </c>
      <c r="AZ407" s="4">
        <v>50.389032258064518</v>
      </c>
      <c r="BA407" s="4">
        <v>43.153999999999996</v>
      </c>
      <c r="BB407" s="4">
        <v>33.151935483870972</v>
      </c>
      <c r="BC407" s="4">
        <v>34.643333333333331</v>
      </c>
      <c r="BD407" s="4">
        <v>28.845806451612905</v>
      </c>
      <c r="BE407" s="10">
        <f t="shared" si="21"/>
        <v>309.10433717357915</v>
      </c>
      <c r="BF407" s="10">
        <f t="shared" si="22"/>
        <v>309.10000000000002</v>
      </c>
    </row>
    <row r="408" spans="40:58">
      <c r="AN408" s="3" t="s">
        <v>659</v>
      </c>
      <c r="AO408" s="3" t="s">
        <v>686</v>
      </c>
      <c r="AP408" s="3" t="s">
        <v>99</v>
      </c>
      <c r="AQ408" s="3" t="s">
        <v>645</v>
      </c>
      <c r="AR408" s="3" t="s">
        <v>685</v>
      </c>
      <c r="AS408" s="4">
        <v>498.57096774193553</v>
      </c>
      <c r="AT408" s="4">
        <v>400.27107142857142</v>
      </c>
      <c r="AU408" s="4">
        <v>391.40580645161288</v>
      </c>
      <c r="AV408" s="4">
        <v>338.83033333333333</v>
      </c>
      <c r="AW408" s="4">
        <v>0</v>
      </c>
      <c r="AX408" s="4">
        <v>409.21699999999993</v>
      </c>
      <c r="AY408" s="4">
        <v>429.82774193548386</v>
      </c>
      <c r="AZ408" s="4">
        <v>467.95064516129037</v>
      </c>
      <c r="BA408" s="4">
        <v>492.66633333333334</v>
      </c>
      <c r="BB408" s="4">
        <v>467.24483870967742</v>
      </c>
      <c r="BC408" s="4">
        <v>459.09933333333333</v>
      </c>
      <c r="BD408" s="4">
        <v>458.27580645161288</v>
      </c>
      <c r="BE408" s="10">
        <f t="shared" si="21"/>
        <v>4813.3598778801843</v>
      </c>
      <c r="BF408" s="10">
        <f t="shared" si="22"/>
        <v>4813.3599999999997</v>
      </c>
    </row>
    <row r="409" spans="40:58">
      <c r="AN409" s="3" t="s">
        <v>659</v>
      </c>
      <c r="AO409" s="3" t="s">
        <v>686</v>
      </c>
      <c r="AP409" s="3" t="s">
        <v>434</v>
      </c>
      <c r="AQ409" s="3" t="s">
        <v>672</v>
      </c>
      <c r="AR409" s="3" t="s">
        <v>688</v>
      </c>
      <c r="AS409" s="4">
        <v>0</v>
      </c>
      <c r="AT409" s="4">
        <v>0</v>
      </c>
      <c r="AU409" s="4">
        <v>0</v>
      </c>
      <c r="AV409" s="4">
        <v>0</v>
      </c>
      <c r="AW409" s="4">
        <v>0</v>
      </c>
      <c r="AX409" s="4">
        <v>0</v>
      </c>
      <c r="AY409" s="4">
        <v>0</v>
      </c>
      <c r="AZ409" s="4">
        <v>0</v>
      </c>
      <c r="BA409" s="4">
        <v>0</v>
      </c>
      <c r="BB409" s="4">
        <v>0</v>
      </c>
      <c r="BC409" s="4">
        <v>0</v>
      </c>
      <c r="BD409" s="4">
        <v>264.61290000000002</v>
      </c>
      <c r="BE409" s="10">
        <f t="shared" si="21"/>
        <v>264.61290000000002</v>
      </c>
      <c r="BF409" s="10">
        <f t="shared" si="22"/>
        <v>264.61</v>
      </c>
    </row>
    <row r="410" spans="40:58">
      <c r="AN410" s="3" t="s">
        <v>659</v>
      </c>
      <c r="AO410" s="3" t="s">
        <v>689</v>
      </c>
      <c r="AP410" s="3" t="s">
        <v>187</v>
      </c>
      <c r="AQ410" s="3" t="s">
        <v>690</v>
      </c>
      <c r="AR410" s="3" t="s">
        <v>691</v>
      </c>
      <c r="AS410" s="4">
        <v>0</v>
      </c>
      <c r="AT410" s="4">
        <v>0</v>
      </c>
      <c r="AU410" s="4">
        <v>0</v>
      </c>
      <c r="AV410" s="4">
        <v>0</v>
      </c>
      <c r="AW410" s="4">
        <v>0</v>
      </c>
      <c r="AX410" s="4">
        <v>0</v>
      </c>
      <c r="AY410" s="4">
        <v>0</v>
      </c>
      <c r="AZ410" s="4">
        <v>0</v>
      </c>
      <c r="BA410" s="4">
        <v>205.19200000000001</v>
      </c>
      <c r="BB410" s="4">
        <v>273.69838709677418</v>
      </c>
      <c r="BC410" s="4">
        <v>257.29033333333331</v>
      </c>
      <c r="BD410" s="4">
        <v>243.75838709677421</v>
      </c>
      <c r="BE410" s="10">
        <f t="shared" si="21"/>
        <v>979.93910752688168</v>
      </c>
      <c r="BF410" s="10">
        <f t="shared" si="22"/>
        <v>979.94</v>
      </c>
    </row>
    <row r="411" spans="40:58">
      <c r="AN411" s="3" t="s">
        <v>659</v>
      </c>
      <c r="AO411" s="3" t="s">
        <v>689</v>
      </c>
      <c r="AP411" s="3" t="s">
        <v>187</v>
      </c>
      <c r="AQ411" s="3" t="s">
        <v>690</v>
      </c>
      <c r="AR411" s="3" t="s">
        <v>692</v>
      </c>
      <c r="AS411" s="4">
        <v>0</v>
      </c>
      <c r="AT411" s="4">
        <v>0</v>
      </c>
      <c r="AU411" s="4">
        <v>0</v>
      </c>
      <c r="AV411" s="4">
        <v>0</v>
      </c>
      <c r="AW411" s="4">
        <v>0</v>
      </c>
      <c r="AX411" s="4">
        <v>48.100333333333332</v>
      </c>
      <c r="AY411" s="4">
        <v>409.67645161290318</v>
      </c>
      <c r="AZ411" s="4">
        <v>481.80548387096775</v>
      </c>
      <c r="BA411" s="4">
        <v>432.21833333333331</v>
      </c>
      <c r="BB411" s="4">
        <v>397.54225806451609</v>
      </c>
      <c r="BC411" s="4">
        <v>369.59266666666667</v>
      </c>
      <c r="BD411" s="4">
        <v>342.55806451612904</v>
      </c>
      <c r="BE411" s="10">
        <f t="shared" si="21"/>
        <v>2481.4935913978493</v>
      </c>
      <c r="BF411" s="10">
        <f t="shared" si="22"/>
        <v>2481.4899999999998</v>
      </c>
    </row>
    <row r="412" spans="40:58">
      <c r="AN412" s="3" t="s">
        <v>659</v>
      </c>
      <c r="AO412" s="3" t="s">
        <v>689</v>
      </c>
      <c r="AP412" s="3" t="s">
        <v>434</v>
      </c>
      <c r="AQ412" s="3" t="s">
        <v>661</v>
      </c>
      <c r="AR412" s="3" t="s">
        <v>693</v>
      </c>
      <c r="AS412" s="4">
        <v>8451.4045161290323</v>
      </c>
      <c r="AT412" s="4">
        <v>7718.0632142857139</v>
      </c>
      <c r="AU412" s="4">
        <v>7902.1206451612898</v>
      </c>
      <c r="AV412" s="4">
        <v>7325.8016666666663</v>
      </c>
      <c r="AW412" s="4">
        <v>7025.7616129032258</v>
      </c>
      <c r="AX412" s="4">
        <v>8835.5893333333333</v>
      </c>
      <c r="AY412" s="4">
        <v>8308.9570967741947</v>
      </c>
      <c r="AZ412" s="4">
        <v>8678.82</v>
      </c>
      <c r="BA412" s="4">
        <v>8053.2603333333336</v>
      </c>
      <c r="BB412" s="4">
        <v>7808.2441935483876</v>
      </c>
      <c r="BC412" s="4">
        <v>7923.8353333333334</v>
      </c>
      <c r="BD412" s="4">
        <v>7821.1803225806452</v>
      </c>
      <c r="BE412" s="10">
        <f t="shared" si="21"/>
        <v>95853.038268049175</v>
      </c>
      <c r="BF412" s="10">
        <f t="shared" si="22"/>
        <v>95853.04</v>
      </c>
    </row>
    <row r="413" spans="40:58">
      <c r="AN413" s="3" t="s">
        <v>659</v>
      </c>
      <c r="AO413" s="3" t="s">
        <v>689</v>
      </c>
      <c r="AP413" s="3" t="s">
        <v>434</v>
      </c>
      <c r="AQ413" s="3" t="s">
        <v>435</v>
      </c>
      <c r="AR413" s="3" t="s">
        <v>694</v>
      </c>
      <c r="AS413" s="4">
        <v>290.01129032258063</v>
      </c>
      <c r="AT413" s="4">
        <v>368.07285714285717</v>
      </c>
      <c r="AU413" s="4">
        <v>401.24129032258065</v>
      </c>
      <c r="AV413" s="4">
        <v>407.23333333333335</v>
      </c>
      <c r="AW413" s="4">
        <v>403.00225806451613</v>
      </c>
      <c r="AX413" s="4">
        <v>394.74700000000001</v>
      </c>
      <c r="AY413" s="4">
        <v>330.65290322580643</v>
      </c>
      <c r="AZ413" s="4">
        <v>355.63967741935483</v>
      </c>
      <c r="BA413" s="4">
        <v>325.66933333333333</v>
      </c>
      <c r="BB413" s="4">
        <v>314.52967741935487</v>
      </c>
      <c r="BC413" s="4">
        <v>400.60033333333337</v>
      </c>
      <c r="BD413" s="4">
        <v>430.74967741935484</v>
      </c>
      <c r="BE413" s="10">
        <f t="shared" si="21"/>
        <v>4422.149631336405</v>
      </c>
      <c r="BF413" s="10">
        <f t="shared" si="22"/>
        <v>4422.1499999999996</v>
      </c>
    </row>
    <row r="414" spans="40:58">
      <c r="AN414" s="3" t="s">
        <v>659</v>
      </c>
      <c r="AO414" s="3" t="s">
        <v>689</v>
      </c>
      <c r="AP414" s="3" t="s">
        <v>434</v>
      </c>
      <c r="AQ414" s="3" t="s">
        <v>695</v>
      </c>
      <c r="AR414" s="3" t="s">
        <v>696</v>
      </c>
      <c r="AS414" s="4">
        <v>1973.7832258064516</v>
      </c>
      <c r="AT414" s="4">
        <v>1868.279642857143</v>
      </c>
      <c r="AU414" s="4">
        <v>1705.2377419354839</v>
      </c>
      <c r="AV414" s="4">
        <v>1490.6193333333333</v>
      </c>
      <c r="AW414" s="4">
        <v>1215.587741935484</v>
      </c>
      <c r="AX414" s="4">
        <v>1140.4733333333331</v>
      </c>
      <c r="AY414" s="4">
        <v>1136.2796774193548</v>
      </c>
      <c r="AZ414" s="4">
        <v>939.19806451612897</v>
      </c>
      <c r="BA414" s="4">
        <v>238.29233333333335</v>
      </c>
      <c r="BB414" s="4">
        <v>242.99483870967742</v>
      </c>
      <c r="BC414" s="4">
        <v>439.87533333333334</v>
      </c>
      <c r="BD414" s="4">
        <v>383.16774193548389</v>
      </c>
      <c r="BE414" s="10">
        <f t="shared" si="21"/>
        <v>12773.789008448543</v>
      </c>
      <c r="BF414" s="10">
        <f t="shared" si="22"/>
        <v>12773.79</v>
      </c>
    </row>
    <row r="415" spans="40:58">
      <c r="AN415" s="3" t="s">
        <v>697</v>
      </c>
      <c r="AO415" s="3" t="s">
        <v>698</v>
      </c>
      <c r="AP415" s="3" t="s">
        <v>99</v>
      </c>
      <c r="AQ415" s="3" t="s">
        <v>699</v>
      </c>
      <c r="AR415" s="3" t="s">
        <v>700</v>
      </c>
      <c r="AS415" s="4">
        <v>906.77</v>
      </c>
      <c r="AT415" s="4">
        <v>1075.2107142857144</v>
      </c>
      <c r="AU415" s="4">
        <v>1329.9545161290321</v>
      </c>
      <c r="AV415" s="4">
        <v>1227.6276666666668</v>
      </c>
      <c r="AW415" s="4">
        <v>1265.6990322580646</v>
      </c>
      <c r="AX415" s="4">
        <v>1401.9996666666666</v>
      </c>
      <c r="AY415" s="4">
        <v>0</v>
      </c>
      <c r="AZ415" s="4">
        <v>0</v>
      </c>
      <c r="BA415" s="4">
        <v>0</v>
      </c>
      <c r="BB415" s="4">
        <v>0</v>
      </c>
      <c r="BC415" s="4">
        <v>0</v>
      </c>
      <c r="BD415" s="4">
        <v>0</v>
      </c>
      <c r="BE415" s="10">
        <f t="shared" si="21"/>
        <v>7207.2615960061448</v>
      </c>
      <c r="BF415" s="10">
        <f t="shared" si="22"/>
        <v>7207.26</v>
      </c>
    </row>
    <row r="416" spans="40:58">
      <c r="AN416" s="3" t="s">
        <v>697</v>
      </c>
      <c r="AO416" s="3" t="s">
        <v>698</v>
      </c>
      <c r="AP416" s="3" t="s">
        <v>99</v>
      </c>
      <c r="AQ416" s="3" t="s">
        <v>699</v>
      </c>
      <c r="AR416" s="3" t="s">
        <v>701</v>
      </c>
      <c r="AS416" s="4">
        <v>550.92677419354834</v>
      </c>
      <c r="AT416" s="4">
        <v>666.36250000000007</v>
      </c>
      <c r="AU416" s="4">
        <v>740.7293548387097</v>
      </c>
      <c r="AV416" s="4">
        <v>718.03499999999997</v>
      </c>
      <c r="AW416" s="4">
        <v>739.76451612903224</v>
      </c>
      <c r="AX416" s="4">
        <v>759.11433333333332</v>
      </c>
      <c r="AY416" s="4">
        <v>0</v>
      </c>
      <c r="AZ416" s="4">
        <v>0</v>
      </c>
      <c r="BA416" s="4">
        <v>0</v>
      </c>
      <c r="BB416" s="4">
        <v>0</v>
      </c>
      <c r="BC416" s="4">
        <v>0</v>
      </c>
      <c r="BD416" s="4">
        <v>0</v>
      </c>
      <c r="BE416" s="10">
        <f t="shared" si="21"/>
        <v>4174.932478494623</v>
      </c>
      <c r="BF416" s="10">
        <f t="shared" si="22"/>
        <v>4174.93</v>
      </c>
    </row>
    <row r="417" spans="40:58">
      <c r="AN417" s="3" t="s">
        <v>697</v>
      </c>
      <c r="AO417" s="3" t="s">
        <v>698</v>
      </c>
      <c r="AP417" s="3" t="s">
        <v>99</v>
      </c>
      <c r="AQ417" s="3" t="s">
        <v>699</v>
      </c>
      <c r="AR417" s="3" t="s">
        <v>702</v>
      </c>
      <c r="AS417" s="4">
        <v>1778.2135483870968</v>
      </c>
      <c r="AT417" s="4">
        <v>1904.3985714285716</v>
      </c>
      <c r="AU417" s="4">
        <v>1766.9490322580646</v>
      </c>
      <c r="AV417" s="4">
        <v>1679.4186666666667</v>
      </c>
      <c r="AW417" s="4">
        <v>1705.5583870967741</v>
      </c>
      <c r="AX417" s="4">
        <v>1819.8423333333333</v>
      </c>
      <c r="AY417" s="4">
        <v>0</v>
      </c>
      <c r="AZ417" s="4">
        <v>0</v>
      </c>
      <c r="BA417" s="4">
        <v>0</v>
      </c>
      <c r="BB417" s="4">
        <v>0</v>
      </c>
      <c r="BC417" s="4">
        <v>0</v>
      </c>
      <c r="BD417" s="4">
        <v>0</v>
      </c>
      <c r="BE417" s="10">
        <f t="shared" si="21"/>
        <v>10654.380539170508</v>
      </c>
      <c r="BF417" s="10">
        <f t="shared" si="22"/>
        <v>10654.38</v>
      </c>
    </row>
    <row r="418" spans="40:58">
      <c r="AN418" s="3" t="s">
        <v>697</v>
      </c>
      <c r="AO418" s="3" t="s">
        <v>698</v>
      </c>
      <c r="AP418" s="3" t="s">
        <v>99</v>
      </c>
      <c r="AQ418" s="3" t="s">
        <v>703</v>
      </c>
      <c r="AR418" s="3" t="s">
        <v>704</v>
      </c>
      <c r="AS418" s="4">
        <v>13712.693548387097</v>
      </c>
      <c r="AT418" s="4">
        <v>13267.348928571429</v>
      </c>
      <c r="AU418" s="4">
        <v>13129.691935483872</v>
      </c>
      <c r="AV418" s="4">
        <v>12952.233</v>
      </c>
      <c r="AW418" s="4">
        <v>14034.873225806452</v>
      </c>
      <c r="AX418" s="4">
        <v>14087.258666666667</v>
      </c>
      <c r="AY418" s="4">
        <v>13109.382258064516</v>
      </c>
      <c r="AZ418" s="4">
        <v>13169.68129032258</v>
      </c>
      <c r="BA418" s="4">
        <v>13231.451333333333</v>
      </c>
      <c r="BB418" s="4">
        <v>13308.980322580646</v>
      </c>
      <c r="BC418" s="4">
        <v>13565.715999999999</v>
      </c>
      <c r="BD418" s="4">
        <v>13584.31741935484</v>
      </c>
      <c r="BE418" s="10">
        <f t="shared" si="21"/>
        <v>161153.6279285714</v>
      </c>
      <c r="BF418" s="10">
        <f t="shared" si="22"/>
        <v>161153.63</v>
      </c>
    </row>
    <row r="419" spans="40:58">
      <c r="AN419" s="3" t="s">
        <v>697</v>
      </c>
      <c r="AO419" s="3" t="s">
        <v>698</v>
      </c>
      <c r="AP419" s="3" t="s">
        <v>99</v>
      </c>
      <c r="AQ419" s="3" t="s">
        <v>703</v>
      </c>
      <c r="AR419" s="3" t="s">
        <v>705</v>
      </c>
      <c r="AS419" s="4">
        <v>30895.145483870969</v>
      </c>
      <c r="AT419" s="4">
        <v>31173.385714285716</v>
      </c>
      <c r="AU419" s="4">
        <v>32286.806451612902</v>
      </c>
      <c r="AV419" s="4">
        <v>31515.557333333334</v>
      </c>
      <c r="AW419" s="4">
        <v>31638.065806451614</v>
      </c>
      <c r="AX419" s="4">
        <v>31785.348333333332</v>
      </c>
      <c r="AY419" s="4">
        <v>32755.147741935481</v>
      </c>
      <c r="AZ419" s="4">
        <v>32654.435483870966</v>
      </c>
      <c r="BA419" s="4">
        <v>31912.613333333335</v>
      </c>
      <c r="BB419" s="4">
        <v>31598.833225806451</v>
      </c>
      <c r="BC419" s="4">
        <v>31725.507666666665</v>
      </c>
      <c r="BD419" s="4">
        <v>31320.664516129033</v>
      </c>
      <c r="BE419" s="10">
        <f t="shared" si="21"/>
        <v>381261.51109062973</v>
      </c>
      <c r="BF419" s="10">
        <f t="shared" si="22"/>
        <v>381261.51</v>
      </c>
    </row>
    <row r="420" spans="40:58">
      <c r="AN420" s="3" t="s">
        <v>697</v>
      </c>
      <c r="AO420" s="3" t="s">
        <v>698</v>
      </c>
      <c r="AP420" s="3" t="s">
        <v>99</v>
      </c>
      <c r="AQ420" s="3" t="s">
        <v>108</v>
      </c>
      <c r="AR420" s="3" t="s">
        <v>706</v>
      </c>
      <c r="AS420" s="4">
        <v>0</v>
      </c>
      <c r="AT420" s="4">
        <v>0</v>
      </c>
      <c r="AU420" s="4">
        <v>0</v>
      </c>
      <c r="AV420" s="4">
        <v>0</v>
      </c>
      <c r="AW420" s="4">
        <v>0</v>
      </c>
      <c r="AX420" s="4">
        <v>0</v>
      </c>
      <c r="AY420" s="4">
        <v>4105.9196774193542</v>
      </c>
      <c r="AZ420" s="4">
        <v>4076.9829032258067</v>
      </c>
      <c r="BA420" s="4">
        <v>4070.6336666666666</v>
      </c>
      <c r="BB420" s="4">
        <v>4268.195483870968</v>
      </c>
      <c r="BC420" s="4">
        <v>4092.4896666666668</v>
      </c>
      <c r="BD420" s="4">
        <v>3973.4235483870971</v>
      </c>
      <c r="BE420" s="10">
        <f t="shared" si="21"/>
        <v>24587.64494623656</v>
      </c>
      <c r="BF420" s="10">
        <f t="shared" si="22"/>
        <v>24587.64</v>
      </c>
    </row>
    <row r="421" spans="40:58">
      <c r="AN421" s="3" t="s">
        <v>697</v>
      </c>
      <c r="AO421" s="3" t="s">
        <v>154</v>
      </c>
      <c r="AP421" s="3" t="s">
        <v>271</v>
      </c>
      <c r="AQ421" s="3" t="s">
        <v>707</v>
      </c>
      <c r="AR421" s="3" t="s">
        <v>708</v>
      </c>
      <c r="AS421" s="4">
        <v>0</v>
      </c>
      <c r="AT421" s="4">
        <v>0</v>
      </c>
      <c r="AU421" s="4">
        <v>0</v>
      </c>
      <c r="AV421" s="4">
        <v>0</v>
      </c>
      <c r="AW421" s="4">
        <v>0</v>
      </c>
      <c r="AX421" s="4">
        <v>12.369333333333334</v>
      </c>
      <c r="AY421" s="4">
        <v>10.909032258064517</v>
      </c>
      <c r="AZ421" s="4">
        <v>23.363225806451613</v>
      </c>
      <c r="BA421" s="4">
        <v>21.069333333333336</v>
      </c>
      <c r="BB421" s="4">
        <v>16.707419354838709</v>
      </c>
      <c r="BC421" s="4">
        <v>6.7303333333333333</v>
      </c>
      <c r="BD421" s="4">
        <v>0.54129032258064524</v>
      </c>
      <c r="BE421" s="10">
        <f t="shared" si="21"/>
        <v>91.68996774193549</v>
      </c>
      <c r="BF421" s="10">
        <f t="shared" si="22"/>
        <v>91.69</v>
      </c>
    </row>
    <row r="422" spans="40:58">
      <c r="AN422" s="3" t="s">
        <v>697</v>
      </c>
      <c r="AO422" s="3" t="s">
        <v>709</v>
      </c>
      <c r="AP422" s="3" t="s">
        <v>710</v>
      </c>
      <c r="AQ422" s="3" t="s">
        <v>711</v>
      </c>
      <c r="AR422" s="3" t="s">
        <v>712</v>
      </c>
      <c r="AS422" s="4">
        <v>0</v>
      </c>
      <c r="AT422" s="4">
        <v>0</v>
      </c>
      <c r="AU422" s="4">
        <v>0</v>
      </c>
      <c r="AV422" s="4">
        <v>0</v>
      </c>
      <c r="AW422" s="4">
        <v>0</v>
      </c>
      <c r="AX422" s="4">
        <v>6.5666666666666664</v>
      </c>
      <c r="AY422" s="4">
        <v>19.419354838709676</v>
      </c>
      <c r="AZ422" s="4">
        <v>51.572903225806449</v>
      </c>
      <c r="BA422" s="4">
        <v>37.442</v>
      </c>
      <c r="BB422" s="4">
        <v>15.796451612903226</v>
      </c>
      <c r="BC422" s="4">
        <v>1.2570000000000001</v>
      </c>
      <c r="BD422" s="4">
        <v>1.3261290322580646</v>
      </c>
      <c r="BE422" s="10">
        <f t="shared" si="21"/>
        <v>133.3805053763441</v>
      </c>
      <c r="BF422" s="10">
        <f t="shared" si="22"/>
        <v>133.38</v>
      </c>
    </row>
    <row r="423" spans="40:58">
      <c r="AN423" s="3" t="s">
        <v>697</v>
      </c>
      <c r="AO423" s="3" t="s">
        <v>709</v>
      </c>
      <c r="AP423" s="3" t="s">
        <v>710</v>
      </c>
      <c r="AQ423" s="3" t="s">
        <v>711</v>
      </c>
      <c r="AR423" s="3" t="s">
        <v>711</v>
      </c>
      <c r="AS423" s="4">
        <v>23.970967741935485</v>
      </c>
      <c r="AT423" s="4">
        <v>23.25</v>
      </c>
      <c r="AU423" s="4">
        <v>25.774193548387096</v>
      </c>
      <c r="AV423" s="4">
        <v>23.866666666666667</v>
      </c>
      <c r="AW423" s="4">
        <v>18.848064516129032</v>
      </c>
      <c r="AX423" s="4">
        <v>17.2</v>
      </c>
      <c r="AY423" s="4">
        <v>19.810645161290321</v>
      </c>
      <c r="AZ423" s="4">
        <v>18.993870967741934</v>
      </c>
      <c r="BA423" s="4">
        <v>18.324666666666666</v>
      </c>
      <c r="BB423" s="4">
        <v>31.710322580645162</v>
      </c>
      <c r="BC423" s="4">
        <v>34.099000000000004</v>
      </c>
      <c r="BD423" s="4">
        <v>28.36032258064516</v>
      </c>
      <c r="BE423" s="10">
        <f t="shared" si="21"/>
        <v>284.20872043010758</v>
      </c>
      <c r="BF423" s="10">
        <f t="shared" si="22"/>
        <v>284.20999999999998</v>
      </c>
    </row>
    <row r="424" spans="40:58">
      <c r="AN424" s="3" t="s">
        <v>697</v>
      </c>
      <c r="AO424" s="3" t="s">
        <v>709</v>
      </c>
      <c r="AP424" s="3" t="s">
        <v>271</v>
      </c>
      <c r="AQ424" s="3" t="s">
        <v>707</v>
      </c>
      <c r="AR424" s="3" t="s">
        <v>713</v>
      </c>
      <c r="AS424" s="4">
        <v>0</v>
      </c>
      <c r="AT424" s="4">
        <v>0</v>
      </c>
      <c r="AU424" s="4">
        <v>0</v>
      </c>
      <c r="AV424" s="4">
        <v>0</v>
      </c>
      <c r="AW424" s="4">
        <v>0</v>
      </c>
      <c r="AX424" s="4">
        <v>5.2120000000000006</v>
      </c>
      <c r="AY424" s="4">
        <v>4.6800000000000006</v>
      </c>
      <c r="AZ424" s="4">
        <v>4.9790322580645157</v>
      </c>
      <c r="BA424" s="4">
        <v>5.5906666666666665</v>
      </c>
      <c r="BB424" s="4">
        <v>5.1412903225806454</v>
      </c>
      <c r="BC424" s="4">
        <v>10.123333333333333</v>
      </c>
      <c r="BD424" s="4">
        <v>3.995483870967742</v>
      </c>
      <c r="BE424" s="10">
        <f t="shared" si="21"/>
        <v>39.721806451612899</v>
      </c>
      <c r="BF424" s="10">
        <f t="shared" si="22"/>
        <v>39.72</v>
      </c>
    </row>
    <row r="425" spans="40:58">
      <c r="AN425" s="3" t="s">
        <v>697</v>
      </c>
      <c r="AO425" s="3" t="s">
        <v>714</v>
      </c>
      <c r="AP425" s="3" t="s">
        <v>99</v>
      </c>
      <c r="AQ425" s="3" t="s">
        <v>699</v>
      </c>
      <c r="AR425" s="3" t="s">
        <v>715</v>
      </c>
      <c r="AS425" s="4">
        <v>45.005161290322583</v>
      </c>
      <c r="AT425" s="4">
        <v>49.31964285714286</v>
      </c>
      <c r="AU425" s="4">
        <v>48.714838709677423</v>
      </c>
      <c r="AV425" s="4">
        <v>40.958333333333336</v>
      </c>
      <c r="AW425" s="4">
        <v>51.514516129032259</v>
      </c>
      <c r="AX425" s="4">
        <v>51.388000000000005</v>
      </c>
      <c r="AY425" s="4">
        <v>50.008709677419354</v>
      </c>
      <c r="AZ425" s="4">
        <v>50.64387096774194</v>
      </c>
      <c r="BA425" s="4">
        <v>50.602333333333334</v>
      </c>
      <c r="BB425" s="4">
        <v>49.7</v>
      </c>
      <c r="BC425" s="4">
        <v>52.623666666666665</v>
      </c>
      <c r="BD425" s="4">
        <v>52.607096774193543</v>
      </c>
      <c r="BE425" s="10">
        <f t="shared" si="21"/>
        <v>593.08616973886319</v>
      </c>
      <c r="BF425" s="10">
        <f t="shared" si="22"/>
        <v>593.09</v>
      </c>
    </row>
    <row r="426" spans="40:58">
      <c r="AN426" s="3" t="s">
        <v>697</v>
      </c>
      <c r="AO426" s="3" t="s">
        <v>716</v>
      </c>
      <c r="AP426" s="3" t="s">
        <v>99</v>
      </c>
      <c r="AQ426" s="3" t="s">
        <v>717</v>
      </c>
      <c r="AR426" s="3" t="s">
        <v>717</v>
      </c>
      <c r="AS426" s="4">
        <v>34</v>
      </c>
      <c r="AT426" s="4">
        <v>33.392857142857146</v>
      </c>
      <c r="AU426" s="4">
        <v>33.064516129032256</v>
      </c>
      <c r="AV426" s="4">
        <v>33.533333333333331</v>
      </c>
      <c r="AW426" s="4">
        <v>34</v>
      </c>
      <c r="AX426" s="4">
        <v>33.43333333333333</v>
      </c>
      <c r="AY426" s="4">
        <v>34</v>
      </c>
      <c r="AZ426" s="4">
        <v>34</v>
      </c>
      <c r="BA426" s="4">
        <v>33.700000000000003</v>
      </c>
      <c r="BB426" s="4">
        <v>34</v>
      </c>
      <c r="BC426" s="4">
        <v>32.966666666666669</v>
      </c>
      <c r="BD426" s="4">
        <v>34.030645161290323</v>
      </c>
      <c r="BE426" s="10">
        <f t="shared" si="21"/>
        <v>404.12135176651304</v>
      </c>
      <c r="BF426" s="10">
        <f t="shared" si="22"/>
        <v>404.12</v>
      </c>
    </row>
    <row r="427" spans="40:58">
      <c r="AN427" s="3" t="s">
        <v>697</v>
      </c>
      <c r="AO427" s="3" t="s">
        <v>718</v>
      </c>
      <c r="AP427" s="3" t="s">
        <v>99</v>
      </c>
      <c r="AQ427" s="3" t="s">
        <v>108</v>
      </c>
      <c r="AR427" s="3" t="s">
        <v>719</v>
      </c>
      <c r="AS427" s="4">
        <v>0</v>
      </c>
      <c r="AT427" s="4">
        <v>0</v>
      </c>
      <c r="AU427" s="4">
        <v>0</v>
      </c>
      <c r="AV427" s="4">
        <v>0</v>
      </c>
      <c r="AW427" s="4">
        <v>0</v>
      </c>
      <c r="AX427" s="4">
        <v>0</v>
      </c>
      <c r="AY427" s="4">
        <v>76.605161290322584</v>
      </c>
      <c r="AZ427" s="4">
        <v>176.80806451612904</v>
      </c>
      <c r="BA427" s="4">
        <v>299.10699999999997</v>
      </c>
      <c r="BB427" s="4">
        <v>320.0058064516129</v>
      </c>
      <c r="BC427" s="4">
        <v>326.27499999999998</v>
      </c>
      <c r="BD427" s="4">
        <v>332.08064516129031</v>
      </c>
      <c r="BE427" s="10">
        <f t="shared" si="21"/>
        <v>1530.8816774193547</v>
      </c>
      <c r="BF427" s="10">
        <f t="shared" si="22"/>
        <v>1530.88</v>
      </c>
    </row>
    <row r="428" spans="40:58">
      <c r="AN428" s="3" t="s">
        <v>697</v>
      </c>
      <c r="AO428" s="3" t="s">
        <v>718</v>
      </c>
      <c r="AP428" s="3" t="s">
        <v>99</v>
      </c>
      <c r="AQ428" s="3" t="s">
        <v>108</v>
      </c>
      <c r="AR428" s="3" t="s">
        <v>156</v>
      </c>
      <c r="AS428" s="4">
        <v>4727.9009677419353</v>
      </c>
      <c r="AT428" s="4">
        <v>4663.8528571428569</v>
      </c>
      <c r="AU428" s="4">
        <v>4903.2051612903224</v>
      </c>
      <c r="AV428" s="4">
        <v>5211.1626666666671</v>
      </c>
      <c r="AW428" s="4">
        <v>4814.6925806451609</v>
      </c>
      <c r="AX428" s="4">
        <v>4565.9719999999998</v>
      </c>
      <c r="AY428" s="4">
        <v>4782.8593548387098</v>
      </c>
      <c r="AZ428" s="4">
        <v>4588.3241935483866</v>
      </c>
      <c r="BA428" s="4">
        <v>4395.2850000000008</v>
      </c>
      <c r="BB428" s="4">
        <v>4661.3880645161289</v>
      </c>
      <c r="BC428" s="4">
        <v>4788.1963333333342</v>
      </c>
      <c r="BD428" s="4">
        <v>4845.5009677419357</v>
      </c>
      <c r="BE428" s="10">
        <f t="shared" si="21"/>
        <v>56948.340147465438</v>
      </c>
      <c r="BF428" s="10">
        <f t="shared" si="22"/>
        <v>56948.34</v>
      </c>
    </row>
    <row r="429" spans="40:58">
      <c r="AN429" s="3" t="s">
        <v>697</v>
      </c>
      <c r="AO429" s="3" t="s">
        <v>720</v>
      </c>
      <c r="AP429" s="3" t="s">
        <v>99</v>
      </c>
      <c r="AQ429" s="3" t="s">
        <v>721</v>
      </c>
      <c r="AR429" s="3" t="s">
        <v>722</v>
      </c>
      <c r="AS429" s="4">
        <v>1905.673870967742</v>
      </c>
      <c r="AT429" s="4">
        <v>1879.7189285714285</v>
      </c>
      <c r="AU429" s="4">
        <v>1838.4787096774191</v>
      </c>
      <c r="AV429" s="4">
        <v>1892.7093333333332</v>
      </c>
      <c r="AW429" s="4">
        <v>1810.5158064516129</v>
      </c>
      <c r="AX429" s="4">
        <v>1770.479</v>
      </c>
      <c r="AY429" s="4">
        <v>1789.2196774193549</v>
      </c>
      <c r="AZ429" s="4">
        <v>1770.9670967741936</v>
      </c>
      <c r="BA429" s="4">
        <v>1838.3616666666667</v>
      </c>
      <c r="BB429" s="4">
        <v>1830.8964516129033</v>
      </c>
      <c r="BC429" s="4">
        <v>1748.7913333333333</v>
      </c>
      <c r="BD429" s="4">
        <v>1697.7203225806452</v>
      </c>
      <c r="BE429" s="10">
        <f t="shared" si="21"/>
        <v>21773.532197388631</v>
      </c>
      <c r="BF429" s="10">
        <f t="shared" si="22"/>
        <v>21773.53</v>
      </c>
    </row>
    <row r="430" spans="40:58">
      <c r="AN430" s="3" t="s">
        <v>697</v>
      </c>
      <c r="AO430" s="3" t="s">
        <v>720</v>
      </c>
      <c r="AP430" s="3" t="s">
        <v>434</v>
      </c>
      <c r="AQ430" s="3" t="s">
        <v>723</v>
      </c>
      <c r="AR430" s="3" t="s">
        <v>724</v>
      </c>
      <c r="AS430" s="4">
        <v>235.58612903225807</v>
      </c>
      <c r="AT430" s="4">
        <v>232.83892857142857</v>
      </c>
      <c r="AU430" s="4">
        <v>231.93903225806451</v>
      </c>
      <c r="AV430" s="4">
        <v>183.55200000000002</v>
      </c>
      <c r="AW430" s="4">
        <v>226.42806451612904</v>
      </c>
      <c r="AX430" s="4">
        <v>225.33333333333334</v>
      </c>
      <c r="AY430" s="4">
        <v>224.06032258064516</v>
      </c>
      <c r="AZ430" s="4">
        <v>220.58419354838708</v>
      </c>
      <c r="BA430" s="4">
        <v>216.37366666666668</v>
      </c>
      <c r="BB430" s="4">
        <v>222.72516129032257</v>
      </c>
      <c r="BC430" s="4">
        <v>221.85733333333334</v>
      </c>
      <c r="BD430" s="4">
        <v>223.7516129032258</v>
      </c>
      <c r="BE430" s="10">
        <f t="shared" si="21"/>
        <v>2665.0297780337942</v>
      </c>
      <c r="BF430" s="10">
        <f t="shared" si="22"/>
        <v>2665.03</v>
      </c>
    </row>
    <row r="431" spans="40:58">
      <c r="AN431" s="3" t="s">
        <v>697</v>
      </c>
      <c r="AO431" s="3" t="s">
        <v>720</v>
      </c>
      <c r="AP431" s="3" t="s">
        <v>434</v>
      </c>
      <c r="AQ431" s="3" t="s">
        <v>723</v>
      </c>
      <c r="AR431" s="3" t="s">
        <v>725</v>
      </c>
      <c r="AS431" s="4">
        <v>167.67064516129031</v>
      </c>
      <c r="AT431" s="4">
        <v>165.56750000000002</v>
      </c>
      <c r="AU431" s="4">
        <v>177.80935483870968</v>
      </c>
      <c r="AV431" s="4">
        <v>107.357</v>
      </c>
      <c r="AW431" s="4">
        <v>172.34709677419355</v>
      </c>
      <c r="AX431" s="4">
        <v>170.822</v>
      </c>
      <c r="AY431" s="4">
        <v>79.252258064516141</v>
      </c>
      <c r="AZ431" s="4">
        <v>0</v>
      </c>
      <c r="BA431" s="4">
        <v>0</v>
      </c>
      <c r="BB431" s="4">
        <v>0</v>
      </c>
      <c r="BC431" s="4">
        <v>292.52800000000002</v>
      </c>
      <c r="BD431" s="4">
        <v>365.70258064516133</v>
      </c>
      <c r="BE431" s="10">
        <f t="shared" si="21"/>
        <v>1699.0564354838712</v>
      </c>
      <c r="BF431" s="10">
        <f t="shared" si="22"/>
        <v>1699.06</v>
      </c>
    </row>
    <row r="432" spans="40:58">
      <c r="AN432" s="3" t="s">
        <v>697</v>
      </c>
      <c r="AO432" s="3" t="s">
        <v>726</v>
      </c>
      <c r="AP432" s="3" t="s">
        <v>99</v>
      </c>
      <c r="AQ432" s="3" t="s">
        <v>108</v>
      </c>
      <c r="AR432" s="3" t="s">
        <v>727</v>
      </c>
      <c r="AS432" s="4">
        <v>118.2583870967742</v>
      </c>
      <c r="AT432" s="4">
        <v>119.90607142857142</v>
      </c>
      <c r="AU432" s="4">
        <v>79.807741935483875</v>
      </c>
      <c r="AV432" s="4">
        <v>0</v>
      </c>
      <c r="AW432" s="4">
        <v>0</v>
      </c>
      <c r="AX432" s="4">
        <v>0</v>
      </c>
      <c r="AY432" s="4">
        <v>0</v>
      </c>
      <c r="AZ432" s="4">
        <v>0</v>
      </c>
      <c r="BA432" s="4">
        <v>0</v>
      </c>
      <c r="BB432" s="4">
        <v>0</v>
      </c>
      <c r="BC432" s="4">
        <v>0</v>
      </c>
      <c r="BD432" s="4">
        <v>0</v>
      </c>
      <c r="BE432" s="10">
        <f t="shared" si="21"/>
        <v>317.97220046082953</v>
      </c>
      <c r="BF432" s="10">
        <f t="shared" si="22"/>
        <v>317.97000000000003</v>
      </c>
    </row>
    <row r="433" spans="40:58">
      <c r="AN433" s="3" t="s">
        <v>697</v>
      </c>
      <c r="AO433" s="3" t="s">
        <v>726</v>
      </c>
      <c r="AP433" s="3" t="s">
        <v>99</v>
      </c>
      <c r="AQ433" s="3" t="s">
        <v>728</v>
      </c>
      <c r="AR433" s="3" t="s">
        <v>729</v>
      </c>
      <c r="AS433" s="4">
        <v>407.12774193548387</v>
      </c>
      <c r="AT433" s="4">
        <v>392.73214285714283</v>
      </c>
      <c r="AU433" s="4">
        <v>380.06225806451613</v>
      </c>
      <c r="AV433" s="4">
        <v>383.11366666666669</v>
      </c>
      <c r="AW433" s="4">
        <v>394.75322580645161</v>
      </c>
      <c r="AX433" s="4">
        <v>389.435</v>
      </c>
      <c r="AY433" s="4">
        <v>387.02419354838707</v>
      </c>
      <c r="AZ433" s="4">
        <v>376.24516129032259</v>
      </c>
      <c r="BA433" s="4">
        <v>362.91766666666666</v>
      </c>
      <c r="BB433" s="4">
        <v>350.44096774193548</v>
      </c>
      <c r="BC433" s="4">
        <v>306.28766666666667</v>
      </c>
      <c r="BD433" s="4">
        <v>268.17</v>
      </c>
      <c r="BE433" s="10">
        <f t="shared" si="21"/>
        <v>4398.3096912442388</v>
      </c>
      <c r="BF433" s="10">
        <f t="shared" si="22"/>
        <v>4398.3100000000004</v>
      </c>
    </row>
    <row r="434" spans="40:58">
      <c r="AN434" s="3" t="s">
        <v>697</v>
      </c>
      <c r="AO434" s="3" t="s">
        <v>726</v>
      </c>
      <c r="AP434" s="3" t="s">
        <v>99</v>
      </c>
      <c r="AQ434" s="3" t="s">
        <v>730</v>
      </c>
      <c r="AR434" s="3" t="s">
        <v>731</v>
      </c>
      <c r="AS434" s="4">
        <v>2574.9687096774192</v>
      </c>
      <c r="AT434" s="4">
        <v>2529.7282142857143</v>
      </c>
      <c r="AU434" s="4">
        <v>2300.8025806451615</v>
      </c>
      <c r="AV434" s="4">
        <v>2434.4580000000001</v>
      </c>
      <c r="AW434" s="4">
        <v>2688.828064516129</v>
      </c>
      <c r="AX434" s="4">
        <v>2744.5493333333334</v>
      </c>
      <c r="AY434" s="4">
        <v>2383.5667741935486</v>
      </c>
      <c r="AZ434" s="4">
        <v>2529.5067741935486</v>
      </c>
      <c r="BA434" s="4">
        <v>2800.3706666666667</v>
      </c>
      <c r="BB434" s="4">
        <v>2408.1993548387095</v>
      </c>
      <c r="BC434" s="4">
        <v>2721.5373333333332</v>
      </c>
      <c r="BD434" s="4">
        <v>2588.554193548387</v>
      </c>
      <c r="BE434" s="10">
        <f t="shared" si="21"/>
        <v>30705.069999231957</v>
      </c>
      <c r="BF434" s="10">
        <f t="shared" si="22"/>
        <v>30705.07</v>
      </c>
    </row>
    <row r="435" spans="40:58">
      <c r="AN435" s="3" t="s">
        <v>697</v>
      </c>
      <c r="AO435" s="3" t="s">
        <v>726</v>
      </c>
      <c r="AP435" s="3" t="s">
        <v>732</v>
      </c>
      <c r="AQ435" s="3" t="s">
        <v>733</v>
      </c>
      <c r="AR435" s="3" t="s">
        <v>734</v>
      </c>
      <c r="AS435" s="4">
        <v>32.283548387096772</v>
      </c>
      <c r="AT435" s="4">
        <v>30.343214285714286</v>
      </c>
      <c r="AU435" s="4">
        <v>32.612580645161287</v>
      </c>
      <c r="AV435" s="4">
        <v>34.410999999999994</v>
      </c>
      <c r="AW435" s="4">
        <v>54.289677419354838</v>
      </c>
      <c r="AX435" s="4">
        <v>43.223666666666666</v>
      </c>
      <c r="AY435" s="4">
        <v>43.32</v>
      </c>
      <c r="AZ435" s="4">
        <v>32.95548387096774</v>
      </c>
      <c r="BA435" s="4">
        <v>28.211666666666666</v>
      </c>
      <c r="BB435" s="4">
        <v>31.136129032258065</v>
      </c>
      <c r="BC435" s="4">
        <v>35.974000000000004</v>
      </c>
      <c r="BD435" s="4">
        <v>40.578709677419354</v>
      </c>
      <c r="BE435" s="10">
        <f t="shared" si="21"/>
        <v>439.33967665130558</v>
      </c>
      <c r="BF435" s="10">
        <f t="shared" si="22"/>
        <v>439.34</v>
      </c>
    </row>
    <row r="436" spans="40:58">
      <c r="AN436" s="3" t="s">
        <v>697</v>
      </c>
      <c r="AO436" s="3" t="s">
        <v>726</v>
      </c>
      <c r="AP436" s="3" t="s">
        <v>732</v>
      </c>
      <c r="AQ436" s="3" t="s">
        <v>733</v>
      </c>
      <c r="AR436" s="3" t="s">
        <v>735</v>
      </c>
      <c r="AS436" s="4">
        <v>185.51064516129031</v>
      </c>
      <c r="AT436" s="4">
        <v>230.48785714285714</v>
      </c>
      <c r="AU436" s="4">
        <v>200.25774193548386</v>
      </c>
      <c r="AV436" s="4">
        <v>161.59799999999998</v>
      </c>
      <c r="AW436" s="4">
        <v>132.79645161290321</v>
      </c>
      <c r="AX436" s="4">
        <v>163.36066666666665</v>
      </c>
      <c r="AY436" s="4">
        <v>204.08483870967743</v>
      </c>
      <c r="AZ436" s="4">
        <v>188.96580645161288</v>
      </c>
      <c r="BA436" s="4">
        <v>152.41300000000001</v>
      </c>
      <c r="BB436" s="4">
        <v>190.09258064516129</v>
      </c>
      <c r="BC436" s="4">
        <v>196.20133333333334</v>
      </c>
      <c r="BD436" s="4">
        <v>194.30193548387095</v>
      </c>
      <c r="BE436" s="10">
        <f t="shared" si="21"/>
        <v>2200.0708571428572</v>
      </c>
      <c r="BF436" s="10">
        <f t="shared" si="22"/>
        <v>2200.0700000000002</v>
      </c>
    </row>
    <row r="437" spans="40:58">
      <c r="AN437" s="3" t="s">
        <v>697</v>
      </c>
      <c r="AO437" s="3" t="s">
        <v>726</v>
      </c>
      <c r="AP437" s="3" t="s">
        <v>732</v>
      </c>
      <c r="AQ437" s="3" t="s">
        <v>733</v>
      </c>
      <c r="AR437" s="3" t="s">
        <v>736</v>
      </c>
      <c r="AS437" s="4">
        <v>552.48290322580647</v>
      </c>
      <c r="AT437" s="4">
        <v>513.29999999999995</v>
      </c>
      <c r="AU437" s="4">
        <v>502.46225806451611</v>
      </c>
      <c r="AV437" s="4">
        <v>504.38433333333336</v>
      </c>
      <c r="AW437" s="4">
        <v>606.61774193548388</v>
      </c>
      <c r="AX437" s="4">
        <v>562</v>
      </c>
      <c r="AY437" s="4">
        <v>558.27419354838707</v>
      </c>
      <c r="AZ437" s="4">
        <v>549.62483870967742</v>
      </c>
      <c r="BA437" s="4">
        <v>593.87533333333329</v>
      </c>
      <c r="BB437" s="4">
        <v>547.15677419354836</v>
      </c>
      <c r="BC437" s="4">
        <v>521.6966666666666</v>
      </c>
      <c r="BD437" s="4">
        <v>548.49903225806452</v>
      </c>
      <c r="BE437" s="10">
        <f t="shared" si="21"/>
        <v>6560.3740752688173</v>
      </c>
      <c r="BF437" s="10">
        <f t="shared" si="22"/>
        <v>6560.37</v>
      </c>
    </row>
    <row r="438" spans="40:58">
      <c r="AN438" s="3" t="s">
        <v>697</v>
      </c>
      <c r="AO438" s="3" t="s">
        <v>726</v>
      </c>
      <c r="AP438" s="3" t="s">
        <v>732</v>
      </c>
      <c r="AQ438" s="3" t="s">
        <v>733</v>
      </c>
      <c r="AR438" s="3" t="s">
        <v>737</v>
      </c>
      <c r="AS438" s="4">
        <v>6.7677419354838717</v>
      </c>
      <c r="AT438" s="4">
        <v>6.1535714285714294</v>
      </c>
      <c r="AU438" s="4">
        <v>4.8677419354838714</v>
      </c>
      <c r="AV438" s="4">
        <v>5.6973333333333329</v>
      </c>
      <c r="AW438" s="4">
        <v>5.9119354838709679</v>
      </c>
      <c r="AX438" s="4">
        <v>5.1429999999999998</v>
      </c>
      <c r="AY438" s="4">
        <v>4.5367741935483865</v>
      </c>
      <c r="AZ438" s="4">
        <v>6.443548387096774</v>
      </c>
      <c r="BA438" s="4">
        <v>6.7276666666666669</v>
      </c>
      <c r="BB438" s="4">
        <v>6.3861290322580642</v>
      </c>
      <c r="BC438" s="4">
        <v>6.7446666666666664</v>
      </c>
      <c r="BD438" s="4">
        <v>7.3738709677419356</v>
      </c>
      <c r="BE438" s="10">
        <f t="shared" si="21"/>
        <v>72.753980030721962</v>
      </c>
      <c r="BF438" s="10">
        <f t="shared" si="22"/>
        <v>72.75</v>
      </c>
    </row>
    <row r="439" spans="40:58">
      <c r="AN439" s="3" t="s">
        <v>697</v>
      </c>
      <c r="AO439" s="3" t="s">
        <v>726</v>
      </c>
      <c r="AP439" s="3" t="s">
        <v>732</v>
      </c>
      <c r="AQ439" s="3" t="s">
        <v>733</v>
      </c>
      <c r="AR439" s="3" t="s">
        <v>738</v>
      </c>
      <c r="AS439" s="4">
        <v>1017.5896774193548</v>
      </c>
      <c r="AT439" s="4">
        <v>1135.6882142857144</v>
      </c>
      <c r="AU439" s="4">
        <v>1183.4258064516127</v>
      </c>
      <c r="AV439" s="4">
        <v>1116.5223333333333</v>
      </c>
      <c r="AW439" s="4">
        <v>1032.1416129032257</v>
      </c>
      <c r="AX439" s="4">
        <v>1055.6836666666666</v>
      </c>
      <c r="AY439" s="4">
        <v>1086.0441935483873</v>
      </c>
      <c r="AZ439" s="4">
        <v>1040.4361290322581</v>
      </c>
      <c r="BA439" s="4">
        <v>1039.9110000000001</v>
      </c>
      <c r="BB439" s="4">
        <v>1013.6429032258064</v>
      </c>
      <c r="BC439" s="4">
        <v>1049.942</v>
      </c>
      <c r="BD439" s="4">
        <v>1111.3380645161292</v>
      </c>
      <c r="BE439" s="10">
        <f t="shared" si="21"/>
        <v>12882.365601382486</v>
      </c>
      <c r="BF439" s="10">
        <f t="shared" si="22"/>
        <v>12882.37</v>
      </c>
    </row>
    <row r="440" spans="40:58">
      <c r="AN440" s="3" t="s">
        <v>697</v>
      </c>
      <c r="AO440" s="3" t="s">
        <v>726</v>
      </c>
      <c r="AP440" s="3" t="s">
        <v>732</v>
      </c>
      <c r="AQ440" s="3" t="s">
        <v>739</v>
      </c>
      <c r="AR440" s="3" t="s">
        <v>740</v>
      </c>
      <c r="AS440" s="4">
        <v>37.854838709677416</v>
      </c>
      <c r="AT440" s="4">
        <v>54.569285714285719</v>
      </c>
      <c r="AU440" s="4">
        <v>38.17677419354839</v>
      </c>
      <c r="AV440" s="4">
        <v>35.094666666666662</v>
      </c>
      <c r="AW440" s="4">
        <v>33.081935483870964</v>
      </c>
      <c r="AX440" s="4">
        <v>35.419999999999995</v>
      </c>
      <c r="AY440" s="4">
        <v>16.606129032258064</v>
      </c>
      <c r="AZ440" s="4">
        <v>0</v>
      </c>
      <c r="BA440" s="4">
        <v>0</v>
      </c>
      <c r="BB440" s="4">
        <v>0</v>
      </c>
      <c r="BC440" s="4">
        <v>0</v>
      </c>
      <c r="BD440" s="4">
        <v>0</v>
      </c>
      <c r="BE440" s="10">
        <f t="shared" si="21"/>
        <v>250.80362980030719</v>
      </c>
      <c r="BF440" s="10">
        <f t="shared" si="22"/>
        <v>250.8</v>
      </c>
    </row>
    <row r="441" spans="40:58">
      <c r="AN441" s="3" t="s">
        <v>697</v>
      </c>
      <c r="AO441" s="3" t="s">
        <v>741</v>
      </c>
      <c r="AP441" s="3" t="s">
        <v>99</v>
      </c>
      <c r="AQ441" s="3" t="s">
        <v>742</v>
      </c>
      <c r="AR441" s="3" t="s">
        <v>743</v>
      </c>
      <c r="AS441" s="4">
        <v>20.538709677419355</v>
      </c>
      <c r="AT441" s="4">
        <v>19.538214285714286</v>
      </c>
      <c r="AU441" s="4">
        <v>22.62</v>
      </c>
      <c r="AV441" s="4">
        <v>21.533666666666665</v>
      </c>
      <c r="AW441" s="4">
        <v>21.839032258064517</v>
      </c>
      <c r="AX441" s="4">
        <v>10.506666666666666</v>
      </c>
      <c r="AY441" s="4">
        <v>0</v>
      </c>
      <c r="AZ441" s="4">
        <v>0</v>
      </c>
      <c r="BA441" s="4">
        <v>0</v>
      </c>
      <c r="BB441" s="4">
        <v>0</v>
      </c>
      <c r="BC441" s="4">
        <v>0</v>
      </c>
      <c r="BD441" s="4">
        <v>0</v>
      </c>
      <c r="BE441" s="10">
        <f t="shared" si="21"/>
        <v>116.57628955453148</v>
      </c>
      <c r="BF441" s="10">
        <f t="shared" si="22"/>
        <v>116.58</v>
      </c>
    </row>
    <row r="442" spans="40:58">
      <c r="AN442" s="3" t="s">
        <v>697</v>
      </c>
      <c r="AO442" s="3" t="s">
        <v>741</v>
      </c>
      <c r="AP442" s="3" t="s">
        <v>99</v>
      </c>
      <c r="AQ442" s="3" t="s">
        <v>699</v>
      </c>
      <c r="AR442" s="3" t="s">
        <v>744</v>
      </c>
      <c r="AS442" s="4">
        <v>148.89096774193547</v>
      </c>
      <c r="AT442" s="4">
        <v>171.46607142857144</v>
      </c>
      <c r="AU442" s="4">
        <v>146.89774193548388</v>
      </c>
      <c r="AV442" s="4">
        <v>141.011</v>
      </c>
      <c r="AW442" s="4">
        <v>121.2258064516129</v>
      </c>
      <c r="AX442" s="4">
        <v>107.58133333333333</v>
      </c>
      <c r="AY442" s="4">
        <v>91.01806451612903</v>
      </c>
      <c r="AZ442" s="4">
        <v>82.901935483870972</v>
      </c>
      <c r="BA442" s="4">
        <v>105.334</v>
      </c>
      <c r="BB442" s="4">
        <v>83.856129032258067</v>
      </c>
      <c r="BC442" s="4">
        <v>108.93966666666667</v>
      </c>
      <c r="BD442" s="4">
        <v>106.55612903225806</v>
      </c>
      <c r="BE442" s="10">
        <f t="shared" si="21"/>
        <v>1415.6788456221195</v>
      </c>
      <c r="BF442" s="10">
        <f t="shared" si="22"/>
        <v>1415.68</v>
      </c>
    </row>
    <row r="443" spans="40:58">
      <c r="AN443" s="3" t="s">
        <v>697</v>
      </c>
      <c r="AO443" s="3" t="s">
        <v>741</v>
      </c>
      <c r="AP443" s="3" t="s">
        <v>99</v>
      </c>
      <c r="AQ443" s="3" t="s">
        <v>699</v>
      </c>
      <c r="AR443" s="3" t="s">
        <v>745</v>
      </c>
      <c r="AS443" s="4">
        <v>11.290322580645162</v>
      </c>
      <c r="AT443" s="4">
        <v>0</v>
      </c>
      <c r="AU443" s="4">
        <v>33.806451612903224</v>
      </c>
      <c r="AV443" s="4">
        <v>16.166666666666668</v>
      </c>
      <c r="AW443" s="4">
        <v>8.612903225806452</v>
      </c>
      <c r="AX443" s="4">
        <v>0</v>
      </c>
      <c r="AY443" s="4">
        <v>0</v>
      </c>
      <c r="AZ443" s="4">
        <v>7.5161290322580649</v>
      </c>
      <c r="BA443" s="4">
        <v>15.133333333333333</v>
      </c>
      <c r="BB443" s="4">
        <v>0</v>
      </c>
      <c r="BC443" s="4">
        <v>0</v>
      </c>
      <c r="BD443" s="4">
        <v>0</v>
      </c>
      <c r="BE443" s="10">
        <f t="shared" si="21"/>
        <v>92.525806451612908</v>
      </c>
      <c r="BF443" s="10">
        <f t="shared" si="22"/>
        <v>92.53</v>
      </c>
    </row>
    <row r="444" spans="40:58">
      <c r="AN444" s="3" t="s">
        <v>697</v>
      </c>
      <c r="AO444" s="3" t="s">
        <v>741</v>
      </c>
      <c r="AP444" s="3" t="s">
        <v>99</v>
      </c>
      <c r="AQ444" s="3" t="s">
        <v>699</v>
      </c>
      <c r="AR444" s="3" t="s">
        <v>746</v>
      </c>
      <c r="AS444" s="4">
        <v>970.25612903225806</v>
      </c>
      <c r="AT444" s="4">
        <v>961.76</v>
      </c>
      <c r="AU444" s="4">
        <v>900.94451612903219</v>
      </c>
      <c r="AV444" s="4">
        <v>659.48033333333331</v>
      </c>
      <c r="AW444" s="4">
        <v>808.53</v>
      </c>
      <c r="AX444" s="4">
        <v>845.20133333333331</v>
      </c>
      <c r="AY444" s="4">
        <v>876.94290322580639</v>
      </c>
      <c r="AZ444" s="4">
        <v>855.08967741935476</v>
      </c>
      <c r="BA444" s="4">
        <v>855.17766666666671</v>
      </c>
      <c r="BB444" s="4">
        <v>864.36612903225807</v>
      </c>
      <c r="BC444" s="4">
        <v>900.05833333333328</v>
      </c>
      <c r="BD444" s="4">
        <v>852.27741935483868</v>
      </c>
      <c r="BE444" s="10">
        <f t="shared" si="21"/>
        <v>10350.084440860215</v>
      </c>
      <c r="BF444" s="10">
        <f t="shared" si="22"/>
        <v>10350.08</v>
      </c>
    </row>
    <row r="445" spans="40:58">
      <c r="AN445" s="3" t="s">
        <v>697</v>
      </c>
      <c r="AO445" s="3" t="s">
        <v>741</v>
      </c>
      <c r="AP445" s="3" t="s">
        <v>99</v>
      </c>
      <c r="AQ445" s="3" t="s">
        <v>699</v>
      </c>
      <c r="AR445" s="3" t="s">
        <v>747</v>
      </c>
      <c r="AS445" s="4">
        <v>0</v>
      </c>
      <c r="AT445" s="4">
        <v>0</v>
      </c>
      <c r="AU445" s="4">
        <v>1147.6890322580646</v>
      </c>
      <c r="AV445" s="4">
        <v>0</v>
      </c>
      <c r="AW445" s="4">
        <v>0</v>
      </c>
      <c r="AX445" s="4">
        <v>0</v>
      </c>
      <c r="AY445" s="4">
        <v>0</v>
      </c>
      <c r="AZ445" s="4">
        <v>0</v>
      </c>
      <c r="BA445" s="4">
        <v>0</v>
      </c>
      <c r="BB445" s="4">
        <v>0</v>
      </c>
      <c r="BC445" s="4">
        <v>0</v>
      </c>
      <c r="BD445" s="4">
        <v>0</v>
      </c>
      <c r="BE445" s="10">
        <f t="shared" si="21"/>
        <v>1147.6890322580646</v>
      </c>
      <c r="BF445" s="10">
        <f t="shared" si="22"/>
        <v>1147.69</v>
      </c>
    </row>
    <row r="446" spans="40:58">
      <c r="AN446" s="3" t="s">
        <v>697</v>
      </c>
      <c r="AO446" s="3" t="s">
        <v>741</v>
      </c>
      <c r="AP446" s="3" t="s">
        <v>99</v>
      </c>
      <c r="AQ446" s="3" t="s">
        <v>699</v>
      </c>
      <c r="AR446" s="3" t="s">
        <v>748</v>
      </c>
      <c r="AS446" s="4">
        <v>1163.9761290322581</v>
      </c>
      <c r="AT446" s="4">
        <v>1136.4553571428571</v>
      </c>
      <c r="AU446" s="4">
        <v>1200.4729032258065</v>
      </c>
      <c r="AV446" s="4">
        <v>1167.2819999999999</v>
      </c>
      <c r="AW446" s="4">
        <v>1262.407741935484</v>
      </c>
      <c r="AX446" s="4">
        <v>1145.5313333333334</v>
      </c>
      <c r="AY446" s="4">
        <v>1086.2674193548387</v>
      </c>
      <c r="AZ446" s="4">
        <v>1114.4577419354839</v>
      </c>
      <c r="BA446" s="4">
        <v>1171.7773333333332</v>
      </c>
      <c r="BB446" s="4">
        <v>1171.29</v>
      </c>
      <c r="BC446" s="4">
        <v>1200.1226666666666</v>
      </c>
      <c r="BD446" s="4">
        <v>1181.6012903225806</v>
      </c>
      <c r="BE446" s="10">
        <f t="shared" si="21"/>
        <v>14001.641916282641</v>
      </c>
      <c r="BF446" s="10">
        <f t="shared" si="22"/>
        <v>14001.64</v>
      </c>
    </row>
    <row r="447" spans="40:58">
      <c r="AN447" s="3" t="s">
        <v>697</v>
      </c>
      <c r="AO447" s="3" t="s">
        <v>741</v>
      </c>
      <c r="AP447" s="3" t="s">
        <v>99</v>
      </c>
      <c r="AQ447" s="3" t="s">
        <v>699</v>
      </c>
      <c r="AR447" s="3" t="s">
        <v>749</v>
      </c>
      <c r="AS447" s="4">
        <v>233.04032258064515</v>
      </c>
      <c r="AT447" s="4">
        <v>203.88000000000002</v>
      </c>
      <c r="AU447" s="4">
        <v>203.8816129032258</v>
      </c>
      <c r="AV447" s="4">
        <v>198.28833333333333</v>
      </c>
      <c r="AW447" s="4">
        <v>212.21935483870968</v>
      </c>
      <c r="AX447" s="4">
        <v>202.61633333333333</v>
      </c>
      <c r="AY447" s="4">
        <v>201.44354838709677</v>
      </c>
      <c r="AZ447" s="4">
        <v>206.63258064516128</v>
      </c>
      <c r="BA447" s="4">
        <v>213.74433333333334</v>
      </c>
      <c r="BB447" s="4">
        <v>198.65741935483871</v>
      </c>
      <c r="BC447" s="4">
        <v>202.75799999999998</v>
      </c>
      <c r="BD447" s="4">
        <v>194.98548387096776</v>
      </c>
      <c r="BE447" s="10">
        <f t="shared" si="21"/>
        <v>2472.1473225806449</v>
      </c>
      <c r="BF447" s="10">
        <f t="shared" si="22"/>
        <v>2472.15</v>
      </c>
    </row>
    <row r="448" spans="40:58">
      <c r="AN448" s="3" t="s">
        <v>697</v>
      </c>
      <c r="AO448" s="3" t="s">
        <v>750</v>
      </c>
      <c r="AP448" s="3" t="s">
        <v>99</v>
      </c>
      <c r="AQ448" s="3" t="s">
        <v>699</v>
      </c>
      <c r="AR448" s="3" t="s">
        <v>751</v>
      </c>
      <c r="AS448" s="4">
        <v>216.2258064516129</v>
      </c>
      <c r="AT448" s="4">
        <v>209.28571428571428</v>
      </c>
      <c r="AU448" s="4">
        <v>228.06451612903226</v>
      </c>
      <c r="AV448" s="4">
        <v>374.7</v>
      </c>
      <c r="AW448" s="4">
        <v>302.80645161290323</v>
      </c>
      <c r="AX448" s="4">
        <v>254.5</v>
      </c>
      <c r="AY448" s="4">
        <v>280.30225806451608</v>
      </c>
      <c r="AZ448" s="4">
        <v>211.10258064516131</v>
      </c>
      <c r="BA448" s="4">
        <v>379.79433333333333</v>
      </c>
      <c r="BB448" s="4">
        <v>1008.066129032258</v>
      </c>
      <c r="BC448" s="4">
        <v>986.61233333333325</v>
      </c>
      <c r="BD448" s="4">
        <v>755.5248387096774</v>
      </c>
      <c r="BE448" s="10">
        <f t="shared" si="21"/>
        <v>5206.9849615975418</v>
      </c>
      <c r="BF448" s="10">
        <f t="shared" si="22"/>
        <v>5206.9799999999996</v>
      </c>
    </row>
    <row r="449" spans="40:58">
      <c r="AN449" s="3" t="s">
        <v>752</v>
      </c>
      <c r="AO449" s="3" t="s">
        <v>753</v>
      </c>
      <c r="AP449" s="3" t="s">
        <v>216</v>
      </c>
      <c r="AQ449" s="3" t="s">
        <v>754</v>
      </c>
      <c r="AR449" s="3" t="s">
        <v>754</v>
      </c>
      <c r="AS449" s="4">
        <v>4.419354838709677</v>
      </c>
      <c r="AT449" s="4">
        <v>2.6785714285714284</v>
      </c>
      <c r="AU449" s="4">
        <v>3.9612903225806453</v>
      </c>
      <c r="AV449" s="4">
        <v>3.3</v>
      </c>
      <c r="AW449" s="4">
        <v>1.7645161290322582</v>
      </c>
      <c r="AX449" s="4">
        <v>1.6333333333333333</v>
      </c>
      <c r="AY449" s="4">
        <v>1.3870967741935485</v>
      </c>
      <c r="AZ449" s="4">
        <v>2.6222580645161293</v>
      </c>
      <c r="BA449" s="4">
        <v>1.7906666666666666</v>
      </c>
      <c r="BB449" s="4">
        <v>1.5935483870967742</v>
      </c>
      <c r="BC449" s="4">
        <v>0.38666666666666666</v>
      </c>
      <c r="BD449" s="4">
        <v>0</v>
      </c>
      <c r="BE449" s="10">
        <f t="shared" si="21"/>
        <v>25.537302611367124</v>
      </c>
      <c r="BF449" s="10">
        <f t="shared" si="22"/>
        <v>25.54</v>
      </c>
    </row>
    <row r="450" spans="40:58">
      <c r="AN450" s="3" t="s">
        <v>752</v>
      </c>
      <c r="AO450" s="3" t="s">
        <v>755</v>
      </c>
      <c r="AP450" s="3" t="s">
        <v>159</v>
      </c>
      <c r="AQ450" s="3" t="s">
        <v>756</v>
      </c>
      <c r="AR450" s="3" t="s">
        <v>757</v>
      </c>
      <c r="AS450" s="4">
        <v>6.774193548387097</v>
      </c>
      <c r="AT450" s="4">
        <v>6.6785714285714288</v>
      </c>
      <c r="AU450" s="4">
        <v>6.354838709677419</v>
      </c>
      <c r="AV450" s="4">
        <v>6.0666666666666664</v>
      </c>
      <c r="AW450" s="4">
        <v>6.064516129032258</v>
      </c>
      <c r="AX450" s="4">
        <v>4.7333333333333334</v>
      </c>
      <c r="AY450" s="4">
        <v>6.935483870967742</v>
      </c>
      <c r="AZ450" s="4">
        <v>6.5132258064516124</v>
      </c>
      <c r="BA450" s="4">
        <v>6.1803333333333335</v>
      </c>
      <c r="BB450" s="4">
        <v>5.6722580645161296</v>
      </c>
      <c r="BC450" s="4">
        <v>5.5683333333333334</v>
      </c>
      <c r="BD450" s="4">
        <v>6.3735483870967746</v>
      </c>
      <c r="BE450" s="10">
        <f t="shared" si="21"/>
        <v>73.915302611367125</v>
      </c>
      <c r="BF450" s="10">
        <f t="shared" si="22"/>
        <v>73.92</v>
      </c>
    </row>
    <row r="451" spans="40:58">
      <c r="AN451" s="3" t="s">
        <v>752</v>
      </c>
      <c r="AO451" s="3" t="s">
        <v>755</v>
      </c>
      <c r="AP451" s="3" t="s">
        <v>159</v>
      </c>
      <c r="AQ451" s="3" t="s">
        <v>756</v>
      </c>
      <c r="AR451" s="3" t="s">
        <v>758</v>
      </c>
      <c r="AS451" s="4">
        <v>26.193548387096776</v>
      </c>
      <c r="AT451" s="4">
        <v>24.892857142857142</v>
      </c>
      <c r="AU451" s="4">
        <v>26.612903225806452</v>
      </c>
      <c r="AV451" s="4">
        <v>25.733333333333334</v>
      </c>
      <c r="AW451" s="4">
        <v>26.225806451612904</v>
      </c>
      <c r="AX451" s="4">
        <v>27.2</v>
      </c>
      <c r="AY451" s="4">
        <v>22.64516129032258</v>
      </c>
      <c r="AZ451" s="4">
        <v>29.440967741935484</v>
      </c>
      <c r="BA451" s="4">
        <v>28.115333333333336</v>
      </c>
      <c r="BB451" s="4">
        <v>23.736774193548388</v>
      </c>
      <c r="BC451" s="4">
        <v>28.128333333333334</v>
      </c>
      <c r="BD451" s="4">
        <v>30.161290322580644</v>
      </c>
      <c r="BE451" s="10">
        <f t="shared" si="21"/>
        <v>319.0863087557604</v>
      </c>
      <c r="BF451" s="10">
        <f t="shared" si="22"/>
        <v>319.08999999999997</v>
      </c>
    </row>
    <row r="452" spans="40:58">
      <c r="AN452" s="3" t="s">
        <v>752</v>
      </c>
      <c r="AO452" s="3" t="s">
        <v>759</v>
      </c>
      <c r="AP452" s="3" t="s">
        <v>216</v>
      </c>
      <c r="AQ452" s="3" t="s">
        <v>754</v>
      </c>
      <c r="AR452" s="3" t="s">
        <v>754</v>
      </c>
      <c r="AS452" s="4">
        <v>2.6451612903225805</v>
      </c>
      <c r="AT452" s="4">
        <v>1.75</v>
      </c>
      <c r="AU452" s="4">
        <v>3.8451612903225807</v>
      </c>
      <c r="AV452" s="4">
        <v>3.8666666666666667</v>
      </c>
      <c r="AW452" s="4">
        <v>2.8677419354838714</v>
      </c>
      <c r="AX452" s="4">
        <v>2</v>
      </c>
      <c r="AY452" s="4">
        <v>1.1290322580645162</v>
      </c>
      <c r="AZ452" s="4">
        <v>1.7212903225806451</v>
      </c>
      <c r="BA452" s="4">
        <v>1.6483333333333334</v>
      </c>
      <c r="BB452" s="4">
        <v>1.3387096774193548</v>
      </c>
      <c r="BC452" s="4">
        <v>0.78066666666666673</v>
      </c>
      <c r="BD452" s="4">
        <v>6.3870967741935486E-2</v>
      </c>
      <c r="BE452" s="10">
        <f t="shared" ref="BE452:BE471" si="23">SUM(AS452:BD452)</f>
        <v>23.656634408602152</v>
      </c>
      <c r="BF452" s="10">
        <f t="shared" ref="BF452:BF471" si="24">ROUND(BE452,2)</f>
        <v>23.66</v>
      </c>
    </row>
    <row r="453" spans="40:58">
      <c r="AN453" s="3" t="s">
        <v>760</v>
      </c>
      <c r="AO453" s="3" t="s">
        <v>761</v>
      </c>
      <c r="AP453" s="3" t="s">
        <v>159</v>
      </c>
      <c r="AQ453" s="3" t="s">
        <v>762</v>
      </c>
      <c r="AR453" s="3" t="s">
        <v>763</v>
      </c>
      <c r="AS453" s="4">
        <v>0</v>
      </c>
      <c r="AT453" s="4">
        <v>21.964285714285715</v>
      </c>
      <c r="AU453" s="4">
        <v>35.58064516129032</v>
      </c>
      <c r="AV453" s="4">
        <v>39.733333333333334</v>
      </c>
      <c r="AW453" s="4">
        <v>33.051290322580641</v>
      </c>
      <c r="AX453" s="4">
        <v>30.630999999999997</v>
      </c>
      <c r="AY453" s="4">
        <v>29.43322580645161</v>
      </c>
      <c r="AZ453" s="4">
        <v>29.350645161290323</v>
      </c>
      <c r="BA453" s="4">
        <v>28.959333333333333</v>
      </c>
      <c r="BB453" s="4">
        <v>28.200967741935486</v>
      </c>
      <c r="BC453" s="4">
        <v>28.001666666666665</v>
      </c>
      <c r="BD453" s="4">
        <v>26.46</v>
      </c>
      <c r="BE453" s="10">
        <f t="shared" si="23"/>
        <v>331.36639324116743</v>
      </c>
      <c r="BF453" s="10">
        <f t="shared" si="24"/>
        <v>331.37</v>
      </c>
    </row>
    <row r="454" spans="40:58">
      <c r="AN454" s="3" t="s">
        <v>760</v>
      </c>
      <c r="AO454" s="3" t="s">
        <v>764</v>
      </c>
      <c r="AP454" s="3" t="s">
        <v>159</v>
      </c>
      <c r="AQ454" s="3" t="s">
        <v>760</v>
      </c>
      <c r="AR454" s="3" t="s">
        <v>765</v>
      </c>
      <c r="AS454" s="4">
        <v>198.87096774193549</v>
      </c>
      <c r="AT454" s="4">
        <v>195.57142857142858</v>
      </c>
      <c r="AU454" s="4">
        <v>190.7741935483871</v>
      </c>
      <c r="AV454" s="4">
        <v>188.43333333333334</v>
      </c>
      <c r="AW454" s="4">
        <v>188.87483870967742</v>
      </c>
      <c r="AX454" s="4">
        <v>188.357</v>
      </c>
      <c r="AY454" s="4">
        <v>166.24419354838707</v>
      </c>
      <c r="AZ454" s="4">
        <v>115.13129032258065</v>
      </c>
      <c r="BA454" s="4">
        <v>116.67466666666665</v>
      </c>
      <c r="BB454" s="4">
        <v>109.55354838709677</v>
      </c>
      <c r="BC454" s="4">
        <v>114.44233333333334</v>
      </c>
      <c r="BD454" s="4">
        <v>124.79967741935484</v>
      </c>
      <c r="BE454" s="10">
        <f t="shared" si="23"/>
        <v>1897.7274715821814</v>
      </c>
      <c r="BF454" s="10">
        <f t="shared" si="24"/>
        <v>1897.73</v>
      </c>
    </row>
    <row r="455" spans="40:58">
      <c r="AN455" s="3" t="s">
        <v>760</v>
      </c>
      <c r="AO455" s="3" t="s">
        <v>766</v>
      </c>
      <c r="AP455" s="3" t="s">
        <v>216</v>
      </c>
      <c r="AQ455" s="3" t="s">
        <v>767</v>
      </c>
      <c r="AR455" s="3" t="s">
        <v>767</v>
      </c>
      <c r="AS455" s="4">
        <v>569.38709677419354</v>
      </c>
      <c r="AT455" s="4">
        <v>586.39285714285711</v>
      </c>
      <c r="AU455" s="4">
        <v>587.9677419354839</v>
      </c>
      <c r="AV455" s="4">
        <v>605.76666666666665</v>
      </c>
      <c r="AW455" s="4">
        <v>633.87096774193549</v>
      </c>
      <c r="AX455" s="4">
        <v>709.4666666666667</v>
      </c>
      <c r="AY455" s="4">
        <v>678.9677419354839</v>
      </c>
      <c r="AZ455" s="4">
        <v>649.12903225806451</v>
      </c>
      <c r="BA455" s="4">
        <v>508.63333333333333</v>
      </c>
      <c r="BB455" s="4">
        <v>471.19354838709677</v>
      </c>
      <c r="BC455" s="4">
        <v>509.9</v>
      </c>
      <c r="BD455" s="4">
        <v>515.67741935483866</v>
      </c>
      <c r="BE455" s="10">
        <f t="shared" si="23"/>
        <v>7026.3530721966199</v>
      </c>
      <c r="BF455" s="10">
        <f t="shared" si="24"/>
        <v>7026.35</v>
      </c>
    </row>
    <row r="456" spans="40:58">
      <c r="AN456" s="3" t="s">
        <v>760</v>
      </c>
      <c r="AO456" s="3" t="s">
        <v>768</v>
      </c>
      <c r="AP456" s="3" t="s">
        <v>271</v>
      </c>
      <c r="AQ456" s="3" t="s">
        <v>769</v>
      </c>
      <c r="AR456" s="3" t="s">
        <v>770</v>
      </c>
      <c r="AS456" s="4">
        <v>0</v>
      </c>
      <c r="AT456" s="4">
        <v>0</v>
      </c>
      <c r="AU456" s="4">
        <v>0</v>
      </c>
      <c r="AV456" s="4">
        <v>0</v>
      </c>
      <c r="AW456" s="4">
        <v>0</v>
      </c>
      <c r="AX456" s="4">
        <v>0</v>
      </c>
      <c r="AY456" s="4">
        <v>0</v>
      </c>
      <c r="AZ456" s="4">
        <v>0</v>
      </c>
      <c r="BA456" s="4">
        <v>0</v>
      </c>
      <c r="BB456" s="4">
        <v>13.703225806451613</v>
      </c>
      <c r="BC456" s="4">
        <v>7.0756666666666668</v>
      </c>
      <c r="BD456" s="4">
        <v>8.9616129032258058</v>
      </c>
      <c r="BE456" s="10">
        <f t="shared" si="23"/>
        <v>29.740505376344085</v>
      </c>
      <c r="BF456" s="10">
        <f t="shared" si="24"/>
        <v>29.74</v>
      </c>
    </row>
    <row r="457" spans="40:58">
      <c r="AN457" s="3" t="s">
        <v>760</v>
      </c>
      <c r="AO457" s="3" t="s">
        <v>771</v>
      </c>
      <c r="AP457" s="3" t="s">
        <v>772</v>
      </c>
      <c r="AQ457" s="3" t="s">
        <v>773</v>
      </c>
      <c r="AR457" s="3" t="s">
        <v>774</v>
      </c>
      <c r="AS457" s="4">
        <v>6532.6561290322579</v>
      </c>
      <c r="AT457" s="4">
        <v>6674.1171428571424</v>
      </c>
      <c r="AU457" s="4">
        <v>6870.9864516129037</v>
      </c>
      <c r="AV457" s="4">
        <v>6680.2356666666656</v>
      </c>
      <c r="AW457" s="4">
        <v>6554.050645161291</v>
      </c>
      <c r="AX457" s="4">
        <v>6423.9833333333336</v>
      </c>
      <c r="AY457" s="4">
        <v>6292.2851612903223</v>
      </c>
      <c r="AZ457" s="4">
        <v>6288.3632258064517</v>
      </c>
      <c r="BA457" s="4">
        <v>6420.3939999999993</v>
      </c>
      <c r="BB457" s="4">
        <v>6373.5780645161294</v>
      </c>
      <c r="BC457" s="4">
        <v>6244.1049999999996</v>
      </c>
      <c r="BD457" s="4">
        <v>6213.7209677419351</v>
      </c>
      <c r="BE457" s="10">
        <f t="shared" si="23"/>
        <v>77568.475788018433</v>
      </c>
      <c r="BF457" s="10">
        <f t="shared" si="24"/>
        <v>77568.479999999996</v>
      </c>
    </row>
    <row r="458" spans="40:58">
      <c r="AN458" s="3" t="s">
        <v>760</v>
      </c>
      <c r="AO458" s="3" t="s">
        <v>771</v>
      </c>
      <c r="AP458" s="3" t="s">
        <v>772</v>
      </c>
      <c r="AQ458" s="3" t="s">
        <v>773</v>
      </c>
      <c r="AR458" s="3" t="s">
        <v>775</v>
      </c>
      <c r="AS458" s="4">
        <v>2468.9770967741933</v>
      </c>
      <c r="AT458" s="4">
        <v>3200.0035714285718</v>
      </c>
      <c r="AU458" s="4">
        <v>3415.9187096774194</v>
      </c>
      <c r="AV458" s="4">
        <v>3371.8226666666665</v>
      </c>
      <c r="AW458" s="4">
        <v>3119.2416129032258</v>
      </c>
      <c r="AX458" s="4">
        <v>3103.9943333333335</v>
      </c>
      <c r="AY458" s="4">
        <v>3032.9235483870971</v>
      </c>
      <c r="AZ458" s="4">
        <v>2438.8093548387096</v>
      </c>
      <c r="BA458" s="4">
        <v>2585.1259999999997</v>
      </c>
      <c r="BB458" s="4">
        <v>2716.0812903225806</v>
      </c>
      <c r="BC458" s="4">
        <v>2554.7470000000003</v>
      </c>
      <c r="BD458" s="4">
        <v>2344.8506451612902</v>
      </c>
      <c r="BE458" s="10">
        <f t="shared" si="23"/>
        <v>34352.495829493091</v>
      </c>
      <c r="BF458" s="10">
        <f t="shared" si="24"/>
        <v>34352.5</v>
      </c>
    </row>
    <row r="459" spans="40:58">
      <c r="AN459" s="3" t="s">
        <v>760</v>
      </c>
      <c r="AO459" s="3" t="s">
        <v>776</v>
      </c>
      <c r="AP459" s="3" t="s">
        <v>159</v>
      </c>
      <c r="AQ459" s="3" t="s">
        <v>776</v>
      </c>
      <c r="AR459" s="3" t="s">
        <v>776</v>
      </c>
      <c r="AS459" s="4">
        <v>286.74193548387098</v>
      </c>
      <c r="AT459" s="4">
        <v>279.71428571428572</v>
      </c>
      <c r="AU459" s="4">
        <v>227.83870967741936</v>
      </c>
      <c r="AV459" s="4">
        <v>172.86666666666667</v>
      </c>
      <c r="AW459" s="4">
        <v>154.03225806451613</v>
      </c>
      <c r="AX459" s="4">
        <v>245.69966666666667</v>
      </c>
      <c r="AY459" s="4">
        <v>141.6448387096774</v>
      </c>
      <c r="AZ459" s="4">
        <v>139.38709677419354</v>
      </c>
      <c r="BA459" s="4">
        <v>234.55866666666668</v>
      </c>
      <c r="BB459" s="4">
        <v>319.17419354838717</v>
      </c>
      <c r="BC459" s="4">
        <v>274.11800000000005</v>
      </c>
      <c r="BD459" s="4">
        <v>253.29129032258064</v>
      </c>
      <c r="BE459" s="10">
        <f t="shared" si="23"/>
        <v>2729.0676082949308</v>
      </c>
      <c r="BF459" s="10">
        <f t="shared" si="24"/>
        <v>2729.07</v>
      </c>
    </row>
    <row r="460" spans="40:58">
      <c r="AN460" s="3" t="s">
        <v>760</v>
      </c>
      <c r="AO460" s="3" t="s">
        <v>776</v>
      </c>
      <c r="AP460" s="3" t="s">
        <v>159</v>
      </c>
      <c r="AQ460" s="3" t="s">
        <v>776</v>
      </c>
      <c r="AR460" s="3" t="s">
        <v>777</v>
      </c>
      <c r="AS460" s="4">
        <v>438.77419354838707</v>
      </c>
      <c r="AT460" s="4">
        <v>423.17857142857144</v>
      </c>
      <c r="AU460" s="4">
        <v>412.45161290322579</v>
      </c>
      <c r="AV460" s="4">
        <v>295.53333333333336</v>
      </c>
      <c r="AW460" s="4">
        <v>403.41935483870969</v>
      </c>
      <c r="AX460" s="4">
        <v>389.29966666666667</v>
      </c>
      <c r="AY460" s="4">
        <v>327.16096774193545</v>
      </c>
      <c r="AZ460" s="4">
        <v>395.67741935483872</v>
      </c>
      <c r="BA460" s="4">
        <v>420.46933333333334</v>
      </c>
      <c r="BB460" s="4">
        <v>311.40290322580643</v>
      </c>
      <c r="BC460" s="4">
        <v>260.30766666666665</v>
      </c>
      <c r="BD460" s="4">
        <v>257.25225806451613</v>
      </c>
      <c r="BE460" s="10">
        <f t="shared" si="23"/>
        <v>4334.9272811059909</v>
      </c>
      <c r="BF460" s="10">
        <f t="shared" si="24"/>
        <v>4334.93</v>
      </c>
    </row>
    <row r="461" spans="40:58">
      <c r="AN461" s="3" t="s">
        <v>760</v>
      </c>
      <c r="AO461" s="3" t="s">
        <v>776</v>
      </c>
      <c r="AP461" s="3" t="s">
        <v>159</v>
      </c>
      <c r="AQ461" s="3" t="s">
        <v>776</v>
      </c>
      <c r="AR461" s="3" t="s">
        <v>778</v>
      </c>
      <c r="AS461" s="4">
        <v>771.70967741935488</v>
      </c>
      <c r="AT461" s="4">
        <v>803.78571428571433</v>
      </c>
      <c r="AU461" s="4">
        <v>814.58064516129036</v>
      </c>
      <c r="AV461" s="4">
        <v>839.76666666666665</v>
      </c>
      <c r="AW461" s="4">
        <v>828.64516129032256</v>
      </c>
      <c r="AX461" s="4">
        <v>839.3</v>
      </c>
      <c r="AY461" s="4">
        <v>812.45161290322585</v>
      </c>
      <c r="AZ461" s="4">
        <v>570.09677419354841</v>
      </c>
      <c r="BA461" s="4">
        <v>848.48966666666661</v>
      </c>
      <c r="BB461" s="4">
        <v>1047.404193548387</v>
      </c>
      <c r="BC461" s="4">
        <v>1108.6423333333332</v>
      </c>
      <c r="BD461" s="4">
        <v>1086.7006451612904</v>
      </c>
      <c r="BE461" s="10">
        <f t="shared" si="23"/>
        <v>10371.573090629799</v>
      </c>
      <c r="BF461" s="10">
        <f t="shared" si="24"/>
        <v>10371.57</v>
      </c>
    </row>
    <row r="462" spans="40:58">
      <c r="AN462" s="3" t="s">
        <v>760</v>
      </c>
      <c r="AO462" s="3" t="s">
        <v>779</v>
      </c>
      <c r="AP462" s="3" t="s">
        <v>159</v>
      </c>
      <c r="AQ462" s="3" t="s">
        <v>486</v>
      </c>
      <c r="AR462" s="3" t="s">
        <v>780</v>
      </c>
      <c r="AS462" s="4">
        <v>453.45161290322579</v>
      </c>
      <c r="AT462" s="4">
        <v>428.71428571428572</v>
      </c>
      <c r="AU462" s="4">
        <v>444.45161290322579</v>
      </c>
      <c r="AV462" s="4">
        <v>428.8</v>
      </c>
      <c r="AW462" s="4">
        <v>436.64516129032256</v>
      </c>
      <c r="AX462" s="4">
        <v>432.53333333333336</v>
      </c>
      <c r="AY462" s="4">
        <v>424.93032258064511</v>
      </c>
      <c r="AZ462" s="4">
        <v>416.06354838709677</v>
      </c>
      <c r="BA462" s="4">
        <v>446.90233333333333</v>
      </c>
      <c r="BB462" s="4">
        <v>422.40741935483874</v>
      </c>
      <c r="BC462" s="4">
        <v>403.57366666666661</v>
      </c>
      <c r="BD462" s="4">
        <v>425.31096774193549</v>
      </c>
      <c r="BE462" s="10">
        <f t="shared" si="23"/>
        <v>5163.784264208909</v>
      </c>
      <c r="BF462" s="10">
        <f t="shared" si="24"/>
        <v>5163.78</v>
      </c>
    </row>
    <row r="463" spans="40:58">
      <c r="AN463" s="3" t="s">
        <v>760</v>
      </c>
      <c r="AO463" s="3" t="s">
        <v>779</v>
      </c>
      <c r="AP463" s="3" t="s">
        <v>295</v>
      </c>
      <c r="AQ463" s="3" t="s">
        <v>781</v>
      </c>
      <c r="AR463" s="3" t="s">
        <v>781</v>
      </c>
      <c r="AS463" s="4">
        <v>37.57</v>
      </c>
      <c r="AT463" s="4">
        <v>36.264642857142853</v>
      </c>
      <c r="AU463" s="4">
        <v>35.635806451612908</v>
      </c>
      <c r="AV463" s="4">
        <v>34.534666666666666</v>
      </c>
      <c r="AW463" s="4">
        <v>36.848064516129028</v>
      </c>
      <c r="AX463" s="4">
        <v>34.267666666666663</v>
      </c>
      <c r="AY463" s="4">
        <v>34.245161290322578</v>
      </c>
      <c r="AZ463" s="4">
        <v>32.567419354838712</v>
      </c>
      <c r="BA463" s="4">
        <v>32.436999999999998</v>
      </c>
      <c r="BB463" s="4">
        <v>32.236451612903224</v>
      </c>
      <c r="BC463" s="4">
        <v>31.831666666666667</v>
      </c>
      <c r="BD463" s="4">
        <v>31.315483870967743</v>
      </c>
      <c r="BE463" s="10">
        <f t="shared" si="23"/>
        <v>409.75402995391704</v>
      </c>
      <c r="BF463" s="10">
        <f t="shared" si="24"/>
        <v>409.75</v>
      </c>
    </row>
    <row r="464" spans="40:58">
      <c r="AN464" s="3" t="s">
        <v>760</v>
      </c>
      <c r="AO464" s="3" t="s">
        <v>779</v>
      </c>
      <c r="AP464" s="3" t="s">
        <v>295</v>
      </c>
      <c r="AQ464" s="3" t="s">
        <v>782</v>
      </c>
      <c r="AR464" s="3" t="s">
        <v>782</v>
      </c>
      <c r="AS464" s="4">
        <v>576.33354838709681</v>
      </c>
      <c r="AT464" s="4">
        <v>591.42678571428576</v>
      </c>
      <c r="AU464" s="4">
        <v>575.53548387096771</v>
      </c>
      <c r="AV464" s="4">
        <v>584.55233333333331</v>
      </c>
      <c r="AW464" s="4">
        <v>571.31903225806445</v>
      </c>
      <c r="AX464" s="4">
        <v>542.89266666666674</v>
      </c>
      <c r="AY464" s="4">
        <v>544.22612903225797</v>
      </c>
      <c r="AZ464" s="4">
        <v>539.55064516129028</v>
      </c>
      <c r="BA464" s="4">
        <v>532.60699999999997</v>
      </c>
      <c r="BB464" s="4">
        <v>515.14387096774192</v>
      </c>
      <c r="BC464" s="4">
        <v>501.07233333333335</v>
      </c>
      <c r="BD464" s="4">
        <v>485.82419354838709</v>
      </c>
      <c r="BE464" s="10">
        <f t="shared" si="23"/>
        <v>6560.4840222734265</v>
      </c>
      <c r="BF464" s="10">
        <f t="shared" si="24"/>
        <v>6560.48</v>
      </c>
    </row>
    <row r="465" spans="40:58">
      <c r="AN465" s="3" t="s">
        <v>760</v>
      </c>
      <c r="AO465" s="3" t="s">
        <v>779</v>
      </c>
      <c r="AP465" s="3" t="s">
        <v>295</v>
      </c>
      <c r="AQ465" s="3" t="s">
        <v>783</v>
      </c>
      <c r="AR465" s="3" t="s">
        <v>783</v>
      </c>
      <c r="AS465" s="4">
        <v>31.309032258064512</v>
      </c>
      <c r="AT465" s="4">
        <v>27.41</v>
      </c>
      <c r="AU465" s="4">
        <v>30.796129032258065</v>
      </c>
      <c r="AV465" s="4">
        <v>33.430333333333337</v>
      </c>
      <c r="AW465" s="4">
        <v>30.208387096774196</v>
      </c>
      <c r="AX465" s="4">
        <v>28.723333333333336</v>
      </c>
      <c r="AY465" s="4">
        <v>24.861612903225808</v>
      </c>
      <c r="AZ465" s="4">
        <v>30.880967741935482</v>
      </c>
      <c r="BA465" s="4">
        <v>31.526333333333334</v>
      </c>
      <c r="BB465" s="4">
        <v>31.290645161290321</v>
      </c>
      <c r="BC465" s="4">
        <v>32.918999999999997</v>
      </c>
      <c r="BD465" s="4">
        <v>24.088387096774195</v>
      </c>
      <c r="BE465" s="10">
        <f t="shared" si="23"/>
        <v>357.4441612903226</v>
      </c>
      <c r="BF465" s="10">
        <f t="shared" si="24"/>
        <v>357.44</v>
      </c>
    </row>
    <row r="466" spans="40:58">
      <c r="AN466" s="3" t="s">
        <v>760</v>
      </c>
      <c r="AO466" s="3" t="s">
        <v>784</v>
      </c>
      <c r="AP466" s="3" t="s">
        <v>159</v>
      </c>
      <c r="AQ466" s="3" t="s">
        <v>766</v>
      </c>
      <c r="AR466" s="3" t="s">
        <v>785</v>
      </c>
      <c r="AS466" s="4">
        <v>281.35483870967744</v>
      </c>
      <c r="AT466" s="4">
        <v>278.64285714285717</v>
      </c>
      <c r="AU466" s="4">
        <v>253.67741935483872</v>
      </c>
      <c r="AV466" s="4">
        <v>265.8</v>
      </c>
      <c r="AW466" s="4">
        <v>258.61290322580646</v>
      </c>
      <c r="AX466" s="4">
        <v>246.43533333333335</v>
      </c>
      <c r="AY466" s="4">
        <v>237.3325806451613</v>
      </c>
      <c r="AZ466" s="4">
        <v>215.5016129032258</v>
      </c>
      <c r="BA466" s="4">
        <v>205.72933333333333</v>
      </c>
      <c r="BB466" s="4">
        <v>197.81548387096774</v>
      </c>
      <c r="BC466" s="4">
        <v>210.77333333333334</v>
      </c>
      <c r="BD466" s="4">
        <v>235.45032258064515</v>
      </c>
      <c r="BE466" s="10">
        <f t="shared" si="23"/>
        <v>2887.1260184331804</v>
      </c>
      <c r="BF466" s="10">
        <f t="shared" si="24"/>
        <v>2887.13</v>
      </c>
    </row>
    <row r="467" spans="40:58">
      <c r="AN467" s="3" t="s">
        <v>760</v>
      </c>
      <c r="AO467" s="3" t="s">
        <v>786</v>
      </c>
      <c r="AP467" s="3" t="s">
        <v>159</v>
      </c>
      <c r="AQ467" s="3" t="s">
        <v>787</v>
      </c>
      <c r="AR467" s="3" t="s">
        <v>787</v>
      </c>
      <c r="AS467" s="4">
        <v>49</v>
      </c>
      <c r="AT467" s="4">
        <v>48.142857142857146</v>
      </c>
      <c r="AU467" s="4">
        <v>47.225806451612904</v>
      </c>
      <c r="AV467" s="4">
        <v>47.06666666666667</v>
      </c>
      <c r="AW467" s="4">
        <v>46.108064516129026</v>
      </c>
      <c r="AX467" s="4">
        <v>45.213000000000001</v>
      </c>
      <c r="AY467" s="4">
        <v>44.99258064516129</v>
      </c>
      <c r="AZ467" s="4">
        <v>45.084193548387091</v>
      </c>
      <c r="BA467" s="4">
        <v>38.536666666666662</v>
      </c>
      <c r="BB467" s="4">
        <v>38.619999999999997</v>
      </c>
      <c r="BC467" s="4">
        <v>47.002333333333333</v>
      </c>
      <c r="BD467" s="4">
        <v>47.537741935483872</v>
      </c>
      <c r="BE467" s="10">
        <f t="shared" si="23"/>
        <v>544.52991090629791</v>
      </c>
      <c r="BF467" s="10">
        <f t="shared" si="24"/>
        <v>544.53</v>
      </c>
    </row>
    <row r="468" spans="40:58">
      <c r="AN468" s="3" t="s">
        <v>760</v>
      </c>
      <c r="AO468" s="3" t="s">
        <v>786</v>
      </c>
      <c r="AP468" s="3" t="s">
        <v>159</v>
      </c>
      <c r="AQ468" s="3" t="s">
        <v>766</v>
      </c>
      <c r="AR468" s="3" t="s">
        <v>788</v>
      </c>
      <c r="AS468" s="4">
        <v>1715.7096774193549</v>
      </c>
      <c r="AT468" s="4">
        <v>1676.4285714285713</v>
      </c>
      <c r="AU468" s="4">
        <v>1667.0645161290322</v>
      </c>
      <c r="AV468" s="4">
        <v>1528.7333333333333</v>
      </c>
      <c r="AW468" s="4">
        <v>1406.483870967742</v>
      </c>
      <c r="AX468" s="4">
        <v>1318.6856666666667</v>
      </c>
      <c r="AY468" s="4">
        <v>1184.3548387096773</v>
      </c>
      <c r="AZ468" s="4">
        <v>1311.3470967741937</v>
      </c>
      <c r="BA468" s="4">
        <v>1427.1220000000001</v>
      </c>
      <c r="BB468" s="4">
        <v>1616.3000000000002</v>
      </c>
      <c r="BC468" s="4">
        <v>1545.175</v>
      </c>
      <c r="BD468" s="4">
        <v>1620.6399999999999</v>
      </c>
      <c r="BE468" s="10">
        <f t="shared" si="23"/>
        <v>18018.044571428571</v>
      </c>
      <c r="BF468" s="10">
        <f t="shared" si="24"/>
        <v>18018.04</v>
      </c>
    </row>
    <row r="469" spans="40:58">
      <c r="AN469" s="3" t="s">
        <v>760</v>
      </c>
      <c r="AO469" s="3" t="s">
        <v>786</v>
      </c>
      <c r="AP469" s="3" t="s">
        <v>159</v>
      </c>
      <c r="AQ469" s="3" t="s">
        <v>766</v>
      </c>
      <c r="AR469" s="3" t="s">
        <v>785</v>
      </c>
      <c r="AS469" s="4">
        <v>219.61290322580646</v>
      </c>
      <c r="AT469" s="4">
        <v>220</v>
      </c>
      <c r="AU469" s="4">
        <v>238.12903225806451</v>
      </c>
      <c r="AV469" s="4">
        <v>215.16666666666666</v>
      </c>
      <c r="AW469" s="4">
        <v>215.58064516129033</v>
      </c>
      <c r="AX469" s="4">
        <v>197.58933333333334</v>
      </c>
      <c r="AY469" s="4">
        <v>188.10645161290324</v>
      </c>
      <c r="AZ469" s="4">
        <v>171.37225806451613</v>
      </c>
      <c r="BA469" s="4">
        <v>167.22933333333333</v>
      </c>
      <c r="BB469" s="4">
        <v>159.02870967741936</v>
      </c>
      <c r="BC469" s="4">
        <v>135.40299999999999</v>
      </c>
      <c r="BD469" s="4">
        <v>107.89064516129032</v>
      </c>
      <c r="BE469" s="10">
        <f t="shared" si="23"/>
        <v>2235.1089784946234</v>
      </c>
      <c r="BF469" s="10">
        <f t="shared" si="24"/>
        <v>2235.11</v>
      </c>
    </row>
    <row r="470" spans="40:58">
      <c r="AN470" s="3" t="s">
        <v>760</v>
      </c>
      <c r="AO470" s="3" t="s">
        <v>786</v>
      </c>
      <c r="AP470" s="3" t="s">
        <v>159</v>
      </c>
      <c r="AQ470" s="3" t="s">
        <v>766</v>
      </c>
      <c r="AR470" s="3" t="s">
        <v>786</v>
      </c>
      <c r="AS470" s="4">
        <v>504.74193548387098</v>
      </c>
      <c r="AT470" s="4">
        <v>392.89285714285717</v>
      </c>
      <c r="AU470" s="4">
        <v>337.25806451612902</v>
      </c>
      <c r="AV470" s="4">
        <v>299.5</v>
      </c>
      <c r="AW470" s="4">
        <v>267.74193548387098</v>
      </c>
      <c r="AX470" s="4">
        <v>237.8</v>
      </c>
      <c r="AY470" s="4">
        <v>221.13354838709677</v>
      </c>
      <c r="AZ470" s="4">
        <v>220.35999999999999</v>
      </c>
      <c r="BA470" s="4">
        <v>207.91366666666667</v>
      </c>
      <c r="BB470" s="4">
        <v>202.74451612903226</v>
      </c>
      <c r="BC470" s="4">
        <v>195.34666666666666</v>
      </c>
      <c r="BD470" s="4">
        <v>194.82</v>
      </c>
      <c r="BE470" s="10">
        <f t="shared" si="23"/>
        <v>3282.2531904761909</v>
      </c>
      <c r="BF470" s="10">
        <f t="shared" si="24"/>
        <v>3282.25</v>
      </c>
    </row>
    <row r="471" spans="40:58">
      <c r="AN471" s="3" t="s">
        <v>760</v>
      </c>
      <c r="AO471" s="3" t="s">
        <v>715</v>
      </c>
      <c r="AP471" s="3" t="s">
        <v>159</v>
      </c>
      <c r="AQ471" s="3" t="s">
        <v>776</v>
      </c>
      <c r="AR471" s="3" t="s">
        <v>777</v>
      </c>
      <c r="AS471" s="4">
        <v>0</v>
      </c>
      <c r="AT471" s="4">
        <v>0</v>
      </c>
      <c r="AU471" s="4">
        <v>0</v>
      </c>
      <c r="AV471" s="4">
        <v>0</v>
      </c>
      <c r="AW471" s="4">
        <v>0</v>
      </c>
      <c r="AX471" s="4">
        <v>0</v>
      </c>
      <c r="AY471" s="4">
        <v>0</v>
      </c>
      <c r="AZ471" s="4">
        <v>0</v>
      </c>
      <c r="BA471" s="4">
        <v>0</v>
      </c>
      <c r="BB471" s="4">
        <v>0</v>
      </c>
      <c r="BC471" s="4">
        <v>0</v>
      </c>
      <c r="BD471" s="4">
        <v>78.551935483870977</v>
      </c>
      <c r="BE471" s="10">
        <f t="shared" si="23"/>
        <v>78.551935483870977</v>
      </c>
      <c r="BF471" s="10">
        <f t="shared" si="24"/>
        <v>78.55</v>
      </c>
    </row>
  </sheetData>
  <mergeCells count="4">
    <mergeCell ref="A1:Q1"/>
    <mergeCell ref="R1:AE1"/>
    <mergeCell ref="AN1:BF1"/>
    <mergeCell ref="AG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SIMILITUDES OUTLIERS</vt:lpstr>
      <vt:lpstr>DATOS DESENRIPTADOS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cabrera</cp:lastModifiedBy>
  <dcterms:created xsi:type="dcterms:W3CDTF">2020-10-27T17:57:39Z</dcterms:created>
  <dcterms:modified xsi:type="dcterms:W3CDTF">2020-11-08T23:47:42Z</dcterms:modified>
</cp:coreProperties>
</file>