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fba47ea33b7546/Projekte/Crystal lamp/"/>
    </mc:Choice>
  </mc:AlternateContent>
  <xr:revisionPtr revIDLastSave="180" documentId="8_{0066CE04-F290-4FF5-9700-65A656D5F0C4}" xr6:coauthVersionLast="45" xr6:coauthVersionMax="45" xr10:uidLastSave="{815E4088-0806-45C8-A104-75FE717EC97A}"/>
  <bookViews>
    <workbookView xWindow="-108" yWindow="-108" windowWidth="23256" windowHeight="12576" xr2:uid="{F1A60BC6-FA53-44AD-9BA1-BD66D69B61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B27" i="1"/>
</calcChain>
</file>

<file path=xl/sharedStrings.xml><?xml version="1.0" encoding="utf-8"?>
<sst xmlns="http://schemas.openxmlformats.org/spreadsheetml/2006/main" count="15" uniqueCount="15">
  <si>
    <t>Capacity</t>
  </si>
  <si>
    <t>c4</t>
  </si>
  <si>
    <t>c3</t>
  </si>
  <si>
    <t xml:space="preserve">c2 </t>
  </si>
  <si>
    <t>c1</t>
  </si>
  <si>
    <t>U [V]</t>
  </si>
  <si>
    <t>U_nom [1]</t>
  </si>
  <si>
    <t>Capacity  [mAh]</t>
  </si>
  <si>
    <t>C_nom [1]</t>
  </si>
  <si>
    <t>Battery curve from:</t>
  </si>
  <si>
    <t>http://www.dampfakkus.de/akkutest.php?id=645</t>
  </si>
  <si>
    <t>Resulting SW Parameters</t>
  </si>
  <si>
    <t>EmptyVoltage</t>
  </si>
  <si>
    <t>FullVoltage</t>
  </si>
  <si>
    <t>(automatically 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</si>
</sst>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Normalized SOC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intercept val="0"/>
            <c:dispRSqr val="0"/>
            <c:dispEq val="1"/>
            <c:trendlineLbl>
              <c:layout>
                <c:manualLayout>
                  <c:x val="-0.27754697730091432"/>
                  <c:y val="3.09503546099290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Tabelle1!$C$2:$C$14</c:f>
              <c:numCache>
                <c:formatCode>0.00</c:formatCode>
                <c:ptCount val="13"/>
                <c:pt idx="0">
                  <c:v>1</c:v>
                </c:pt>
                <c:pt idx="1">
                  <c:v>0.91666666666666663</c:v>
                </c:pt>
                <c:pt idx="2">
                  <c:v>0.83333333333333337</c:v>
                </c:pt>
                <c:pt idx="3">
                  <c:v>0.75</c:v>
                </c:pt>
                <c:pt idx="4">
                  <c:v>0.66666666666666663</c:v>
                </c:pt>
                <c:pt idx="5">
                  <c:v>0.58333333333333337</c:v>
                </c:pt>
                <c:pt idx="6">
                  <c:v>0.5</c:v>
                </c:pt>
                <c:pt idx="7">
                  <c:v>0.41666666666666669</c:v>
                </c:pt>
                <c:pt idx="8">
                  <c:v>0.33333333333333331</c:v>
                </c:pt>
                <c:pt idx="9">
                  <c:v>0.25</c:v>
                </c:pt>
                <c:pt idx="10">
                  <c:v>0.16666666666666666</c:v>
                </c:pt>
                <c:pt idx="11">
                  <c:v>8.3333333333333329E-2</c:v>
                </c:pt>
                <c:pt idx="12">
                  <c:v>0</c:v>
                </c:pt>
              </c:numCache>
            </c:numRef>
          </c:xVal>
          <c:yVal>
            <c:numRef>
              <c:f>Tabelle1!$D$2:$D$14</c:f>
              <c:numCache>
                <c:formatCode>0.000</c:formatCode>
                <c:ptCount val="13"/>
                <c:pt idx="0">
                  <c:v>1</c:v>
                </c:pt>
                <c:pt idx="1">
                  <c:v>0.98555956678700363</c:v>
                </c:pt>
                <c:pt idx="2">
                  <c:v>0.95306859205776173</c:v>
                </c:pt>
                <c:pt idx="3">
                  <c:v>0.76678700361010832</c:v>
                </c:pt>
                <c:pt idx="4">
                  <c:v>0.67364620938628161</c:v>
                </c:pt>
                <c:pt idx="5">
                  <c:v>0.53935018050541517</c:v>
                </c:pt>
                <c:pt idx="6">
                  <c:v>0.43429602888086644</c:v>
                </c:pt>
                <c:pt idx="7">
                  <c:v>0.31805054151624551</c:v>
                </c:pt>
                <c:pt idx="8">
                  <c:v>0.20685920577617328</c:v>
                </c:pt>
                <c:pt idx="9">
                  <c:v>0.13826714801444043</c:v>
                </c:pt>
                <c:pt idx="10">
                  <c:v>7.6534296028880872E-2</c:v>
                </c:pt>
                <c:pt idx="11">
                  <c:v>3.7184115523465705E-2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D-45FB-9208-5C3338A8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881312"/>
        <c:axId val="899485952"/>
      </c:scatterChart>
      <c:valAx>
        <c:axId val="66288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normalized</a:t>
                </a:r>
                <a:r>
                  <a:rPr lang="de-DE" b="1" baseline="0"/>
                  <a:t> voltage</a:t>
                </a:r>
                <a:endParaRPr lang="de-DE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9485952"/>
        <c:crosses val="autoZero"/>
        <c:crossBetween val="midCat"/>
      </c:valAx>
      <c:valAx>
        <c:axId val="89948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normalized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288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41910</xdr:rowOff>
    </xdr:from>
    <xdr:to>
      <xdr:col>11</xdr:col>
      <xdr:colOff>304800</xdr:colOff>
      <xdr:row>25</xdr:row>
      <xdr:rowOff>129540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F0F0E61-811B-40E3-BC80-349AA4664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ampfakkus.de/akkutest.php?id=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E270-8598-4B87-969C-A30D73BC7808}">
  <dimension ref="A1:F27"/>
  <sheetViews>
    <sheetView tabSelected="1" workbookViewId="0">
      <selection activeCell="C26" sqref="C26"/>
    </sheetView>
  </sheetViews>
  <sheetFormatPr baseColWidth="10" defaultRowHeight="14.4" x14ac:dyDescent="0.3"/>
  <cols>
    <col min="1" max="1" width="12.44140625" customWidth="1"/>
    <col min="2" max="2" width="15.5546875" customWidth="1"/>
  </cols>
  <sheetData>
    <row r="1" spans="1:6" x14ac:dyDescent="0.3">
      <c r="A1" t="s">
        <v>5</v>
      </c>
      <c r="B1" t="s">
        <v>7</v>
      </c>
      <c r="C1" t="s">
        <v>6</v>
      </c>
      <c r="D1" t="s">
        <v>8</v>
      </c>
    </row>
    <row r="2" spans="1:6" x14ac:dyDescent="0.3">
      <c r="A2" s="1">
        <v>4200</v>
      </c>
      <c r="B2">
        <v>2770</v>
      </c>
      <c r="C2" s="1">
        <f>(A2-$B$20)/($B$21-$B$20)</f>
        <v>1</v>
      </c>
      <c r="D2" s="2">
        <f>B2/$B$22</f>
        <v>1</v>
      </c>
      <c r="E2" s="2"/>
      <c r="F2" s="2"/>
    </row>
    <row r="3" spans="1:6" x14ac:dyDescent="0.3">
      <c r="A3" s="1">
        <v>4100</v>
      </c>
      <c r="B3">
        <v>2730</v>
      </c>
      <c r="C3" s="1">
        <f>(A3-$B$20)/($B$21-$B$20)</f>
        <v>0.91666666666666663</v>
      </c>
      <c r="D3" s="2">
        <f>B3/$B$22</f>
        <v>0.98555956678700363</v>
      </c>
      <c r="E3" s="2"/>
      <c r="F3" s="2"/>
    </row>
    <row r="4" spans="1:6" x14ac:dyDescent="0.3">
      <c r="A4" s="1">
        <v>4000</v>
      </c>
      <c r="B4">
        <v>2640</v>
      </c>
      <c r="C4" s="1">
        <f>(A4-$B$20)/($B$21-$B$20)</f>
        <v>0.83333333333333337</v>
      </c>
      <c r="D4" s="2">
        <f>B4/$B$22</f>
        <v>0.95306859205776173</v>
      </c>
      <c r="E4" s="2"/>
      <c r="F4" s="2"/>
    </row>
    <row r="5" spans="1:6" x14ac:dyDescent="0.3">
      <c r="A5" s="1">
        <v>3900</v>
      </c>
      <c r="B5">
        <v>2124</v>
      </c>
      <c r="C5" s="1">
        <f>(A5-$B$20)/($B$21-$B$20)</f>
        <v>0.75</v>
      </c>
      <c r="D5" s="2">
        <f>B5/$B$22</f>
        <v>0.76678700361010832</v>
      </c>
      <c r="E5" s="2"/>
      <c r="F5" s="2"/>
    </row>
    <row r="6" spans="1:6" x14ac:dyDescent="0.3">
      <c r="A6" s="1">
        <v>3800</v>
      </c>
      <c r="B6">
        <v>1866</v>
      </c>
      <c r="C6" s="1">
        <f>(A6-$B$20)/($B$21-$B$20)</f>
        <v>0.66666666666666663</v>
      </c>
      <c r="D6" s="2">
        <f>B6/$B$22</f>
        <v>0.67364620938628161</v>
      </c>
      <c r="E6" s="2"/>
      <c r="F6" s="2"/>
    </row>
    <row r="7" spans="1:6" x14ac:dyDescent="0.3">
      <c r="A7" s="1">
        <v>3700</v>
      </c>
      <c r="B7">
        <v>1494</v>
      </c>
      <c r="C7" s="1">
        <f>(A7-$B$20)/($B$21-$B$20)</f>
        <v>0.58333333333333337</v>
      </c>
      <c r="D7" s="2">
        <f>B7/$B$22</f>
        <v>0.53935018050541517</v>
      </c>
      <c r="E7" s="2"/>
      <c r="F7" s="2"/>
    </row>
    <row r="8" spans="1:6" x14ac:dyDescent="0.3">
      <c r="A8" s="1">
        <v>3600</v>
      </c>
      <c r="B8">
        <v>1203</v>
      </c>
      <c r="C8" s="1">
        <f>(A8-$B$20)/($B$21-$B$20)</f>
        <v>0.5</v>
      </c>
      <c r="D8" s="2">
        <f>B8/$B$22</f>
        <v>0.43429602888086644</v>
      </c>
      <c r="E8" s="2"/>
      <c r="F8" s="2"/>
    </row>
    <row r="9" spans="1:6" x14ac:dyDescent="0.3">
      <c r="A9" s="1">
        <v>3500</v>
      </c>
      <c r="B9">
        <v>881</v>
      </c>
      <c r="C9" s="1">
        <f>(A9-$B$20)/($B$21-$B$20)</f>
        <v>0.41666666666666669</v>
      </c>
      <c r="D9" s="2">
        <f>B9/$B$22</f>
        <v>0.31805054151624551</v>
      </c>
      <c r="E9" s="2"/>
      <c r="F9" s="2"/>
    </row>
    <row r="10" spans="1:6" x14ac:dyDescent="0.3">
      <c r="A10" s="1">
        <v>3400</v>
      </c>
      <c r="B10">
        <v>573</v>
      </c>
      <c r="C10" s="1">
        <f>(A10-$B$20)/($B$21-$B$20)</f>
        <v>0.33333333333333331</v>
      </c>
      <c r="D10" s="2">
        <f>B10/$B$22</f>
        <v>0.20685920577617328</v>
      </c>
      <c r="E10" s="2"/>
      <c r="F10" s="2"/>
    </row>
    <row r="11" spans="1:6" x14ac:dyDescent="0.3">
      <c r="A11" s="1">
        <v>3300</v>
      </c>
      <c r="B11">
        <v>383</v>
      </c>
      <c r="C11" s="1">
        <f>(A11-$B$20)/($B$21-$B$20)</f>
        <v>0.25</v>
      </c>
      <c r="D11" s="2">
        <f>B11/$B$22</f>
        <v>0.13826714801444043</v>
      </c>
      <c r="E11" s="2"/>
      <c r="F11" s="2"/>
    </row>
    <row r="12" spans="1:6" x14ac:dyDescent="0.3">
      <c r="A12" s="1">
        <v>3200</v>
      </c>
      <c r="B12">
        <v>212</v>
      </c>
      <c r="C12" s="1">
        <f>(A12-$B$20)/($B$21-$B$20)</f>
        <v>0.16666666666666666</v>
      </c>
      <c r="D12" s="2">
        <f>B12/$B$22</f>
        <v>7.6534296028880872E-2</v>
      </c>
      <c r="E12" s="2"/>
      <c r="F12" s="2"/>
    </row>
    <row r="13" spans="1:6" x14ac:dyDescent="0.3">
      <c r="A13" s="1">
        <v>3100</v>
      </c>
      <c r="B13">
        <v>103</v>
      </c>
      <c r="C13" s="1">
        <f>(A13-$B$20)/($B$21-$B$20)</f>
        <v>8.3333333333333329E-2</v>
      </c>
      <c r="D13" s="2">
        <f>B13/$B$22</f>
        <v>3.7184115523465705E-2</v>
      </c>
      <c r="E13" s="2"/>
      <c r="F13" s="2"/>
    </row>
    <row r="14" spans="1:6" x14ac:dyDescent="0.3">
      <c r="A14" s="1">
        <v>3000</v>
      </c>
      <c r="B14">
        <v>0</v>
      </c>
      <c r="C14" s="1">
        <f>(A14-$B$20)/($B$21-$B$20)</f>
        <v>0</v>
      </c>
      <c r="D14" s="2">
        <f>B14/$B$22</f>
        <v>0</v>
      </c>
      <c r="E14" s="2"/>
      <c r="F14" s="2"/>
    </row>
    <row r="16" spans="1:6" x14ac:dyDescent="0.3">
      <c r="A16" t="s">
        <v>9</v>
      </c>
    </row>
    <row r="17" spans="1:3" x14ac:dyDescent="0.3">
      <c r="A17" s="4" t="s">
        <v>10</v>
      </c>
    </row>
    <row r="19" spans="1:3" x14ac:dyDescent="0.3">
      <c r="A19" t="s">
        <v>11</v>
      </c>
    </row>
    <row r="20" spans="1:3" x14ac:dyDescent="0.3">
      <c r="A20" t="s">
        <v>12</v>
      </c>
      <c r="B20" s="1">
        <v>3000</v>
      </c>
    </row>
    <row r="21" spans="1:3" x14ac:dyDescent="0.3">
      <c r="A21" t="s">
        <v>13</v>
      </c>
      <c r="B21" s="1">
        <v>4200</v>
      </c>
    </row>
    <row r="22" spans="1:3" x14ac:dyDescent="0.3">
      <c r="A22" t="s">
        <v>0</v>
      </c>
      <c r="B22" s="1">
        <v>2770</v>
      </c>
    </row>
    <row r="24" spans="1:3" x14ac:dyDescent="0.3">
      <c r="A24" s="3" t="s">
        <v>1</v>
      </c>
      <c r="B24" s="3">
        <v>-2.6537999999999999</v>
      </c>
    </row>
    <row r="25" spans="1:3" x14ac:dyDescent="0.3">
      <c r="A25" t="s">
        <v>2</v>
      </c>
      <c r="B25" s="3">
        <v>3.5621</v>
      </c>
    </row>
    <row r="26" spans="1:3" x14ac:dyDescent="0.3">
      <c r="A26" t="s">
        <v>3</v>
      </c>
      <c r="B26" s="3">
        <v>-0.36630000000000001</v>
      </c>
    </row>
    <row r="27" spans="1:3" x14ac:dyDescent="0.3">
      <c r="A27" t="s">
        <v>4</v>
      </c>
      <c r="B27" s="3">
        <f>1-SUM(B24:B26)</f>
        <v>0.45799999999999996</v>
      </c>
      <c r="C27" t="s">
        <v>14</v>
      </c>
    </row>
  </sheetData>
  <hyperlinks>
    <hyperlink ref="A17" r:id="rId1" xr:uid="{03B7046C-6A10-4CC2-9BBC-E069FCA3BD04}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Schlingmeier</dc:creator>
  <cp:lastModifiedBy>Daniel Schlingmeier</cp:lastModifiedBy>
  <dcterms:created xsi:type="dcterms:W3CDTF">2021-01-08T17:41:58Z</dcterms:created>
  <dcterms:modified xsi:type="dcterms:W3CDTF">2021-01-08T20:45:42Z</dcterms:modified>
</cp:coreProperties>
</file>