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20" activeTab="2"/>
  </bookViews>
  <sheets>
    <sheet name="Operasi hitung dan rumus" sheetId="1" r:id="rId1"/>
    <sheet name="Alamat Absolut dan Relatif" sheetId="2" r:id="rId2"/>
    <sheet name="Rank dan Frekuensi" sheetId="3" r:id="rId3"/>
  </sheets>
  <definedNames>
    <definedName name="PPh">'Alamat Absolut dan Relatif'!$G$5</definedName>
    <definedName name="upah">'Alamat Absolut dan Relatif'!$B$15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5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H13" i="3"/>
  <c r="H12" i="3"/>
  <c r="G13" i="3"/>
  <c r="G12" i="3"/>
  <c r="I4" i="3" a="1"/>
  <c r="I4" i="3" s="1"/>
  <c r="H7" i="2"/>
  <c r="H8" i="2"/>
  <c r="H9" i="2"/>
  <c r="H10" i="2"/>
  <c r="H11" i="2"/>
  <c r="H12" i="2"/>
  <c r="H13" i="2"/>
  <c r="H6" i="2"/>
  <c r="G7" i="2"/>
  <c r="G8" i="2"/>
  <c r="G9" i="2"/>
  <c r="G10" i="2"/>
  <c r="G11" i="2"/>
  <c r="G12" i="2"/>
  <c r="G13" i="2"/>
  <c r="G6" i="2"/>
  <c r="F7" i="2"/>
  <c r="F8" i="2"/>
  <c r="F9" i="2"/>
  <c r="F10" i="2"/>
  <c r="F11" i="2"/>
  <c r="F12" i="2"/>
  <c r="F13" i="2"/>
  <c r="F6" i="2"/>
  <c r="E7" i="2"/>
  <c r="E8" i="2"/>
  <c r="E9" i="2"/>
  <c r="E10" i="2"/>
  <c r="E11" i="2"/>
  <c r="E12" i="2"/>
  <c r="E13" i="2"/>
  <c r="E6" i="2"/>
  <c r="F20" i="1"/>
  <c r="G20" i="1"/>
  <c r="F19" i="1"/>
  <c r="G19" i="1"/>
  <c r="F18" i="1"/>
  <c r="G18" i="1"/>
  <c r="F17" i="1"/>
  <c r="G17" i="1"/>
  <c r="F16" i="1"/>
  <c r="G16" i="1"/>
  <c r="E20" i="1"/>
  <c r="E19" i="1"/>
  <c r="E18" i="1"/>
  <c r="E17" i="1"/>
  <c r="E16" i="1"/>
  <c r="G5" i="1"/>
  <c r="G6" i="1"/>
  <c r="G7" i="1"/>
  <c r="G8" i="1"/>
  <c r="G9" i="1"/>
  <c r="G10" i="1"/>
  <c r="G11" i="1"/>
  <c r="G12" i="1"/>
  <c r="G13" i="1"/>
  <c r="G14" i="1"/>
  <c r="G4" i="1"/>
  <c r="F5" i="1"/>
  <c r="F6" i="1"/>
  <c r="F7" i="1"/>
  <c r="F8" i="1"/>
  <c r="F9" i="1"/>
  <c r="F10" i="1"/>
  <c r="F11" i="1"/>
  <c r="F12" i="1"/>
  <c r="F13" i="1"/>
  <c r="F14" i="1"/>
  <c r="F4" i="1"/>
  <c r="E8" i="1"/>
  <c r="E7" i="1"/>
  <c r="E6" i="1"/>
  <c r="E5" i="1"/>
  <c r="E9" i="1"/>
  <c r="E10" i="1"/>
  <c r="E11" i="1"/>
  <c r="E12" i="1"/>
  <c r="E13" i="1"/>
  <c r="E14" i="1"/>
  <c r="E4" i="1"/>
  <c r="I9" i="3" l="1"/>
  <c r="I8" i="3"/>
  <c r="I7" i="3"/>
  <c r="I6" i="3"/>
  <c r="I5" i="3"/>
</calcChain>
</file>

<file path=xl/sharedStrings.xml><?xml version="1.0" encoding="utf-8"?>
<sst xmlns="http://schemas.openxmlformats.org/spreadsheetml/2006/main" count="119" uniqueCount="84">
  <si>
    <t>Nama</t>
  </si>
  <si>
    <t>Nama Barang</t>
  </si>
  <si>
    <t>Jumlah pembelian</t>
  </si>
  <si>
    <t>Harga Unit</t>
  </si>
  <si>
    <t>Total Harga</t>
  </si>
  <si>
    <t>Diskon</t>
  </si>
  <si>
    <t>Harga Besih</t>
  </si>
  <si>
    <t>Penjualan Alat Tulis Koperasi SMA Angkasa</t>
  </si>
  <si>
    <t>Syarif</t>
  </si>
  <si>
    <t>Sari</t>
  </si>
  <si>
    <t>Candra</t>
  </si>
  <si>
    <t>Tomi</t>
  </si>
  <si>
    <t>Dewi</t>
  </si>
  <si>
    <t>Indra</t>
  </si>
  <si>
    <t>Wulan</t>
  </si>
  <si>
    <t>Ika</t>
  </si>
  <si>
    <t>Ira</t>
  </si>
  <si>
    <t>Rahmad</t>
  </si>
  <si>
    <t xml:space="preserve">Ronald </t>
  </si>
  <si>
    <t>buku tulis</t>
  </si>
  <si>
    <t>pensil</t>
  </si>
  <si>
    <t>penghapus</t>
  </si>
  <si>
    <t>Total</t>
  </si>
  <si>
    <t>Rata-rata</t>
  </si>
  <si>
    <t>Nilai maksimum</t>
  </si>
  <si>
    <t>Nilai minimum</t>
  </si>
  <si>
    <t>Banyaknya transaksi</t>
  </si>
  <si>
    <t>DAFTAR UPAH KARYAWAN</t>
  </si>
  <si>
    <t>PT MAKMUR SEJATI</t>
  </si>
  <si>
    <t>TANGGAL 2 MARET 2008</t>
  </si>
  <si>
    <t>Nama Karyawan</t>
  </si>
  <si>
    <t>Tanggal</t>
  </si>
  <si>
    <t>Jam Masuk</t>
  </si>
  <si>
    <t>Jam Keluar</t>
  </si>
  <si>
    <t>Durasi kerja/hari</t>
  </si>
  <si>
    <t>Upah Kerja</t>
  </si>
  <si>
    <t>PPH 10%</t>
  </si>
  <si>
    <t>Total Upah Netto</t>
  </si>
  <si>
    <t>Ristiyani</t>
  </si>
  <si>
    <t>Budiman</t>
  </si>
  <si>
    <t>Agus</t>
  </si>
  <si>
    <t>Dian</t>
  </si>
  <si>
    <t>Nawang</t>
  </si>
  <si>
    <t>02 Maret 2008</t>
  </si>
  <si>
    <t>Budiarjo</t>
  </si>
  <si>
    <t>Ngadimin</t>
  </si>
  <si>
    <t>Aisyah</t>
  </si>
  <si>
    <t>Upah kerja/jam</t>
  </si>
  <si>
    <t>NILAI UJIAN MAHASISWA</t>
  </si>
  <si>
    <t>NIM</t>
  </si>
  <si>
    <t>Rata-rata Nilai</t>
  </si>
  <si>
    <t>Rank Terbesar</t>
  </si>
  <si>
    <t>Rank Terkecil</t>
  </si>
  <si>
    <t>huruf mutu</t>
  </si>
  <si>
    <t>G63101081</t>
  </si>
  <si>
    <t>G63101082</t>
  </si>
  <si>
    <t>G63101083</t>
  </si>
  <si>
    <t>G63101084</t>
  </si>
  <si>
    <t>G63101085</t>
  </si>
  <si>
    <t>G63101086</t>
  </si>
  <si>
    <t>G63101087</t>
  </si>
  <si>
    <t>G63101088</t>
  </si>
  <si>
    <t>G63101089</t>
  </si>
  <si>
    <t>G63101090</t>
  </si>
  <si>
    <t>G63101091</t>
  </si>
  <si>
    <t>G63101092</t>
  </si>
  <si>
    <t>G63101093</t>
  </si>
  <si>
    <t>G63101094</t>
  </si>
  <si>
    <t>G63101095</t>
  </si>
  <si>
    <t>G63101096</t>
  </si>
  <si>
    <t>G63101097</t>
  </si>
  <si>
    <t>G63101098</t>
  </si>
  <si>
    <t>G63101099</t>
  </si>
  <si>
    <t>G63101100</t>
  </si>
  <si>
    <t>Huruf Mutu</t>
  </si>
  <si>
    <t>Nilai</t>
  </si>
  <si>
    <t>Jumlah Mahasiswa</t>
  </si>
  <si>
    <t>E</t>
  </si>
  <si>
    <t>D</t>
  </si>
  <si>
    <t>C</t>
  </si>
  <si>
    <t>B</t>
  </si>
  <si>
    <t>A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</si>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</sst>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p-3809]* #,##0.00_-;\-[$Rp-3809]* #,##0.00_-;_-[$Rp-3809]* &quot;-&quot;??_-;_-@_-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5" fillId="2" borderId="6" xfId="0" applyFont="1" applyFill="1" applyBorder="1" applyAlignment="1">
      <alignment textRotation="45"/>
    </xf>
    <xf numFmtId="0" fontId="5" fillId="2" borderId="7" xfId="0" applyFont="1" applyFill="1" applyBorder="1" applyAlignment="1">
      <alignment textRotation="45"/>
    </xf>
    <xf numFmtId="0" fontId="5" fillId="2" borderId="8" xfId="0" applyFont="1" applyFill="1" applyBorder="1" applyAlignment="1">
      <alignment textRotation="45"/>
    </xf>
    <xf numFmtId="0" fontId="0" fillId="0" borderId="5" xfId="0" applyBorder="1"/>
    <xf numFmtId="165" fontId="2" fillId="0" borderId="5" xfId="0" applyNumberFormat="1" applyFont="1" applyBorder="1"/>
    <xf numFmtId="0" fontId="2" fillId="0" borderId="5" xfId="0" applyFont="1" applyBorder="1"/>
    <xf numFmtId="0" fontId="4" fillId="0" borderId="5" xfId="0" applyFont="1" applyBorder="1"/>
    <xf numFmtId="164" fontId="4" fillId="0" borderId="5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/>
    <xf numFmtId="20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164" fontId="3" fillId="0" borderId="0" xfId="0" applyNumberFormat="1" applyFont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15" zoomScaleNormal="115" workbookViewId="0">
      <selection sqref="A1:I1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5.5703125" bestFit="1" customWidth="1"/>
    <col min="4" max="4" width="13.42578125" bestFit="1" customWidth="1"/>
    <col min="5" max="5" width="14.5703125" bestFit="1" customWidth="1"/>
    <col min="6" max="6" width="13.42578125" bestFit="1" customWidth="1"/>
    <col min="7" max="7" width="14.5703125" bestFit="1" customWidth="1"/>
  </cols>
  <sheetData>
    <row r="1" spans="1:9" ht="15.75" x14ac:dyDescent="0.25">
      <c r="A1" s="25" t="s">
        <v>7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"/>
      <c r="B2" s="1"/>
      <c r="C2" s="1"/>
      <c r="D2" s="1"/>
      <c r="E2" s="1"/>
      <c r="F2" s="1"/>
      <c r="G2" s="1"/>
    </row>
    <row r="3" spans="1:9" ht="77.25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</row>
    <row r="4" spans="1:9" ht="15.75" x14ac:dyDescent="0.25">
      <c r="A4" s="12" t="s">
        <v>8</v>
      </c>
      <c r="B4" s="12" t="s">
        <v>19</v>
      </c>
      <c r="C4" s="12">
        <v>24</v>
      </c>
      <c r="D4" s="13">
        <v>2300</v>
      </c>
      <c r="E4" s="13">
        <f>C4*D4</f>
        <v>55200</v>
      </c>
      <c r="F4" s="13">
        <f t="shared" ref="F4:F14" si="0">10%*E4</f>
        <v>5520</v>
      </c>
      <c r="G4" s="13">
        <f>E4-F4</f>
        <v>49680</v>
      </c>
    </row>
    <row r="5" spans="1:9" ht="15.75" x14ac:dyDescent="0.25">
      <c r="A5" s="12" t="s">
        <v>9</v>
      </c>
      <c r="B5" s="12" t="s">
        <v>20</v>
      </c>
      <c r="C5" s="12">
        <v>10</v>
      </c>
      <c r="D5" s="13">
        <v>850</v>
      </c>
      <c r="E5" s="13">
        <f>C5*D5</f>
        <v>8500</v>
      </c>
      <c r="F5" s="13">
        <f t="shared" si="0"/>
        <v>850</v>
      </c>
      <c r="G5" s="13">
        <f t="shared" ref="G5:G14" si="1">E5-F5</f>
        <v>7650</v>
      </c>
    </row>
    <row r="6" spans="1:9" ht="15.75" x14ac:dyDescent="0.25">
      <c r="A6" s="12" t="s">
        <v>10</v>
      </c>
      <c r="B6" s="12" t="s">
        <v>19</v>
      </c>
      <c r="C6" s="12">
        <v>36</v>
      </c>
      <c r="D6" s="13">
        <v>2300</v>
      </c>
      <c r="E6" s="13">
        <f>C6*D6</f>
        <v>82800</v>
      </c>
      <c r="F6" s="13">
        <f t="shared" si="0"/>
        <v>8280</v>
      </c>
      <c r="G6" s="13">
        <f t="shared" si="1"/>
        <v>74520</v>
      </c>
    </row>
    <row r="7" spans="1:9" ht="15.75" x14ac:dyDescent="0.25">
      <c r="A7" s="12" t="s">
        <v>11</v>
      </c>
      <c r="B7" s="12" t="s">
        <v>21</v>
      </c>
      <c r="C7" s="12">
        <v>5</v>
      </c>
      <c r="D7" s="13">
        <v>750</v>
      </c>
      <c r="E7" s="13">
        <f>C7*D7</f>
        <v>3750</v>
      </c>
      <c r="F7" s="13">
        <f t="shared" si="0"/>
        <v>375</v>
      </c>
      <c r="G7" s="13">
        <f t="shared" si="1"/>
        <v>3375</v>
      </c>
    </row>
    <row r="8" spans="1:9" ht="15.75" x14ac:dyDescent="0.25">
      <c r="A8" s="12" t="s">
        <v>12</v>
      </c>
      <c r="B8" s="12" t="s">
        <v>20</v>
      </c>
      <c r="C8" s="12">
        <v>15</v>
      </c>
      <c r="D8" s="13">
        <v>850</v>
      </c>
      <c r="E8" s="13">
        <f>C8*D8</f>
        <v>12750</v>
      </c>
      <c r="F8" s="13">
        <f t="shared" si="0"/>
        <v>1275</v>
      </c>
      <c r="G8" s="13">
        <f t="shared" si="1"/>
        <v>11475</v>
      </c>
    </row>
    <row r="9" spans="1:9" ht="15.75" x14ac:dyDescent="0.25">
      <c r="A9" s="12" t="s">
        <v>13</v>
      </c>
      <c r="B9" s="12" t="s">
        <v>19</v>
      </c>
      <c r="C9" s="12">
        <v>20</v>
      </c>
      <c r="D9" s="13">
        <v>2300</v>
      </c>
      <c r="E9" s="13">
        <f t="shared" ref="E9:E14" si="2">C9*D9</f>
        <v>46000</v>
      </c>
      <c r="F9" s="13">
        <f t="shared" si="0"/>
        <v>4600</v>
      </c>
      <c r="G9" s="13">
        <f t="shared" si="1"/>
        <v>41400</v>
      </c>
    </row>
    <row r="10" spans="1:9" ht="15.75" x14ac:dyDescent="0.25">
      <c r="A10" s="12" t="s">
        <v>14</v>
      </c>
      <c r="B10" s="12" t="s">
        <v>21</v>
      </c>
      <c r="C10" s="12">
        <v>10</v>
      </c>
      <c r="D10" s="13">
        <v>750</v>
      </c>
      <c r="E10" s="13">
        <f t="shared" si="2"/>
        <v>7500</v>
      </c>
      <c r="F10" s="13">
        <f t="shared" si="0"/>
        <v>750</v>
      </c>
      <c r="G10" s="13">
        <f t="shared" si="1"/>
        <v>6750</v>
      </c>
    </row>
    <row r="11" spans="1:9" ht="15.75" x14ac:dyDescent="0.25">
      <c r="A11" s="12" t="s">
        <v>15</v>
      </c>
      <c r="B11" s="12" t="s">
        <v>19</v>
      </c>
      <c r="C11" s="12">
        <v>12</v>
      </c>
      <c r="D11" s="13">
        <v>2300</v>
      </c>
      <c r="E11" s="13">
        <f t="shared" si="2"/>
        <v>27600</v>
      </c>
      <c r="F11" s="13">
        <f t="shared" si="0"/>
        <v>2760</v>
      </c>
      <c r="G11" s="13">
        <f t="shared" si="1"/>
        <v>24840</v>
      </c>
    </row>
    <row r="12" spans="1:9" ht="15.75" x14ac:dyDescent="0.25">
      <c r="A12" s="12" t="s">
        <v>16</v>
      </c>
      <c r="B12" s="12" t="s">
        <v>21</v>
      </c>
      <c r="C12" s="12">
        <v>4</v>
      </c>
      <c r="D12" s="13">
        <v>750</v>
      </c>
      <c r="E12" s="13">
        <f t="shared" si="2"/>
        <v>3000</v>
      </c>
      <c r="F12" s="13">
        <f t="shared" si="0"/>
        <v>300</v>
      </c>
      <c r="G12" s="13">
        <f t="shared" si="1"/>
        <v>2700</v>
      </c>
    </row>
    <row r="13" spans="1:9" ht="15.75" x14ac:dyDescent="0.25">
      <c r="A13" s="12" t="s">
        <v>17</v>
      </c>
      <c r="B13" s="12" t="s">
        <v>21</v>
      </c>
      <c r="C13" s="12">
        <v>6</v>
      </c>
      <c r="D13" s="13">
        <v>750</v>
      </c>
      <c r="E13" s="13">
        <f t="shared" si="2"/>
        <v>4500</v>
      </c>
      <c r="F13" s="13">
        <f t="shared" si="0"/>
        <v>450</v>
      </c>
      <c r="G13" s="13">
        <f t="shared" si="1"/>
        <v>4050</v>
      </c>
    </row>
    <row r="14" spans="1:9" ht="15.75" x14ac:dyDescent="0.25">
      <c r="A14" s="12" t="s">
        <v>18</v>
      </c>
      <c r="B14" s="12" t="s">
        <v>20</v>
      </c>
      <c r="C14" s="12">
        <v>21</v>
      </c>
      <c r="D14" s="13">
        <v>850</v>
      </c>
      <c r="E14" s="13">
        <f t="shared" si="2"/>
        <v>17850</v>
      </c>
      <c r="F14" s="13">
        <f t="shared" si="0"/>
        <v>1785</v>
      </c>
      <c r="G14" s="13">
        <f t="shared" si="1"/>
        <v>16065</v>
      </c>
    </row>
    <row r="15" spans="1:9" x14ac:dyDescent="0.25">
      <c r="A15" s="9"/>
      <c r="B15" s="9"/>
      <c r="C15" s="9"/>
      <c r="D15" s="9"/>
      <c r="E15" s="9"/>
      <c r="F15" s="9"/>
      <c r="G15" s="9"/>
    </row>
    <row r="16" spans="1:9" ht="15.75" x14ac:dyDescent="0.25">
      <c r="A16" s="24" t="s">
        <v>22</v>
      </c>
      <c r="B16" s="24"/>
      <c r="C16" s="24"/>
      <c r="D16" s="24"/>
      <c r="E16" s="10">
        <f>SUM(E4:E14)</f>
        <v>269450</v>
      </c>
      <c r="F16" s="10">
        <f t="shared" ref="F16:G16" si="3">SUM(F4:F14)</f>
        <v>26945</v>
      </c>
      <c r="G16" s="10">
        <f t="shared" si="3"/>
        <v>242505</v>
      </c>
    </row>
    <row r="17" spans="1:7" ht="15.75" x14ac:dyDescent="0.25">
      <c r="A17" s="24" t="s">
        <v>23</v>
      </c>
      <c r="B17" s="24"/>
      <c r="C17" s="24"/>
      <c r="D17" s="24"/>
      <c r="E17" s="10">
        <f>AVERAGE(E4:E14)</f>
        <v>24495.454545454544</v>
      </c>
      <c r="F17" s="10">
        <f t="shared" ref="F17:G17" si="4">AVERAGE(F4:F14)</f>
        <v>2449.5454545454545</v>
      </c>
      <c r="G17" s="10">
        <f t="shared" si="4"/>
        <v>22045.909090909092</v>
      </c>
    </row>
    <row r="18" spans="1:7" ht="15.75" x14ac:dyDescent="0.25">
      <c r="A18" s="24" t="s">
        <v>24</v>
      </c>
      <c r="B18" s="24"/>
      <c r="C18" s="24"/>
      <c r="D18" s="24"/>
      <c r="E18" s="10">
        <f>MAX(E4:E14)</f>
        <v>82800</v>
      </c>
      <c r="F18" s="10">
        <f t="shared" ref="F18:G18" si="5">MAX(F4:F14)</f>
        <v>8280</v>
      </c>
      <c r="G18" s="10">
        <f t="shared" si="5"/>
        <v>74520</v>
      </c>
    </row>
    <row r="19" spans="1:7" ht="15.75" x14ac:dyDescent="0.25">
      <c r="A19" s="24" t="s">
        <v>25</v>
      </c>
      <c r="B19" s="24"/>
      <c r="C19" s="24"/>
      <c r="D19" s="24"/>
      <c r="E19" s="10">
        <f>MIN(E4:E14)</f>
        <v>3000</v>
      </c>
      <c r="F19" s="10">
        <f t="shared" ref="F19:G19" si="6">MIN(F4:F14)</f>
        <v>300</v>
      </c>
      <c r="G19" s="10">
        <f t="shared" si="6"/>
        <v>2700</v>
      </c>
    </row>
    <row r="20" spans="1:7" ht="15.75" x14ac:dyDescent="0.25">
      <c r="A20" s="24" t="s">
        <v>26</v>
      </c>
      <c r="B20" s="24"/>
      <c r="C20" s="24"/>
      <c r="D20" s="24"/>
      <c r="E20" s="11">
        <f>COUNT(E4:E14)</f>
        <v>11</v>
      </c>
      <c r="F20" s="11">
        <f t="shared" ref="F20:G20" si="7">COUNT(F4:F14)</f>
        <v>11</v>
      </c>
      <c r="G20" s="11">
        <f t="shared" si="7"/>
        <v>11</v>
      </c>
    </row>
  </sheetData>
  <mergeCells count="6">
    <mergeCell ref="A1:I1"/>
    <mergeCell ref="A16:D16"/>
    <mergeCell ref="A17:D17"/>
    <mergeCell ref="A18:D18"/>
    <mergeCell ref="A19:D19"/>
    <mergeCell ref="A20:D2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K15" sqref="K15"/>
    </sheetView>
  </sheetViews>
  <sheetFormatPr defaultRowHeight="15" x14ac:dyDescent="0.25"/>
  <cols>
    <col min="1" max="1" width="17.28515625" bestFit="1" customWidth="1"/>
    <col min="2" max="2" width="13.28515625" bestFit="1" customWidth="1"/>
    <col min="3" max="3" width="10.7109375" bestFit="1" customWidth="1"/>
    <col min="4" max="4" width="10.85546875" bestFit="1" customWidth="1"/>
    <col min="5" max="5" width="15.85546875" bestFit="1" customWidth="1"/>
    <col min="6" max="6" width="12.85546875" bestFit="1" customWidth="1"/>
    <col min="7" max="7" width="11.85546875" bestFit="1" customWidth="1"/>
    <col min="8" max="8" width="16.140625" bestFit="1" customWidth="1"/>
  </cols>
  <sheetData>
    <row r="1" spans="1:9" ht="15.75" x14ac:dyDescent="0.25">
      <c r="A1" s="26" t="s">
        <v>27</v>
      </c>
      <c r="B1" s="26"/>
      <c r="C1" s="26"/>
      <c r="D1" s="26"/>
      <c r="E1" s="26"/>
      <c r="F1" s="26"/>
      <c r="G1" s="26"/>
      <c r="H1" s="26"/>
      <c r="I1" s="26"/>
    </row>
    <row r="2" spans="1:9" ht="15.75" x14ac:dyDescent="0.25">
      <c r="A2" s="26" t="s">
        <v>28</v>
      </c>
      <c r="B2" s="26"/>
      <c r="C2" s="26"/>
      <c r="D2" s="26"/>
      <c r="E2" s="26"/>
      <c r="F2" s="26"/>
      <c r="G2" s="26"/>
      <c r="H2" s="26"/>
      <c r="I2" s="26"/>
    </row>
    <row r="3" spans="1:9" ht="15.75" x14ac:dyDescent="0.25">
      <c r="A3" s="26" t="s">
        <v>29</v>
      </c>
      <c r="B3" s="26"/>
      <c r="C3" s="26"/>
      <c r="D3" s="26"/>
      <c r="E3" s="26"/>
      <c r="F3" s="26"/>
      <c r="G3" s="26"/>
      <c r="H3" s="26"/>
      <c r="I3" s="26"/>
    </row>
    <row r="4" spans="1:9" ht="16.5" thickBot="1" x14ac:dyDescent="0.3">
      <c r="A4" s="2"/>
      <c r="B4" s="2"/>
      <c r="C4" s="3"/>
      <c r="D4" s="3"/>
      <c r="E4" s="3"/>
      <c r="F4" s="3"/>
      <c r="G4" s="2"/>
      <c r="H4" s="2"/>
      <c r="I4" s="2"/>
    </row>
    <row r="5" spans="1:9" ht="15.75" x14ac:dyDescent="0.25">
      <c r="A5" s="4" t="s">
        <v>30</v>
      </c>
      <c r="B5" s="14" t="s">
        <v>31</v>
      </c>
      <c r="C5" s="14" t="s">
        <v>32</v>
      </c>
      <c r="D5" s="5" t="s">
        <v>33</v>
      </c>
      <c r="E5" s="14" t="s">
        <v>34</v>
      </c>
      <c r="F5" s="14" t="s">
        <v>35</v>
      </c>
      <c r="G5" s="14" t="s">
        <v>36</v>
      </c>
      <c r="H5" s="15" t="s">
        <v>37</v>
      </c>
      <c r="I5" s="2"/>
    </row>
    <row r="6" spans="1:9" x14ac:dyDescent="0.25">
      <c r="A6" s="16" t="s">
        <v>38</v>
      </c>
      <c r="B6" s="16" t="s">
        <v>43</v>
      </c>
      <c r="C6" s="17">
        <v>0.33333333333333331</v>
      </c>
      <c r="D6" s="17">
        <v>0.66666666666666663</v>
      </c>
      <c r="E6" s="16">
        <f>(D6-C6)*24</f>
        <v>8</v>
      </c>
      <c r="F6" s="18">
        <f t="shared" ref="F6:F13" si="0">E6*upah</f>
        <v>60000</v>
      </c>
      <c r="G6" s="18">
        <f>F6*10%</f>
        <v>6000</v>
      </c>
      <c r="H6" s="18">
        <f>F6-G6</f>
        <v>54000</v>
      </c>
      <c r="I6" s="2"/>
    </row>
    <row r="7" spans="1:9" x14ac:dyDescent="0.25">
      <c r="A7" s="16" t="s">
        <v>39</v>
      </c>
      <c r="B7" s="16" t="s">
        <v>43</v>
      </c>
      <c r="C7" s="17">
        <v>0.34027777777777773</v>
      </c>
      <c r="D7" s="17">
        <v>0.63541666666666663</v>
      </c>
      <c r="E7" s="19">
        <f t="shared" ref="E7:E13" si="1">(D7-C7)*24</f>
        <v>7.0833333333333339</v>
      </c>
      <c r="F7" s="18">
        <f t="shared" si="0"/>
        <v>53125.000000000007</v>
      </c>
      <c r="G7" s="18">
        <f t="shared" ref="G7:G13" si="2">F7*10%</f>
        <v>5312.5000000000009</v>
      </c>
      <c r="H7" s="18">
        <f t="shared" ref="H7:H13" si="3">F7-G7</f>
        <v>47812.500000000007</v>
      </c>
      <c r="I7" s="2"/>
    </row>
    <row r="8" spans="1:9" x14ac:dyDescent="0.25">
      <c r="A8" s="16" t="s">
        <v>40</v>
      </c>
      <c r="B8" s="16" t="s">
        <v>43</v>
      </c>
      <c r="C8" s="17">
        <v>0.3263888888888889</v>
      </c>
      <c r="D8" s="17">
        <v>0.6875</v>
      </c>
      <c r="E8" s="19">
        <f t="shared" si="1"/>
        <v>8.6666666666666661</v>
      </c>
      <c r="F8" s="18">
        <f t="shared" si="0"/>
        <v>64999.999999999993</v>
      </c>
      <c r="G8" s="18">
        <f t="shared" si="2"/>
        <v>6500</v>
      </c>
      <c r="H8" s="18">
        <f t="shared" si="3"/>
        <v>58499.999999999993</v>
      </c>
      <c r="I8" s="2"/>
    </row>
    <row r="9" spans="1:9" x14ac:dyDescent="0.25">
      <c r="A9" s="16" t="s">
        <v>41</v>
      </c>
      <c r="B9" s="16" t="s">
        <v>43</v>
      </c>
      <c r="C9" s="17">
        <v>0.36458333333333331</v>
      </c>
      <c r="D9" s="17">
        <v>0.66666666666666663</v>
      </c>
      <c r="E9" s="16">
        <f t="shared" si="1"/>
        <v>7.25</v>
      </c>
      <c r="F9" s="18">
        <f t="shared" si="0"/>
        <v>54375</v>
      </c>
      <c r="G9" s="18">
        <f t="shared" si="2"/>
        <v>5437.5</v>
      </c>
      <c r="H9" s="18">
        <f t="shared" si="3"/>
        <v>48937.5</v>
      </c>
      <c r="I9" s="2"/>
    </row>
    <row r="10" spans="1:9" x14ac:dyDescent="0.25">
      <c r="A10" s="16" t="s">
        <v>42</v>
      </c>
      <c r="B10" s="16" t="s">
        <v>43</v>
      </c>
      <c r="C10" s="17">
        <v>0.32291666666666669</v>
      </c>
      <c r="D10" s="17">
        <v>0.6875</v>
      </c>
      <c r="E10" s="16">
        <f t="shared" si="1"/>
        <v>8.75</v>
      </c>
      <c r="F10" s="18">
        <f t="shared" si="0"/>
        <v>65625</v>
      </c>
      <c r="G10" s="18">
        <f t="shared" si="2"/>
        <v>6562.5</v>
      </c>
      <c r="H10" s="18">
        <f t="shared" si="3"/>
        <v>59062.5</v>
      </c>
      <c r="I10" s="2"/>
    </row>
    <row r="11" spans="1:9" x14ac:dyDescent="0.25">
      <c r="A11" s="16" t="s">
        <v>44</v>
      </c>
      <c r="B11" s="16" t="s">
        <v>43</v>
      </c>
      <c r="C11" s="17">
        <v>0.28472222222222221</v>
      </c>
      <c r="D11" s="17">
        <v>0.66666666666666663</v>
      </c>
      <c r="E11" s="19">
        <f t="shared" si="1"/>
        <v>9.1666666666666661</v>
      </c>
      <c r="F11" s="18">
        <f t="shared" si="0"/>
        <v>68750</v>
      </c>
      <c r="G11" s="18">
        <f t="shared" si="2"/>
        <v>6875</v>
      </c>
      <c r="H11" s="18">
        <f t="shared" si="3"/>
        <v>61875</v>
      </c>
      <c r="I11" s="2"/>
    </row>
    <row r="12" spans="1:9" x14ac:dyDescent="0.25">
      <c r="A12" s="16" t="s">
        <v>45</v>
      </c>
      <c r="B12" s="16" t="s">
        <v>43</v>
      </c>
      <c r="C12" s="17">
        <v>0.29166666666666669</v>
      </c>
      <c r="D12" s="17">
        <v>0.70833333333333337</v>
      </c>
      <c r="E12" s="16">
        <f t="shared" si="1"/>
        <v>10</v>
      </c>
      <c r="F12" s="18">
        <f t="shared" si="0"/>
        <v>75000</v>
      </c>
      <c r="G12" s="18">
        <f t="shared" si="2"/>
        <v>7500</v>
      </c>
      <c r="H12" s="18">
        <f t="shared" si="3"/>
        <v>67500</v>
      </c>
      <c r="I12" s="2"/>
    </row>
    <row r="13" spans="1:9" x14ac:dyDescent="0.25">
      <c r="A13" s="16" t="s">
        <v>46</v>
      </c>
      <c r="B13" s="16" t="s">
        <v>43</v>
      </c>
      <c r="C13" s="17">
        <v>0.33333333333333331</v>
      </c>
      <c r="D13" s="17">
        <v>0.66666666666666663</v>
      </c>
      <c r="E13" s="16">
        <f t="shared" si="1"/>
        <v>8</v>
      </c>
      <c r="F13" s="18">
        <f t="shared" si="0"/>
        <v>60000</v>
      </c>
      <c r="G13" s="18">
        <f t="shared" si="2"/>
        <v>6000</v>
      </c>
      <c r="H13" s="18">
        <f t="shared" si="3"/>
        <v>54000</v>
      </c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47</v>
      </c>
      <c r="B15" s="20">
        <v>7500</v>
      </c>
      <c r="C15" s="2"/>
      <c r="D15" s="2"/>
      <c r="E15" s="2"/>
      <c r="F15" s="2"/>
      <c r="G15" s="2"/>
      <c r="H15" s="2"/>
      <c r="I15" s="2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E24" sqref="E24"/>
    </sheetView>
  </sheetViews>
  <sheetFormatPr defaultRowHeight="15" x14ac:dyDescent="0.25"/>
  <cols>
    <col min="1" max="1" width="10.28515625" bestFit="1" customWidth="1"/>
    <col min="2" max="2" width="9.140625" customWidth="1"/>
    <col min="3" max="3" width="10.28515625" customWidth="1"/>
    <col min="4" max="4" width="8.85546875" customWidth="1"/>
    <col min="5" max="5" width="11" customWidth="1"/>
    <col min="7" max="7" width="11.140625" bestFit="1" customWidth="1"/>
    <col min="8" max="8" width="6.28515625" customWidth="1"/>
    <col min="9" max="9" width="17.7109375" bestFit="1" customWidth="1"/>
    <col min="12" max="12" width="9.42578125" customWidth="1"/>
  </cols>
  <sheetData>
    <row r="1" spans="1:9" ht="15.75" x14ac:dyDescent="0.25">
      <c r="A1" s="27" t="s">
        <v>48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5.75" x14ac:dyDescent="0.25">
      <c r="A3" s="28" t="s">
        <v>49</v>
      </c>
      <c r="B3" s="28" t="s">
        <v>50</v>
      </c>
      <c r="C3" s="28" t="s">
        <v>51</v>
      </c>
      <c r="D3" s="28" t="s">
        <v>52</v>
      </c>
      <c r="E3" s="28" t="s">
        <v>53</v>
      </c>
      <c r="F3" s="3"/>
      <c r="G3" s="21" t="s">
        <v>74</v>
      </c>
      <c r="H3" s="21" t="s">
        <v>75</v>
      </c>
      <c r="I3" s="21" t="s">
        <v>76</v>
      </c>
    </row>
    <row r="4" spans="1:9" ht="21" customHeight="1" x14ac:dyDescent="0.25">
      <c r="A4" s="28"/>
      <c r="B4" s="28"/>
      <c r="C4" s="28"/>
      <c r="D4" s="28"/>
      <c r="E4" s="28"/>
      <c r="F4" s="3"/>
      <c r="G4" s="22"/>
      <c r="H4" s="22">
        <v>0</v>
      </c>
      <c r="I4" s="22">
        <f t="array" ref="I4:I9">FREQUENCY(B5:B24,H4:H8)</f>
        <v>0</v>
      </c>
    </row>
    <row r="5" spans="1:9" ht="15.75" x14ac:dyDescent="0.25">
      <c r="A5" s="22" t="s">
        <v>54</v>
      </c>
      <c r="B5" s="22">
        <v>69</v>
      </c>
      <c r="C5" s="22">
        <f>_xlfn.RANK.EQ(B5,$B$5:$B$24,0)</f>
        <v>13</v>
      </c>
      <c r="D5" s="22">
        <f>_xlfn.RANK.EQ(B5,$B$5:$B$24,1)</f>
        <v>7</v>
      </c>
      <c r="E5" s="29" t="s">
        <v>79</v>
      </c>
      <c r="F5" s="3"/>
      <c r="G5" s="22" t="s">
        <v>77</v>
      </c>
      <c r="H5" s="22">
        <v>39</v>
      </c>
      <c r="I5" s="22">
        <v>0</v>
      </c>
    </row>
    <row r="6" spans="1:9" ht="15.75" x14ac:dyDescent="0.25">
      <c r="A6" s="22" t="s">
        <v>55</v>
      </c>
      <c r="B6" s="22">
        <v>74</v>
      </c>
      <c r="C6" s="22">
        <f t="shared" ref="C6:C24" si="0">_xlfn.RANK.EQ(B6,$B$5:$B$24,0)</f>
        <v>11</v>
      </c>
      <c r="D6" s="22">
        <f t="shared" ref="D6:D24" si="1">_xlfn.RANK.EQ(B6,$B$5:$B$24,1)</f>
        <v>10</v>
      </c>
      <c r="E6" s="29" t="s">
        <v>79</v>
      </c>
      <c r="F6" s="3"/>
      <c r="G6" s="22" t="s">
        <v>78</v>
      </c>
      <c r="H6" s="22">
        <v>59</v>
      </c>
      <c r="I6" s="22">
        <v>3</v>
      </c>
    </row>
    <row r="7" spans="1:9" ht="15.75" x14ac:dyDescent="0.25">
      <c r="A7" s="22" t="s">
        <v>56</v>
      </c>
      <c r="B7" s="22">
        <v>75</v>
      </c>
      <c r="C7" s="22">
        <f t="shared" si="0"/>
        <v>10</v>
      </c>
      <c r="D7" s="22">
        <f t="shared" si="1"/>
        <v>11</v>
      </c>
      <c r="E7" s="29" t="s">
        <v>80</v>
      </c>
      <c r="F7" s="3"/>
      <c r="G7" s="22" t="s">
        <v>79</v>
      </c>
      <c r="H7" s="22">
        <v>74</v>
      </c>
      <c r="I7" s="22">
        <v>7</v>
      </c>
    </row>
    <row r="8" spans="1:9" ht="15.75" x14ac:dyDescent="0.25">
      <c r="A8" s="22" t="s">
        <v>57</v>
      </c>
      <c r="B8" s="22">
        <v>67</v>
      </c>
      <c r="C8" s="22">
        <f t="shared" si="0"/>
        <v>16</v>
      </c>
      <c r="D8" s="22">
        <f t="shared" si="1"/>
        <v>4</v>
      </c>
      <c r="E8" s="29" t="s">
        <v>79</v>
      </c>
      <c r="F8" s="3"/>
      <c r="G8" s="22" t="s">
        <v>80</v>
      </c>
      <c r="H8" s="22">
        <v>89</v>
      </c>
      <c r="I8" s="22">
        <v>8</v>
      </c>
    </row>
    <row r="9" spans="1:9" ht="15.75" x14ac:dyDescent="0.25">
      <c r="A9" s="22" t="s">
        <v>58</v>
      </c>
      <c r="B9" s="22">
        <v>85</v>
      </c>
      <c r="C9" s="22">
        <f t="shared" si="0"/>
        <v>4</v>
      </c>
      <c r="D9" s="22">
        <f t="shared" si="1"/>
        <v>17</v>
      </c>
      <c r="E9" s="29" t="s">
        <v>80</v>
      </c>
      <c r="F9" s="3"/>
      <c r="G9" s="22" t="s">
        <v>81</v>
      </c>
      <c r="H9" s="22"/>
      <c r="I9" s="22">
        <v>2</v>
      </c>
    </row>
    <row r="10" spans="1:9" ht="15.75" x14ac:dyDescent="0.25">
      <c r="A10" s="22" t="s">
        <v>59</v>
      </c>
      <c r="B10" s="22">
        <v>77</v>
      </c>
      <c r="C10" s="22">
        <f t="shared" si="0"/>
        <v>9</v>
      </c>
      <c r="D10" s="22">
        <f t="shared" si="1"/>
        <v>12</v>
      </c>
      <c r="E10" s="29" t="s">
        <v>80</v>
      </c>
      <c r="F10" s="3"/>
      <c r="G10" s="3"/>
      <c r="H10" s="3"/>
      <c r="I10" s="3"/>
    </row>
    <row r="11" spans="1:9" ht="15.75" x14ac:dyDescent="0.25">
      <c r="A11" s="22" t="s">
        <v>60</v>
      </c>
      <c r="B11" s="22">
        <v>68</v>
      </c>
      <c r="C11" s="22">
        <f t="shared" si="0"/>
        <v>15</v>
      </c>
      <c r="D11" s="22">
        <f t="shared" si="1"/>
        <v>6</v>
      </c>
      <c r="E11" s="29" t="s">
        <v>79</v>
      </c>
      <c r="F11" s="3"/>
      <c r="G11" s="23" t="s">
        <v>82</v>
      </c>
      <c r="H11" s="23" t="s">
        <v>83</v>
      </c>
      <c r="I11" s="3"/>
    </row>
    <row r="12" spans="1:9" ht="15.75" x14ac:dyDescent="0.25">
      <c r="A12" s="22" t="s">
        <v>61</v>
      </c>
      <c r="B12" s="22">
        <v>79</v>
      </c>
      <c r="C12" s="22">
        <f t="shared" si="0"/>
        <v>5</v>
      </c>
      <c r="D12" s="22">
        <f t="shared" si="1"/>
        <v>14</v>
      </c>
      <c r="E12" s="29" t="s">
        <v>80</v>
      </c>
      <c r="F12" s="3"/>
      <c r="G12" s="22">
        <f>LARGE(B5:B24,1)</f>
        <v>93</v>
      </c>
      <c r="H12" s="22">
        <f>SMALL(B5:B24,1)</f>
        <v>40</v>
      </c>
      <c r="I12" s="3"/>
    </row>
    <row r="13" spans="1:9" ht="15.75" x14ac:dyDescent="0.25">
      <c r="A13" s="22" t="s">
        <v>62</v>
      </c>
      <c r="B13" s="22">
        <v>40</v>
      </c>
      <c r="C13" s="22">
        <f t="shared" si="0"/>
        <v>20</v>
      </c>
      <c r="D13" s="22">
        <f t="shared" si="1"/>
        <v>1</v>
      </c>
      <c r="E13" s="29" t="s">
        <v>78</v>
      </c>
      <c r="F13" s="3"/>
      <c r="G13" s="22">
        <f>LARGE(B5:B24,8)</f>
        <v>78</v>
      </c>
      <c r="H13" s="22">
        <f>LARGE(B5:B24,8)</f>
        <v>78</v>
      </c>
      <c r="I13" s="3"/>
    </row>
    <row r="14" spans="1:9" ht="15.75" x14ac:dyDescent="0.25">
      <c r="A14" s="22" t="s">
        <v>63</v>
      </c>
      <c r="B14" s="22">
        <v>90</v>
      </c>
      <c r="C14" s="22">
        <f t="shared" si="0"/>
        <v>2</v>
      </c>
      <c r="D14" s="22">
        <f t="shared" si="1"/>
        <v>19</v>
      </c>
      <c r="E14" s="29" t="s">
        <v>81</v>
      </c>
      <c r="F14" s="3"/>
      <c r="G14" s="3"/>
      <c r="H14" s="3"/>
      <c r="I14" s="3"/>
    </row>
    <row r="15" spans="1:9" ht="15.75" x14ac:dyDescent="0.25">
      <c r="A15" s="22" t="s">
        <v>64</v>
      </c>
      <c r="B15" s="22">
        <v>67</v>
      </c>
      <c r="C15" s="22">
        <f t="shared" si="0"/>
        <v>16</v>
      </c>
      <c r="D15" s="22">
        <f t="shared" si="1"/>
        <v>4</v>
      </c>
      <c r="E15" s="29" t="s">
        <v>79</v>
      </c>
      <c r="F15" s="3"/>
      <c r="G15" s="3"/>
      <c r="H15" s="3"/>
      <c r="I15" s="3"/>
    </row>
    <row r="16" spans="1:9" ht="15.75" x14ac:dyDescent="0.25">
      <c r="A16" s="22" t="s">
        <v>65</v>
      </c>
      <c r="B16" s="22">
        <v>73</v>
      </c>
      <c r="C16" s="22">
        <f t="shared" si="0"/>
        <v>12</v>
      </c>
      <c r="D16" s="22">
        <f t="shared" si="1"/>
        <v>9</v>
      </c>
      <c r="E16" s="29" t="s">
        <v>79</v>
      </c>
      <c r="F16" s="3"/>
      <c r="G16" s="3"/>
      <c r="H16" s="3"/>
      <c r="I16" s="3"/>
    </row>
    <row r="17" spans="1:9" ht="15.75" x14ac:dyDescent="0.25">
      <c r="A17" s="22" t="s">
        <v>66</v>
      </c>
      <c r="B17" s="22">
        <v>79</v>
      </c>
      <c r="C17" s="22">
        <f t="shared" si="0"/>
        <v>5</v>
      </c>
      <c r="D17" s="22">
        <f t="shared" si="1"/>
        <v>14</v>
      </c>
      <c r="E17" s="29" t="s">
        <v>80</v>
      </c>
      <c r="F17" s="3"/>
      <c r="G17" s="3"/>
      <c r="H17" s="3"/>
      <c r="I17" s="3"/>
    </row>
    <row r="18" spans="1:9" ht="15.75" x14ac:dyDescent="0.25">
      <c r="A18" s="22" t="s">
        <v>67</v>
      </c>
      <c r="B18" s="22">
        <v>50</v>
      </c>
      <c r="C18" s="22">
        <f t="shared" si="0"/>
        <v>18</v>
      </c>
      <c r="D18" s="22">
        <f t="shared" si="1"/>
        <v>3</v>
      </c>
      <c r="E18" s="29" t="s">
        <v>78</v>
      </c>
      <c r="F18" s="3"/>
      <c r="G18" s="3"/>
      <c r="H18" s="3"/>
      <c r="I18" s="3"/>
    </row>
    <row r="19" spans="1:9" ht="15.75" x14ac:dyDescent="0.25">
      <c r="A19" s="22" t="s">
        <v>68</v>
      </c>
      <c r="B19" s="22">
        <v>78</v>
      </c>
      <c r="C19" s="22">
        <f t="shared" si="0"/>
        <v>8</v>
      </c>
      <c r="D19" s="22">
        <f t="shared" si="1"/>
        <v>13</v>
      </c>
      <c r="E19" s="29" t="s">
        <v>80</v>
      </c>
      <c r="F19" s="3"/>
      <c r="G19" s="3"/>
      <c r="H19" s="3"/>
      <c r="I19" s="3"/>
    </row>
    <row r="20" spans="1:9" ht="15.75" x14ac:dyDescent="0.25">
      <c r="A20" s="22" t="s">
        <v>69</v>
      </c>
      <c r="B20" s="22">
        <v>69</v>
      </c>
      <c r="C20" s="22">
        <f t="shared" si="0"/>
        <v>13</v>
      </c>
      <c r="D20" s="22">
        <f t="shared" si="1"/>
        <v>7</v>
      </c>
      <c r="E20" s="29" t="s">
        <v>79</v>
      </c>
      <c r="F20" s="3"/>
      <c r="G20" s="3"/>
      <c r="H20" s="3"/>
      <c r="I20" s="3"/>
    </row>
    <row r="21" spans="1:9" ht="15.75" x14ac:dyDescent="0.25">
      <c r="A21" s="22" t="s">
        <v>70</v>
      </c>
      <c r="B21" s="22">
        <v>45</v>
      </c>
      <c r="C21" s="22">
        <f t="shared" si="0"/>
        <v>19</v>
      </c>
      <c r="D21" s="22">
        <f t="shared" si="1"/>
        <v>2</v>
      </c>
      <c r="E21" s="29" t="s">
        <v>78</v>
      </c>
      <c r="F21" s="3"/>
      <c r="G21" s="3"/>
      <c r="H21" s="3"/>
      <c r="I21" s="3"/>
    </row>
    <row r="22" spans="1:9" ht="15.75" x14ac:dyDescent="0.25">
      <c r="A22" s="22" t="s">
        <v>71</v>
      </c>
      <c r="B22" s="22">
        <v>79</v>
      </c>
      <c r="C22" s="22">
        <f t="shared" si="0"/>
        <v>5</v>
      </c>
      <c r="D22" s="22">
        <f t="shared" si="1"/>
        <v>14</v>
      </c>
      <c r="E22" s="29" t="s">
        <v>80</v>
      </c>
      <c r="F22" s="3"/>
      <c r="G22" s="3"/>
      <c r="H22" s="3"/>
      <c r="I22" s="3"/>
    </row>
    <row r="23" spans="1:9" ht="15.75" x14ac:dyDescent="0.25">
      <c r="A23" s="22" t="s">
        <v>72</v>
      </c>
      <c r="B23" s="22">
        <v>87</v>
      </c>
      <c r="C23" s="22">
        <f t="shared" si="0"/>
        <v>3</v>
      </c>
      <c r="D23" s="22">
        <f t="shared" si="1"/>
        <v>18</v>
      </c>
      <c r="E23" s="29" t="s">
        <v>80</v>
      </c>
      <c r="F23" s="3"/>
      <c r="G23" s="3"/>
      <c r="H23" s="3"/>
      <c r="I23" s="3"/>
    </row>
    <row r="24" spans="1:9" ht="15.75" x14ac:dyDescent="0.25">
      <c r="A24" s="22" t="s">
        <v>73</v>
      </c>
      <c r="B24" s="22">
        <v>93</v>
      </c>
      <c r="C24" s="22">
        <f t="shared" si="0"/>
        <v>1</v>
      </c>
      <c r="D24" s="22">
        <f t="shared" si="1"/>
        <v>20</v>
      </c>
      <c r="E24" s="29" t="s">
        <v>81</v>
      </c>
      <c r="F24" s="3"/>
      <c r="G24" s="3"/>
      <c r="H24" s="3"/>
      <c r="I24" s="3"/>
    </row>
  </sheetData>
  <mergeCells count="6">
    <mergeCell ref="A1:I1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Operasi hitung dan rumus</vt:lpstr>
      <vt:lpstr>Alamat Absolut dan Relatif</vt:lpstr>
      <vt:lpstr>Rank dan Frekuensi</vt:lpstr>
      <vt:lpstr>PPh</vt:lpstr>
      <vt:lpstr>upah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2021-09-09T08:06:50Z</dcterms:created>
  <dcterms:modified xsi:type="dcterms:W3CDTF">2021-09-10T00:21:31Z</dcterms:modified>
</cp:coreProperties>
</file>