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ni\Desktop\cov-generative-ai\questionnaire\shuffled\"/>
    </mc:Choice>
  </mc:AlternateContent>
  <xr:revisionPtr revIDLastSave="0" documentId="13_ncr:1_{2A9C52BC-4055-4214-B682-A3256B595998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Auswertung" sheetId="10" r:id="rId1"/>
    <sheet name="Person 1" sheetId="1" r:id="rId2"/>
    <sheet name="Person 2" sheetId="2" r:id="rId3"/>
    <sheet name="Person 3" sheetId="4" r:id="rId4"/>
    <sheet name="Person 4" sheetId="5" r:id="rId5"/>
    <sheet name="Person 5" sheetId="6" r:id="rId6"/>
    <sheet name="Person x" sheetId="7" r:id="rId7"/>
    <sheet name="Person 7" sheetId="8" r:id="rId8"/>
    <sheet name="Person 8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0" l="1"/>
  <c r="O8" i="10"/>
  <c r="O7" i="10"/>
  <c r="N7" i="10"/>
  <c r="I8" i="10"/>
  <c r="J8" i="10"/>
  <c r="J7" i="10"/>
  <c r="I7" i="10"/>
  <c r="C8" i="9"/>
  <c r="B8" i="9"/>
  <c r="C7" i="9"/>
  <c r="B7" i="9"/>
  <c r="C8" i="8"/>
  <c r="B8" i="8"/>
  <c r="C7" i="8"/>
  <c r="B7" i="8"/>
  <c r="C8" i="7"/>
  <c r="B8" i="7"/>
  <c r="C7" i="7"/>
  <c r="B7" i="7"/>
  <c r="C8" i="6"/>
  <c r="B8" i="6"/>
  <c r="C7" i="6"/>
  <c r="B7" i="6"/>
  <c r="C8" i="5"/>
  <c r="B8" i="5"/>
  <c r="C7" i="5"/>
  <c r="B7" i="5"/>
  <c r="C8" i="4"/>
  <c r="B8" i="4"/>
  <c r="C7" i="4"/>
  <c r="B7" i="4"/>
  <c r="C8" i="2"/>
  <c r="B8" i="2"/>
  <c r="C7" i="2"/>
  <c r="B7" i="2"/>
  <c r="B8" i="1"/>
  <c r="C7" i="1"/>
  <c r="C8" i="1"/>
  <c r="B7" i="1"/>
</calcChain>
</file>

<file path=xl/sharedStrings.xml><?xml version="1.0" encoding="utf-8"?>
<sst xmlns="http://schemas.openxmlformats.org/spreadsheetml/2006/main" count="567" uniqueCount="30">
  <si>
    <t>Bild-Nummer</t>
  </si>
  <si>
    <t>y-told</t>
  </si>
  <si>
    <t>y-label (true)</t>
  </si>
  <si>
    <t>gen</t>
  </si>
  <si>
    <t>real</t>
  </si>
  <si>
    <t>actReal</t>
  </si>
  <si>
    <t>actGen</t>
  </si>
  <si>
    <t>predGen</t>
  </si>
  <si>
    <t>predReal</t>
  </si>
  <si>
    <t>Salami hat immer gleich ausgeschaut</t>
  </si>
  <si>
    <t>Stücke waren so ungleichmäßig runtergeschnitten</t>
  </si>
  <si>
    <t>Farben waren sehr ähnlich</t>
  </si>
  <si>
    <t>Hintergrund immer sehr einheitlich</t>
  </si>
  <si>
    <t>Bildqualität immer sehr gut</t>
  </si>
  <si>
    <t>Auf der generierten waren immer realistische Sachen oben</t>
  </si>
  <si>
    <t>Salami hat öfters unecht ausgeschaut</t>
  </si>
  <si>
    <t>Generiertes Bild macht keinen "Daumen" hin</t>
  </si>
  <si>
    <t>generiertes Bild Hintergrund immer sehr homogen</t>
  </si>
  <si>
    <t>echte Bilder ist der Hintergrund immer von einer anderen Perspektive</t>
  </si>
  <si>
    <t>genertiertes Bild macht die Oberfläche der Pizza eher schön</t>
  </si>
  <si>
    <t>Hintergrund beim generierten Bild immer schön</t>
  </si>
  <si>
    <t>nach Rand</t>
  </si>
  <si>
    <t>wie mans fotografiert (Schattenbilder) -&gt; wenns schräg ist dann sinds eher echt</t>
  </si>
  <si>
    <t>wenn der Belag zu gleichmäßig ist dann ists unecht</t>
  </si>
  <si>
    <t>wenn der Belag unecht ist</t>
  </si>
  <si>
    <t>ob die Farbe recht intensiv ist oder nicht -&gt; intensiv = unecht</t>
  </si>
  <si>
    <t>Farbe, Wenn hohe Sättigung, Symmetrie, fette Käseschicht, einheitlicher Teig, Hintergrund, Daumen eher echt, imperfections -&gt; eher echt</t>
  </si>
  <si>
    <t>confusion matrix</t>
  </si>
  <si>
    <t>mu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</si>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</sst>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\Desktop\cov-generative-ai\questionnaire\shuffled\Sebastian%20questionnaires.xlsx" TargetMode="External"/><Relationship Id="rId1" Type="http://schemas.openxmlformats.org/officeDocument/2006/relationships/externalLinkPath" Target="Sebastian%20questionnai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son 1"/>
    </sheetNames>
    <sheetDataSet>
      <sheetData sheetId="0">
        <row r="7">
          <cell r="B7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BAB5-A68E-491B-925B-DAF49D0C70B4}">
  <dimension ref="F5:O8"/>
  <sheetViews>
    <sheetView tabSelected="1" topLeftCell="D1" zoomScale="145" zoomScaleNormal="145" workbookViewId="0">
      <selection activeCell="L10" sqref="L10"/>
    </sheetView>
  </sheetViews>
  <sheetFormatPr baseColWidth="10" defaultRowHeight="14.6" x14ac:dyDescent="0.4"/>
  <cols>
    <col min="6" max="6" width="14.61328125" bestFit="1" customWidth="1"/>
    <col min="7" max="7" width="3.53515625" bestFit="1" customWidth="1"/>
    <col min="12" max="12" width="5.53515625" bestFit="1" customWidth="1"/>
  </cols>
  <sheetData>
    <row r="5" spans="6:15" x14ac:dyDescent="0.4">
      <c r="F5" t="s">
        <v>27</v>
      </c>
      <c r="G5" t="s">
        <v>28</v>
      </c>
      <c r="L5" t="s">
        <v>29</v>
      </c>
    </row>
    <row r="6" spans="6:15" x14ac:dyDescent="0.4">
      <c r="I6" t="s">
        <v>6</v>
      </c>
      <c r="J6" t="s">
        <v>5</v>
      </c>
      <c r="N6" t="s">
        <v>6</v>
      </c>
      <c r="O6" t="s">
        <v>5</v>
      </c>
    </row>
    <row r="7" spans="6:15" x14ac:dyDescent="0.4">
      <c r="H7" t="s">
        <v>7</v>
      </c>
      <c r="I7">
        <f>('Person 1'!B7+'Person 2'!B7+'Person 3'!B7+'Person 4'!B7+'Person 5'!B7+'Person x'!B7+'Person 7'!B7+'Person 8'!B7+'[1]Person 1'!$B$7)/9</f>
        <v>10.333333333333334</v>
      </c>
      <c r="J7">
        <f>('Person 1'!C7+'Person 2'!C7+'Person 3'!C7+'Person 4'!C7+'Person 5'!C7+'Person x'!C7+'Person 7'!C7+'Person 8'!C7+'[1]Person 1'!$B$7)/9</f>
        <v>7.1111111111111107</v>
      </c>
      <c r="M7" t="s">
        <v>7</v>
      </c>
      <c r="N7">
        <f>_xlfn.STDEV.S('Person 1'!B7,'Person 2'!B7,'Person 3'!B7,'Person 4'!B7,'Person 5'!B7,'Person x'!B7,'Person 7'!B7,'Person 8'!B7,'[1]Person 1'!$B$7)</f>
        <v>3.905124837953327</v>
      </c>
      <c r="O7">
        <f>_xlfn.STDEV.S('Person 1'!C7,'Person 2'!C7,'Person 3'!C7,'Person 4'!C7,'Person 5'!C7,'Person x'!C7,'Person 7'!C7,'Person 8'!C7,'[1]Person 1'!$B$7)</f>
        <v>4.9860917672171974</v>
      </c>
    </row>
    <row r="8" spans="6:15" x14ac:dyDescent="0.4">
      <c r="H8" t="s">
        <v>8</v>
      </c>
      <c r="I8">
        <f>('Person 1'!B8+'Person 2'!B8+'Person 3'!B8+'Person 4'!B8+'Person 5'!B8+'Person x'!B8+'Person 7'!B8+'Person 8'!B8+'[1]Person 1'!$B$7)/9</f>
        <v>5.8888888888888893</v>
      </c>
      <c r="J8">
        <f>('Person 1'!C8+'Person 2'!C8+'Person 3'!C8+'Person 4'!C8+'Person 5'!C8+'Person x'!C8+'Person 7'!C8+'Person 8'!C8+'[1]Person 1'!$B$7)/9</f>
        <v>9.1111111111111107</v>
      </c>
      <c r="M8" t="s">
        <v>8</v>
      </c>
      <c r="N8">
        <f>_xlfn.STDEV.S('Person 1'!B8,'Person 2'!B8,'Person 3'!B8,'Person 4'!B8,'Person 5'!B8,'Person x'!B8,'Person 7'!B8,'Person 8'!B8,'[1]Person 1'!$B$7)</f>
        <v>4.6218082079540164</v>
      </c>
      <c r="O8">
        <f>_xlfn.STDEV.S('Person 1'!C8,'Person 2'!C8,'Person 3'!C8,'Person 4'!C8,'Person 5'!C8,'Person x'!C8,'Person 7'!C8,'Person 8'!C8,'[1]Person 1'!$B$7)</f>
        <v>4.7022453265552953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activeCell="K19" sqref="K19"/>
    </sheetView>
  </sheetViews>
  <sheetFormatPr baseColWidth="10" defaultColWidth="8.84375" defaultRowHeight="14.6" x14ac:dyDescent="0.4"/>
  <cols>
    <col min="1" max="1" width="11.69140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3</v>
      </c>
      <c r="T3" t="s">
        <v>3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9</v>
      </c>
      <c r="C7">
        <f>COUNTIFS($B$2:$AE$2, "real", $B$3:$AE$3, "gen")</f>
        <v>9</v>
      </c>
    </row>
    <row r="8" spans="1:31" x14ac:dyDescent="0.4">
      <c r="A8" t="s">
        <v>8</v>
      </c>
      <c r="B8">
        <f>COUNTIFS($B$2:$AE$2, "gen", $B$3:$AE$3, "real")</f>
        <v>6</v>
      </c>
      <c r="C8">
        <f>COUNTIFS($B$2:$AE$2, "real", $B$3:$AE$3, "real")</f>
        <v>6</v>
      </c>
    </row>
    <row r="11" spans="1:31" x14ac:dyDescent="0.4">
      <c r="A1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0D4B-007C-437A-9B12-376DE388A59D}">
  <dimension ref="A1:AE15"/>
  <sheetViews>
    <sheetView zoomScale="119" workbookViewId="0">
      <selection activeCell="I16" sqref="I16"/>
    </sheetView>
  </sheetViews>
  <sheetFormatPr baseColWidth="10" defaultColWidth="8.84375" defaultRowHeight="14.6" x14ac:dyDescent="0.4"/>
  <cols>
    <col min="1" max="1" width="11.69140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4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14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1</v>
      </c>
      <c r="C8">
        <f>COUNTIFS($B$2:$AE$2, "real", $B$3:$AE$3, "real")</f>
        <v>14</v>
      </c>
    </row>
    <row r="10" spans="1:31" x14ac:dyDescent="0.4">
      <c r="A10" t="s">
        <v>9</v>
      </c>
    </row>
    <row r="11" spans="1:31" x14ac:dyDescent="0.4">
      <c r="A11" t="s">
        <v>10</v>
      </c>
    </row>
    <row r="12" spans="1:31" x14ac:dyDescent="0.4">
      <c r="A12" t="s">
        <v>11</v>
      </c>
    </row>
    <row r="13" spans="1:31" x14ac:dyDescent="0.4">
      <c r="A13" t="s">
        <v>12</v>
      </c>
    </row>
    <row r="14" spans="1:31" x14ac:dyDescent="0.4">
      <c r="A14" t="s">
        <v>13</v>
      </c>
    </row>
    <row r="15" spans="1:31" x14ac:dyDescent="0.4">
      <c r="A1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3921-8BD0-487F-B188-ADB8B36C23DF}">
  <dimension ref="A1:AE15"/>
  <sheetViews>
    <sheetView zoomScale="175" zoomScaleNormal="175" workbookViewId="0">
      <selection activeCell="F10" sqref="F10"/>
    </sheetView>
  </sheetViews>
  <sheetFormatPr baseColWidth="10" defaultColWidth="8.84375" defaultRowHeight="14.6" x14ac:dyDescent="0.4"/>
  <cols>
    <col min="1" max="1" width="11.69140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13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2</v>
      </c>
      <c r="C8">
        <f>COUNTIFS($B$2:$AE$2, "real", $B$3:$AE$3, "real")</f>
        <v>14</v>
      </c>
    </row>
    <row r="11" spans="1:31" x14ac:dyDescent="0.4">
      <c r="A11" t="s">
        <v>16</v>
      </c>
    </row>
    <row r="12" spans="1:31" x14ac:dyDescent="0.4">
      <c r="A12" t="s">
        <v>17</v>
      </c>
    </row>
    <row r="13" spans="1:31" x14ac:dyDescent="0.4">
      <c r="A13" t="s">
        <v>18</v>
      </c>
    </row>
    <row r="14" spans="1:31" x14ac:dyDescent="0.4">
      <c r="A14" t="s">
        <v>19</v>
      </c>
    </row>
    <row r="15" spans="1:31" x14ac:dyDescent="0.4">
      <c r="A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7678-2515-4B16-8EE9-B5D14F719BB0}">
  <dimension ref="A1:AE11"/>
  <sheetViews>
    <sheetView zoomScale="175" zoomScaleNormal="175" workbookViewId="0">
      <selection activeCell="H15" sqref="H15"/>
    </sheetView>
  </sheetViews>
  <sheetFormatPr baseColWidth="10" defaultColWidth="8.84375" defaultRowHeight="14.6" x14ac:dyDescent="0.4"/>
  <cols>
    <col min="1" max="1" width="11.69140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4</v>
      </c>
      <c r="C3" t="s">
        <v>3</v>
      </c>
      <c r="D3" t="s">
        <v>4</v>
      </c>
      <c r="E3" t="s">
        <v>3</v>
      </c>
      <c r="F3" t="s">
        <v>4</v>
      </c>
      <c r="G3" t="s">
        <v>4</v>
      </c>
      <c r="H3" t="s">
        <v>3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4</v>
      </c>
      <c r="O3" t="s">
        <v>4</v>
      </c>
      <c r="P3" t="s">
        <v>3</v>
      </c>
      <c r="Q3" t="s">
        <v>3</v>
      </c>
      <c r="R3" t="s">
        <v>3</v>
      </c>
      <c r="S3" t="s">
        <v>3</v>
      </c>
      <c r="T3" t="s">
        <v>4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4</v>
      </c>
      <c r="C7">
        <f>COUNTIFS($B$2:$AE$2, "real", $B$3:$AE$3, "gen")</f>
        <v>12</v>
      </c>
    </row>
    <row r="8" spans="1:31" x14ac:dyDescent="0.4">
      <c r="A8" t="s">
        <v>8</v>
      </c>
      <c r="B8">
        <f>COUNTIFS($B$2:$AE$2, "gen", $B$3:$AE$3, "real")</f>
        <v>11</v>
      </c>
      <c r="C8">
        <f>COUNTIFS($B$2:$AE$2, "real", $B$3:$AE$3, "real")</f>
        <v>3</v>
      </c>
    </row>
    <row r="11" spans="1:31" x14ac:dyDescent="0.4">
      <c r="A11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1AA7-5A7C-4043-A858-2657B0A59ED6}">
  <dimension ref="A1:AE14"/>
  <sheetViews>
    <sheetView zoomScale="175" zoomScaleNormal="175" workbookViewId="0">
      <selection activeCell="H9" sqref="H9"/>
    </sheetView>
  </sheetViews>
  <sheetFormatPr baseColWidth="10" defaultColWidth="8.84375" defaultRowHeight="14.6" x14ac:dyDescent="0.4"/>
  <cols>
    <col min="1" max="1" width="11.69140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4</v>
      </c>
      <c r="C3" t="s">
        <v>4</v>
      </c>
      <c r="D3" t="s">
        <v>3</v>
      </c>
      <c r="E3" t="s">
        <v>3</v>
      </c>
      <c r="F3" t="s">
        <v>4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4</v>
      </c>
      <c r="M3" t="s">
        <v>3</v>
      </c>
      <c r="N3" t="s">
        <v>3</v>
      </c>
      <c r="O3" t="s">
        <v>4</v>
      </c>
      <c r="P3" t="s">
        <v>3</v>
      </c>
      <c r="Q3" t="s">
        <v>4</v>
      </c>
      <c r="R3" t="s">
        <v>4</v>
      </c>
      <c r="S3" t="s">
        <v>3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5</v>
      </c>
      <c r="C7">
        <f>COUNTIFS($B$2:$AE$2, "real", $B$3:$AE$3, "gen")</f>
        <v>11</v>
      </c>
    </row>
    <row r="8" spans="1:31" x14ac:dyDescent="0.4">
      <c r="A8" t="s">
        <v>8</v>
      </c>
      <c r="B8">
        <f>COUNTIFS($B$2:$AE$2, "gen", $B$3:$AE$3, "real")</f>
        <v>10</v>
      </c>
      <c r="C8">
        <f>COUNTIFS($B$2:$AE$2, "real", $B$3:$AE$3, "real")</f>
        <v>4</v>
      </c>
    </row>
    <row r="11" spans="1:31" x14ac:dyDescent="0.4">
      <c r="A11" t="s">
        <v>25</v>
      </c>
    </row>
    <row r="12" spans="1:31" x14ac:dyDescent="0.4">
      <c r="A12" t="s">
        <v>22</v>
      </c>
    </row>
    <row r="13" spans="1:31" x14ac:dyDescent="0.4">
      <c r="A13" t="s">
        <v>23</v>
      </c>
    </row>
    <row r="14" spans="1:31" x14ac:dyDescent="0.4">
      <c r="A14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0ABD-675A-43B8-ADAE-4892D49980D6}">
  <dimension ref="A1:AE11"/>
  <sheetViews>
    <sheetView zoomScale="175" zoomScaleNormal="175" workbookViewId="0">
      <selection activeCell="E15" sqref="A1:XFD1048576"/>
    </sheetView>
  </sheetViews>
  <sheetFormatPr baseColWidth="10" defaultColWidth="8.84375" defaultRowHeight="14.6" x14ac:dyDescent="0.4"/>
  <cols>
    <col min="1" max="1" width="11.69140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3</v>
      </c>
      <c r="P3" t="s">
        <v>4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15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0</v>
      </c>
      <c r="C8">
        <f>COUNTIFS($B$2:$AE$2, "real", $B$3:$AE$3, "real")</f>
        <v>14</v>
      </c>
    </row>
    <row r="11" spans="1:31" x14ac:dyDescent="0.4">
      <c r="A11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A73-13F6-4C8A-BB04-B96FE9EA3418}">
  <dimension ref="A1:AE11"/>
  <sheetViews>
    <sheetView workbookViewId="0">
      <selection activeCell="L26" sqref="A1:XFD1048576"/>
    </sheetView>
  </sheetViews>
  <sheetFormatPr baseColWidth="10" defaultColWidth="8.84375" defaultRowHeight="14.6" x14ac:dyDescent="0.4"/>
  <cols>
    <col min="1" max="1" width="11.69140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3</v>
      </c>
      <c r="F3" t="s">
        <v>4</v>
      </c>
      <c r="G3" t="s">
        <v>3</v>
      </c>
      <c r="H3" t="s">
        <v>3</v>
      </c>
      <c r="I3" t="s">
        <v>4</v>
      </c>
      <c r="J3" t="s">
        <v>4</v>
      </c>
      <c r="K3" t="s">
        <v>3</v>
      </c>
      <c r="L3" t="s">
        <v>4</v>
      </c>
      <c r="M3" t="s">
        <v>3</v>
      </c>
      <c r="N3" t="s">
        <v>3</v>
      </c>
      <c r="O3" t="s">
        <v>3</v>
      </c>
      <c r="P3" t="s">
        <v>3</v>
      </c>
      <c r="Q3" t="s">
        <v>4</v>
      </c>
      <c r="R3" t="s">
        <v>3</v>
      </c>
      <c r="S3" t="s">
        <v>3</v>
      </c>
      <c r="T3" t="s">
        <v>3</v>
      </c>
      <c r="U3" t="s">
        <v>4</v>
      </c>
      <c r="V3" t="s">
        <v>4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3</v>
      </c>
      <c r="AC3" t="s">
        <v>4</v>
      </c>
      <c r="AD3" t="s">
        <v>3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9</v>
      </c>
      <c r="C7">
        <f>COUNTIFS($B$2:$AE$2, "real", $B$3:$AE$3, "gen")</f>
        <v>10</v>
      </c>
    </row>
    <row r="8" spans="1:31" x14ac:dyDescent="0.4">
      <c r="A8" t="s">
        <v>8</v>
      </c>
      <c r="B8">
        <f>COUNTIFS($B$2:$AE$2, "gen", $B$3:$AE$3, "real")</f>
        <v>6</v>
      </c>
      <c r="C8">
        <f>COUNTIFS($B$2:$AE$2, "real", $B$3:$AE$3, "real")</f>
        <v>5</v>
      </c>
    </row>
    <row r="11" spans="1:31" x14ac:dyDescent="0.4">
      <c r="A11" t="s">
        <v>26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5A7E-357C-4099-82CD-8DF45C0865CA}">
  <dimension ref="A1:AE11"/>
  <sheetViews>
    <sheetView workbookViewId="0">
      <selection activeCell="H22" sqref="H22"/>
    </sheetView>
  </sheetViews>
  <sheetFormatPr baseColWidth="10" defaultColWidth="8.84375" defaultRowHeight="14.6" x14ac:dyDescent="0.4"/>
  <cols>
    <col min="1" max="1" width="11.69140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4</v>
      </c>
      <c r="AB3" t="s">
        <v>3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11</v>
      </c>
      <c r="C7">
        <f>COUNTIFS($B$2:$AE$2, "real", $B$3:$AE$3, "gen")</f>
        <v>6</v>
      </c>
    </row>
    <row r="8" spans="1:31" x14ac:dyDescent="0.4">
      <c r="A8" t="s">
        <v>8</v>
      </c>
      <c r="B8">
        <f>COUNTIFS($B$2:$AE$2, "gen", $B$3:$AE$3, "real")</f>
        <v>4</v>
      </c>
      <c r="C8">
        <f>COUNTIFS($B$2:$AE$2, "real", $B$3:$AE$3, "real")</f>
        <v>9</v>
      </c>
    </row>
    <row r="11" spans="1:31" x14ac:dyDescent="0.4">
      <c r="A11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Auswertung</vt:lpstr>
      <vt:lpstr>Person 1</vt:lpstr>
      <vt:lpstr>Person 2</vt:lpstr>
      <vt:lpstr>Person 3</vt:lpstr>
      <vt:lpstr>Person 4</vt:lpstr>
      <vt:lpstr>Person 5</vt:lpstr>
      <vt:lpstr>Person x</vt:lpstr>
      <vt:lpstr>Person 7</vt:lpstr>
      <vt:lpstr>Person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Stuetz Daniel - s2210595015</cp:lastModifiedBy>
  <dcterms:created xsi:type="dcterms:W3CDTF">2015-06-05T18:19:34Z</dcterms:created>
  <dcterms:modified xsi:type="dcterms:W3CDTF">2024-02-04T21:09:36Z</dcterms:modified>
</cp:coreProperties>
</file>