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Proyectos\equiposDif\doctos\"/>
    </mc:Choice>
  </mc:AlternateContent>
  <bookViews>
    <workbookView xWindow="0" yWindow="0" windowWidth="28800" windowHeight="12030" firstSheet="3" activeTab="13"/>
  </bookViews>
  <sheets>
    <sheet name="coordinaciones" sheetId="1" r:id="rId1"/>
    <sheet name="direcciones" sheetId="7" r:id="rId2"/>
    <sheet name="edificios" sheetId="8" r:id="rId3"/>
    <sheet name="hdd" sheetId="9" r:id="rId4"/>
    <sheet name="marcas" sheetId="10" r:id="rId5"/>
    <sheet name="modelos" sheetId="2" r:id="rId6"/>
    <sheet name="update_modelos" sheetId="14" r:id="rId7"/>
    <sheet name="proesadores" sheetId="3" r:id="rId8"/>
    <sheet name="ram" sheetId="11" r:id="rId9"/>
    <sheet name="antivirus" sheetId="4" r:id="rId10"/>
    <sheet name="subdirecciones" sheetId="5" r:id="rId11"/>
    <sheet name="tipo_cpu" sheetId="12" r:id="rId12"/>
    <sheet name="windows" sheetId="13" r:id="rId13"/>
    <sheet name="cpu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2" i="6" l="1"/>
  <c r="AB513" i="6"/>
  <c r="AB514" i="6"/>
  <c r="AB515" i="6"/>
  <c r="AB516" i="6"/>
  <c r="AB517" i="6"/>
  <c r="AB518" i="6"/>
  <c r="AB519" i="6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2" i="14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" i="13"/>
  <c r="D3" i="12"/>
  <c r="D4" i="12"/>
  <c r="D5" i="12"/>
  <c r="D6" i="12"/>
  <c r="D7" i="12"/>
  <c r="D8" i="12"/>
  <c r="D9" i="12"/>
  <c r="D2" i="1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C3" i="11"/>
  <c r="C4" i="11"/>
  <c r="C5" i="11"/>
  <c r="C6" i="11"/>
  <c r="C7" i="11"/>
  <c r="C8" i="11"/>
  <c r="C9" i="11"/>
  <c r="C10" i="11"/>
  <c r="C11" i="11"/>
  <c r="C12" i="11"/>
  <c r="C13" i="11"/>
  <c r="C14" i="11"/>
  <c r="C2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2" i="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AB2" i="6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" i="5"/>
  <c r="I2" i="4"/>
  <c r="C2" i="3"/>
  <c r="E2" i="1"/>
</calcChain>
</file>

<file path=xl/sharedStrings.xml><?xml version="1.0" encoding="utf-8"?>
<sst xmlns="http://schemas.openxmlformats.org/spreadsheetml/2006/main" count="5040" uniqueCount="1155">
  <si>
    <t>id</t>
  </si>
  <si>
    <t>direccion_id</t>
  </si>
  <si>
    <t>subdireccion_id</t>
  </si>
  <si>
    <t>nombre</t>
  </si>
  <si>
    <t>Coordinación de gestión médica</t>
  </si>
  <si>
    <t>Coordinación del centro artístico y cultural "Leovigildo Gómez"</t>
  </si>
  <si>
    <t>Coordinación de atención a personas con discapacidad</t>
  </si>
  <si>
    <t>Centro de rehabilitación acuática</t>
  </si>
  <si>
    <t>Coordinación administrativa</t>
  </si>
  <si>
    <t>Coordinación de promoción y difusión de los derechos de niñas, niños y adolescentes.</t>
  </si>
  <si>
    <t>Coordinación administrativa de la subdirección de atención psicosocial</t>
  </si>
  <si>
    <t>Coordinación de nómina</t>
  </si>
  <si>
    <t>Coordinación de almacen</t>
  </si>
  <si>
    <t>Coordinación de adquisiciones, arrendamientos y servicios para proyectos asistenciales</t>
  </si>
  <si>
    <t>Coordinacion de enseñanza e investigacion</t>
  </si>
  <si>
    <t>Coordinacion de valoracion y tratamientos</t>
  </si>
  <si>
    <t>Coordinacion administrativa</t>
  </si>
  <si>
    <t>Departamento de administracion</t>
  </si>
  <si>
    <t>Coordinación de hogar</t>
  </si>
  <si>
    <t>Estancia "La alegría de vivir"</t>
  </si>
  <si>
    <t>Seleccione</t>
  </si>
  <si>
    <t>Coordinación de Desarrollo Comunitario</t>
  </si>
  <si>
    <t>Coordinación de protección de niñas, niños y adolescentes</t>
  </si>
  <si>
    <t>Coordinación de representación juridica de niñas, niños y adolescentes</t>
  </si>
  <si>
    <t>Coordinación de centros asistenciales</t>
  </si>
  <si>
    <t>Coordinación de trabajo social</t>
  </si>
  <si>
    <t>Coordinación Educativa</t>
  </si>
  <si>
    <t>Coordinación del Voluntariado</t>
  </si>
  <si>
    <t>Coordinación de Eventos</t>
  </si>
  <si>
    <t>-</t>
  </si>
  <si>
    <t>Coordinación</t>
  </si>
  <si>
    <t>Archivo</t>
  </si>
  <si>
    <t>Terapia de Lenguaje</t>
  </si>
  <si>
    <t>Prevaloración</t>
  </si>
  <si>
    <t>Rehabilitación</t>
  </si>
  <si>
    <t>Administración</t>
  </si>
  <si>
    <t>Caja</t>
  </si>
  <si>
    <t>Trabajo Social</t>
  </si>
  <si>
    <t>Neurología</t>
  </si>
  <si>
    <t>Coordinación de atención ciudadana</t>
  </si>
  <si>
    <t>CPU</t>
  </si>
  <si>
    <t>14-R016LA</t>
  </si>
  <si>
    <t>19 ALLONE PC</t>
  </si>
  <si>
    <t>205 G3 AIO BUSINESS PC</t>
  </si>
  <si>
    <t>400 G4 SFF BUSINNES PC</t>
  </si>
  <si>
    <t>6005 PRO SMALL FORM</t>
  </si>
  <si>
    <t>ACTIVE COOL</t>
  </si>
  <si>
    <t>ASPIRE 5734Z-4239</t>
  </si>
  <si>
    <t>ASPIRE XC-710</t>
  </si>
  <si>
    <t>S5310LA</t>
  </si>
  <si>
    <t>S500</t>
  </si>
  <si>
    <t>V2146</t>
  </si>
  <si>
    <t>MONITOR</t>
  </si>
  <si>
    <t>COMPAQ DC5000 MT</t>
  </si>
  <si>
    <t>COMPAQ DC5700 MT</t>
  </si>
  <si>
    <t>COMPAQ DC7100 SFF</t>
  </si>
  <si>
    <t>BE24EQK</t>
  </si>
  <si>
    <t>E198FPI</t>
  </si>
  <si>
    <t>FV583A</t>
  </si>
  <si>
    <t>GL2460</t>
  </si>
  <si>
    <t>S1933</t>
  </si>
  <si>
    <t>V193B</t>
  </si>
  <si>
    <t>L1710</t>
  </si>
  <si>
    <t>LED-W18-200</t>
  </si>
  <si>
    <t>LV19111</t>
  </si>
  <si>
    <t>N223V</t>
  </si>
  <si>
    <t>P22V G4</t>
  </si>
  <si>
    <t xml:space="preserve">P24V G4 </t>
  </si>
  <si>
    <t>S1922</t>
  </si>
  <si>
    <t>SH249</t>
  </si>
  <si>
    <t>SyncMaster 943</t>
  </si>
  <si>
    <t>TINKVISION</t>
  </si>
  <si>
    <t>TW22WS</t>
  </si>
  <si>
    <t>V206HQL</t>
  </si>
  <si>
    <t>V214B</t>
  </si>
  <si>
    <t>W1508</t>
  </si>
  <si>
    <t>X153W</t>
  </si>
  <si>
    <t>20-B006LA</t>
  </si>
  <si>
    <t>240 G7</t>
  </si>
  <si>
    <t>280 4G SFF</t>
  </si>
  <si>
    <t>280 G3 SFF</t>
  </si>
  <si>
    <t>H-30-00</t>
  </si>
  <si>
    <t>C40-30 AIO - Type F0B4</t>
  </si>
  <si>
    <t>DC 7900 SFF</t>
  </si>
  <si>
    <t>DC 7800 CM</t>
  </si>
  <si>
    <t>ELITEDESK</t>
  </si>
  <si>
    <t>ENSAMBLADO</t>
  </si>
  <si>
    <t>G40-30</t>
  </si>
  <si>
    <t>G4-1064LA</t>
  </si>
  <si>
    <t>200 G3</t>
  </si>
  <si>
    <t>240 G4</t>
  </si>
  <si>
    <t>280 G3 SFF BUSINESS</t>
  </si>
  <si>
    <t>280 G5 SMALL FORM FACTOR PC</t>
  </si>
  <si>
    <t>505B MT</t>
  </si>
  <si>
    <t>COMPAQ 6005 PRO SMALL FORM</t>
  </si>
  <si>
    <t>COMPAQ 6500 Pro Small</t>
  </si>
  <si>
    <t>COMPAQ 8000 ELITE SMALL FORM FACTOR</t>
  </si>
  <si>
    <t>COMPAQ 8200 Elite Convertible Minitower</t>
  </si>
  <si>
    <t>COMPAQ DC7700 CM</t>
  </si>
  <si>
    <t>ELITEDESK 700 G1 SFF</t>
  </si>
  <si>
    <t>PRODESK 400 G4 SFF BUSINESS PC</t>
  </si>
  <si>
    <t>PRODESK 400 G5 SFF</t>
  </si>
  <si>
    <t>PRODESK 400 G6 SFF</t>
  </si>
  <si>
    <t>AXC-710-M063</t>
  </si>
  <si>
    <t>IDEACENTRE AIO 300-22ISU</t>
  </si>
  <si>
    <t>IDEACENTRE AIO 300-23ISU</t>
  </si>
  <si>
    <t>INSPIRON 24 3464 SERIES</t>
  </si>
  <si>
    <t>M700Z</t>
  </si>
  <si>
    <t>N16Q2</t>
  </si>
  <si>
    <t>NP300E4C</t>
  </si>
  <si>
    <t>OPTIPLEX 755</t>
  </si>
  <si>
    <t>PAVILION 20 ALLIN ONE</t>
  </si>
  <si>
    <t>PAVILION G4</t>
  </si>
  <si>
    <t>PRESARIO CQ43</t>
  </si>
  <si>
    <t>PRODESK 400 G4 SFF BUSSINES</t>
  </si>
  <si>
    <t>S5-1023LA</t>
  </si>
  <si>
    <t>S5210LA</t>
  </si>
  <si>
    <t>SG3613LA</t>
  </si>
  <si>
    <t>SR5417LA</t>
  </si>
  <si>
    <t>T460P</t>
  </si>
  <si>
    <t>ThinkCentre</t>
  </si>
  <si>
    <t>LED-W19-201</t>
  </si>
  <si>
    <t>CNC852P7NP</t>
  </si>
  <si>
    <t>COMPAQ Elite 8300 SFF</t>
  </si>
  <si>
    <t>PRODESK 600 G3 MT</t>
  </si>
  <si>
    <t>NUEVO EQUIPO</t>
  </si>
  <si>
    <t>G3A10 BUSINESS</t>
  </si>
  <si>
    <t>IDEACENTRA AIO 330-201GM</t>
  </si>
  <si>
    <t>C50-30</t>
  </si>
  <si>
    <t>C360</t>
  </si>
  <si>
    <t>SLIM BAQ Q5001</t>
  </si>
  <si>
    <t>PROLIANT ML350 G6</t>
  </si>
  <si>
    <t>19M38A</t>
  </si>
  <si>
    <t>S/M</t>
  </si>
  <si>
    <t>L1706</t>
  </si>
  <si>
    <t>E2070S</t>
  </si>
  <si>
    <t>C225 AIO - Type 3079</t>
  </si>
  <si>
    <t>V203P</t>
  </si>
  <si>
    <t>PROBOOK 450 G5</t>
  </si>
  <si>
    <t>DCCY</t>
  </si>
  <si>
    <t>Ackteck 500</t>
  </si>
  <si>
    <t>280 G4 SFF BUSINESS PC</t>
  </si>
  <si>
    <t>P 223</t>
  </si>
  <si>
    <t>E950SWN</t>
  </si>
  <si>
    <t>W2043TE</t>
  </si>
  <si>
    <t>PROBOOK 440 G7</t>
  </si>
  <si>
    <t>B40-30 Touch AIO F0AW</t>
  </si>
  <si>
    <t>COMPAQ DC5750 SFF</t>
  </si>
  <si>
    <t>COMPAQ 6000 PRO SMALL FORM FACTOR</t>
  </si>
  <si>
    <t>COMPAQ 6200 PRO SMALL FORM FACTOR</t>
  </si>
  <si>
    <t>HP 2009M</t>
  </si>
  <si>
    <t>PAVILION SLIMLINE S5000</t>
  </si>
  <si>
    <t>E2180SW</t>
  </si>
  <si>
    <t>280 G2 SFF BUSINESS PC</t>
  </si>
  <si>
    <t>PRODISPLAY P202</t>
  </si>
  <si>
    <t>205 G1 AIO BUSINESS PC</t>
  </si>
  <si>
    <t>ZBOOK 15U</t>
  </si>
  <si>
    <t>V214a</t>
  </si>
  <si>
    <t>G470</t>
  </si>
  <si>
    <t>21-B0015LA</t>
  </si>
  <si>
    <t>Vostro 14 3000</t>
  </si>
  <si>
    <t>400 G5 SFF BUSINNES PC</t>
  </si>
  <si>
    <t>Modelo1</t>
  </si>
  <si>
    <t>INSPIRON 5400</t>
  </si>
  <si>
    <t>COMPAQ DC7800P CONVERTIBLE MINITOWER</t>
  </si>
  <si>
    <t>GAMING HACKS</t>
  </si>
  <si>
    <t>90C2</t>
  </si>
  <si>
    <t>246 G3</t>
  </si>
  <si>
    <t>A01HLS</t>
  </si>
  <si>
    <t>AMD Athlon(tm) II X2 B24 Processor 3.00 GHz</t>
  </si>
  <si>
    <t>AMD E1-1200 APU RADEON 1.40 GHZ</t>
  </si>
  <si>
    <t>AMD E2-9000 RADEON R2, 4 COMPUTE CORES 2C+2G 1.80GHZ</t>
  </si>
  <si>
    <t>AMD PHENOM 8650</t>
  </si>
  <si>
    <t>CELERON CPU 2.66GHZ</t>
  </si>
  <si>
    <t>CELERON CPU N2830</t>
  </si>
  <si>
    <t>CPU G3250 3.2GHZ</t>
  </si>
  <si>
    <t>DUAL CORE T4500</t>
  </si>
  <si>
    <t>Intel Core 2 Duo CPU E7500 @ 2.93GHz 2.93 GHz</t>
  </si>
  <si>
    <t>Intel Core I3 2330 CPU 2.20 GHZ</t>
  </si>
  <si>
    <t>Intel Core i3-8100 CPU @ 3.60GHz   3.60 GHz</t>
  </si>
  <si>
    <t>Intel Core i3-5005U CPU @ 2.00GHz   2.00 GHz</t>
  </si>
  <si>
    <t>Intel Core i3-7100 CPU @ 3.90GHz   3.91 GHz</t>
  </si>
  <si>
    <t>Intel Core I3-8300 CPU @3.70 GHZ 3.70</t>
  </si>
  <si>
    <t>Intel Core I5-2400 CPU  @3.10 GHZ 3.10</t>
  </si>
  <si>
    <t>Intel Core I5-4590 CPU  @3.30 GHZ 3.30</t>
  </si>
  <si>
    <t>Intel Core I5-6200 CPU  @2.30 GHZ 2.40</t>
  </si>
  <si>
    <t>Intel Core I5-6300 HQ CPU 2.30 GHZ</t>
  </si>
  <si>
    <t>Intel CoreI3-2100 CPU @3.10 3.10</t>
  </si>
  <si>
    <t>Intel CoreI3-700 CPU @3.90 3.91</t>
  </si>
  <si>
    <t>Intel Pentium Dual Core E2180 2.00 ghz</t>
  </si>
  <si>
    <t>Intel Pentium R  CPU G3240T 2.70 GHZ</t>
  </si>
  <si>
    <t>Intel Pentium R Dual CPU E2200 2.20 GHZ</t>
  </si>
  <si>
    <t>Intel Pentium R G3240T @2.70 GHZ 2.40</t>
  </si>
  <si>
    <t>Intel Celeron CPU  J1800  @ 2.41GHz   2.41 GHz</t>
  </si>
  <si>
    <t>Intel Celeron CPU  N2830  @ 2.16GHz   2.16 GHz</t>
  </si>
  <si>
    <t>Intel Core 2 DUO CPU @ 2.93GHz 2.93 GHz</t>
  </si>
  <si>
    <t>Intel Core i3-10100 CPU @ 3.60GHz 3.60 GHz</t>
  </si>
  <si>
    <t>Intel Core i3-3220 CPU @ 3.30GHz   3.30 GHz</t>
  </si>
  <si>
    <t>Intel Core i3-4130 CPU @ 2.90GHz   2.91 GHz</t>
  </si>
  <si>
    <t>Intel Core i3-6100 CPU @ 3.70GHz   3.70 GHz</t>
  </si>
  <si>
    <t>Intel Core i3-8130U CPU @ 2.20GHz   2.21 GHz</t>
  </si>
  <si>
    <t>Intel Core i3-9100 CPU @ 3.60GHz   3.60 GHz</t>
  </si>
  <si>
    <t>Intel Core i5-1035G1 CPU @ 1.00GHz   1.19 GHz</t>
  </si>
  <si>
    <t>Intel Core i5-7200U CPU @ 2.50GHz   2.71 GHz</t>
  </si>
  <si>
    <t>Intel Pentium CPU J2900 @ 2.41GHz 2.41 GHz</t>
  </si>
  <si>
    <t>Intel Pentium CPU 4405U @ 2.10GHz   2.11 GHz</t>
  </si>
  <si>
    <t>PENTIUM 4 CPU 3.4 GHZ</t>
  </si>
  <si>
    <t>PENTIUM 4 CPU 3.00 GHZ</t>
  </si>
  <si>
    <t>Intel Celeron  CPU G3900 @2.80 GHZ</t>
  </si>
  <si>
    <t>Intel Core I5-7500 CPU @3.40 GHZ 3.41</t>
  </si>
  <si>
    <t>AMD E-450 APU with Radeon(tm) HD Graphics   1.65 GHz</t>
  </si>
  <si>
    <t>INTEL CORE 2 DUO CPU E8200 @2.66 GHZ 2.67</t>
  </si>
  <si>
    <t>INTEL PENTIUM CPU G3240T 2077GHZ</t>
  </si>
  <si>
    <t>AMD Athlon(tm) 64 X2 Dual Core Processor 5600+   2.80 GHz</t>
  </si>
  <si>
    <t>Pentium(R) Dual-Core  CPU      E5700  @ 3.00GHz   3.00 GHz</t>
  </si>
  <si>
    <t>Intel Core i3-2120 CPU @ 3.30GHz   3.30 GHz</t>
  </si>
  <si>
    <t>AMD ATHLON II X2 220  2.80 GHZ</t>
  </si>
  <si>
    <t>Intel Core I5-4440 CPU 3.10 GHZ 3.10</t>
  </si>
  <si>
    <t>AMD E1-2500 APU RADEON 1.40 GHZ</t>
  </si>
  <si>
    <t>Intel Celeron CPU J3060 @1.60 GHZ</t>
  </si>
  <si>
    <t>Intel Celeron CPU B800 @1.50GHZ</t>
  </si>
  <si>
    <t>Intel Celeron J4005 CPU @2.00 GHZ</t>
  </si>
  <si>
    <t>INTEL PENTIUM CPU2117U 1.8 GHZ</t>
  </si>
  <si>
    <t>Pentium Dual-Core CPU E5300 @ 2.60GHz 2.60 GHz</t>
  </si>
  <si>
    <t>AMD E-300 APU with Radeon</t>
  </si>
  <si>
    <t>Intel Core I3-3220 CPU @3.30 GHZ 3.29</t>
  </si>
  <si>
    <t>AMD ATHOM IIX2 260</t>
  </si>
  <si>
    <t>PENTIUM CPU B960</t>
  </si>
  <si>
    <t>AMD E-240</t>
  </si>
  <si>
    <t>Intel Celeron CPU G1820 @ 2.70GHz   2.70 GHz</t>
  </si>
  <si>
    <t>Intel Pentium Dual-Core CPU E6500 @2.93GHZ 2.93</t>
  </si>
  <si>
    <t>Intel Core I5 5200 @2.20 GHZ</t>
  </si>
  <si>
    <t>Intel Xeon</t>
  </si>
  <si>
    <t>Intel Core I5-3450 CPU @3.10GHZ 3.10 GHZ</t>
  </si>
  <si>
    <t>AMD ARTHLON II X2 270 PROCESSOR 3.40 GHZ</t>
  </si>
  <si>
    <t>Intel Core I3-4150 CPU @3.50GHZ 3.50 GHZ</t>
  </si>
  <si>
    <t>Intel Pentium DUAL CORE G3220</t>
  </si>
  <si>
    <t>Intel Core I3-1005G1 CPU 1.20Ghz  1.20Ghz</t>
  </si>
  <si>
    <t>Core I5-1135G7 @2.40 GHz 2.42 Ghz</t>
  </si>
  <si>
    <t>Procesador1</t>
  </si>
  <si>
    <t>INTEL CORE 2 DUO CPU E6750 @ 2.66 GHZ 2.67 GHZ</t>
  </si>
  <si>
    <t>INTEL CORE I3 1115G4 @ 3.00 GHZ 3.00GHZ</t>
  </si>
  <si>
    <t>AMD RIZEN 5 AMD Ryzen™ 5 3600</t>
  </si>
  <si>
    <t>INTEL CELERON 1.20 GHZ</t>
  </si>
  <si>
    <t>equipo_id</t>
  </si>
  <si>
    <t>FecInstalacion</t>
  </si>
  <si>
    <t>Descripcion</t>
  </si>
  <si>
    <t>Licencia</t>
  </si>
  <si>
    <t>LlaveActivacion</t>
  </si>
  <si>
    <t>Usuario</t>
  </si>
  <si>
    <t>TecnicoInstalador</t>
  </si>
  <si>
    <t>NULL</t>
  </si>
  <si>
    <t>BITDEFENDER</t>
  </si>
  <si>
    <t>LICENCIA</t>
  </si>
  <si>
    <t>293EXT62L</t>
  </si>
  <si>
    <t>YESICA CAROLINA DZUL PECH</t>
  </si>
  <si>
    <t>FERNANDO DZULUB CRUZ</t>
  </si>
  <si>
    <t>DANIEL VERA GOMEZ</t>
  </si>
  <si>
    <t>DIDIER EMILIANO HUCHIN OSORIO</t>
  </si>
  <si>
    <t>ELIZABETH DEL PILAR QUEB URIBE</t>
  </si>
  <si>
    <t>3C6TFYG7KQ</t>
  </si>
  <si>
    <t>DAVID A. MACHAY CONTRERAS</t>
  </si>
  <si>
    <t>KARIME LOPEZ</t>
  </si>
  <si>
    <t>EVITA HERRERA LOPEZ</t>
  </si>
  <si>
    <t>MARIA YAM</t>
  </si>
  <si>
    <t>FABIOLA AVILA</t>
  </si>
  <si>
    <t>ANGELICA HOIL</t>
  </si>
  <si>
    <t>LESLY BALAN</t>
  </si>
  <si>
    <t>GVGBFRYEWJ</t>
  </si>
  <si>
    <t>ROCIO CANCHE</t>
  </si>
  <si>
    <t>AIMEE CU NAÑEZ</t>
  </si>
  <si>
    <t>SARAI CAB</t>
  </si>
  <si>
    <t>CINDY MANZANILLA CASTILLO</t>
  </si>
  <si>
    <t>TEIMY VAZQUEZ</t>
  </si>
  <si>
    <t>ADRIANA MANZANERO</t>
  </si>
  <si>
    <t>GUADALUPE REYES</t>
  </si>
  <si>
    <t>LINA PRESUEL</t>
  </si>
  <si>
    <t>KARINA PANTI</t>
  </si>
  <si>
    <t>MARCELINO TUN</t>
  </si>
  <si>
    <t>FP2BMEJSQA</t>
  </si>
  <si>
    <t>CRISTIAN DEL JESUS VAZQUEZ TUT</t>
  </si>
  <si>
    <t>MIGUEL ANGEL ROMERO RIVERO</t>
  </si>
  <si>
    <t>RUBY DEL CARMEN CAN TUN</t>
  </si>
  <si>
    <t>PATICIA VILLA JUANA</t>
  </si>
  <si>
    <t>JAIR CAMARA</t>
  </si>
  <si>
    <t>PAULINA DARLEN PACHECO QUINTAL</t>
  </si>
  <si>
    <t>DARIOLA VAZQUEZ ORTEGON</t>
  </si>
  <si>
    <t>LUM5SAXYQF</t>
  </si>
  <si>
    <t>MARIA HERNANDEZ</t>
  </si>
  <si>
    <t>YAMILE SOSA</t>
  </si>
  <si>
    <t>GUADALUPE MAY QUEB</t>
  </si>
  <si>
    <t>DR. CARLOS IVAN CABAÑAS GONZALEZ</t>
  </si>
  <si>
    <t>Rubi Tello</t>
  </si>
  <si>
    <t>GERTRUDIS CASTELLANOS BARRERA</t>
  </si>
  <si>
    <t>CARINA CASTRO</t>
  </si>
  <si>
    <t>PANDA</t>
  </si>
  <si>
    <t>EDGAR TUT</t>
  </si>
  <si>
    <t>ROCIO NATO</t>
  </si>
  <si>
    <t>GUADALUPE MIJANGOS</t>
  </si>
  <si>
    <t>LEONARDO VALLE</t>
  </si>
  <si>
    <t>ISMAEL CASTAÑEDA</t>
  </si>
  <si>
    <t>KARSPERSKY</t>
  </si>
  <si>
    <t>HEYDI TUN CAN</t>
  </si>
  <si>
    <t>LUIS SANCHEZ TEC</t>
  </si>
  <si>
    <t>ADRIANA COLLI</t>
  </si>
  <si>
    <t>VANESSA DZUL</t>
  </si>
  <si>
    <t>CONSULTORIO</t>
  </si>
  <si>
    <t>NANCY  CAMARA</t>
  </si>
  <si>
    <t>SILVERIA IVONNE TORRES ZAPATA</t>
  </si>
  <si>
    <t>MERCEDES POOT GARMEZ</t>
  </si>
  <si>
    <t xml:space="preserve">RUBEN </t>
  </si>
  <si>
    <t>GEORGINA PALMA</t>
  </si>
  <si>
    <t>LULY BOLIVAR</t>
  </si>
  <si>
    <t>Subdirección de desarrollo y seguimiento de proyectos.</t>
  </si>
  <si>
    <t>Subdirección de planeación.</t>
  </si>
  <si>
    <t>Subdirección de fortalecimiento institucional.</t>
  </si>
  <si>
    <t>Subdirección administrativa</t>
  </si>
  <si>
    <t>Subdirección de aseguramiento de la calidad alimentaria y desarrollo comunitario</t>
  </si>
  <si>
    <t>Subdirección de planeación y desarrollo de proyectos de asistencia alimentaria y desarrollo comunitario.</t>
  </si>
  <si>
    <t>Subdirección de asistencia alimentaria</t>
  </si>
  <si>
    <t>Subdirección del centro asistencial "Maria Palmira Lavalle"</t>
  </si>
  <si>
    <t>Subdirección de atención psicosocial CAPANNA</t>
  </si>
  <si>
    <t>Subdirección de tesorería</t>
  </si>
  <si>
    <t>Subdirección de presupuesto</t>
  </si>
  <si>
    <t>Subdirección de administración de personal</t>
  </si>
  <si>
    <t>Subdirección de recursos materiales</t>
  </si>
  <si>
    <t>Subdirección de servicios y transportes</t>
  </si>
  <si>
    <t>Organo Interno de Control</t>
  </si>
  <si>
    <t>edificio_id</t>
  </si>
  <si>
    <t>coordinacion_id</t>
  </si>
  <si>
    <t>tipo_cpu_id</t>
  </si>
  <si>
    <t>monitor_id</t>
  </si>
  <si>
    <t>marca_id</t>
  </si>
  <si>
    <t>modelo_id</t>
  </si>
  <si>
    <t>procesador_id</t>
  </si>
  <si>
    <t>ram_id</t>
  </si>
  <si>
    <t>hdd_id</t>
  </si>
  <si>
    <t>windows_id</t>
  </si>
  <si>
    <t>so_id</t>
  </si>
  <si>
    <t>usuario</t>
  </si>
  <si>
    <t>inventaro</t>
  </si>
  <si>
    <t>serie</t>
  </si>
  <si>
    <t>condicion_id</t>
  </si>
  <si>
    <t>observaciones</t>
  </si>
  <si>
    <t>estatus</t>
  </si>
  <si>
    <t>fecha_compra</t>
  </si>
  <si>
    <t>fecha_baja</t>
  </si>
  <si>
    <t>obs_baja</t>
  </si>
  <si>
    <t>n_orden</t>
  </si>
  <si>
    <t>fecha_reporte</t>
  </si>
  <si>
    <t>descripcion</t>
  </si>
  <si>
    <t>Activo</t>
  </si>
  <si>
    <t>DAVID MACHAY</t>
  </si>
  <si>
    <t>MXL8180S47</t>
  </si>
  <si>
    <t>NINFA POOT</t>
  </si>
  <si>
    <t>MXL0120HDT</t>
  </si>
  <si>
    <t>MARCELA VILAR</t>
  </si>
  <si>
    <t>SN</t>
  </si>
  <si>
    <t>ROSY YERBES</t>
  </si>
  <si>
    <t>SUSANA PEREZ</t>
  </si>
  <si>
    <t>ALEJANDRO RIVERA</t>
  </si>
  <si>
    <t>8CC9260X4Y</t>
  </si>
  <si>
    <t>MXL8180S3Y</t>
  </si>
  <si>
    <t>ALBERTO ROMAN MISS</t>
  </si>
  <si>
    <t>P9019ATJ</t>
  </si>
  <si>
    <t>ARMANDO RUIZ</t>
  </si>
  <si>
    <t>P900TP82</t>
  </si>
  <si>
    <t>LOS PUESTOS USB FALLAN, Y PROBLEMAS CON EL EXPLORADOR DE WINDOWS</t>
  </si>
  <si>
    <t>MXL8180S3T</t>
  </si>
  <si>
    <t>FRANCISO COCOM</t>
  </si>
  <si>
    <t>CLAUDIA PATRICIA HERNANDEZ</t>
  </si>
  <si>
    <t>ORLANDO MARTIN ALAMILLA OROZCO</t>
  </si>
  <si>
    <t>MXL2291C3S</t>
  </si>
  <si>
    <t>REYNA GUADALUPE SANCHEZ ALVAREZ</t>
  </si>
  <si>
    <t>MXL02706B6</t>
  </si>
  <si>
    <t>KARLA GOMEZ</t>
  </si>
  <si>
    <t>MXL8180S3X</t>
  </si>
  <si>
    <t>PATRICIA DEL CARME CHABLE SAURI</t>
  </si>
  <si>
    <t>MXL027067T</t>
  </si>
  <si>
    <t>SE RECIBIO OFICIO SD30/SS03/095-22.- DE FECHA 15 DE FEBRERO DE 2022.- SOLICITANDO DIAGNOSTICO DE C.P.U.</t>
  </si>
  <si>
    <t>Baja</t>
  </si>
  <si>
    <t>033-2022</t>
  </si>
  <si>
    <t>NALLELY PEREZ BALAN</t>
  </si>
  <si>
    <t>MXL025203S</t>
  </si>
  <si>
    <t>MARIANET ESTRELLA UC</t>
  </si>
  <si>
    <t>MXJ50702SZ</t>
  </si>
  <si>
    <t>TERRIBLEMENTE LENTO</t>
  </si>
  <si>
    <t>GUADALUPE MIJANGOS QUI</t>
  </si>
  <si>
    <t>QS00561461</t>
  </si>
  <si>
    <t>HL24YG1</t>
  </si>
  <si>
    <t>GUADALUPE DEL RODARIO RODRIQUEZ MAY</t>
  </si>
  <si>
    <t>8CC90134F6</t>
  </si>
  <si>
    <t>DEMASIADO LENTO</t>
  </si>
  <si>
    <t>5CD8182VDJ</t>
  </si>
  <si>
    <t>KARINA PANTI CAN</t>
  </si>
  <si>
    <t>P9019AQM</t>
  </si>
  <si>
    <t>LEONARDO RAMON VALLE SEGOVIA</t>
  </si>
  <si>
    <t>2L24YG1</t>
  </si>
  <si>
    <t>MXL8180S3Q</t>
  </si>
  <si>
    <t>DTB16AL003613015383000</t>
  </si>
  <si>
    <t>092-2022</t>
  </si>
  <si>
    <t>SE RECIBIO OFICIO SD30/SS03/476-22.- DE FECHA 05 DE ABRIL DE 2022.- SOLICITANDO DIAGNOSTICO DE EQUIPO.</t>
  </si>
  <si>
    <t>ROSA GUADALUPE REYES SALAS</t>
  </si>
  <si>
    <t>4CE0310YV</t>
  </si>
  <si>
    <t>JULIETA TEAHULOS ROJANO</t>
  </si>
  <si>
    <t>MARCELINO TUN KU</t>
  </si>
  <si>
    <t>P901KV7H</t>
  </si>
  <si>
    <t>ELVIA CHANCHE</t>
  </si>
  <si>
    <t>ISAAC ALBERTO GONGORA BALAN</t>
  </si>
  <si>
    <t>4CE0391G5J</t>
  </si>
  <si>
    <t>P900J6KB</t>
  </si>
  <si>
    <t>RELATIVAMENTE LENTO</t>
  </si>
  <si>
    <t>YANELI PEREZ COHUOJ</t>
  </si>
  <si>
    <t>MXL8180S49</t>
  </si>
  <si>
    <t>TARDA AL INICIAR Y SE BLOQUEA EN ALGUNAS OCACIONES</t>
  </si>
  <si>
    <t>CANDELARIO PUC PECH</t>
  </si>
  <si>
    <t>ANDREA ELIZABETH NAAL AVILA</t>
  </si>
  <si>
    <t>FALLA DE CONEXION A INTERNET POR WIFI</t>
  </si>
  <si>
    <t>MXL8180S43</t>
  </si>
  <si>
    <t>SE REINICIA CONSTANTEMENT Y APARECE EL MENSAJE DE RECUPERACION DE EQUIPO</t>
  </si>
  <si>
    <t>CARLOS RAFAEL MORENO ARJONA</t>
  </si>
  <si>
    <t>MXL027067J</t>
  </si>
  <si>
    <t>MONTSERRAT ROMERO</t>
  </si>
  <si>
    <t>5CD046HFM9</t>
  </si>
  <si>
    <t>MAURICIO RAMON GARFIAS OREZA</t>
  </si>
  <si>
    <t>MXL025206P</t>
  </si>
  <si>
    <t>AARON MAAS NARVAEZ</t>
  </si>
  <si>
    <t>MXL8180S3M</t>
  </si>
  <si>
    <t>RICARDO ESPINOZA ALCOCER</t>
  </si>
  <si>
    <t>1M24YG1</t>
  </si>
  <si>
    <t>ESTA EN CALIDAD DE PRESTAMO</t>
  </si>
  <si>
    <t>HEIDI DE LOS ANGELES CAN TUN</t>
  </si>
  <si>
    <t>DIR DE TI</t>
  </si>
  <si>
    <t>ROSARIO RIZOS</t>
  </si>
  <si>
    <t>MXJ8010227</t>
  </si>
  <si>
    <t>FLORI TUN PAN</t>
  </si>
  <si>
    <t>P900CZEK</t>
  </si>
  <si>
    <t>ARMANDO SOLIS PALMA</t>
  </si>
  <si>
    <t>P900J6GH</t>
  </si>
  <si>
    <t>JOSE ANTONIO ESCALANTE ALONZO</t>
  </si>
  <si>
    <t>MXL1110PW6</t>
  </si>
  <si>
    <t>JUAN CARLOS CHI SALAS</t>
  </si>
  <si>
    <t>MXL2071HR1</t>
  </si>
  <si>
    <t>GUADALUPE MARTINEZ ZAVALA</t>
  </si>
  <si>
    <t>MXL8180S44</t>
  </si>
  <si>
    <t>FAVIOLA ANDREA AVILA CAAMAL</t>
  </si>
  <si>
    <t>MXX0500V31</t>
  </si>
  <si>
    <t>ANGELICA HOIL PUC</t>
  </si>
  <si>
    <t>8CC9260WSC</t>
  </si>
  <si>
    <t>CITLALI ELIDA MORA IBARRA</t>
  </si>
  <si>
    <t>MXL2291C41</t>
  </si>
  <si>
    <t>SARAHI CAB NOH</t>
  </si>
  <si>
    <t>4CE7091J4J</t>
  </si>
  <si>
    <t>AIMEE DEL ROCIO CU NAÑEZ</t>
  </si>
  <si>
    <t>DAVID TORRES PUGA</t>
  </si>
  <si>
    <t>LOURDES MARIA CHABLE</t>
  </si>
  <si>
    <t>4CE4490GMV</t>
  </si>
  <si>
    <t>LILIANA AVILEZ INURRETA</t>
  </si>
  <si>
    <t>LIRIO SANCHEZ</t>
  </si>
  <si>
    <t>TEYMI SUEDANI VAZQUEZ</t>
  </si>
  <si>
    <t>MXJ013009W</t>
  </si>
  <si>
    <t>ADRIANA ANGELICA MANZANERO ESTRELLA</t>
  </si>
  <si>
    <t>NAYELLI DEL CARMEN C.</t>
  </si>
  <si>
    <t>MXL10613XT</t>
  </si>
  <si>
    <t>LAYDA DZUL SANCHEZ</t>
  </si>
  <si>
    <t>QS00560400</t>
  </si>
  <si>
    <t>ROCIO CANCHE CHI</t>
  </si>
  <si>
    <t>MXL84022S0</t>
  </si>
  <si>
    <t>CANDY PATRICIA REYES RODRIGUEZ</t>
  </si>
  <si>
    <t>MXL20411CH</t>
  </si>
  <si>
    <t>NATALY DOLORES VARGAS MARTINEZ</t>
  </si>
  <si>
    <t>CB17930705</t>
  </si>
  <si>
    <t>ALEJANDRO SANCHEZ AUBRY</t>
  </si>
  <si>
    <t>042-2022</t>
  </si>
  <si>
    <t>SE RECIBIO OFICIO SD30/SS03/084-22.- DE FECHA 02 DE MARZO DE 2022.- SOLICITANDO REVISIO Y REPARACION DE C.P.U.</t>
  </si>
  <si>
    <t>CAROLINA SOLORZA JIMENEZ</t>
  </si>
  <si>
    <t>4CE04310D5</t>
  </si>
  <si>
    <t>SERVICIO SOCIAL - ALEJANDRO SANCHEZ AUBRY</t>
  </si>
  <si>
    <t>PERLA DE TRIS CAN TOBON</t>
  </si>
  <si>
    <t>KARLA ISABEL RAMIREZ MENDOZA</t>
  </si>
  <si>
    <t>CRISTIAN RAQUEL CRUZ CAN</t>
  </si>
  <si>
    <t>CESAR SALAZAR CHAN</t>
  </si>
  <si>
    <t>YJ00KF7H</t>
  </si>
  <si>
    <t>SIGLO XXI, EQUIPO DONADO</t>
  </si>
  <si>
    <t>LABORATORIO DE COMPUTO</t>
  </si>
  <si>
    <t>DANIELA VELA PACHECO</t>
  </si>
  <si>
    <t>JA5U91PD300196A</t>
  </si>
  <si>
    <t>ISABEL CHABLE TORREZ</t>
  </si>
  <si>
    <t>FL24YG1</t>
  </si>
  <si>
    <t>LAURA YAH TACU</t>
  </si>
  <si>
    <t>3CR0010X2T</t>
  </si>
  <si>
    <t>8CC9260X3F</t>
  </si>
  <si>
    <t>MARIA TEREZA YAN CHAN</t>
  </si>
  <si>
    <t>3CR9450F4X</t>
  </si>
  <si>
    <t>NO TIENE SONIDO, TIENE  POCO ESPACIO EN DISCO DURO</t>
  </si>
  <si>
    <t>DIEGO CONTRERAS</t>
  </si>
  <si>
    <t>SCG039664T</t>
  </si>
  <si>
    <t>CARIME DEL JESUS LOPEZ ZETINA</t>
  </si>
  <si>
    <t>P900CZ0W</t>
  </si>
  <si>
    <t>BEATRIZ DE LA CRUZ JARAMILLO</t>
  </si>
  <si>
    <t>4CE0391686</t>
  </si>
  <si>
    <t>CINTHIA ARACELY MEDINA AGUILAR</t>
  </si>
  <si>
    <t>ACE043102</t>
  </si>
  <si>
    <t>KATHIA CONCEPCION COBA PACHECO</t>
  </si>
  <si>
    <t>P9019AQR</t>
  </si>
  <si>
    <t>ERIKA DEL ROSARIO CALDERON ARAGON</t>
  </si>
  <si>
    <t>MXL02706B5</t>
  </si>
  <si>
    <t>OSCAR NOVELO</t>
  </si>
  <si>
    <t>8CC92458PR</t>
  </si>
  <si>
    <t>EN REPARACION</t>
  </si>
  <si>
    <t>ENRIQUE GONZALES</t>
  </si>
  <si>
    <t>MXL84022RZ</t>
  </si>
  <si>
    <t>EVA HERRERA</t>
  </si>
  <si>
    <t>MXL8180S3R</t>
  </si>
  <si>
    <t>C.P. RITA CHI CHABLE</t>
  </si>
  <si>
    <t>MXL02706BL</t>
  </si>
  <si>
    <t>CASANDRA MARTINEZ</t>
  </si>
  <si>
    <t>8CC9260X13</t>
  </si>
  <si>
    <t>NANCY EHUAN</t>
  </si>
  <si>
    <t>R3007ZAM</t>
  </si>
  <si>
    <t>MAIRA CHIN</t>
  </si>
  <si>
    <t>GUADALUPE ARECELY RUIZ CERVANTES</t>
  </si>
  <si>
    <t>MXL0270JTQ</t>
  </si>
  <si>
    <t>MULTIUSUARIO</t>
  </si>
  <si>
    <t>MXL025204M</t>
  </si>
  <si>
    <t>P901KMLQ</t>
  </si>
  <si>
    <t>DRA.SAMANTA HIDALGOVELA</t>
  </si>
  <si>
    <t>SIN USUARIO</t>
  </si>
  <si>
    <t>JORGE EHUAN</t>
  </si>
  <si>
    <t>ING. PAULINA COCOM</t>
  </si>
  <si>
    <t>P900CZXH</t>
  </si>
  <si>
    <t>MANUEL PACHECO</t>
  </si>
  <si>
    <t>S100QCDN</t>
  </si>
  <si>
    <t>EL DISLPAY TIENE VARIAS LINEAS HORIZONTALES EN LA PARTE SUPERIOR</t>
  </si>
  <si>
    <t>MUY LENTO, NO SIRVE EL TECLADO</t>
  </si>
  <si>
    <t>TIENE ROTA LA BASE</t>
  </si>
  <si>
    <t>CANDELARIA CAN QUIJANO</t>
  </si>
  <si>
    <t>S100QCDK</t>
  </si>
  <si>
    <t>TIENE UNA LINEA HORIZONTAN EN LA PARTE SUPERIOR DEL DISPLAY</t>
  </si>
  <si>
    <t>ANA LUISA REYES MESH</t>
  </si>
  <si>
    <t>8CG8334WVC</t>
  </si>
  <si>
    <t>PATRICIA MUUT MEDINA</t>
  </si>
  <si>
    <t>S100QCCA</t>
  </si>
  <si>
    <t>CAMILO CANDILA</t>
  </si>
  <si>
    <t>S100QCDE</t>
  </si>
  <si>
    <t>TIENE MUCHAS LINEAS HORIZONTALES EN EL DISPLAY</t>
  </si>
  <si>
    <t>DAGOBERTO SANCHEZ TEC</t>
  </si>
  <si>
    <t>8CG8334WX2</t>
  </si>
  <si>
    <t>OMAR PECH CAHUUICH</t>
  </si>
  <si>
    <t>MARGARITA PECH CALAN</t>
  </si>
  <si>
    <t>S100QCCE</t>
  </si>
  <si>
    <t>REBECA COYOC</t>
  </si>
  <si>
    <t>8CG8334WXX</t>
  </si>
  <si>
    <t>ROSA UC</t>
  </si>
  <si>
    <t>MARCIALA MATOS</t>
  </si>
  <si>
    <t>8CG8334WWX</t>
  </si>
  <si>
    <t>S100QCDP</t>
  </si>
  <si>
    <t>MARTHA CAAMAL</t>
  </si>
  <si>
    <t>P900J6GK</t>
  </si>
  <si>
    <t>FAYNE ZAPATA</t>
  </si>
  <si>
    <t>8CG8334WW9</t>
  </si>
  <si>
    <t>MONTSERRAT REDA</t>
  </si>
  <si>
    <t>S100QCDQ</t>
  </si>
  <si>
    <t>DANIELA VICTORIA NUÑEZ REJON</t>
  </si>
  <si>
    <t>8CG8334WWD</t>
  </si>
  <si>
    <t>ANDREA ELIZABETH MENDEZ MORENO</t>
  </si>
  <si>
    <t>8CG8334WW4</t>
  </si>
  <si>
    <t>MARIA TRINIDAD CANTO MUT</t>
  </si>
  <si>
    <t>8CG8334WY9</t>
  </si>
  <si>
    <t>KARINA ACOSTA</t>
  </si>
  <si>
    <t>S100QCDL</t>
  </si>
  <si>
    <t>DANIEL MAAS GARCIA</t>
  </si>
  <si>
    <t>S100QCDR</t>
  </si>
  <si>
    <t>KARISME GUADALUPE CHAN CHI</t>
  </si>
  <si>
    <t>JUAN GABRIEL MATOS PANTI</t>
  </si>
  <si>
    <t>S100QCDU</t>
  </si>
  <si>
    <t>TIENE LINEAS HORIZONTALES ENEL DISPLAY, Y NO SIRVE EL ADAPTADOR DE RED</t>
  </si>
  <si>
    <t>FLOR GONZALES QUINTANA</t>
  </si>
  <si>
    <t>MONICA</t>
  </si>
  <si>
    <t>P900CZXC</t>
  </si>
  <si>
    <t>ADRIAN COLLI OROPEZA</t>
  </si>
  <si>
    <t>P900D00Z</t>
  </si>
  <si>
    <t>SANDRA POOL CAN</t>
  </si>
  <si>
    <t>P9019AP6</t>
  </si>
  <si>
    <t>MARIELA VELA REYES</t>
  </si>
  <si>
    <t>MXL84022RW</t>
  </si>
  <si>
    <t>FANNY BEATRIZ ROSADO SANTOS</t>
  </si>
  <si>
    <t>MXL8180S3W</t>
  </si>
  <si>
    <t>VERONICA ROCHA BALAM</t>
  </si>
  <si>
    <t>P9019APT</t>
  </si>
  <si>
    <t>MARIA EUGENIA ARIAS CASTILLO</t>
  </si>
  <si>
    <t>SUSANA LOPEZ ROCA</t>
  </si>
  <si>
    <t>MXL8180S42</t>
  </si>
  <si>
    <t>MXL84022RT</t>
  </si>
  <si>
    <t>4CE9522Y9S</t>
  </si>
  <si>
    <t>ANGELES ZETINA</t>
  </si>
  <si>
    <t>4CE1232KRP</t>
  </si>
  <si>
    <t>**SN**4CE1081532</t>
  </si>
  <si>
    <t>CARINA MORALES RODRIQUEZ</t>
  </si>
  <si>
    <t>4CE9522Y9W</t>
  </si>
  <si>
    <t>MXL84022S5</t>
  </si>
  <si>
    <t>LILIANA REDIS</t>
  </si>
  <si>
    <t>4CE1232JT6</t>
  </si>
  <si>
    <t>JORGE DEL BALLE</t>
  </si>
  <si>
    <t>8CG9462QWY</t>
  </si>
  <si>
    <t>HECTOR MENESES CABRERA</t>
  </si>
  <si>
    <t>4CE9522YBL</t>
  </si>
  <si>
    <t>ESTEFANIA MENDOZA APOLINAR</t>
  </si>
  <si>
    <t>4CE9522YM9</t>
  </si>
  <si>
    <t>GABRIEL ALEJO SANTOS</t>
  </si>
  <si>
    <t>8CG9462QQ2</t>
  </si>
  <si>
    <t>4CE1232KRG</t>
  </si>
  <si>
    <t>VERONICA PALMA ARROCHA</t>
  </si>
  <si>
    <t>MXL84022S6</t>
  </si>
  <si>
    <t>ROSA ISELA CHAN SOLIS</t>
  </si>
  <si>
    <t>P9019ATV</t>
  </si>
  <si>
    <t>J874YH2</t>
  </si>
  <si>
    <t>LIZBETH GONZALEZ ARAGON</t>
  </si>
  <si>
    <t>MXL8180S4C</t>
  </si>
  <si>
    <t>CLAUDIA ROSA MORALES RODRIQUEZ</t>
  </si>
  <si>
    <t>8CC92456F1</t>
  </si>
  <si>
    <t>VICTORIA DEL R. GONZALEZ BALAN</t>
  </si>
  <si>
    <t>DTB16AL0036130154D3000</t>
  </si>
  <si>
    <t>ROSA MARIA CAMARGO</t>
  </si>
  <si>
    <t>ERIK MOO CHE</t>
  </si>
  <si>
    <t>PERLA EHUAN XEQUE</t>
  </si>
  <si>
    <t>P901KMNJZ</t>
  </si>
  <si>
    <t>DIRECTORA</t>
  </si>
  <si>
    <t>5CG6074XXW</t>
  </si>
  <si>
    <t>BRUTALMENTE LENTA</t>
  </si>
  <si>
    <t>SILVERIA TORREZ ZAPATA</t>
  </si>
  <si>
    <t>VS81172480</t>
  </si>
  <si>
    <t>MONICA GRIFALDO</t>
  </si>
  <si>
    <t>CND4269C9B</t>
  </si>
  <si>
    <t>MALO. FALLA EL TECLADO</t>
  </si>
  <si>
    <t>LETICIA DEL C. HAU HUCHIN</t>
  </si>
  <si>
    <t>MXL8180S46</t>
  </si>
  <si>
    <t>CRISTINA CRISANTI</t>
  </si>
  <si>
    <t>WENDY ESMERALDA CHI CRISÓSTOMO</t>
  </si>
  <si>
    <t>3CR409013H</t>
  </si>
  <si>
    <t>MXL8180S41</t>
  </si>
  <si>
    <t>EDUARDO SALAZAR</t>
  </si>
  <si>
    <t>8CC92456BK</t>
  </si>
  <si>
    <t>YUMARA</t>
  </si>
  <si>
    <t>MXL84022S1</t>
  </si>
  <si>
    <t>8CC9012WLS</t>
  </si>
  <si>
    <t>MXX9080HXW</t>
  </si>
  <si>
    <t>EXCESIVAMENTE LENTO</t>
  </si>
  <si>
    <t>OSCAR CERVERA</t>
  </si>
  <si>
    <t>GEOVANNY DE LA CRUZ YE EHUAN</t>
  </si>
  <si>
    <t>KENNETH RODRIGO ZAVALA HERRERA</t>
  </si>
  <si>
    <t>MXL8180S3L</t>
  </si>
  <si>
    <t>REYNA DZIB SALAZAR</t>
  </si>
  <si>
    <t>MXL84022RS</t>
  </si>
  <si>
    <t>MARIA JOSE CASTRO CERVANTES</t>
  </si>
  <si>
    <t>4CE10815TJ</t>
  </si>
  <si>
    <t>ALMA DEL S. RAMOS</t>
  </si>
  <si>
    <t>MXL0203739</t>
  </si>
  <si>
    <t>JOSE PALMA</t>
  </si>
  <si>
    <t>MXX1300H6C</t>
  </si>
  <si>
    <t>VERONICA LAZARO CAN</t>
  </si>
  <si>
    <t>P900D07J</t>
  </si>
  <si>
    <t>ENRIQUE CALDERON MADERO</t>
  </si>
  <si>
    <t>MXL02036ND</t>
  </si>
  <si>
    <t>DIRECTOR</t>
  </si>
  <si>
    <t>4CE1081532</t>
  </si>
  <si>
    <t>MARIO PAVON</t>
  </si>
  <si>
    <t>CLAUDIA ZAPATA</t>
  </si>
  <si>
    <t>RAMON ESTRADA MUÑOZ</t>
  </si>
  <si>
    <t>MXL84022RV</t>
  </si>
  <si>
    <t>8CC928391H</t>
  </si>
  <si>
    <t>5CG0395XR1</t>
  </si>
  <si>
    <t>IVAN CHAVEZ CARDOZO</t>
  </si>
  <si>
    <t>LAURA CANTILLO</t>
  </si>
  <si>
    <t>3CR305067J</t>
  </si>
  <si>
    <t>ALMA MARENTES</t>
  </si>
  <si>
    <t>MARIA CONCEPCION TUN CARRILLO</t>
  </si>
  <si>
    <t>LXPN080060183372C1601</t>
  </si>
  <si>
    <t>FLORENTINA MORALES CARRILLO</t>
  </si>
  <si>
    <t>MXL0412DZ6</t>
  </si>
  <si>
    <t>DISPOSICION</t>
  </si>
  <si>
    <t>3CR305065B</t>
  </si>
  <si>
    <t>ALEJANTRA SANTANA MARTIN</t>
  </si>
  <si>
    <t>P900CZJA</t>
  </si>
  <si>
    <t>LLUVIA ZAPATA</t>
  </si>
  <si>
    <t>MXL0412JQ6</t>
  </si>
  <si>
    <t>LORENA VAZ MANRIQUE</t>
  </si>
  <si>
    <t>MXL5321R7D</t>
  </si>
  <si>
    <t>LUIS MARTIN CAHUCH CHI</t>
  </si>
  <si>
    <t>MXL0412JRQ</t>
  </si>
  <si>
    <t>ORLANDO BRICEÑO</t>
  </si>
  <si>
    <t>3CR9450F4D</t>
  </si>
  <si>
    <t>JUAN ESCAMILLA CARRILLO</t>
  </si>
  <si>
    <t>MXL0412JPV</t>
  </si>
  <si>
    <t>LIZBETH GONGORA</t>
  </si>
  <si>
    <t>MXL0412M34</t>
  </si>
  <si>
    <t>MARTHA RIVERO CERDA</t>
  </si>
  <si>
    <t>5CD11605H9</t>
  </si>
  <si>
    <t>CARMEN COSGALLA CHI</t>
  </si>
  <si>
    <t>HTQQ91LC801762Z</t>
  </si>
  <si>
    <t>VISAGRA DE MONITOR ROTA</t>
  </si>
  <si>
    <t>BRENDA JIMENEZ OROZCO</t>
  </si>
  <si>
    <t>4CZ1230YD3</t>
  </si>
  <si>
    <t>MXJ442099M</t>
  </si>
  <si>
    <t>ARELI CAN CHAN</t>
  </si>
  <si>
    <t>4CZ1230YSR</t>
  </si>
  <si>
    <t>CORAL TORRES ZARAGOZA</t>
  </si>
  <si>
    <t>MXJ50702QT</t>
  </si>
  <si>
    <t>034-2022</t>
  </si>
  <si>
    <t>SE RECIBIO OFICIO SD30/SS01/098-22.- DE FECHA 03 DE FEBERO DE 2022.- SOLICITANDO MANTENIMIENTO DE C.P.U.</t>
  </si>
  <si>
    <t>BEATRIZ BARANDA DZULUB</t>
  </si>
  <si>
    <t>MXL5321R7C</t>
  </si>
  <si>
    <t>4CZ1210Y8Q</t>
  </si>
  <si>
    <t>GUADALPE MARTINEZ</t>
  </si>
  <si>
    <t>MXL0412FB9</t>
  </si>
  <si>
    <t>BIBIANA GOMEZ JIMENEZ</t>
  </si>
  <si>
    <t>MXL0412JQF</t>
  </si>
  <si>
    <t>ESTA EN  LA DIRECCION T.I</t>
  </si>
  <si>
    <t>LETICIA DEL CARMEN  ZAPATA</t>
  </si>
  <si>
    <t>4CZ1210ZBN</t>
  </si>
  <si>
    <t>CARMEN RIO PALMA</t>
  </si>
  <si>
    <t>MXJ72608RF</t>
  </si>
  <si>
    <t>KARLA URRECHA CAN</t>
  </si>
  <si>
    <t>ROSALBA PEREZ VALENCIA</t>
  </si>
  <si>
    <t>P900CYY0</t>
  </si>
  <si>
    <t>ALONDRA LOPEZ</t>
  </si>
  <si>
    <t>P900D04V</t>
  </si>
  <si>
    <t>MXL8180S3S</t>
  </si>
  <si>
    <t>MXL8180S4B</t>
  </si>
  <si>
    <t>MXL8180S48</t>
  </si>
  <si>
    <t>MERCEDES URIBE CAN CEBALLOS</t>
  </si>
  <si>
    <t>MXL84022RQ</t>
  </si>
  <si>
    <t>OSCAR RIVERA SEGURA</t>
  </si>
  <si>
    <t>MXL84022RX</t>
  </si>
  <si>
    <t>URY DIAZ</t>
  </si>
  <si>
    <t>BASE DE PANTALLA QUEBRADA</t>
  </si>
  <si>
    <t>MXL02706C1</t>
  </si>
  <si>
    <t>FALLA AL INICIO, HACE MUCHO RUIDO AL ENCENDER</t>
  </si>
  <si>
    <t>PROCURADOR</t>
  </si>
  <si>
    <t>P9019AQY</t>
  </si>
  <si>
    <t>S/N</t>
  </si>
  <si>
    <t>NANCY TUN</t>
  </si>
  <si>
    <t>MXL8180S40</t>
  </si>
  <si>
    <t>LUPITA MORALES</t>
  </si>
  <si>
    <t>MXL2291C5H</t>
  </si>
  <si>
    <t>LILIANA HERNANDEZ SEGOVIA</t>
  </si>
  <si>
    <t>VERONICA NAVARRETE GONGORA</t>
  </si>
  <si>
    <t>1S0830E5SMJTFAT2</t>
  </si>
  <si>
    <t>ANIELKA MENA CHABLE</t>
  </si>
  <si>
    <t>MXL8180S3Z</t>
  </si>
  <si>
    <t>CARMEN ENRIQUE GONZALEZ SOLIS</t>
  </si>
  <si>
    <t>P9019YDS</t>
  </si>
  <si>
    <t>LAURA GUADALUPE BALAN RODRIGUEZ</t>
  </si>
  <si>
    <t>MXL5321R7N</t>
  </si>
  <si>
    <t>8CC92456QQ</t>
  </si>
  <si>
    <t>SANTA ROSALIA ROSADO SANTOS</t>
  </si>
  <si>
    <t>MARTIN CANUL</t>
  </si>
  <si>
    <t>8CC92458VT</t>
  </si>
  <si>
    <t>JESSICA GUADALUPE LUGO BARRAZA</t>
  </si>
  <si>
    <t>MXL0120H6T</t>
  </si>
  <si>
    <t>TIENE FALLA AL INICIAR, NO ENCIENDE A LA PRIMERA</t>
  </si>
  <si>
    <t>FATIMA ELINAI DELGADO BERNZUNZA</t>
  </si>
  <si>
    <t>MXL84022S4</t>
  </si>
  <si>
    <t>MARTHA MIGUEL CASTILLO</t>
  </si>
  <si>
    <t>P9019YA7</t>
  </si>
  <si>
    <t>GERARDO ZETINA</t>
  </si>
  <si>
    <t>MXL02706BT</t>
  </si>
  <si>
    <t>4CE10815TC</t>
  </si>
  <si>
    <t>ROMANA ALEMAN TEJERO</t>
  </si>
  <si>
    <t>MXL84022S2</t>
  </si>
  <si>
    <t>PATRICIA SOTO BARRERA</t>
  </si>
  <si>
    <t>S100P2LJ</t>
  </si>
  <si>
    <t>TIENE UNAS LINEAS DE COLORES EN LA PARTE INFERIOR DEL MONITOR</t>
  </si>
  <si>
    <t>S100NWCD</t>
  </si>
  <si>
    <t>TIENE EL DISPLAY QUEBRADO SE USACON MONITOR EXTERNO</t>
  </si>
  <si>
    <t>S100P2JF</t>
  </si>
  <si>
    <t>S100P2NP</t>
  </si>
  <si>
    <t>DISPLAY CON LED QUEMADOS</t>
  </si>
  <si>
    <t>MARIANA ESQUIVEL</t>
  </si>
  <si>
    <t>S100NWD6</t>
  </si>
  <si>
    <t>TIENE MUCHAS LINEAS DE COLORES EN EL MONITOR</t>
  </si>
  <si>
    <t>SARA ORTEGON</t>
  </si>
  <si>
    <t>S100NWBY</t>
  </si>
  <si>
    <t>ELENA ERNANDEZ</t>
  </si>
  <si>
    <t>S100P2NA</t>
  </si>
  <si>
    <t>DISPLAY CON LEDS QUEMADOS</t>
  </si>
  <si>
    <t>RUBEN AGUILAR ANGULO</t>
  </si>
  <si>
    <t>MXJ646028T</t>
  </si>
  <si>
    <t>SALA DE JUNTAS</t>
  </si>
  <si>
    <t>VANESA YAH DZUL</t>
  </si>
  <si>
    <t>S100P2PY</t>
  </si>
  <si>
    <t>AURORA CACHO ALVAREZ</t>
  </si>
  <si>
    <t>**SN**S100P2KN</t>
  </si>
  <si>
    <t>ARACELY PACHECO GARCIA</t>
  </si>
  <si>
    <t>S100P2KW</t>
  </si>
  <si>
    <t>TIENE MUCHAS LINEAS HORIZONTALES DE COLOR EN LA PANTALLA</t>
  </si>
  <si>
    <t>ALAIN TEC QUUIJANO</t>
  </si>
  <si>
    <t>S100P2LN</t>
  </si>
  <si>
    <t>CLAUDIA ORTIZ</t>
  </si>
  <si>
    <t>S100P2NG</t>
  </si>
  <si>
    <t>AVIGAIL DZIB</t>
  </si>
  <si>
    <t>S100P2P4</t>
  </si>
  <si>
    <t>WILBERTH PEREZ</t>
  </si>
  <si>
    <t>S100P2L1</t>
  </si>
  <si>
    <t>TIENE MUCHAS LINEAS DE COLORES HORIZONTALES EN EL MONITOR</t>
  </si>
  <si>
    <t>MARIA GUADALUPE BOLIVAR</t>
  </si>
  <si>
    <t>S100P2JM</t>
  </si>
  <si>
    <t>TIENE MUCHAS LINEAS HORIZONTALES EN EL MONITOR</t>
  </si>
  <si>
    <t>ALAIN TEC QUIJANO</t>
  </si>
  <si>
    <t>S100P2PS</t>
  </si>
  <si>
    <t>NORMA MARTINEZ CEBALLOS</t>
  </si>
  <si>
    <t>S100P2Q8</t>
  </si>
  <si>
    <t>TIENE MUCJHAS LINEAS HORIZONTALES DE COLORES EN EL MONITOR</t>
  </si>
  <si>
    <t>EDER CASTILLO</t>
  </si>
  <si>
    <t>S100P2PF</t>
  </si>
  <si>
    <t>DISPLAY CON LEDS QUEMADOS RAYAS DE COLORES</t>
  </si>
  <si>
    <t>DARIOLA HERNANDEZ TUN</t>
  </si>
  <si>
    <t>S100P2MC</t>
  </si>
  <si>
    <t>TIENE MUCHAS LINEAS HORIZONTALES EN ELMONITOR</t>
  </si>
  <si>
    <t>ANGELICAGONZALEZ</t>
  </si>
  <si>
    <t>S100QCFH</t>
  </si>
  <si>
    <t>DISPLAY CON RAYAS DE COLORES LEDS QUEMADOS</t>
  </si>
  <si>
    <t>S100P2Q5</t>
  </si>
  <si>
    <t>ROSY GONGORA</t>
  </si>
  <si>
    <t>S100P2MB</t>
  </si>
  <si>
    <t>DISPLAY CON RAYAS DE COLORES</t>
  </si>
  <si>
    <t>CENTRO DE ATENCION PSICOSOCIAL A NIÑAS, NIÑOS Y ADOLESCENTES</t>
  </si>
  <si>
    <t>5CD8276C95</t>
  </si>
  <si>
    <t>GEORGINA CHAN PALMA</t>
  </si>
  <si>
    <t>S100NWBV</t>
  </si>
  <si>
    <t>S100P2QC</t>
  </si>
  <si>
    <t>CREE CAMPECHE</t>
  </si>
  <si>
    <t>CREE DE CAMPECHE</t>
  </si>
  <si>
    <t>MXL02706C2</t>
  </si>
  <si>
    <t>MXQ1260CJX</t>
  </si>
  <si>
    <t>T.L. DEYANIRA IXCHEL SALVADOR HUCHIN Y T.L. MAURA LAUREANA EK HAAS</t>
  </si>
  <si>
    <t>0Z1302002669</t>
  </si>
  <si>
    <t>ESTA MUY LENTA</t>
  </si>
  <si>
    <t>MA ELODIA FERNANDEA HERNANDEZ</t>
  </si>
  <si>
    <t>MXL02706BW</t>
  </si>
  <si>
    <t>LENTA Y SOLICITA ACTUALIZACION DE WINDOWS</t>
  </si>
  <si>
    <t>C. VANESSA DE LOS ANGELES LOPEZ PEREZ Y C WENDY GUADALUPE GARCIA REYES</t>
  </si>
  <si>
    <t>SOLICITA ACTUALIZACION DE WINDOWS</t>
  </si>
  <si>
    <t>LAE. ROSA ISELA SANCHEZ ACOSTA</t>
  </si>
  <si>
    <t>LENTA</t>
  </si>
  <si>
    <t>R.S. GUADALUPE VILLALOBOS NAVARRO</t>
  </si>
  <si>
    <t>DTB8AAL0017120072S300</t>
  </si>
  <si>
    <t>DTB8AAL0017120073CD300</t>
  </si>
  <si>
    <t>1CZ04505GR</t>
  </si>
  <si>
    <t>1CZ04505GT</t>
  </si>
  <si>
    <t>1CZ04103BB</t>
  </si>
  <si>
    <t>2W6BRF3</t>
  </si>
  <si>
    <t>7NB0YF3</t>
  </si>
  <si>
    <t>56DXXF3</t>
  </si>
  <si>
    <t>CJ21YF3</t>
  </si>
  <si>
    <t>1CZ04505C3</t>
  </si>
  <si>
    <t>EQUIPO NUEVO POR ASIGNAR</t>
  </si>
  <si>
    <t>1CZ04505J0</t>
  </si>
  <si>
    <t>1CZ04504WG</t>
  </si>
  <si>
    <t>1CZ04504W1</t>
  </si>
  <si>
    <t>1CZ04504WC</t>
  </si>
  <si>
    <t>MXJ804059Q</t>
  </si>
  <si>
    <t>NIDIA</t>
  </si>
  <si>
    <t>CND428GM4Y</t>
  </si>
  <si>
    <t>MARIANA ARRIAGA</t>
  </si>
  <si>
    <t>5CG60755CB</t>
  </si>
  <si>
    <t>DTB16AL003613014D43000</t>
  </si>
  <si>
    <t>P9019YAL</t>
  </si>
  <si>
    <t>MARISSA OTILIA MEDINA MINET</t>
  </si>
  <si>
    <t>MXL0401CMK</t>
  </si>
  <si>
    <t>Dirección General</t>
  </si>
  <si>
    <t>Dirección de Tecnologías de Información</t>
  </si>
  <si>
    <t>Dirección de Comunicación Social</t>
  </si>
  <si>
    <t>Dirección Jurídica</t>
  </si>
  <si>
    <t>Unidad de Transparencia</t>
  </si>
  <si>
    <t>Dirección de Planeación Estratégica</t>
  </si>
  <si>
    <t xml:space="preserve">Dirección de Atención Social y Discapacidad </t>
  </si>
  <si>
    <t>Dirección de Asistencia Alimentaria y Desarrollo Comunitario</t>
  </si>
  <si>
    <t>Procuraduria de Protección de Niñas, Niños y Adolescentes</t>
  </si>
  <si>
    <t xml:space="preserve">Dirección de Desarrollo Familiar y Voluntariado </t>
  </si>
  <si>
    <t>Dirección de Finanzas</t>
  </si>
  <si>
    <t>Dirección de Administración</t>
  </si>
  <si>
    <t>Centro de Rehabilitación y Educación Especial</t>
  </si>
  <si>
    <t>Centro Regional de Rehabilitación Integral</t>
  </si>
  <si>
    <t>Dirección de Atención Integral al Adulto Mayor</t>
  </si>
  <si>
    <t>Centro de Atención Psicosocial a Niñas, Niños y Adolescentes "CAPANNA”</t>
  </si>
  <si>
    <t>Mansión Carvajal</t>
  </si>
  <si>
    <t>Edificio IPIC</t>
  </si>
  <si>
    <t>Edificio 303</t>
  </si>
  <si>
    <t>Alberca de Rehabilitación</t>
  </si>
  <si>
    <t>Albergue Infantil "Maria Palmira Lavalle"</t>
  </si>
  <si>
    <t>Edificio DAIAM</t>
  </si>
  <si>
    <t>Centro Artístico y Cultural "Leovigildo Gómez"</t>
  </si>
  <si>
    <t>CDC Siglo XXI</t>
  </si>
  <si>
    <t>Edificio CAPANNA</t>
  </si>
  <si>
    <t>Edficio PPNNA</t>
  </si>
  <si>
    <t>Centro de Justicia de la Mujer</t>
  </si>
  <si>
    <t>CERI Campeche</t>
  </si>
  <si>
    <t>CRRI Carmen</t>
  </si>
  <si>
    <t>Almacen SAIG</t>
  </si>
  <si>
    <t>500 GB</t>
  </si>
  <si>
    <t>300 GB</t>
  </si>
  <si>
    <t>1 TB</t>
  </si>
  <si>
    <t>150 GB</t>
  </si>
  <si>
    <t>2 TB</t>
  </si>
  <si>
    <t>40 GB</t>
  </si>
  <si>
    <t>50 GB</t>
  </si>
  <si>
    <t>80 GB</t>
  </si>
  <si>
    <t>100 GB</t>
  </si>
  <si>
    <t>200 GB</t>
  </si>
  <si>
    <t>HDD1</t>
  </si>
  <si>
    <t>256 GB</t>
  </si>
  <si>
    <t>Apple</t>
  </si>
  <si>
    <t>Dell</t>
  </si>
  <si>
    <t>Lenovo</t>
  </si>
  <si>
    <t>HP</t>
  </si>
  <si>
    <t>Asus</t>
  </si>
  <si>
    <t>Acer</t>
  </si>
  <si>
    <t>Samsung</t>
  </si>
  <si>
    <t>Ensambalda</t>
  </si>
  <si>
    <t>Vorago</t>
  </si>
  <si>
    <t>Compaq</t>
  </si>
  <si>
    <t>AOC</t>
  </si>
  <si>
    <t>LG</t>
  </si>
  <si>
    <t>Benq</t>
  </si>
  <si>
    <t>QUIAN</t>
  </si>
  <si>
    <t>ACTECK AKROM</t>
  </si>
  <si>
    <t>Marca1</t>
  </si>
  <si>
    <t>equipo</t>
  </si>
  <si>
    <t>3 GB</t>
  </si>
  <si>
    <t>4 GB</t>
  </si>
  <si>
    <t>6 GB</t>
  </si>
  <si>
    <t>8 GB</t>
  </si>
  <si>
    <t>12 GB</t>
  </si>
  <si>
    <t>16 GB</t>
  </si>
  <si>
    <t>32 GB</t>
  </si>
  <si>
    <t>2 GB</t>
  </si>
  <si>
    <t>1 GB</t>
  </si>
  <si>
    <t>64 GB</t>
  </si>
  <si>
    <t>512MB</t>
  </si>
  <si>
    <t>RAM1</t>
  </si>
  <si>
    <t>All-in-One</t>
  </si>
  <si>
    <t>Desktop</t>
  </si>
  <si>
    <t>Portatil</t>
  </si>
  <si>
    <t>LCD</t>
  </si>
  <si>
    <t>LED</t>
  </si>
  <si>
    <t>CRT</t>
  </si>
  <si>
    <t>Server</t>
  </si>
  <si>
    <t>tipo</t>
  </si>
  <si>
    <t>XP</t>
  </si>
  <si>
    <t>Vista</t>
  </si>
  <si>
    <t>7 Starter</t>
  </si>
  <si>
    <t>7 Home Basic</t>
  </si>
  <si>
    <t>7 Home Premium</t>
  </si>
  <si>
    <t>7 Professional</t>
  </si>
  <si>
    <t>7 Enterprise</t>
  </si>
  <si>
    <t>7 Ultimate</t>
  </si>
  <si>
    <t>8 PRO</t>
  </si>
  <si>
    <t>8 Enterprise</t>
  </si>
  <si>
    <t>8 RT</t>
  </si>
  <si>
    <t>8.1 RT</t>
  </si>
  <si>
    <t>8.1 Pro</t>
  </si>
  <si>
    <t>8.1 Enterprise</t>
  </si>
  <si>
    <t>10 Home</t>
  </si>
  <si>
    <t>10 Profesonal</t>
  </si>
  <si>
    <t>10 Enterprise</t>
  </si>
  <si>
    <t>10 Education</t>
  </si>
  <si>
    <t>Ubuntu</t>
  </si>
  <si>
    <t>11 Home</t>
  </si>
  <si>
    <t>id_equipo</t>
  </si>
  <si>
    <t>id_marca</t>
  </si>
  <si>
    <t>marca</t>
  </si>
  <si>
    <t>id_modelo</t>
  </si>
  <si>
    <t>modelo</t>
  </si>
  <si>
    <t>marcas_id</t>
  </si>
  <si>
    <t>5CG60755ZV</t>
  </si>
  <si>
    <t>**SN**5CG607552V</t>
  </si>
  <si>
    <t>DTB16AL0036130155E3000</t>
  </si>
  <si>
    <t>**SN**61300547030</t>
  </si>
  <si>
    <t>NO TIENE ANTIVIRUS</t>
  </si>
  <si>
    <t>MXL24907MW</t>
  </si>
  <si>
    <t>5CG60750FK</t>
  </si>
  <si>
    <t>**SN**</t>
  </si>
  <si>
    <t>MXL8050ZQS</t>
  </si>
  <si>
    <t>**SN**MXL8050ZQ5</t>
  </si>
  <si>
    <t>DIRECCION DE FINANZAS</t>
  </si>
  <si>
    <t>JOSÉ ROMÁN DE LA CRUZ MARTÍNEZ</t>
  </si>
  <si>
    <t>JOSÉ MANUEL SALOMÓN BELLO</t>
  </si>
  <si>
    <t>MARIA ISABEL MOLINA DURAN</t>
  </si>
  <si>
    <t>NSNXL8091LWB</t>
  </si>
  <si>
    <t>**SN**MXL8091LWB</t>
  </si>
  <si>
    <t>INGRID ZOBEIDA TEC ACEVEDO</t>
  </si>
  <si>
    <t>1F3U4LA</t>
  </si>
  <si>
    <t>**SN**5CG039BBLQ</t>
  </si>
  <si>
    <t>DIRECCION DE PLANEACION</t>
  </si>
  <si>
    <t>DTB16AL003613014A43000</t>
  </si>
  <si>
    <t>**SN**61300528430</t>
  </si>
  <si>
    <t>DIRECCION DE TI</t>
  </si>
  <si>
    <t>5CG60752JH</t>
  </si>
  <si>
    <t>DIRECCION DE ADMON</t>
  </si>
  <si>
    <t>DIRECCION DE ADMON, NO TIENE LA TAPA DERECHA</t>
  </si>
  <si>
    <t>DIRECCION DE ADMON,</t>
  </si>
  <si>
    <t>8CC8321T79</t>
  </si>
  <si>
    <t>**SN**8CC8321179</t>
  </si>
  <si>
    <t>U63480J6J656460</t>
  </si>
  <si>
    <t>**SN**4CE7061F76</t>
  </si>
  <si>
    <t>DTB16AL003613015003000</t>
  </si>
  <si>
    <t>**SN**61300537630</t>
  </si>
  <si>
    <t>8CC924556MO</t>
  </si>
  <si>
    <t>**SN**8CC92456M0</t>
  </si>
  <si>
    <t>8CC8321TSQ</t>
  </si>
  <si>
    <t>**SN**8CC8321T5Q</t>
  </si>
  <si>
    <t>DTB16AL0036130149F3000</t>
  </si>
  <si>
    <t>**SN**BTB16AL0036130149F3000</t>
  </si>
  <si>
    <t>8CC92458RB</t>
  </si>
  <si>
    <t>**SN**8CC92458R8</t>
  </si>
  <si>
    <t>SP901KMSE</t>
  </si>
  <si>
    <t>**SN**P901KMSE</t>
  </si>
  <si>
    <t>SP901KMET</t>
  </si>
  <si>
    <t>**SN**P901KMET</t>
  </si>
  <si>
    <t>SP901KMZS</t>
  </si>
  <si>
    <t>**SN**P901KMZS</t>
  </si>
  <si>
    <t>SP901KMUP</t>
  </si>
  <si>
    <t>**SN**P901KMUP</t>
  </si>
  <si>
    <t>SP901KMXX</t>
  </si>
  <si>
    <t>**SN**P901KMXX</t>
  </si>
  <si>
    <t>SP901KMRG</t>
  </si>
  <si>
    <t>**SN**P901KMRG</t>
  </si>
  <si>
    <t>SP901KMMK</t>
  </si>
  <si>
    <t>**SN**P901KMMK</t>
  </si>
  <si>
    <t>SP901KMSU</t>
  </si>
  <si>
    <t>**SN**P901KMSU</t>
  </si>
  <si>
    <t>SP901KMVY</t>
  </si>
  <si>
    <t>**SN**P901KMVY</t>
  </si>
  <si>
    <t>SP901KMV7</t>
  </si>
  <si>
    <t>**SN**P901KMV7</t>
  </si>
  <si>
    <t>SP901KMDZ</t>
  </si>
  <si>
    <t>**SN**P901KMDZ</t>
  </si>
  <si>
    <t>SP901KMV3</t>
  </si>
  <si>
    <t>**SN**P901KMV3</t>
  </si>
  <si>
    <t>SP901KMJQ</t>
  </si>
  <si>
    <t>**SN**P901KMJQ</t>
  </si>
  <si>
    <t>SP901KMUS</t>
  </si>
  <si>
    <t>**SN**P901KMUS</t>
  </si>
  <si>
    <t>SP901KMHZ</t>
  </si>
  <si>
    <t>**SN**P901KMHZ</t>
  </si>
  <si>
    <t>SP901KMN2</t>
  </si>
  <si>
    <t>**SN**P901KMN2</t>
  </si>
  <si>
    <t>SP901KML1</t>
  </si>
  <si>
    <t>**SN**P901KML1</t>
  </si>
  <si>
    <t>SP901KMKY</t>
  </si>
  <si>
    <t>**SN**P901KMKY</t>
  </si>
  <si>
    <t>SP901KMJB</t>
  </si>
  <si>
    <t>**SN**P901KMJB</t>
  </si>
  <si>
    <t>PRESIDENCIA, NO SIRVE EL TOUCH</t>
  </si>
  <si>
    <t>ISIDEYA01HLSMJ03VYLC</t>
  </si>
  <si>
    <t>**SN**1S10EYA01HLSMJ03VYLC</t>
  </si>
  <si>
    <t>P901FABT</t>
  </si>
  <si>
    <t>**SN**P9N0S66260BK</t>
  </si>
  <si>
    <t>ISIDEYA01HLSMJ03VYKH</t>
  </si>
  <si>
    <t>**SN**MJ03VYKH</t>
  </si>
  <si>
    <t>ISIDEYA01HLSMJ03VYL0</t>
  </si>
  <si>
    <t>**SN**MJ03VYL0</t>
  </si>
  <si>
    <t>ISIDEYA01HLSMJ03VYLD</t>
  </si>
  <si>
    <t>**SN**MJ03VYLD</t>
  </si>
  <si>
    <t>**SN**P901KMLQ</t>
  </si>
  <si>
    <t>P90IKMJT</t>
  </si>
  <si>
    <t>**SN**P9N0S68092Z3</t>
  </si>
  <si>
    <t>ISIDEYA01HLSMJ03VYK2</t>
  </si>
  <si>
    <t>**SN**MJ03VYKL</t>
  </si>
  <si>
    <t>PC0CXEXH</t>
  </si>
  <si>
    <t>**SN**8CG8334WX2</t>
  </si>
  <si>
    <t>NXVDCAL012751048CF7</t>
  </si>
  <si>
    <t>**SN**NXVDCAL04BCF600</t>
  </si>
  <si>
    <t>PC0CXEYD</t>
  </si>
  <si>
    <t>**SN**8CG8334WXX</t>
  </si>
  <si>
    <t>NXVDCAL012751048D278</t>
  </si>
  <si>
    <t>**SN**NXVDCAL01275104BD27600</t>
  </si>
  <si>
    <t>**SN**8CG8334WWX</t>
  </si>
  <si>
    <t>**SN**8CG8334WY9</t>
  </si>
  <si>
    <t>8CG9462RID</t>
  </si>
  <si>
    <t>**SN**8CG9462R1D</t>
  </si>
  <si>
    <t>8CG94633B1</t>
  </si>
  <si>
    <t>**SN**8CG94633B6</t>
  </si>
  <si>
    <t>P901KM6R</t>
  </si>
  <si>
    <t>**SN**P901KN6R</t>
  </si>
  <si>
    <t>8CC8321TSS</t>
  </si>
  <si>
    <t>**SN**8CC8321T5S</t>
  </si>
  <si>
    <t>8CC9260X4L</t>
  </si>
  <si>
    <t>**SN**8CC9260X</t>
  </si>
  <si>
    <t>P900TP6T</t>
  </si>
  <si>
    <t>**SN**P900T96T</t>
  </si>
  <si>
    <t>NO SIRVE EL MONITOR,TIENEN CONECTADO UN MONITOR VORAGO Y EL MOUSE PAD NO FUNCIONA</t>
  </si>
  <si>
    <t>FALLA EL TECLADO, NO TIENE PILA, NO SIRVE EL MOUSE PATH</t>
  </si>
  <si>
    <t>MARCO DE PANTALLA ROTA, MONITOR OPACO, SUMAMENTE LENTA, TECLADO DAÑADO</t>
  </si>
  <si>
    <t>SE APAGA, NO ESTA EN USO, ESTA EN EL CUBICULO DE OSCAR</t>
  </si>
  <si>
    <t>EQUIPO LENTO, NO SIRVE LA PILA</t>
  </si>
  <si>
    <t>NO RECIBE ACTUALIZACIONES, ES UN EQUPO CON 16 AÑOS DE ANTIGÜEDAD</t>
  </si>
  <si>
    <t>FALLAN ALGUNAS LETRAS DEL TECLADO, ESTA LENTA</t>
  </si>
  <si>
    <t>SPF023JT1</t>
  </si>
  <si>
    <t>**SN**PF023JT1</t>
  </si>
  <si>
    <t>MXL025053</t>
  </si>
  <si>
    <t>P9019XY1</t>
  </si>
  <si>
    <t>**SN**P9019X1</t>
  </si>
  <si>
    <t>PSICODIAGNOSTICO</t>
  </si>
  <si>
    <t>**SN**S100NWBY</t>
  </si>
  <si>
    <t>S100P2KN</t>
  </si>
  <si>
    <t>**SN**S100P2P4</t>
  </si>
  <si>
    <t>5CG54726G2</t>
  </si>
  <si>
    <t>ROBERTO HIRAM HERRERA DZIB</t>
  </si>
  <si>
    <t>**SN**1804441</t>
  </si>
  <si>
    <t>U7CQ603503089/940991004985</t>
  </si>
  <si>
    <t>**SN**940991004985</t>
  </si>
  <si>
    <t>DTB8AAL0017120072S3000</t>
  </si>
  <si>
    <t>**SN**DTB8AAL0017120072E301</t>
  </si>
  <si>
    <t>DTB8AAL001712007436300</t>
  </si>
  <si>
    <t>**SN**DTB8AAL0017125007436300</t>
  </si>
  <si>
    <t>NO SIGNADO</t>
  </si>
  <si>
    <t>EQUIPO NUEVO</t>
  </si>
  <si>
    <t>SIN ASIGNAR</t>
  </si>
  <si>
    <t>NS: 7NBYF3</t>
  </si>
  <si>
    <t>1CZ045055</t>
  </si>
  <si>
    <t>**SN**1CZ045055N</t>
  </si>
  <si>
    <t>NUEVO SIN ASIGNAR</t>
  </si>
  <si>
    <t>EQUIPO NUEVO SIN ASIGNAR</t>
  </si>
  <si>
    <t>3H3GDF2</t>
  </si>
  <si>
    <t>6M3GDF2</t>
  </si>
  <si>
    <t>5M3GDF2</t>
  </si>
  <si>
    <t>MIGUELINA COSGALLA</t>
  </si>
  <si>
    <t>8CC912WXW</t>
  </si>
  <si>
    <t>JUAN VARGAS KU</t>
  </si>
  <si>
    <t>MP15DOB</t>
  </si>
  <si>
    <t>NIGEL SOSA HERRERA</t>
  </si>
  <si>
    <t>5005L</t>
  </si>
  <si>
    <t>CHRISTHIAN HUCHIN</t>
  </si>
  <si>
    <t>ANDREA AVILA</t>
  </si>
  <si>
    <t>MELISSA DEL CARMEN TORRES REYES</t>
  </si>
  <si>
    <t>DULCE LEON</t>
  </si>
  <si>
    <t>8CC95118CF</t>
  </si>
  <si>
    <t>MARIBEL  REYES</t>
  </si>
  <si>
    <t>8CC92458MQ</t>
  </si>
  <si>
    <t>JESUS EMMANUEL AYUSO CERVERA</t>
  </si>
  <si>
    <t>LUIS GABRIEL ZAVALA LOEZA</t>
  </si>
  <si>
    <t>18WW1D4Y60</t>
  </si>
  <si>
    <t>EL C.P.U. PRESENTA DAÑOS EN LA TARJETA PRINCIPAL (SOUTHBRIDGE PRESENTA TRES CIRCUITOS REVENTADOS), SE SUGIERE SOLICITAR LA BAJA DEL BIEN. Y LA ADQUISICION DE UN C.P.U., SE ANEXA CARACTERISTICAS DE EQUIPO A ADQUIRIR: COMPUTADORA KIT VORAGO SLIMBAY 4, INTEL CELERON N3060 1.60GHZ, 8 GB, 240GB SSD, ENDLESS + TECLADO/MOUSE</t>
  </si>
  <si>
    <t>EL C.P.U. PRESENTA DAÑOS EN LA TARJETA PRINCIPAL (SOUTHBRIDGE PRESENTA TRES CIRCUITOS REVENTADOS), SE SUGIERE SOLICITAR LA BAJA DEL BIEN.</t>
  </si>
  <si>
    <t>EL C.P.U. PRESENTA DAÑOS EN LA TARJETA PRINCIPAL (SOUTHBRIDGE PRESENTA TRES CIRCUITOS REVENTADOS), SE SUGIERE SOLICITAR LA BAJA DEL BIEN. Y LA ADQUISICION DE UN C.P.U., SE ANEXA CARACTERISTICAS DE EQUIPO A ADQUIRIR: PC ENSAMBLADA INTEL N4000 2.6GHZ 8GB RAM DDR4 SSD 240GB</t>
  </si>
  <si>
    <t>940400058354</t>
  </si>
  <si>
    <t>939993054539</t>
  </si>
  <si>
    <t>2340679062202</t>
  </si>
  <si>
    <t>234067902268</t>
  </si>
  <si>
    <t>940400059828</t>
  </si>
  <si>
    <t>940399112043</t>
  </si>
  <si>
    <t>940399112040</t>
  </si>
  <si>
    <t>940400164109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</si>
</sst>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40" workbookViewId="0">
      <selection activeCell="E2" sqref="E2:E77"/>
    </sheetView>
  </sheetViews>
  <sheetFormatPr baseColWidth="10" defaultRowHeight="15" x14ac:dyDescent="0.25"/>
  <cols>
    <col min="1" max="1" width="3" bestFit="1" customWidth="1"/>
    <col min="2" max="2" width="11.85546875" bestFit="1" customWidth="1"/>
    <col min="3" max="3" width="15" bestFit="1" customWidth="1"/>
    <col min="4" max="4" width="7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7</v>
      </c>
      <c r="C2">
        <v>18</v>
      </c>
      <c r="D2" t="s">
        <v>4</v>
      </c>
      <c r="E2" t="str">
        <f>CONCATENATE("['ide' =&gt; '",A2,"','direccion_id'=&gt;'",B2,"','subdireccion_id'=&gt;'",C2,"','nombre'=&gt;'",D2,"'],")</f>
        <v>['ide' =&gt; '1','direccion_id'=&gt;'7','subdireccion_id'=&gt;'18','nombre'=&gt;'Coordinación de gestión médica'],</v>
      </c>
    </row>
    <row r="3" spans="1:5" x14ac:dyDescent="0.25">
      <c r="A3">
        <v>2</v>
      </c>
      <c r="B3">
        <v>7</v>
      </c>
      <c r="C3">
        <v>18</v>
      </c>
      <c r="D3" t="s">
        <v>5</v>
      </c>
      <c r="E3" t="str">
        <f t="shared" ref="E3:E66" si="0">CONCATENATE("['ide' =&gt; '",A3,"','direccion_id'=&gt;'",B3,"','subdireccion_id'=&gt;'",C3,"','nombre'=&gt;'",D3,"'],")</f>
        <v>['ide' =&gt; '2','direccion_id'=&gt;'7','subdireccion_id'=&gt;'18','nombre'=&gt;'Coordinación del centro artístico y cultural "Leovigildo Gómez"'],</v>
      </c>
    </row>
    <row r="4" spans="1:5" x14ac:dyDescent="0.25">
      <c r="A4">
        <v>3</v>
      </c>
      <c r="B4">
        <v>7</v>
      </c>
      <c r="C4">
        <v>18</v>
      </c>
      <c r="D4" t="s">
        <v>6</v>
      </c>
      <c r="E4" t="str">
        <f t="shared" si="0"/>
        <v>['ide' =&gt; '3','direccion_id'=&gt;'7','subdireccion_id'=&gt;'18','nombre'=&gt;'Coordinación de atención a personas con discapacidad'],</v>
      </c>
    </row>
    <row r="5" spans="1:5" x14ac:dyDescent="0.25">
      <c r="A5">
        <v>4</v>
      </c>
      <c r="B5">
        <v>7</v>
      </c>
      <c r="C5">
        <v>18</v>
      </c>
      <c r="D5" t="s">
        <v>7</v>
      </c>
      <c r="E5" t="str">
        <f t="shared" si="0"/>
        <v>['ide' =&gt; '4','direccion_id'=&gt;'7','subdireccion_id'=&gt;'18','nombre'=&gt;'Centro de rehabilitación acuática'],</v>
      </c>
    </row>
    <row r="6" spans="1:5" x14ac:dyDescent="0.25">
      <c r="A6">
        <v>5</v>
      </c>
      <c r="B6">
        <v>9</v>
      </c>
      <c r="C6">
        <v>9</v>
      </c>
      <c r="D6" t="s">
        <v>8</v>
      </c>
      <c r="E6" t="str">
        <f t="shared" si="0"/>
        <v>['ide' =&gt; '5','direccion_id'=&gt;'9','subdireccion_id'=&gt;'9','nombre'=&gt;'Coordinación administrativa'],</v>
      </c>
    </row>
    <row r="7" spans="1:5" x14ac:dyDescent="0.25">
      <c r="A7">
        <v>6</v>
      </c>
      <c r="B7">
        <v>9</v>
      </c>
      <c r="C7">
        <v>10</v>
      </c>
      <c r="D7" t="s">
        <v>9</v>
      </c>
      <c r="E7" t="str">
        <f t="shared" si="0"/>
        <v>['ide' =&gt; '6','direccion_id'=&gt;'9','subdireccion_id'=&gt;'10','nombre'=&gt;'Coordinación de promoción y difusión de los derechos de niñas, niños y adolescentes.'],</v>
      </c>
    </row>
    <row r="8" spans="1:5" x14ac:dyDescent="0.25">
      <c r="A8">
        <v>7</v>
      </c>
      <c r="B8">
        <v>9</v>
      </c>
      <c r="C8">
        <v>10</v>
      </c>
      <c r="D8" t="s">
        <v>10</v>
      </c>
      <c r="E8" t="str">
        <f t="shared" si="0"/>
        <v>['ide' =&gt; '7','direccion_id'=&gt;'9','subdireccion_id'=&gt;'10','nombre'=&gt;'Coordinación administrativa de la subdirección de atención psicosocial'],</v>
      </c>
    </row>
    <row r="9" spans="1:5" x14ac:dyDescent="0.25">
      <c r="A9">
        <v>11</v>
      </c>
      <c r="B9">
        <v>12</v>
      </c>
      <c r="C9">
        <v>13</v>
      </c>
      <c r="D9" t="s">
        <v>11</v>
      </c>
      <c r="E9" t="str">
        <f t="shared" si="0"/>
        <v>['ide' =&gt; '11','direccion_id'=&gt;'12','subdireccion_id'=&gt;'13','nombre'=&gt;'Coordinación de nómina'],</v>
      </c>
    </row>
    <row r="10" spans="1:5" x14ac:dyDescent="0.25">
      <c r="A10">
        <v>12</v>
      </c>
      <c r="B10">
        <v>12</v>
      </c>
      <c r="C10">
        <v>14</v>
      </c>
      <c r="D10" t="s">
        <v>12</v>
      </c>
      <c r="E10" t="str">
        <f t="shared" si="0"/>
        <v>['ide' =&gt; '12','direccion_id'=&gt;'12','subdireccion_id'=&gt;'14','nombre'=&gt;'Coordinación de almacen'],</v>
      </c>
    </row>
    <row r="11" spans="1:5" x14ac:dyDescent="0.25">
      <c r="A11">
        <v>13</v>
      </c>
      <c r="B11">
        <v>12</v>
      </c>
      <c r="C11">
        <v>14</v>
      </c>
      <c r="D11" t="s">
        <v>13</v>
      </c>
      <c r="E11" t="str">
        <f t="shared" si="0"/>
        <v>['ide' =&gt; '13','direccion_id'=&gt;'12','subdireccion_id'=&gt;'14','nombre'=&gt;'Coordinación de adquisiciones, arrendamientos y servicios para proyectos asistenciales'],</v>
      </c>
    </row>
    <row r="12" spans="1:5" x14ac:dyDescent="0.25">
      <c r="A12">
        <v>14</v>
      </c>
      <c r="B12">
        <v>13</v>
      </c>
      <c r="C12">
        <v>40</v>
      </c>
      <c r="D12" t="s">
        <v>14</v>
      </c>
      <c r="E12" t="str">
        <f t="shared" si="0"/>
        <v>['ide' =&gt; '14','direccion_id'=&gt;'13','subdireccion_id'=&gt;'40','nombre'=&gt;'Coordinacion de enseñanza e investigacion'],</v>
      </c>
    </row>
    <row r="13" spans="1:5" x14ac:dyDescent="0.25">
      <c r="A13">
        <v>15</v>
      </c>
      <c r="B13">
        <v>13</v>
      </c>
      <c r="C13">
        <v>40</v>
      </c>
      <c r="D13" t="s">
        <v>15</v>
      </c>
      <c r="E13" t="str">
        <f t="shared" si="0"/>
        <v>['ide' =&gt; '15','direccion_id'=&gt;'13','subdireccion_id'=&gt;'40','nombre'=&gt;'Coordinacion de valoracion y tratamientos'],</v>
      </c>
    </row>
    <row r="14" spans="1:5" x14ac:dyDescent="0.25">
      <c r="A14">
        <v>16</v>
      </c>
      <c r="B14">
        <v>13</v>
      </c>
      <c r="C14">
        <v>40</v>
      </c>
      <c r="D14" t="s">
        <v>16</v>
      </c>
      <c r="E14" t="str">
        <f t="shared" si="0"/>
        <v>['ide' =&gt; '16','direccion_id'=&gt;'13','subdireccion_id'=&gt;'40','nombre'=&gt;'Coordinacion administrativa'],</v>
      </c>
    </row>
    <row r="15" spans="1:5" x14ac:dyDescent="0.25">
      <c r="A15">
        <v>17</v>
      </c>
      <c r="B15">
        <v>14</v>
      </c>
      <c r="C15">
        <v>27</v>
      </c>
      <c r="D15" t="s">
        <v>17</v>
      </c>
      <c r="E15" t="str">
        <f t="shared" si="0"/>
        <v>['ide' =&gt; '17','direccion_id'=&gt;'14','subdireccion_id'=&gt;'27','nombre'=&gt;'Departamento de administracion'],</v>
      </c>
    </row>
    <row r="16" spans="1:5" x14ac:dyDescent="0.25">
      <c r="A16">
        <v>18</v>
      </c>
      <c r="B16">
        <v>15</v>
      </c>
      <c r="C16">
        <v>41</v>
      </c>
      <c r="D16" t="s">
        <v>16</v>
      </c>
      <c r="E16" t="str">
        <f t="shared" si="0"/>
        <v>['ide' =&gt; '18','direccion_id'=&gt;'15','subdireccion_id'=&gt;'41','nombre'=&gt;'Coordinacion administrativa'],</v>
      </c>
    </row>
    <row r="17" spans="1:5" x14ac:dyDescent="0.25">
      <c r="A17">
        <v>19</v>
      </c>
      <c r="B17">
        <v>15</v>
      </c>
      <c r="C17">
        <v>41</v>
      </c>
      <c r="D17" t="s">
        <v>18</v>
      </c>
      <c r="E17" t="str">
        <f t="shared" si="0"/>
        <v>['ide' =&gt; '19','direccion_id'=&gt;'15','subdireccion_id'=&gt;'41','nombre'=&gt;'Coordinación de hogar'],</v>
      </c>
    </row>
    <row r="18" spans="1:5" x14ac:dyDescent="0.25">
      <c r="A18">
        <v>20</v>
      </c>
      <c r="B18">
        <v>15</v>
      </c>
      <c r="C18">
        <v>41</v>
      </c>
      <c r="D18" t="s">
        <v>19</v>
      </c>
      <c r="E18" t="str">
        <f t="shared" si="0"/>
        <v>['ide' =&gt; '20','direccion_id'=&gt;'15','subdireccion_id'=&gt;'41','nombre'=&gt;'Estancia "La alegría de vivir"'],</v>
      </c>
    </row>
    <row r="19" spans="1:5" x14ac:dyDescent="0.25">
      <c r="A19">
        <v>21</v>
      </c>
      <c r="B19">
        <v>0</v>
      </c>
      <c r="C19">
        <v>0</v>
      </c>
      <c r="D19" t="s">
        <v>20</v>
      </c>
      <c r="E19" t="str">
        <f t="shared" si="0"/>
        <v>['ide' =&gt; '21','direccion_id'=&gt;'0','subdireccion_id'=&gt;'0','nombre'=&gt;'Seleccione'],</v>
      </c>
    </row>
    <row r="20" spans="1:5" x14ac:dyDescent="0.25">
      <c r="A20">
        <v>23</v>
      </c>
      <c r="B20">
        <v>8</v>
      </c>
      <c r="C20">
        <v>19</v>
      </c>
      <c r="D20" t="s">
        <v>21</v>
      </c>
      <c r="E20" t="str">
        <f t="shared" si="0"/>
        <v>['ide' =&gt; '23','direccion_id'=&gt;'8','subdireccion_id'=&gt;'19','nombre'=&gt;'Coordinación de Desarrollo Comunitario'],</v>
      </c>
    </row>
    <row r="21" spans="1:5" x14ac:dyDescent="0.25">
      <c r="A21">
        <v>24</v>
      </c>
      <c r="B21">
        <v>12</v>
      </c>
      <c r="C21">
        <v>14</v>
      </c>
      <c r="D21" t="s">
        <v>20</v>
      </c>
      <c r="E21" t="str">
        <f t="shared" si="0"/>
        <v>['ide' =&gt; '24','direccion_id'=&gt;'12','subdireccion_id'=&gt;'14','nombre'=&gt;'Seleccione'],</v>
      </c>
    </row>
    <row r="22" spans="1:5" x14ac:dyDescent="0.25">
      <c r="A22">
        <v>25</v>
      </c>
      <c r="B22">
        <v>9</v>
      </c>
      <c r="C22">
        <v>23</v>
      </c>
      <c r="D22" t="s">
        <v>22</v>
      </c>
      <c r="E22" t="str">
        <f t="shared" si="0"/>
        <v>['ide' =&gt; '25','direccion_id'=&gt;'9','subdireccion_id'=&gt;'23','nombre'=&gt;'Coordinación de protección de niñas, niños y adolescentes'],</v>
      </c>
    </row>
    <row r="23" spans="1:5" x14ac:dyDescent="0.25">
      <c r="A23">
        <v>26</v>
      </c>
      <c r="B23">
        <v>9</v>
      </c>
      <c r="C23">
        <v>23</v>
      </c>
      <c r="D23" t="s">
        <v>20</v>
      </c>
      <c r="E23" t="str">
        <f t="shared" si="0"/>
        <v>['ide' =&gt; '26','direccion_id'=&gt;'9','subdireccion_id'=&gt;'23','nombre'=&gt;'Seleccione'],</v>
      </c>
    </row>
    <row r="24" spans="1:5" x14ac:dyDescent="0.25">
      <c r="A24">
        <v>27</v>
      </c>
      <c r="B24">
        <v>9</v>
      </c>
      <c r="C24">
        <v>23</v>
      </c>
      <c r="D24" t="s">
        <v>23</v>
      </c>
      <c r="E24" t="str">
        <f t="shared" si="0"/>
        <v>['ide' =&gt; '27','direccion_id'=&gt;'9','subdireccion_id'=&gt;'23','nombre'=&gt;'Coordinación de representación juridica de niñas, niños y adolescentes'],</v>
      </c>
    </row>
    <row r="25" spans="1:5" x14ac:dyDescent="0.25">
      <c r="A25">
        <v>29</v>
      </c>
      <c r="B25">
        <v>9</v>
      </c>
      <c r="C25">
        <v>23</v>
      </c>
      <c r="D25" t="s">
        <v>24</v>
      </c>
      <c r="E25" t="str">
        <f t="shared" si="0"/>
        <v>['ide' =&gt; '29','direccion_id'=&gt;'9','subdireccion_id'=&gt;'23','nombre'=&gt;'Coordinación de centros asistenciales'],</v>
      </c>
    </row>
    <row r="26" spans="1:5" x14ac:dyDescent="0.25">
      <c r="A26">
        <v>30</v>
      </c>
      <c r="B26">
        <v>9</v>
      </c>
      <c r="C26">
        <v>23</v>
      </c>
      <c r="D26" t="s">
        <v>25</v>
      </c>
      <c r="E26" t="str">
        <f t="shared" si="0"/>
        <v>['ide' =&gt; '30','direccion_id'=&gt;'9','subdireccion_id'=&gt;'23','nombre'=&gt;'Coordinación de trabajo social'],</v>
      </c>
    </row>
    <row r="27" spans="1:5" x14ac:dyDescent="0.25">
      <c r="A27">
        <v>31</v>
      </c>
      <c r="B27">
        <v>9</v>
      </c>
      <c r="C27">
        <v>23</v>
      </c>
      <c r="D27" t="s">
        <v>8</v>
      </c>
      <c r="E27" t="str">
        <f t="shared" si="0"/>
        <v>['ide' =&gt; '31','direccion_id'=&gt;'9','subdireccion_id'=&gt;'23','nombre'=&gt;'Coordinación administrativa'],</v>
      </c>
    </row>
    <row r="28" spans="1:5" x14ac:dyDescent="0.25">
      <c r="A28">
        <v>32</v>
      </c>
      <c r="B28">
        <v>9</v>
      </c>
      <c r="C28">
        <v>9</v>
      </c>
      <c r="D28" t="s">
        <v>20</v>
      </c>
      <c r="E28" t="str">
        <f t="shared" si="0"/>
        <v>['ide' =&gt; '32','direccion_id'=&gt;'9','subdireccion_id'=&gt;'9','nombre'=&gt;'Seleccione'],</v>
      </c>
    </row>
    <row r="29" spans="1:5" x14ac:dyDescent="0.25">
      <c r="A29">
        <v>33</v>
      </c>
      <c r="B29">
        <v>9</v>
      </c>
      <c r="C29">
        <v>10</v>
      </c>
      <c r="D29" t="s">
        <v>20</v>
      </c>
      <c r="E29" t="str">
        <f t="shared" si="0"/>
        <v>['ide' =&gt; '33','direccion_id'=&gt;'9','subdireccion_id'=&gt;'10','nombre'=&gt;'Seleccione'],</v>
      </c>
    </row>
    <row r="30" spans="1:5" x14ac:dyDescent="0.25">
      <c r="A30">
        <v>34</v>
      </c>
      <c r="B30">
        <v>10</v>
      </c>
      <c r="C30">
        <v>25</v>
      </c>
      <c r="D30" t="s">
        <v>20</v>
      </c>
      <c r="E30" t="str">
        <f t="shared" si="0"/>
        <v>['ide' =&gt; '34','direccion_id'=&gt;'10','subdireccion_id'=&gt;'25','nombre'=&gt;'Seleccione'],</v>
      </c>
    </row>
    <row r="31" spans="1:5" x14ac:dyDescent="0.25">
      <c r="A31">
        <v>35</v>
      </c>
      <c r="B31">
        <v>10</v>
      </c>
      <c r="C31">
        <v>25</v>
      </c>
      <c r="D31" t="s">
        <v>26</v>
      </c>
      <c r="E31" t="str">
        <f t="shared" si="0"/>
        <v>['ide' =&gt; '35','direccion_id'=&gt;'10','subdireccion_id'=&gt;'25','nombre'=&gt;'Coordinación Educativa'],</v>
      </c>
    </row>
    <row r="32" spans="1:5" x14ac:dyDescent="0.25">
      <c r="A32">
        <v>36</v>
      </c>
      <c r="B32">
        <v>10</v>
      </c>
      <c r="C32">
        <v>25</v>
      </c>
      <c r="D32" t="s">
        <v>27</v>
      </c>
      <c r="E32" t="str">
        <f t="shared" si="0"/>
        <v>['ide' =&gt; '36','direccion_id'=&gt;'10','subdireccion_id'=&gt;'25','nombre'=&gt;'Coordinación del Voluntariado'],</v>
      </c>
    </row>
    <row r="33" spans="1:5" x14ac:dyDescent="0.25">
      <c r="A33">
        <v>37</v>
      </c>
      <c r="B33">
        <v>10</v>
      </c>
      <c r="C33">
        <v>25</v>
      </c>
      <c r="D33" t="s">
        <v>28</v>
      </c>
      <c r="E33" t="str">
        <f t="shared" si="0"/>
        <v>['ide' =&gt; '37','direccion_id'=&gt;'10','subdireccion_id'=&gt;'25','nombre'=&gt;'Coordinación de Eventos'],</v>
      </c>
    </row>
    <row r="34" spans="1:5" x14ac:dyDescent="0.25">
      <c r="A34">
        <v>38</v>
      </c>
      <c r="B34">
        <v>17</v>
      </c>
      <c r="C34">
        <v>26</v>
      </c>
      <c r="D34" t="s">
        <v>29</v>
      </c>
      <c r="E34" t="str">
        <f t="shared" si="0"/>
        <v>['ide' =&gt; '38','direccion_id'=&gt;'17','subdireccion_id'=&gt;'26','nombre'=&gt;'-'],</v>
      </c>
    </row>
    <row r="35" spans="1:5" x14ac:dyDescent="0.25">
      <c r="A35">
        <v>39</v>
      </c>
      <c r="B35">
        <v>14</v>
      </c>
      <c r="C35">
        <v>27</v>
      </c>
      <c r="D35" t="s">
        <v>30</v>
      </c>
      <c r="E35" t="str">
        <f t="shared" si="0"/>
        <v>['ide' =&gt; '39','direccion_id'=&gt;'14','subdireccion_id'=&gt;'27','nombre'=&gt;'Coordinación'],</v>
      </c>
    </row>
    <row r="36" spans="1:5" x14ac:dyDescent="0.25">
      <c r="A36">
        <v>40</v>
      </c>
      <c r="B36">
        <v>14</v>
      </c>
      <c r="C36">
        <v>27</v>
      </c>
      <c r="D36" t="s">
        <v>20</v>
      </c>
      <c r="E36" t="str">
        <f t="shared" si="0"/>
        <v>['ide' =&gt; '40','direccion_id'=&gt;'14','subdireccion_id'=&gt;'27','nombre'=&gt;'Seleccione'],</v>
      </c>
    </row>
    <row r="37" spans="1:5" x14ac:dyDescent="0.25">
      <c r="A37">
        <v>41</v>
      </c>
      <c r="B37">
        <v>14</v>
      </c>
      <c r="C37">
        <v>27</v>
      </c>
      <c r="D37" t="s">
        <v>31</v>
      </c>
      <c r="E37" t="str">
        <f t="shared" si="0"/>
        <v>['ide' =&gt; '41','direccion_id'=&gt;'14','subdireccion_id'=&gt;'27','nombre'=&gt;'Archivo'],</v>
      </c>
    </row>
    <row r="38" spans="1:5" x14ac:dyDescent="0.25">
      <c r="A38">
        <v>42</v>
      </c>
      <c r="B38">
        <v>14</v>
      </c>
      <c r="C38">
        <v>27</v>
      </c>
      <c r="D38" t="s">
        <v>32</v>
      </c>
      <c r="E38" t="str">
        <f t="shared" si="0"/>
        <v>['ide' =&gt; '42','direccion_id'=&gt;'14','subdireccion_id'=&gt;'27','nombre'=&gt;'Terapia de Lenguaje'],</v>
      </c>
    </row>
    <row r="39" spans="1:5" x14ac:dyDescent="0.25">
      <c r="A39">
        <v>43</v>
      </c>
      <c r="B39">
        <v>14</v>
      </c>
      <c r="C39">
        <v>27</v>
      </c>
      <c r="D39" t="s">
        <v>33</v>
      </c>
      <c r="E39" t="str">
        <f t="shared" si="0"/>
        <v>['ide' =&gt; '43','direccion_id'=&gt;'14','subdireccion_id'=&gt;'27','nombre'=&gt;'Prevaloración'],</v>
      </c>
    </row>
    <row r="40" spans="1:5" x14ac:dyDescent="0.25">
      <c r="A40">
        <v>44</v>
      </c>
      <c r="B40">
        <v>14</v>
      </c>
      <c r="C40">
        <v>27</v>
      </c>
      <c r="D40" t="s">
        <v>34</v>
      </c>
      <c r="E40" t="str">
        <f t="shared" si="0"/>
        <v>['ide' =&gt; '44','direccion_id'=&gt;'14','subdireccion_id'=&gt;'27','nombre'=&gt;'Rehabilitación'],</v>
      </c>
    </row>
    <row r="41" spans="1:5" x14ac:dyDescent="0.25">
      <c r="A41">
        <v>45</v>
      </c>
      <c r="B41">
        <v>14</v>
      </c>
      <c r="C41">
        <v>27</v>
      </c>
      <c r="D41" t="s">
        <v>35</v>
      </c>
      <c r="E41" t="str">
        <f t="shared" si="0"/>
        <v>['ide' =&gt; '45','direccion_id'=&gt;'14','subdireccion_id'=&gt;'27','nombre'=&gt;'Administración'],</v>
      </c>
    </row>
    <row r="42" spans="1:5" x14ac:dyDescent="0.25">
      <c r="A42">
        <v>46</v>
      </c>
      <c r="B42">
        <v>14</v>
      </c>
      <c r="C42">
        <v>27</v>
      </c>
      <c r="D42" t="s">
        <v>36</v>
      </c>
      <c r="E42" t="str">
        <f t="shared" si="0"/>
        <v>['ide' =&gt; '46','direccion_id'=&gt;'14','subdireccion_id'=&gt;'27','nombre'=&gt;'Caja'],</v>
      </c>
    </row>
    <row r="43" spans="1:5" x14ac:dyDescent="0.25">
      <c r="A43">
        <v>47</v>
      </c>
      <c r="B43">
        <v>14</v>
      </c>
      <c r="C43">
        <v>27</v>
      </c>
      <c r="D43" t="s">
        <v>37</v>
      </c>
      <c r="E43" t="str">
        <f t="shared" si="0"/>
        <v>['ide' =&gt; '47','direccion_id'=&gt;'14','subdireccion_id'=&gt;'27','nombre'=&gt;'Trabajo Social'],</v>
      </c>
    </row>
    <row r="44" spans="1:5" x14ac:dyDescent="0.25">
      <c r="A44">
        <v>48</v>
      </c>
      <c r="B44">
        <v>14</v>
      </c>
      <c r="C44">
        <v>27</v>
      </c>
      <c r="D44" t="s">
        <v>38</v>
      </c>
      <c r="E44" t="str">
        <f t="shared" si="0"/>
        <v>['ide' =&gt; '48','direccion_id'=&gt;'14','subdireccion_id'=&gt;'27','nombre'=&gt;'Neurología'],</v>
      </c>
    </row>
    <row r="45" spans="1:5" x14ac:dyDescent="0.25">
      <c r="A45">
        <v>49</v>
      </c>
      <c r="B45">
        <v>7</v>
      </c>
      <c r="C45">
        <v>18</v>
      </c>
      <c r="D45" t="s">
        <v>20</v>
      </c>
      <c r="E45" t="str">
        <f t="shared" si="0"/>
        <v>['ide' =&gt; '49','direccion_id'=&gt;'7','subdireccion_id'=&gt;'18','nombre'=&gt;'Seleccione'],</v>
      </c>
    </row>
    <row r="46" spans="1:5" x14ac:dyDescent="0.25">
      <c r="A46">
        <v>50</v>
      </c>
      <c r="B46">
        <v>8</v>
      </c>
      <c r="C46">
        <v>19</v>
      </c>
      <c r="D46" t="s">
        <v>20</v>
      </c>
      <c r="E46" t="str">
        <f t="shared" si="0"/>
        <v>['ide' =&gt; '50','direccion_id'=&gt;'8','subdireccion_id'=&gt;'19','nombre'=&gt;'Seleccione'],</v>
      </c>
    </row>
    <row r="47" spans="1:5" x14ac:dyDescent="0.25">
      <c r="A47">
        <v>51</v>
      </c>
      <c r="B47">
        <v>6</v>
      </c>
      <c r="C47">
        <v>48</v>
      </c>
      <c r="D47" t="s">
        <v>39</v>
      </c>
      <c r="E47" t="str">
        <f t="shared" si="0"/>
        <v>['ide' =&gt; '51','direccion_id'=&gt;'6','subdireccion_id'=&gt;'48','nombre'=&gt;'Coordinación de atención ciudadana'],</v>
      </c>
    </row>
    <row r="48" spans="1:5" x14ac:dyDescent="0.25">
      <c r="A48">
        <v>52</v>
      </c>
      <c r="B48">
        <v>6</v>
      </c>
      <c r="C48">
        <v>48</v>
      </c>
      <c r="D48" t="s">
        <v>20</v>
      </c>
      <c r="E48" t="str">
        <f t="shared" si="0"/>
        <v>['ide' =&gt; '52','direccion_id'=&gt;'6','subdireccion_id'=&gt;'48','nombre'=&gt;'Seleccione'],</v>
      </c>
    </row>
    <row r="49" spans="1:5" x14ac:dyDescent="0.25">
      <c r="A49">
        <v>53</v>
      </c>
      <c r="B49">
        <v>12</v>
      </c>
      <c r="C49">
        <v>13</v>
      </c>
      <c r="D49" t="s">
        <v>20</v>
      </c>
      <c r="E49" t="str">
        <f t="shared" si="0"/>
        <v>['ide' =&gt; '53','direccion_id'=&gt;'12','subdireccion_id'=&gt;'13','nombre'=&gt;'Seleccione'],</v>
      </c>
    </row>
    <row r="50" spans="1:5" x14ac:dyDescent="0.25">
      <c r="A50">
        <v>55</v>
      </c>
      <c r="B50">
        <v>13</v>
      </c>
      <c r="C50">
        <v>40</v>
      </c>
      <c r="D50" t="s">
        <v>20</v>
      </c>
      <c r="E50" t="str">
        <f t="shared" si="0"/>
        <v>['ide' =&gt; '55','direccion_id'=&gt;'13','subdireccion_id'=&gt;'40','nombre'=&gt;'Seleccione'],</v>
      </c>
    </row>
    <row r="51" spans="1:5" x14ac:dyDescent="0.25">
      <c r="A51">
        <v>56</v>
      </c>
      <c r="B51">
        <v>15</v>
      </c>
      <c r="C51">
        <v>41</v>
      </c>
      <c r="D51" t="s">
        <v>20</v>
      </c>
      <c r="E51" t="str">
        <f t="shared" si="0"/>
        <v>['ide' =&gt; '56','direccion_id'=&gt;'15','subdireccion_id'=&gt;'41','nombre'=&gt;'Seleccione'],</v>
      </c>
    </row>
    <row r="52" spans="1:5" x14ac:dyDescent="0.25">
      <c r="A52">
        <v>57</v>
      </c>
      <c r="B52">
        <v>1</v>
      </c>
      <c r="C52">
        <v>21</v>
      </c>
      <c r="D52" t="s">
        <v>20</v>
      </c>
      <c r="E52" t="str">
        <f t="shared" si="0"/>
        <v>['ide' =&gt; '57','direccion_id'=&gt;'1','subdireccion_id'=&gt;'21','nombre'=&gt;'Seleccione'],</v>
      </c>
    </row>
    <row r="53" spans="1:5" x14ac:dyDescent="0.25">
      <c r="A53">
        <v>58</v>
      </c>
      <c r="B53">
        <v>1</v>
      </c>
      <c r="C53">
        <v>22</v>
      </c>
      <c r="D53" t="s">
        <v>20</v>
      </c>
      <c r="E53" t="str">
        <f t="shared" si="0"/>
        <v>['ide' =&gt; '58','direccion_id'=&gt;'1','subdireccion_id'=&gt;'22','nombre'=&gt;'Seleccione'],</v>
      </c>
    </row>
    <row r="54" spans="1:5" x14ac:dyDescent="0.25">
      <c r="A54">
        <v>59</v>
      </c>
      <c r="B54">
        <v>2</v>
      </c>
      <c r="C54">
        <v>30</v>
      </c>
      <c r="D54" t="s">
        <v>20</v>
      </c>
      <c r="E54" t="str">
        <f t="shared" si="0"/>
        <v>['ide' =&gt; '59','direccion_id'=&gt;'2','subdireccion_id'=&gt;'30','nombre'=&gt;'Seleccione'],</v>
      </c>
    </row>
    <row r="55" spans="1:5" x14ac:dyDescent="0.25">
      <c r="A55">
        <v>60</v>
      </c>
      <c r="B55">
        <v>3</v>
      </c>
      <c r="C55">
        <v>31</v>
      </c>
      <c r="D55" t="s">
        <v>20</v>
      </c>
      <c r="E55" t="str">
        <f t="shared" si="0"/>
        <v>['ide' =&gt; '60','direccion_id'=&gt;'3','subdireccion_id'=&gt;'31','nombre'=&gt;'Seleccione'],</v>
      </c>
    </row>
    <row r="56" spans="1:5" x14ac:dyDescent="0.25">
      <c r="A56">
        <v>61</v>
      </c>
      <c r="B56">
        <v>4</v>
      </c>
      <c r="C56">
        <v>32</v>
      </c>
      <c r="D56" t="s">
        <v>20</v>
      </c>
      <c r="E56" t="str">
        <f t="shared" si="0"/>
        <v>['ide' =&gt; '61','direccion_id'=&gt;'4','subdireccion_id'=&gt;'32','nombre'=&gt;'Seleccione'],</v>
      </c>
    </row>
    <row r="57" spans="1:5" x14ac:dyDescent="0.25">
      <c r="A57">
        <v>62</v>
      </c>
      <c r="B57">
        <v>5</v>
      </c>
      <c r="C57">
        <v>33</v>
      </c>
      <c r="D57" t="s">
        <v>20</v>
      </c>
      <c r="E57" t="str">
        <f t="shared" si="0"/>
        <v>['ide' =&gt; '62','direccion_id'=&gt;'5','subdireccion_id'=&gt;'33','nombre'=&gt;'Seleccione'],</v>
      </c>
    </row>
    <row r="58" spans="1:5" x14ac:dyDescent="0.25">
      <c r="A58">
        <v>63</v>
      </c>
      <c r="B58">
        <v>6</v>
      </c>
      <c r="C58">
        <v>1</v>
      </c>
      <c r="D58" t="s">
        <v>20</v>
      </c>
      <c r="E58" t="str">
        <f t="shared" si="0"/>
        <v>['ide' =&gt; '63','direccion_id'=&gt;'6','subdireccion_id'=&gt;'1','nombre'=&gt;'Seleccione'],</v>
      </c>
    </row>
    <row r="59" spans="1:5" x14ac:dyDescent="0.25">
      <c r="A59">
        <v>64</v>
      </c>
      <c r="B59">
        <v>6</v>
      </c>
      <c r="C59">
        <v>2</v>
      </c>
      <c r="D59" t="s">
        <v>20</v>
      </c>
      <c r="E59" t="str">
        <f t="shared" si="0"/>
        <v>['ide' =&gt; '64','direccion_id'=&gt;'6','subdireccion_id'=&gt;'2','nombre'=&gt;'Seleccione'],</v>
      </c>
    </row>
    <row r="60" spans="1:5" x14ac:dyDescent="0.25">
      <c r="A60">
        <v>65</v>
      </c>
      <c r="B60">
        <v>6</v>
      </c>
      <c r="C60">
        <v>3</v>
      </c>
      <c r="D60" t="s">
        <v>20</v>
      </c>
      <c r="E60" t="str">
        <f t="shared" si="0"/>
        <v>['ide' =&gt; '65','direccion_id'=&gt;'6','subdireccion_id'=&gt;'3','nombre'=&gt;'Seleccione'],</v>
      </c>
    </row>
    <row r="61" spans="1:5" x14ac:dyDescent="0.25">
      <c r="A61">
        <v>66</v>
      </c>
      <c r="B61">
        <v>6</v>
      </c>
      <c r="C61">
        <v>45</v>
      </c>
      <c r="D61" t="s">
        <v>20</v>
      </c>
      <c r="E61" t="str">
        <f t="shared" si="0"/>
        <v>['ide' =&gt; '66','direccion_id'=&gt;'6','subdireccion_id'=&gt;'45','nombre'=&gt;'Seleccione'],</v>
      </c>
    </row>
    <row r="62" spans="1:5" x14ac:dyDescent="0.25">
      <c r="A62">
        <v>67</v>
      </c>
      <c r="B62">
        <v>7</v>
      </c>
      <c r="C62">
        <v>17</v>
      </c>
      <c r="D62" t="s">
        <v>20</v>
      </c>
      <c r="E62" t="str">
        <f t="shared" si="0"/>
        <v>['ide' =&gt; '67','direccion_id'=&gt;'7','subdireccion_id'=&gt;'17','nombre'=&gt;'Seleccione'],</v>
      </c>
    </row>
    <row r="63" spans="1:5" x14ac:dyDescent="0.25">
      <c r="A63">
        <v>68</v>
      </c>
      <c r="B63">
        <v>8</v>
      </c>
      <c r="C63">
        <v>5</v>
      </c>
      <c r="D63" t="s">
        <v>20</v>
      </c>
      <c r="E63" t="str">
        <f t="shared" si="0"/>
        <v>['ide' =&gt; '68','direccion_id'=&gt;'8','subdireccion_id'=&gt;'5','nombre'=&gt;'Seleccione'],</v>
      </c>
    </row>
    <row r="64" spans="1:5" x14ac:dyDescent="0.25">
      <c r="A64">
        <v>69</v>
      </c>
      <c r="B64">
        <v>8</v>
      </c>
      <c r="C64">
        <v>6</v>
      </c>
      <c r="D64" t="s">
        <v>20</v>
      </c>
      <c r="E64" t="str">
        <f t="shared" si="0"/>
        <v>['ide' =&gt; '69','direccion_id'=&gt;'8','subdireccion_id'=&gt;'6','nombre'=&gt;'Seleccione'],</v>
      </c>
    </row>
    <row r="65" spans="1:5" x14ac:dyDescent="0.25">
      <c r="A65">
        <v>70</v>
      </c>
      <c r="B65">
        <v>8</v>
      </c>
      <c r="C65">
        <v>7</v>
      </c>
      <c r="D65" t="s">
        <v>20</v>
      </c>
      <c r="E65" t="str">
        <f t="shared" si="0"/>
        <v>['ide' =&gt; '70','direccion_id'=&gt;'8','subdireccion_id'=&gt;'7','nombre'=&gt;'Seleccione'],</v>
      </c>
    </row>
    <row r="66" spans="1:5" x14ac:dyDescent="0.25">
      <c r="A66">
        <v>71</v>
      </c>
      <c r="B66">
        <v>8</v>
      </c>
      <c r="C66">
        <v>8</v>
      </c>
      <c r="D66" t="s">
        <v>20</v>
      </c>
      <c r="E66" t="str">
        <f t="shared" si="0"/>
        <v>['ide' =&gt; '71','direccion_id'=&gt;'8','subdireccion_id'=&gt;'8','nombre'=&gt;'Seleccione'],</v>
      </c>
    </row>
    <row r="67" spans="1:5" x14ac:dyDescent="0.25">
      <c r="A67">
        <v>72</v>
      </c>
      <c r="B67">
        <v>8</v>
      </c>
      <c r="C67">
        <v>20</v>
      </c>
      <c r="D67" t="s">
        <v>20</v>
      </c>
      <c r="E67" t="str">
        <f t="shared" ref="E67:E77" si="1">CONCATENATE("['ide' =&gt; '",A67,"','direccion_id'=&gt;'",B67,"','subdireccion_id'=&gt;'",C67,"','nombre'=&gt;'",D67,"'],")</f>
        <v>['ide' =&gt; '72','direccion_id'=&gt;'8','subdireccion_id'=&gt;'20','nombre'=&gt;'Seleccione'],</v>
      </c>
    </row>
    <row r="68" spans="1:5" x14ac:dyDescent="0.25">
      <c r="A68">
        <v>73</v>
      </c>
      <c r="B68">
        <v>10</v>
      </c>
      <c r="C68">
        <v>24</v>
      </c>
      <c r="D68" t="s">
        <v>20</v>
      </c>
      <c r="E68" t="str">
        <f t="shared" si="1"/>
        <v>['ide' =&gt; '73','direccion_id'=&gt;'10','subdireccion_id'=&gt;'24','nombre'=&gt;'Seleccione'],</v>
      </c>
    </row>
    <row r="69" spans="1:5" x14ac:dyDescent="0.25">
      <c r="A69">
        <v>74</v>
      </c>
      <c r="B69">
        <v>11</v>
      </c>
      <c r="C69">
        <v>11</v>
      </c>
      <c r="D69" t="s">
        <v>20</v>
      </c>
      <c r="E69" t="str">
        <f t="shared" si="1"/>
        <v>['ide' =&gt; '74','direccion_id'=&gt;'11','subdireccion_id'=&gt;'11','nombre'=&gt;'Seleccione'],</v>
      </c>
    </row>
    <row r="70" spans="1:5" x14ac:dyDescent="0.25">
      <c r="A70">
        <v>75</v>
      </c>
      <c r="B70">
        <v>11</v>
      </c>
      <c r="C70">
        <v>12</v>
      </c>
      <c r="D70" t="s">
        <v>20</v>
      </c>
      <c r="E70" t="str">
        <f t="shared" si="1"/>
        <v>['ide' =&gt; '75','direccion_id'=&gt;'11','subdireccion_id'=&gt;'12','nombre'=&gt;'Seleccione'],</v>
      </c>
    </row>
    <row r="71" spans="1:5" x14ac:dyDescent="0.25">
      <c r="A71">
        <v>76</v>
      </c>
      <c r="B71">
        <v>11</v>
      </c>
      <c r="C71">
        <v>44</v>
      </c>
      <c r="D71" t="s">
        <v>20</v>
      </c>
      <c r="E71" t="str">
        <f t="shared" si="1"/>
        <v>['ide' =&gt; '76','direccion_id'=&gt;'11','subdireccion_id'=&gt;'44','nombre'=&gt;'Seleccione'],</v>
      </c>
    </row>
    <row r="72" spans="1:5" x14ac:dyDescent="0.25">
      <c r="A72">
        <v>77</v>
      </c>
      <c r="B72">
        <v>12</v>
      </c>
      <c r="C72">
        <v>15</v>
      </c>
      <c r="D72" t="s">
        <v>20</v>
      </c>
      <c r="E72" t="str">
        <f t="shared" si="1"/>
        <v>['ide' =&gt; '77','direccion_id'=&gt;'12','subdireccion_id'=&gt;'15','nombre'=&gt;'Seleccione'],</v>
      </c>
    </row>
    <row r="73" spans="1:5" x14ac:dyDescent="0.25">
      <c r="A73">
        <v>78</v>
      </c>
      <c r="B73">
        <v>12</v>
      </c>
      <c r="C73">
        <v>43</v>
      </c>
      <c r="D73" t="s">
        <v>20</v>
      </c>
      <c r="E73" t="str">
        <f t="shared" si="1"/>
        <v>['ide' =&gt; '78','direccion_id'=&gt;'12','subdireccion_id'=&gt;'43','nombre'=&gt;'Seleccione'],</v>
      </c>
    </row>
    <row r="74" spans="1:5" x14ac:dyDescent="0.25">
      <c r="A74">
        <v>79</v>
      </c>
      <c r="B74">
        <v>13</v>
      </c>
      <c r="C74">
        <v>34</v>
      </c>
      <c r="D74" t="s">
        <v>20</v>
      </c>
      <c r="E74" t="str">
        <f t="shared" si="1"/>
        <v>['ide' =&gt; '79','direccion_id'=&gt;'13','subdireccion_id'=&gt;'34','nombre'=&gt;'Seleccione'],</v>
      </c>
    </row>
    <row r="75" spans="1:5" x14ac:dyDescent="0.25">
      <c r="A75">
        <v>80</v>
      </c>
      <c r="B75">
        <v>14</v>
      </c>
      <c r="C75">
        <v>29</v>
      </c>
      <c r="D75" t="s">
        <v>20</v>
      </c>
      <c r="E75" t="str">
        <f t="shared" si="1"/>
        <v>['ide' =&gt; '80','direccion_id'=&gt;'14','subdireccion_id'=&gt;'29','nombre'=&gt;'Seleccione'],</v>
      </c>
    </row>
    <row r="76" spans="1:5" x14ac:dyDescent="0.25">
      <c r="A76">
        <v>81</v>
      </c>
      <c r="B76">
        <v>15</v>
      </c>
      <c r="C76">
        <v>35</v>
      </c>
      <c r="D76" t="s">
        <v>20</v>
      </c>
      <c r="E76" t="str">
        <f t="shared" si="1"/>
        <v>['ide' =&gt; '81','direccion_id'=&gt;'15','subdireccion_id'=&gt;'35','nombre'=&gt;'Seleccione'],</v>
      </c>
    </row>
    <row r="77" spans="1:5" x14ac:dyDescent="0.25">
      <c r="A77">
        <v>82</v>
      </c>
      <c r="B77">
        <v>17</v>
      </c>
      <c r="C77">
        <v>42</v>
      </c>
      <c r="D77" t="s">
        <v>20</v>
      </c>
      <c r="E77" t="str">
        <f t="shared" si="1"/>
        <v>['ide' =&gt; '82','direccion_id'=&gt;'17','subdireccion_id'=&gt;'42','nombre'=&gt;'Seleccione'],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H31" sqref="H31"/>
    </sheetView>
  </sheetViews>
  <sheetFormatPr baseColWidth="10" defaultRowHeight="15" x14ac:dyDescent="0.25"/>
  <cols>
    <col min="1" max="1" width="3" bestFit="1" customWidth="1"/>
    <col min="2" max="2" width="10" bestFit="1" customWidth="1"/>
    <col min="3" max="3" width="13.5703125" bestFit="1" customWidth="1"/>
    <col min="4" max="4" width="12.85546875" bestFit="1" customWidth="1"/>
    <col min="5" max="5" width="9" bestFit="1" customWidth="1"/>
    <col min="6" max="6" width="14.7109375" bestFit="1" customWidth="1"/>
    <col min="7" max="7" width="35.5703125" bestFit="1" customWidth="1"/>
    <col min="8" max="8" width="16.7109375" bestFit="1" customWidth="1"/>
  </cols>
  <sheetData>
    <row r="1" spans="1:9" x14ac:dyDescent="0.25">
      <c r="A1" t="s">
        <v>0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9" x14ac:dyDescent="0.25">
      <c r="A2">
        <v>1</v>
      </c>
      <c r="B2">
        <v>370</v>
      </c>
      <c r="C2" t="s">
        <v>251</v>
      </c>
      <c r="D2" t="s">
        <v>252</v>
      </c>
      <c r="E2" t="s">
        <v>253</v>
      </c>
      <c r="F2" t="s">
        <v>254</v>
      </c>
      <c r="G2" t="s">
        <v>255</v>
      </c>
      <c r="H2" t="s">
        <v>251</v>
      </c>
      <c r="I2" t="str">
        <f>CONCATENATE("['ide'=&gt;'",A2,"','equipo_id'=&gt;'",B2,"','FecInstalacion'=&gt;'",C2,"','Descripcion'=&gt;'",D2,"','Licencia'=&gt;'",E2,"','LlaveActivación'=&gt;'",F2,"','Usuario'=&gt;'",G2,"','TecnicoInstalador'=&gt;'",H2,"'],")</f>
        <v>['ide'=&gt;'1','equipo_id'=&gt;'370','FecInstalacion'=&gt;'NULL','Descripcion'=&gt;'BITDEFENDER','Licencia'=&gt;'LICENCIA','LlaveActivación'=&gt;'293EXT62L','Usuario'=&gt;'YESICA CAROLINA DZUL PECH','TecnicoInstalador'=&gt;'NULL'],</v>
      </c>
    </row>
    <row r="3" spans="1:9" x14ac:dyDescent="0.25">
      <c r="A3">
        <v>2</v>
      </c>
      <c r="B3">
        <v>404</v>
      </c>
      <c r="C3" t="s">
        <v>251</v>
      </c>
      <c r="D3" t="s">
        <v>252</v>
      </c>
      <c r="E3" t="s">
        <v>253</v>
      </c>
      <c r="F3" t="s">
        <v>254</v>
      </c>
      <c r="G3" t="s">
        <v>256</v>
      </c>
      <c r="H3" t="s">
        <v>251</v>
      </c>
      <c r="I3" t="str">
        <f t="shared" ref="I3:I64" si="0">CONCATENATE("['ide'=&gt;'",A3,"','equipo_id'=&gt;'",B3,"','FecInstalacion'=&gt;'",C3,"','Descripcion'=&gt;'",D3,"','Licencia'=&gt;'",E3,"','LlaveActivación'=&gt;'",F3,"','Usuario'=&gt;'",G3,"','TecnicoInstalador'=&gt;'",H3,"'],")</f>
        <v>['ide'=&gt;'2','equipo_id'=&gt;'404','FecInstalacion'=&gt;'NULL','Descripcion'=&gt;'BITDEFENDER','Licencia'=&gt;'LICENCIA','LlaveActivación'=&gt;'293EXT62L','Usuario'=&gt;'FERNANDO DZULUB CRUZ','TecnicoInstalador'=&gt;'NULL'],</v>
      </c>
    </row>
    <row r="4" spans="1:9" x14ac:dyDescent="0.25">
      <c r="A4">
        <v>3</v>
      </c>
      <c r="B4">
        <v>29</v>
      </c>
      <c r="C4" t="s">
        <v>251</v>
      </c>
      <c r="D4" t="s">
        <v>252</v>
      </c>
      <c r="E4" t="s">
        <v>253</v>
      </c>
      <c r="F4" t="s">
        <v>254</v>
      </c>
      <c r="G4" t="s">
        <v>257</v>
      </c>
      <c r="H4" t="s">
        <v>251</v>
      </c>
      <c r="I4" t="str">
        <f t="shared" si="0"/>
        <v>['ide'=&gt;'3','equipo_id'=&gt;'29','FecInstalacion'=&gt;'NULL','Descripcion'=&gt;'BITDEFENDER','Licencia'=&gt;'LICENCIA','LlaveActivación'=&gt;'293EXT62L','Usuario'=&gt;'DANIEL VERA GOMEZ','TecnicoInstalador'=&gt;'NULL'],</v>
      </c>
    </row>
    <row r="5" spans="1:9" x14ac:dyDescent="0.25">
      <c r="A5">
        <v>4</v>
      </c>
      <c r="B5">
        <v>44</v>
      </c>
      <c r="C5" t="s">
        <v>251</v>
      </c>
      <c r="D5" t="s">
        <v>252</v>
      </c>
      <c r="E5" t="s">
        <v>253</v>
      </c>
      <c r="F5" t="s">
        <v>254</v>
      </c>
      <c r="G5" t="s">
        <v>258</v>
      </c>
      <c r="H5" t="s">
        <v>251</v>
      </c>
      <c r="I5" t="str">
        <f t="shared" si="0"/>
        <v>['ide'=&gt;'4','equipo_id'=&gt;'44','FecInstalacion'=&gt;'NULL','Descripcion'=&gt;'BITDEFENDER','Licencia'=&gt;'LICENCIA','LlaveActivación'=&gt;'293EXT62L','Usuario'=&gt;'DIDIER EMILIANO HUCHIN OSORIO','TecnicoInstalador'=&gt;'NULL'],</v>
      </c>
    </row>
    <row r="6" spans="1:9" x14ac:dyDescent="0.25">
      <c r="A6">
        <v>5</v>
      </c>
      <c r="B6">
        <v>142</v>
      </c>
      <c r="C6" t="s">
        <v>251</v>
      </c>
      <c r="D6" t="s">
        <v>252</v>
      </c>
      <c r="E6" t="s">
        <v>253</v>
      </c>
      <c r="F6" t="s">
        <v>254</v>
      </c>
      <c r="G6" t="s">
        <v>259</v>
      </c>
      <c r="H6" t="s">
        <v>251</v>
      </c>
      <c r="I6" t="str">
        <f t="shared" si="0"/>
        <v>['ide'=&gt;'5','equipo_id'=&gt;'142','FecInstalacion'=&gt;'NULL','Descripcion'=&gt;'BITDEFENDER','Licencia'=&gt;'LICENCIA','LlaveActivación'=&gt;'293EXT62L','Usuario'=&gt;'ELIZABETH DEL PILAR QUEB URIBE','TecnicoInstalador'=&gt;'NULL'],</v>
      </c>
    </row>
    <row r="7" spans="1:9" x14ac:dyDescent="0.25">
      <c r="A7">
        <v>6</v>
      </c>
      <c r="B7">
        <v>3</v>
      </c>
      <c r="C7" t="s">
        <v>251</v>
      </c>
      <c r="D7" t="s">
        <v>252</v>
      </c>
      <c r="E7" t="s">
        <v>253</v>
      </c>
      <c r="F7" t="s">
        <v>260</v>
      </c>
      <c r="G7" t="s">
        <v>261</v>
      </c>
      <c r="H7" t="s">
        <v>251</v>
      </c>
      <c r="I7" t="str">
        <f t="shared" si="0"/>
        <v>['ide'=&gt;'6','equipo_id'=&gt;'3','FecInstalacion'=&gt;'NULL','Descripcion'=&gt;'BITDEFENDER','Licencia'=&gt;'LICENCIA','LlaveActivación'=&gt;'3C6TFYG7KQ','Usuario'=&gt;'DAVID A. MACHAY CONTRERAS','TecnicoInstalador'=&gt;'NULL'],</v>
      </c>
    </row>
    <row r="8" spans="1:9" x14ac:dyDescent="0.25">
      <c r="A8">
        <v>7</v>
      </c>
      <c r="B8">
        <v>177</v>
      </c>
      <c r="C8" t="s">
        <v>251</v>
      </c>
      <c r="D8" t="s">
        <v>252</v>
      </c>
      <c r="E8" t="s">
        <v>253</v>
      </c>
      <c r="F8" t="s">
        <v>260</v>
      </c>
      <c r="G8" t="s">
        <v>262</v>
      </c>
      <c r="H8" t="s">
        <v>251</v>
      </c>
      <c r="I8" t="str">
        <f t="shared" si="0"/>
        <v>['ide'=&gt;'7','equipo_id'=&gt;'177','FecInstalacion'=&gt;'NULL','Descripcion'=&gt;'BITDEFENDER','Licencia'=&gt;'LICENCIA','LlaveActivación'=&gt;'3C6TFYG7KQ','Usuario'=&gt;'KARIME LOPEZ','TecnicoInstalador'=&gt;'NULL'],</v>
      </c>
    </row>
    <row r="9" spans="1:9" x14ac:dyDescent="0.25">
      <c r="A9">
        <v>8</v>
      </c>
      <c r="B9">
        <v>185</v>
      </c>
      <c r="C9" t="s">
        <v>251</v>
      </c>
      <c r="D9" t="s">
        <v>252</v>
      </c>
      <c r="E9" t="s">
        <v>253</v>
      </c>
      <c r="F9" t="s">
        <v>260</v>
      </c>
      <c r="G9" t="s">
        <v>263</v>
      </c>
      <c r="H9" t="s">
        <v>251</v>
      </c>
      <c r="I9" t="str">
        <f t="shared" si="0"/>
        <v>['ide'=&gt;'8','equipo_id'=&gt;'185','FecInstalacion'=&gt;'NULL','Descripcion'=&gt;'BITDEFENDER','Licencia'=&gt;'LICENCIA','LlaveActivación'=&gt;'3C6TFYG7KQ','Usuario'=&gt;'EVITA HERRERA LOPEZ','TecnicoInstalador'=&gt;'NULL'],</v>
      </c>
    </row>
    <row r="10" spans="1:9" x14ac:dyDescent="0.25">
      <c r="A10">
        <v>9</v>
      </c>
      <c r="B10">
        <v>174</v>
      </c>
      <c r="C10" t="s">
        <v>251</v>
      </c>
      <c r="D10" t="s">
        <v>252</v>
      </c>
      <c r="E10" t="s">
        <v>253</v>
      </c>
      <c r="F10" t="s">
        <v>260</v>
      </c>
      <c r="G10" t="s">
        <v>264</v>
      </c>
      <c r="H10" t="s">
        <v>251</v>
      </c>
      <c r="I10" t="str">
        <f t="shared" si="0"/>
        <v>['ide'=&gt;'9','equipo_id'=&gt;'174','FecInstalacion'=&gt;'NULL','Descripcion'=&gt;'BITDEFENDER','Licencia'=&gt;'LICENCIA','LlaveActivación'=&gt;'3C6TFYG7KQ','Usuario'=&gt;'MARIA YAM','TecnicoInstalador'=&gt;'NULL'],</v>
      </c>
    </row>
    <row r="11" spans="1:9" x14ac:dyDescent="0.25">
      <c r="A11">
        <v>10</v>
      </c>
      <c r="B11">
        <v>113</v>
      </c>
      <c r="C11" t="s">
        <v>251</v>
      </c>
      <c r="D11" t="s">
        <v>252</v>
      </c>
      <c r="E11" t="s">
        <v>253</v>
      </c>
      <c r="F11" t="s">
        <v>260</v>
      </c>
      <c r="G11" t="s">
        <v>265</v>
      </c>
      <c r="H11" t="s">
        <v>251</v>
      </c>
      <c r="I11" t="str">
        <f t="shared" si="0"/>
        <v>['ide'=&gt;'10','equipo_id'=&gt;'113','FecInstalacion'=&gt;'NULL','Descripcion'=&gt;'BITDEFENDER','Licencia'=&gt;'LICENCIA','LlaveActivación'=&gt;'3C6TFYG7KQ','Usuario'=&gt;'FABIOLA AVILA','TecnicoInstalador'=&gt;'NULL'],</v>
      </c>
    </row>
    <row r="12" spans="1:9" x14ac:dyDescent="0.25">
      <c r="A12">
        <v>11</v>
      </c>
      <c r="B12">
        <v>118</v>
      </c>
      <c r="C12" t="s">
        <v>251</v>
      </c>
      <c r="D12" t="s">
        <v>252</v>
      </c>
      <c r="E12" t="s">
        <v>253</v>
      </c>
      <c r="F12" t="s">
        <v>260</v>
      </c>
      <c r="G12" t="s">
        <v>266</v>
      </c>
      <c r="H12" t="s">
        <v>251</v>
      </c>
      <c r="I12" t="str">
        <f t="shared" si="0"/>
        <v>['ide'=&gt;'11','equipo_id'=&gt;'118','FecInstalacion'=&gt;'NULL','Descripcion'=&gt;'BITDEFENDER','Licencia'=&gt;'LICENCIA','LlaveActivación'=&gt;'3C6TFYG7KQ','Usuario'=&gt;'ANGELICA HOIL','TecnicoInstalador'=&gt;'NULL'],</v>
      </c>
    </row>
    <row r="13" spans="1:9" x14ac:dyDescent="0.25">
      <c r="A13">
        <v>12</v>
      </c>
      <c r="B13">
        <v>117</v>
      </c>
      <c r="C13" t="s">
        <v>251</v>
      </c>
      <c r="D13" t="s">
        <v>252</v>
      </c>
      <c r="E13" t="s">
        <v>253</v>
      </c>
      <c r="F13" t="s">
        <v>260</v>
      </c>
      <c r="G13" t="s">
        <v>267</v>
      </c>
      <c r="H13" t="s">
        <v>251</v>
      </c>
      <c r="I13" t="str">
        <f t="shared" si="0"/>
        <v>['ide'=&gt;'12','equipo_id'=&gt;'117','FecInstalacion'=&gt;'NULL','Descripcion'=&gt;'BITDEFENDER','Licencia'=&gt;'LICENCIA','LlaveActivación'=&gt;'3C6TFYG7KQ','Usuario'=&gt;'LESLY BALAN','TecnicoInstalador'=&gt;'NULL'],</v>
      </c>
    </row>
    <row r="14" spans="1:9" x14ac:dyDescent="0.25">
      <c r="A14">
        <v>13</v>
      </c>
      <c r="B14">
        <v>137</v>
      </c>
      <c r="C14" t="s">
        <v>251</v>
      </c>
      <c r="D14" t="s">
        <v>252</v>
      </c>
      <c r="E14" t="s">
        <v>253</v>
      </c>
      <c r="F14" t="s">
        <v>268</v>
      </c>
      <c r="G14" t="s">
        <v>269</v>
      </c>
      <c r="H14" t="s">
        <v>251</v>
      </c>
      <c r="I14" t="str">
        <f t="shared" si="0"/>
        <v>['ide'=&gt;'13','equipo_id'=&gt;'137','FecInstalacion'=&gt;'NULL','Descripcion'=&gt;'BITDEFENDER','Licencia'=&gt;'LICENCIA','LlaveActivación'=&gt;'GVGBFRYEWJ','Usuario'=&gt;'ROCIO CANCHE','TecnicoInstalador'=&gt;'NULL'],</v>
      </c>
    </row>
    <row r="15" spans="1:9" x14ac:dyDescent="0.25">
      <c r="A15">
        <v>14</v>
      </c>
      <c r="B15">
        <v>123</v>
      </c>
      <c r="C15" t="s">
        <v>251</v>
      </c>
      <c r="D15" t="s">
        <v>252</v>
      </c>
      <c r="E15" t="s">
        <v>253</v>
      </c>
      <c r="F15" t="s">
        <v>268</v>
      </c>
      <c r="G15" t="s">
        <v>270</v>
      </c>
      <c r="H15" t="s">
        <v>251</v>
      </c>
      <c r="I15" t="str">
        <f t="shared" si="0"/>
        <v>['ide'=&gt;'14','equipo_id'=&gt;'123','FecInstalacion'=&gt;'NULL','Descripcion'=&gt;'BITDEFENDER','Licencia'=&gt;'LICENCIA','LlaveActivación'=&gt;'GVGBFRYEWJ','Usuario'=&gt;'AIMEE CU NAÑEZ','TecnicoInstalador'=&gt;'NULL'],</v>
      </c>
    </row>
    <row r="16" spans="1:9" x14ac:dyDescent="0.25">
      <c r="A16">
        <v>15</v>
      </c>
      <c r="B16">
        <v>121</v>
      </c>
      <c r="C16" t="s">
        <v>251</v>
      </c>
      <c r="D16" t="s">
        <v>252</v>
      </c>
      <c r="E16" t="s">
        <v>253</v>
      </c>
      <c r="F16" t="s">
        <v>268</v>
      </c>
      <c r="G16" t="s">
        <v>271</v>
      </c>
      <c r="H16" t="s">
        <v>251</v>
      </c>
      <c r="I16" t="str">
        <f t="shared" si="0"/>
        <v>['ide'=&gt;'15','equipo_id'=&gt;'121','FecInstalacion'=&gt;'NULL','Descripcion'=&gt;'BITDEFENDER','Licencia'=&gt;'LICENCIA','LlaveActivación'=&gt;'GVGBFRYEWJ','Usuario'=&gt;'SARAI CAB','TecnicoInstalador'=&gt;'NULL'],</v>
      </c>
    </row>
    <row r="17" spans="1:9" x14ac:dyDescent="0.25">
      <c r="A17">
        <v>16</v>
      </c>
      <c r="B17">
        <v>119</v>
      </c>
      <c r="C17" t="s">
        <v>251</v>
      </c>
      <c r="D17" t="s">
        <v>252</v>
      </c>
      <c r="E17" t="s">
        <v>253</v>
      </c>
      <c r="F17" t="s">
        <v>268</v>
      </c>
      <c r="G17" t="s">
        <v>272</v>
      </c>
      <c r="H17" t="s">
        <v>251</v>
      </c>
      <c r="I17" t="str">
        <f t="shared" si="0"/>
        <v>['ide'=&gt;'16','equipo_id'=&gt;'119','FecInstalacion'=&gt;'NULL','Descripcion'=&gt;'BITDEFENDER','Licencia'=&gt;'LICENCIA','LlaveActivación'=&gt;'GVGBFRYEWJ','Usuario'=&gt;'CINDY MANZANILLA CASTILLO','TecnicoInstalador'=&gt;'NULL'],</v>
      </c>
    </row>
    <row r="18" spans="1:9" x14ac:dyDescent="0.25">
      <c r="A18">
        <v>17</v>
      </c>
      <c r="B18">
        <v>131</v>
      </c>
      <c r="C18" t="s">
        <v>251</v>
      </c>
      <c r="D18" t="s">
        <v>252</v>
      </c>
      <c r="E18" t="s">
        <v>253</v>
      </c>
      <c r="F18" t="s">
        <v>268</v>
      </c>
      <c r="G18" t="s">
        <v>273</v>
      </c>
      <c r="H18" t="s">
        <v>251</v>
      </c>
      <c r="I18" t="str">
        <f t="shared" si="0"/>
        <v>['ide'=&gt;'17','equipo_id'=&gt;'131','FecInstalacion'=&gt;'NULL','Descripcion'=&gt;'BITDEFENDER','Licencia'=&gt;'LICENCIA','LlaveActivación'=&gt;'GVGBFRYEWJ','Usuario'=&gt;'TEIMY VAZQUEZ','TecnicoInstalador'=&gt;'NULL'],</v>
      </c>
    </row>
    <row r="19" spans="1:9" x14ac:dyDescent="0.25">
      <c r="A19">
        <v>18</v>
      </c>
      <c r="B19">
        <v>133</v>
      </c>
      <c r="C19" t="s">
        <v>251</v>
      </c>
      <c r="D19" t="s">
        <v>252</v>
      </c>
      <c r="E19" t="s">
        <v>253</v>
      </c>
      <c r="F19" t="s">
        <v>268</v>
      </c>
      <c r="G19" t="s">
        <v>274</v>
      </c>
      <c r="H19" t="s">
        <v>251</v>
      </c>
      <c r="I19" t="str">
        <f t="shared" si="0"/>
        <v>['ide'=&gt;'18','equipo_id'=&gt;'133','FecInstalacion'=&gt;'NULL','Descripcion'=&gt;'BITDEFENDER','Licencia'=&gt;'LICENCIA','LlaveActivación'=&gt;'GVGBFRYEWJ','Usuario'=&gt;'ADRIANA MANZANERO','TecnicoInstalador'=&gt;'NULL'],</v>
      </c>
    </row>
    <row r="20" spans="1:9" x14ac:dyDescent="0.25">
      <c r="A20">
        <v>19</v>
      </c>
      <c r="B20">
        <v>71</v>
      </c>
      <c r="C20" t="s">
        <v>251</v>
      </c>
      <c r="D20" t="s">
        <v>252</v>
      </c>
      <c r="E20" t="s">
        <v>253</v>
      </c>
      <c r="F20" t="s">
        <v>268</v>
      </c>
      <c r="G20" t="s">
        <v>275</v>
      </c>
      <c r="H20" t="s">
        <v>251</v>
      </c>
      <c r="I20" t="str">
        <f t="shared" si="0"/>
        <v>['ide'=&gt;'19','equipo_id'=&gt;'71','FecInstalacion'=&gt;'NULL','Descripcion'=&gt;'BITDEFENDER','Licencia'=&gt;'LICENCIA','LlaveActivación'=&gt;'GVGBFRYEWJ','Usuario'=&gt;'GUADALUPE REYES','TecnicoInstalador'=&gt;'NULL'],</v>
      </c>
    </row>
    <row r="21" spans="1:9" x14ac:dyDescent="0.25">
      <c r="A21">
        <v>20</v>
      </c>
      <c r="B21">
        <v>81</v>
      </c>
      <c r="C21" t="s">
        <v>251</v>
      </c>
      <c r="D21" t="s">
        <v>252</v>
      </c>
      <c r="E21" t="s">
        <v>253</v>
      </c>
      <c r="F21" t="s">
        <v>268</v>
      </c>
      <c r="G21" t="s">
        <v>276</v>
      </c>
      <c r="H21" t="s">
        <v>251</v>
      </c>
      <c r="I21" t="str">
        <f t="shared" si="0"/>
        <v>['ide'=&gt;'20','equipo_id'=&gt;'81','FecInstalacion'=&gt;'NULL','Descripcion'=&gt;'BITDEFENDER','Licencia'=&gt;'LICENCIA','LlaveActivación'=&gt;'GVGBFRYEWJ','Usuario'=&gt;'LINA PRESUEL','TecnicoInstalador'=&gt;'NULL'],</v>
      </c>
    </row>
    <row r="22" spans="1:9" x14ac:dyDescent="0.25">
      <c r="A22">
        <v>21</v>
      </c>
      <c r="B22">
        <v>60</v>
      </c>
      <c r="C22" t="s">
        <v>251</v>
      </c>
      <c r="D22" t="s">
        <v>252</v>
      </c>
      <c r="E22" t="s">
        <v>253</v>
      </c>
      <c r="F22" t="s">
        <v>268</v>
      </c>
      <c r="G22" t="s">
        <v>277</v>
      </c>
      <c r="H22" t="s">
        <v>251</v>
      </c>
      <c r="I22" t="str">
        <f t="shared" si="0"/>
        <v>['ide'=&gt;'21','equipo_id'=&gt;'60','FecInstalacion'=&gt;'NULL','Descripcion'=&gt;'BITDEFENDER','Licencia'=&gt;'LICENCIA','LlaveActivación'=&gt;'GVGBFRYEWJ','Usuario'=&gt;'KARINA PANTI','TecnicoInstalador'=&gt;'NULL'],</v>
      </c>
    </row>
    <row r="23" spans="1:9" x14ac:dyDescent="0.25">
      <c r="A23">
        <v>22</v>
      </c>
      <c r="B23">
        <v>76</v>
      </c>
      <c r="C23" t="s">
        <v>251</v>
      </c>
      <c r="D23" t="s">
        <v>252</v>
      </c>
      <c r="E23" t="s">
        <v>253</v>
      </c>
      <c r="F23" t="s">
        <v>268</v>
      </c>
      <c r="G23" t="s">
        <v>278</v>
      </c>
      <c r="H23" t="s">
        <v>251</v>
      </c>
      <c r="I23" t="str">
        <f t="shared" si="0"/>
        <v>['ide'=&gt;'22','equipo_id'=&gt;'76','FecInstalacion'=&gt;'NULL','Descripcion'=&gt;'BITDEFENDER','Licencia'=&gt;'LICENCIA','LlaveActivación'=&gt;'GVGBFRYEWJ','Usuario'=&gt;'MARCELINO TUN','TecnicoInstalador'=&gt;'NULL'],</v>
      </c>
    </row>
    <row r="24" spans="1:9" x14ac:dyDescent="0.25">
      <c r="A24">
        <v>23</v>
      </c>
      <c r="B24">
        <v>88</v>
      </c>
      <c r="C24" t="s">
        <v>251</v>
      </c>
      <c r="D24" t="s">
        <v>252</v>
      </c>
      <c r="E24" t="s">
        <v>253</v>
      </c>
      <c r="F24" t="s">
        <v>279</v>
      </c>
      <c r="G24" t="s">
        <v>280</v>
      </c>
      <c r="H24" t="s">
        <v>251</v>
      </c>
      <c r="I24" t="str">
        <f t="shared" si="0"/>
        <v>['ide'=&gt;'23','equipo_id'=&gt;'88','FecInstalacion'=&gt;'NULL','Descripcion'=&gt;'BITDEFENDER','Licencia'=&gt;'LICENCIA','LlaveActivación'=&gt;'FP2BMEJSQA','Usuario'=&gt;'CRISTIAN DEL JESUS VAZQUEZ TUT','TecnicoInstalador'=&gt;'NULL'],</v>
      </c>
    </row>
    <row r="25" spans="1:9" x14ac:dyDescent="0.25">
      <c r="A25">
        <v>24</v>
      </c>
      <c r="B25">
        <v>62</v>
      </c>
      <c r="C25" t="s">
        <v>251</v>
      </c>
      <c r="D25" t="s">
        <v>252</v>
      </c>
      <c r="E25" t="s">
        <v>253</v>
      </c>
      <c r="F25" t="s">
        <v>279</v>
      </c>
      <c r="G25" t="s">
        <v>281</v>
      </c>
      <c r="H25" t="s">
        <v>251</v>
      </c>
      <c r="I25" t="str">
        <f t="shared" si="0"/>
        <v>['ide'=&gt;'24','equipo_id'=&gt;'62','FecInstalacion'=&gt;'NULL','Descripcion'=&gt;'BITDEFENDER','Licencia'=&gt;'LICENCIA','LlaveActivación'=&gt;'FP2BMEJSQA','Usuario'=&gt;'MIGUEL ANGEL ROMERO RIVERO','TecnicoInstalador'=&gt;'NULL'],</v>
      </c>
    </row>
    <row r="26" spans="1:9" x14ac:dyDescent="0.25">
      <c r="A26">
        <v>25</v>
      </c>
      <c r="B26">
        <v>65</v>
      </c>
      <c r="C26" t="s">
        <v>251</v>
      </c>
      <c r="D26" t="s">
        <v>252</v>
      </c>
      <c r="E26" t="s">
        <v>253</v>
      </c>
      <c r="F26" t="s">
        <v>279</v>
      </c>
      <c r="G26" t="s">
        <v>282</v>
      </c>
      <c r="H26" t="s">
        <v>251</v>
      </c>
      <c r="I26" t="str">
        <f t="shared" si="0"/>
        <v>['ide'=&gt;'25','equipo_id'=&gt;'65','FecInstalacion'=&gt;'NULL','Descripcion'=&gt;'BITDEFENDER','Licencia'=&gt;'LICENCIA','LlaveActivación'=&gt;'FP2BMEJSQA','Usuario'=&gt;'RUBY DEL CARMEN CAN TUN','TecnicoInstalador'=&gt;'NULL'],</v>
      </c>
    </row>
    <row r="27" spans="1:9" x14ac:dyDescent="0.25">
      <c r="A27">
        <v>26</v>
      </c>
      <c r="B27">
        <v>22</v>
      </c>
      <c r="C27" t="s">
        <v>251</v>
      </c>
      <c r="D27" t="s">
        <v>252</v>
      </c>
      <c r="E27" t="s">
        <v>253</v>
      </c>
      <c r="F27" t="s">
        <v>279</v>
      </c>
      <c r="G27" t="s">
        <v>283</v>
      </c>
      <c r="H27" t="s">
        <v>251</v>
      </c>
      <c r="I27" t="str">
        <f t="shared" si="0"/>
        <v>['ide'=&gt;'26','equipo_id'=&gt;'22','FecInstalacion'=&gt;'NULL','Descripcion'=&gt;'BITDEFENDER','Licencia'=&gt;'LICENCIA','LlaveActivación'=&gt;'FP2BMEJSQA','Usuario'=&gt;'PATICIA VILLA JUANA','TecnicoInstalador'=&gt;'NULL'],</v>
      </c>
    </row>
    <row r="28" spans="1:9" x14ac:dyDescent="0.25">
      <c r="A28">
        <v>27</v>
      </c>
      <c r="B28">
        <v>23</v>
      </c>
      <c r="C28" t="s">
        <v>251</v>
      </c>
      <c r="D28" t="s">
        <v>252</v>
      </c>
      <c r="E28" t="s">
        <v>253</v>
      </c>
      <c r="F28" t="s">
        <v>279</v>
      </c>
      <c r="G28" t="s">
        <v>284</v>
      </c>
      <c r="H28" t="s">
        <v>251</v>
      </c>
      <c r="I28" t="str">
        <f t="shared" si="0"/>
        <v>['ide'=&gt;'27','equipo_id'=&gt;'23','FecInstalacion'=&gt;'NULL','Descripcion'=&gt;'BITDEFENDER','Licencia'=&gt;'LICENCIA','LlaveActivación'=&gt;'FP2BMEJSQA','Usuario'=&gt;'JAIR CAMARA','TecnicoInstalador'=&gt;'NULL'],</v>
      </c>
    </row>
    <row r="29" spans="1:9" x14ac:dyDescent="0.25">
      <c r="A29">
        <v>28</v>
      </c>
      <c r="B29">
        <v>28</v>
      </c>
      <c r="C29" t="s">
        <v>251</v>
      </c>
      <c r="D29" t="s">
        <v>252</v>
      </c>
      <c r="E29" t="s">
        <v>253</v>
      </c>
      <c r="F29" t="s">
        <v>279</v>
      </c>
      <c r="G29" t="s">
        <v>285</v>
      </c>
      <c r="H29" t="s">
        <v>251</v>
      </c>
      <c r="I29" t="str">
        <f t="shared" si="0"/>
        <v>['ide'=&gt;'28','equipo_id'=&gt;'28','FecInstalacion'=&gt;'NULL','Descripcion'=&gt;'BITDEFENDER','Licencia'=&gt;'LICENCIA','LlaveActivación'=&gt;'FP2BMEJSQA','Usuario'=&gt;'PAULINA DARLEN PACHECO QUINTAL','TecnicoInstalador'=&gt;'NULL'],</v>
      </c>
    </row>
    <row r="30" spans="1:9" x14ac:dyDescent="0.25">
      <c r="A30">
        <v>29</v>
      </c>
      <c r="B30">
        <v>27</v>
      </c>
      <c r="C30" t="s">
        <v>251</v>
      </c>
      <c r="D30" t="s">
        <v>252</v>
      </c>
      <c r="E30" t="s">
        <v>253</v>
      </c>
      <c r="F30" t="s">
        <v>279</v>
      </c>
      <c r="G30" t="s">
        <v>286</v>
      </c>
      <c r="H30" t="s">
        <v>251</v>
      </c>
      <c r="I30" t="str">
        <f t="shared" si="0"/>
        <v>['ide'=&gt;'29','equipo_id'=&gt;'27','FecInstalacion'=&gt;'NULL','Descripcion'=&gt;'BITDEFENDER','Licencia'=&gt;'LICENCIA','LlaveActivación'=&gt;'FP2BMEJSQA','Usuario'=&gt;'DARIOLA VAZQUEZ ORTEGON','TecnicoInstalador'=&gt;'NULL'],</v>
      </c>
    </row>
    <row r="31" spans="1:9" x14ac:dyDescent="0.25">
      <c r="A31">
        <v>30</v>
      </c>
      <c r="B31">
        <v>310</v>
      </c>
      <c r="C31" t="s">
        <v>251</v>
      </c>
      <c r="D31" t="s">
        <v>252</v>
      </c>
      <c r="E31" t="s">
        <v>253</v>
      </c>
      <c r="F31" t="s">
        <v>287</v>
      </c>
      <c r="G31" t="s">
        <v>288</v>
      </c>
      <c r="H31" t="s">
        <v>251</v>
      </c>
      <c r="I31" t="str">
        <f t="shared" si="0"/>
        <v>['ide'=&gt;'30','equipo_id'=&gt;'310','FecInstalacion'=&gt;'NULL','Descripcion'=&gt;'BITDEFENDER','Licencia'=&gt;'LICENCIA','LlaveActivación'=&gt;'LUM5SAXYQF','Usuario'=&gt;'MARIA HERNANDEZ','TecnicoInstalador'=&gt;'NULL'],</v>
      </c>
    </row>
    <row r="32" spans="1:9" x14ac:dyDescent="0.25">
      <c r="A32">
        <v>31</v>
      </c>
      <c r="B32">
        <v>311</v>
      </c>
      <c r="C32" t="s">
        <v>251</v>
      </c>
      <c r="D32" t="s">
        <v>252</v>
      </c>
      <c r="E32" t="s">
        <v>253</v>
      </c>
      <c r="F32" t="s">
        <v>287</v>
      </c>
      <c r="G32" t="s">
        <v>289</v>
      </c>
      <c r="H32" t="s">
        <v>251</v>
      </c>
      <c r="I32" t="str">
        <f t="shared" si="0"/>
        <v>['ide'=&gt;'31','equipo_id'=&gt;'311','FecInstalacion'=&gt;'NULL','Descripcion'=&gt;'BITDEFENDER','Licencia'=&gt;'LICENCIA','LlaveActivación'=&gt;'LUM5SAXYQF','Usuario'=&gt;'YAMILE SOSA','TecnicoInstalador'=&gt;'NULL'],</v>
      </c>
    </row>
    <row r="33" spans="1:9" x14ac:dyDescent="0.25">
      <c r="A33">
        <v>32</v>
      </c>
      <c r="B33">
        <v>254</v>
      </c>
      <c r="C33" t="s">
        <v>251</v>
      </c>
      <c r="D33" t="s">
        <v>252</v>
      </c>
      <c r="E33" t="s">
        <v>253</v>
      </c>
      <c r="F33" t="s">
        <v>287</v>
      </c>
      <c r="G33" t="s">
        <v>290</v>
      </c>
      <c r="H33" t="s">
        <v>251</v>
      </c>
      <c r="I33" t="str">
        <f t="shared" si="0"/>
        <v>['ide'=&gt;'32','equipo_id'=&gt;'254','FecInstalacion'=&gt;'NULL','Descripcion'=&gt;'BITDEFENDER','Licencia'=&gt;'LICENCIA','LlaveActivación'=&gt;'LUM5SAXYQF','Usuario'=&gt;'GUADALUPE MAY QUEB','TecnicoInstalador'=&gt;'NULL'],</v>
      </c>
    </row>
    <row r="34" spans="1:9" x14ac:dyDescent="0.25">
      <c r="A34">
        <v>33</v>
      </c>
      <c r="B34">
        <v>258</v>
      </c>
      <c r="C34" t="s">
        <v>251</v>
      </c>
      <c r="D34" t="s">
        <v>252</v>
      </c>
      <c r="E34" t="s">
        <v>253</v>
      </c>
      <c r="F34" t="s">
        <v>287</v>
      </c>
      <c r="G34" t="s">
        <v>291</v>
      </c>
      <c r="H34" t="s">
        <v>251</v>
      </c>
      <c r="I34" t="str">
        <f t="shared" si="0"/>
        <v>['ide'=&gt;'33','equipo_id'=&gt;'258','FecInstalacion'=&gt;'NULL','Descripcion'=&gt;'BITDEFENDER','Licencia'=&gt;'LICENCIA','LlaveActivación'=&gt;'LUM5SAXYQF','Usuario'=&gt;'DR. CARLOS IVAN CABAÑAS GONZALEZ','TecnicoInstalador'=&gt;'NULL'],</v>
      </c>
    </row>
    <row r="35" spans="1:9" x14ac:dyDescent="0.25">
      <c r="A35">
        <v>34</v>
      </c>
      <c r="B35">
        <v>261</v>
      </c>
      <c r="C35" t="s">
        <v>251</v>
      </c>
      <c r="D35" t="s">
        <v>252</v>
      </c>
      <c r="E35" t="s">
        <v>253</v>
      </c>
      <c r="F35" t="s">
        <v>287</v>
      </c>
      <c r="G35" t="s">
        <v>292</v>
      </c>
      <c r="H35" t="s">
        <v>251</v>
      </c>
      <c r="I35" t="str">
        <f t="shared" si="0"/>
        <v>['ide'=&gt;'34','equipo_id'=&gt;'261','FecInstalacion'=&gt;'NULL','Descripcion'=&gt;'BITDEFENDER','Licencia'=&gt;'LICENCIA','LlaveActivación'=&gt;'LUM5SAXYQF','Usuario'=&gt;'Rubi Tello','TecnicoInstalador'=&gt;'NULL'],</v>
      </c>
    </row>
    <row r="36" spans="1:9" x14ac:dyDescent="0.25">
      <c r="A36">
        <v>35</v>
      </c>
      <c r="B36">
        <v>264</v>
      </c>
      <c r="C36" t="s">
        <v>251</v>
      </c>
      <c r="D36" t="s">
        <v>252</v>
      </c>
      <c r="E36" t="s">
        <v>253</v>
      </c>
      <c r="F36" t="s">
        <v>287</v>
      </c>
      <c r="G36" t="s">
        <v>293</v>
      </c>
      <c r="H36" t="s">
        <v>251</v>
      </c>
      <c r="I36" t="str">
        <f t="shared" si="0"/>
        <v>['ide'=&gt;'35','equipo_id'=&gt;'264','FecInstalacion'=&gt;'NULL','Descripcion'=&gt;'BITDEFENDER','Licencia'=&gt;'LICENCIA','LlaveActivación'=&gt;'LUM5SAXYQF','Usuario'=&gt;'GERTRUDIS CASTELLANOS BARRERA','TecnicoInstalador'=&gt;'NULL'],</v>
      </c>
    </row>
    <row r="37" spans="1:9" x14ac:dyDescent="0.25">
      <c r="A37">
        <v>36</v>
      </c>
      <c r="B37">
        <v>260</v>
      </c>
      <c r="C37" t="s">
        <v>251</v>
      </c>
      <c r="D37" t="s">
        <v>252</v>
      </c>
      <c r="E37" t="s">
        <v>253</v>
      </c>
      <c r="F37" t="s">
        <v>287</v>
      </c>
      <c r="G37" t="s">
        <v>294</v>
      </c>
      <c r="H37" t="s">
        <v>251</v>
      </c>
      <c r="I37" t="str">
        <f t="shared" si="0"/>
        <v>['ide'=&gt;'36','equipo_id'=&gt;'260','FecInstalacion'=&gt;'NULL','Descripcion'=&gt;'BITDEFENDER','Licencia'=&gt;'LICENCIA','LlaveActivación'=&gt;'LUM5SAXYQF','Usuario'=&gt;'CARINA CASTRO','TecnicoInstalador'=&gt;'NULL'],</v>
      </c>
    </row>
    <row r="38" spans="1:9" x14ac:dyDescent="0.25">
      <c r="A38">
        <v>37</v>
      </c>
      <c r="B38">
        <v>527</v>
      </c>
      <c r="C38" t="s">
        <v>251</v>
      </c>
      <c r="D38" t="s">
        <v>295</v>
      </c>
      <c r="E38" t="s">
        <v>251</v>
      </c>
      <c r="F38" t="s">
        <v>251</v>
      </c>
      <c r="G38" t="s">
        <v>296</v>
      </c>
      <c r="H38" t="s">
        <v>251</v>
      </c>
      <c r="I38" t="str">
        <f t="shared" si="0"/>
        <v>['ide'=&gt;'37','equipo_id'=&gt;'527','FecInstalacion'=&gt;'NULL','Descripcion'=&gt;'PANDA','Licencia'=&gt;'NULL','LlaveActivación'=&gt;'NULL','Usuario'=&gt;'EDGAR TUT','TecnicoInstalador'=&gt;'NULL'],</v>
      </c>
    </row>
    <row r="39" spans="1:9" x14ac:dyDescent="0.25">
      <c r="A39">
        <v>38</v>
      </c>
      <c r="B39">
        <v>528</v>
      </c>
      <c r="C39" t="s">
        <v>251</v>
      </c>
      <c r="D39" t="s">
        <v>252</v>
      </c>
      <c r="E39" t="s">
        <v>253</v>
      </c>
      <c r="F39" t="s">
        <v>254</v>
      </c>
      <c r="G39" t="s">
        <v>297</v>
      </c>
      <c r="H39" t="s">
        <v>251</v>
      </c>
      <c r="I39" t="str">
        <f t="shared" si="0"/>
        <v>['ide'=&gt;'38','equipo_id'=&gt;'528','FecInstalacion'=&gt;'NULL','Descripcion'=&gt;'BITDEFENDER','Licencia'=&gt;'LICENCIA','LlaveActivación'=&gt;'293EXT62L','Usuario'=&gt;'ROCIO NATO','TecnicoInstalador'=&gt;'NULL'],</v>
      </c>
    </row>
    <row r="40" spans="1:9" x14ac:dyDescent="0.25">
      <c r="A40">
        <v>39</v>
      </c>
      <c r="B40">
        <v>529</v>
      </c>
      <c r="C40" t="s">
        <v>251</v>
      </c>
      <c r="D40" t="s">
        <v>252</v>
      </c>
      <c r="E40" t="s">
        <v>253</v>
      </c>
      <c r="F40" t="s">
        <v>254</v>
      </c>
      <c r="G40" t="s">
        <v>298</v>
      </c>
      <c r="H40" t="s">
        <v>251</v>
      </c>
      <c r="I40" t="str">
        <f t="shared" si="0"/>
        <v>['ide'=&gt;'39','equipo_id'=&gt;'529','FecInstalacion'=&gt;'NULL','Descripcion'=&gt;'BITDEFENDER','Licencia'=&gt;'LICENCIA','LlaveActivación'=&gt;'293EXT62L','Usuario'=&gt;'GUADALUPE MIJANGOS','TecnicoInstalador'=&gt;'NULL'],</v>
      </c>
    </row>
    <row r="41" spans="1:9" x14ac:dyDescent="0.25">
      <c r="A41">
        <v>40</v>
      </c>
      <c r="B41">
        <v>530</v>
      </c>
      <c r="C41" t="s">
        <v>251</v>
      </c>
      <c r="D41" t="s">
        <v>252</v>
      </c>
      <c r="E41" t="s">
        <v>253</v>
      </c>
      <c r="F41" t="s">
        <v>254</v>
      </c>
      <c r="G41" t="s">
        <v>299</v>
      </c>
      <c r="H41" t="s">
        <v>251</v>
      </c>
      <c r="I41" t="str">
        <f t="shared" si="0"/>
        <v>['ide'=&gt;'40','equipo_id'=&gt;'530','FecInstalacion'=&gt;'NULL','Descripcion'=&gt;'BITDEFENDER','Licencia'=&gt;'LICENCIA','LlaveActivación'=&gt;'293EXT62L','Usuario'=&gt;'LEONARDO VALLE','TecnicoInstalador'=&gt;'NULL'],</v>
      </c>
    </row>
    <row r="42" spans="1:9" x14ac:dyDescent="0.25">
      <c r="A42">
        <v>44</v>
      </c>
      <c r="B42">
        <v>531</v>
      </c>
      <c r="C42" t="s">
        <v>251</v>
      </c>
      <c r="D42" t="s">
        <v>252</v>
      </c>
      <c r="E42" t="s">
        <v>253</v>
      </c>
      <c r="F42" t="s">
        <v>254</v>
      </c>
      <c r="G42" t="s">
        <v>300</v>
      </c>
      <c r="H42" t="s">
        <v>251</v>
      </c>
      <c r="I42" t="str">
        <f t="shared" si="0"/>
        <v>['ide'=&gt;'44','equipo_id'=&gt;'531','FecInstalacion'=&gt;'NULL','Descripcion'=&gt;'BITDEFENDER','Licencia'=&gt;'LICENCIA','LlaveActivación'=&gt;'293EXT62L','Usuario'=&gt;'ISMAEL CASTAÑEDA','TecnicoInstalador'=&gt;'NULL'],</v>
      </c>
    </row>
    <row r="43" spans="1:9" x14ac:dyDescent="0.25">
      <c r="A43">
        <v>47</v>
      </c>
      <c r="B43">
        <v>517</v>
      </c>
      <c r="C43" t="s">
        <v>251</v>
      </c>
      <c r="D43" t="s">
        <v>301</v>
      </c>
      <c r="E43" t="s">
        <v>251</v>
      </c>
      <c r="F43" t="s">
        <v>251</v>
      </c>
      <c r="G43" t="s">
        <v>251</v>
      </c>
      <c r="H43" t="s">
        <v>251</v>
      </c>
      <c r="I43" t="str">
        <f t="shared" si="0"/>
        <v>['ide'=&gt;'47','equipo_id'=&gt;'517','FecInstalacion'=&gt;'NULL','Descripcion'=&gt;'KARSPERSKY','Licencia'=&gt;'NULL','LlaveActivación'=&gt;'NULL','Usuario'=&gt;'NULL','TecnicoInstalador'=&gt;'NULL'],</v>
      </c>
    </row>
    <row r="44" spans="1:9" x14ac:dyDescent="0.25">
      <c r="A44">
        <v>48</v>
      </c>
      <c r="B44">
        <v>515</v>
      </c>
      <c r="C44" t="s">
        <v>251</v>
      </c>
      <c r="D44" t="s">
        <v>301</v>
      </c>
      <c r="E44" t="s">
        <v>251</v>
      </c>
      <c r="F44" t="s">
        <v>251</v>
      </c>
      <c r="G44" t="s">
        <v>251</v>
      </c>
      <c r="H44" t="s">
        <v>251</v>
      </c>
      <c r="I44" t="str">
        <f t="shared" si="0"/>
        <v>['ide'=&gt;'48','equipo_id'=&gt;'515','FecInstalacion'=&gt;'NULL','Descripcion'=&gt;'KARSPERSKY','Licencia'=&gt;'NULL','LlaveActivación'=&gt;'NULL','Usuario'=&gt;'NULL','TecnicoInstalador'=&gt;'NULL'],</v>
      </c>
    </row>
    <row r="45" spans="1:9" x14ac:dyDescent="0.25">
      <c r="A45">
        <v>49</v>
      </c>
      <c r="B45">
        <v>524</v>
      </c>
      <c r="C45" t="s">
        <v>251</v>
      </c>
      <c r="D45" t="s">
        <v>301</v>
      </c>
      <c r="E45" t="s">
        <v>251</v>
      </c>
      <c r="F45" t="s">
        <v>251</v>
      </c>
      <c r="G45" t="s">
        <v>251</v>
      </c>
      <c r="H45" t="s">
        <v>251</v>
      </c>
      <c r="I45" t="str">
        <f t="shared" si="0"/>
        <v>['ide'=&gt;'49','equipo_id'=&gt;'524','FecInstalacion'=&gt;'NULL','Descripcion'=&gt;'KARSPERSKY','Licencia'=&gt;'NULL','LlaveActivación'=&gt;'NULL','Usuario'=&gt;'NULL','TecnicoInstalador'=&gt;'NULL'],</v>
      </c>
    </row>
    <row r="46" spans="1:9" x14ac:dyDescent="0.25">
      <c r="A46">
        <v>50</v>
      </c>
      <c r="B46">
        <v>526</v>
      </c>
      <c r="C46" t="s">
        <v>251</v>
      </c>
      <c r="D46" t="s">
        <v>301</v>
      </c>
      <c r="E46" t="s">
        <v>251</v>
      </c>
      <c r="F46" t="s">
        <v>251</v>
      </c>
      <c r="G46" t="s">
        <v>251</v>
      </c>
      <c r="H46" t="s">
        <v>251</v>
      </c>
      <c r="I46" t="str">
        <f t="shared" si="0"/>
        <v>['ide'=&gt;'50','equipo_id'=&gt;'526','FecInstalacion'=&gt;'NULL','Descripcion'=&gt;'KARSPERSKY','Licencia'=&gt;'NULL','LlaveActivación'=&gt;'NULL','Usuario'=&gt;'NULL','TecnicoInstalador'=&gt;'NULL'],</v>
      </c>
    </row>
    <row r="47" spans="1:9" x14ac:dyDescent="0.25">
      <c r="A47">
        <v>51</v>
      </c>
      <c r="B47">
        <v>521</v>
      </c>
      <c r="C47" t="s">
        <v>251</v>
      </c>
      <c r="D47" t="s">
        <v>301</v>
      </c>
      <c r="E47" t="s">
        <v>251</v>
      </c>
      <c r="F47" t="s">
        <v>251</v>
      </c>
      <c r="G47" t="s">
        <v>251</v>
      </c>
      <c r="H47" t="s">
        <v>251</v>
      </c>
      <c r="I47" t="str">
        <f t="shared" si="0"/>
        <v>['ide'=&gt;'51','equipo_id'=&gt;'521','FecInstalacion'=&gt;'NULL','Descripcion'=&gt;'KARSPERSKY','Licencia'=&gt;'NULL','LlaveActivación'=&gt;'NULL','Usuario'=&gt;'NULL','TecnicoInstalador'=&gt;'NULL'],</v>
      </c>
    </row>
    <row r="48" spans="1:9" x14ac:dyDescent="0.25">
      <c r="A48">
        <v>52</v>
      </c>
      <c r="B48">
        <v>514</v>
      </c>
      <c r="C48" t="s">
        <v>251</v>
      </c>
      <c r="D48" t="s">
        <v>301</v>
      </c>
      <c r="E48" t="s">
        <v>251</v>
      </c>
      <c r="F48" t="s">
        <v>251</v>
      </c>
      <c r="G48" t="s">
        <v>251</v>
      </c>
      <c r="H48" t="s">
        <v>251</v>
      </c>
      <c r="I48" t="str">
        <f t="shared" si="0"/>
        <v>['ide'=&gt;'52','equipo_id'=&gt;'514','FecInstalacion'=&gt;'NULL','Descripcion'=&gt;'KARSPERSKY','Licencia'=&gt;'NULL','LlaveActivación'=&gt;'NULL','Usuario'=&gt;'NULL','TecnicoInstalador'=&gt;'NULL'],</v>
      </c>
    </row>
    <row r="49" spans="1:9" x14ac:dyDescent="0.25">
      <c r="A49">
        <v>53</v>
      </c>
      <c r="B49">
        <v>534</v>
      </c>
      <c r="C49" t="s">
        <v>251</v>
      </c>
      <c r="D49" t="s">
        <v>252</v>
      </c>
      <c r="E49" t="s">
        <v>253</v>
      </c>
      <c r="F49" t="s">
        <v>260</v>
      </c>
      <c r="G49" t="s">
        <v>302</v>
      </c>
      <c r="H49" t="s">
        <v>251</v>
      </c>
      <c r="I49" t="str">
        <f t="shared" si="0"/>
        <v>['ide'=&gt;'53','equipo_id'=&gt;'534','FecInstalacion'=&gt;'NULL','Descripcion'=&gt;'BITDEFENDER','Licencia'=&gt;'LICENCIA','LlaveActivación'=&gt;'3C6TFYG7KQ','Usuario'=&gt;'HEYDI TUN CAN','TecnicoInstalador'=&gt;'NULL'],</v>
      </c>
    </row>
    <row r="50" spans="1:9" x14ac:dyDescent="0.25">
      <c r="A50">
        <v>54</v>
      </c>
      <c r="B50">
        <v>233</v>
      </c>
      <c r="C50" t="s">
        <v>251</v>
      </c>
      <c r="D50" t="s">
        <v>252</v>
      </c>
      <c r="E50" t="s">
        <v>251</v>
      </c>
      <c r="F50" t="s">
        <v>251</v>
      </c>
      <c r="G50" t="s">
        <v>303</v>
      </c>
      <c r="H50" t="s">
        <v>251</v>
      </c>
      <c r="I50" t="str">
        <f t="shared" si="0"/>
        <v>['ide'=&gt;'54','equipo_id'=&gt;'233','FecInstalacion'=&gt;'NULL','Descripcion'=&gt;'BITDEFENDER','Licencia'=&gt;'NULL','LlaveActivación'=&gt;'NULL','Usuario'=&gt;'LUIS SANCHEZ TEC','TecnicoInstalador'=&gt;'NULL'],</v>
      </c>
    </row>
    <row r="51" spans="1:9" x14ac:dyDescent="0.25">
      <c r="A51">
        <v>56</v>
      </c>
      <c r="B51">
        <v>202</v>
      </c>
      <c r="C51" t="s">
        <v>251</v>
      </c>
      <c r="D51" t="s">
        <v>295</v>
      </c>
      <c r="E51" t="s">
        <v>251</v>
      </c>
      <c r="F51" t="s">
        <v>251</v>
      </c>
      <c r="G51" t="s">
        <v>304</v>
      </c>
      <c r="H51" t="s">
        <v>251</v>
      </c>
      <c r="I51" t="str">
        <f t="shared" si="0"/>
        <v>['ide'=&gt;'56','equipo_id'=&gt;'202','FecInstalacion'=&gt;'NULL','Descripcion'=&gt;'PANDA','Licencia'=&gt;'NULL','LlaveActivación'=&gt;'NULL','Usuario'=&gt;'ADRIANA COLLI','TecnicoInstalador'=&gt;'NULL'],</v>
      </c>
    </row>
    <row r="52" spans="1:9" x14ac:dyDescent="0.25">
      <c r="A52">
        <v>57</v>
      </c>
      <c r="B52">
        <v>201</v>
      </c>
      <c r="C52" t="s">
        <v>251</v>
      </c>
      <c r="D52" t="s">
        <v>295</v>
      </c>
      <c r="E52" t="s">
        <v>251</v>
      </c>
      <c r="F52" t="s">
        <v>251</v>
      </c>
      <c r="G52" t="s">
        <v>305</v>
      </c>
      <c r="H52" t="s">
        <v>251</v>
      </c>
      <c r="I52" t="str">
        <f t="shared" si="0"/>
        <v>['ide'=&gt;'57','equipo_id'=&gt;'201','FecInstalacion'=&gt;'NULL','Descripcion'=&gt;'PANDA','Licencia'=&gt;'NULL','LlaveActivación'=&gt;'NULL','Usuario'=&gt;'VANESSA DZUL','TecnicoInstalador'=&gt;'NULL'],</v>
      </c>
    </row>
    <row r="53" spans="1:9" x14ac:dyDescent="0.25">
      <c r="A53">
        <v>58</v>
      </c>
      <c r="B53">
        <v>204</v>
      </c>
      <c r="C53" t="s">
        <v>251</v>
      </c>
      <c r="D53" t="s">
        <v>295</v>
      </c>
      <c r="E53" t="s">
        <v>251</v>
      </c>
      <c r="F53" t="s">
        <v>251</v>
      </c>
      <c r="G53" t="s">
        <v>306</v>
      </c>
      <c r="H53" t="s">
        <v>251</v>
      </c>
      <c r="I53" t="str">
        <f t="shared" si="0"/>
        <v>['ide'=&gt;'58','equipo_id'=&gt;'204','FecInstalacion'=&gt;'NULL','Descripcion'=&gt;'PANDA','Licencia'=&gt;'NULL','LlaveActivación'=&gt;'NULL','Usuario'=&gt;'CONSULTORIO','TecnicoInstalador'=&gt;'NULL'],</v>
      </c>
    </row>
    <row r="54" spans="1:9" x14ac:dyDescent="0.25">
      <c r="A54">
        <v>59</v>
      </c>
      <c r="B54">
        <v>199</v>
      </c>
      <c r="C54" t="s">
        <v>251</v>
      </c>
      <c r="D54" t="s">
        <v>295</v>
      </c>
      <c r="E54" t="s">
        <v>251</v>
      </c>
      <c r="F54" t="s">
        <v>251</v>
      </c>
      <c r="G54" t="s">
        <v>251</v>
      </c>
      <c r="H54" t="s">
        <v>251</v>
      </c>
      <c r="I54" t="str">
        <f t="shared" si="0"/>
        <v>['ide'=&gt;'59','equipo_id'=&gt;'199','FecInstalacion'=&gt;'NULL','Descripcion'=&gt;'PANDA','Licencia'=&gt;'NULL','LlaveActivación'=&gt;'NULL','Usuario'=&gt;'NULL','TecnicoInstalador'=&gt;'NULL'],</v>
      </c>
    </row>
    <row r="55" spans="1:9" x14ac:dyDescent="0.25">
      <c r="A55">
        <v>60</v>
      </c>
      <c r="B55">
        <v>198</v>
      </c>
      <c r="C55" t="s">
        <v>251</v>
      </c>
      <c r="D55" t="s">
        <v>295</v>
      </c>
      <c r="E55" t="s">
        <v>251</v>
      </c>
      <c r="F55" t="s">
        <v>251</v>
      </c>
      <c r="G55" t="s">
        <v>251</v>
      </c>
      <c r="H55" t="s">
        <v>251</v>
      </c>
      <c r="I55" t="str">
        <f t="shared" si="0"/>
        <v>['ide'=&gt;'60','equipo_id'=&gt;'198','FecInstalacion'=&gt;'NULL','Descripcion'=&gt;'PANDA','Licencia'=&gt;'NULL','LlaveActivación'=&gt;'NULL','Usuario'=&gt;'NULL','TecnicoInstalador'=&gt;'NULL'],</v>
      </c>
    </row>
    <row r="56" spans="1:9" x14ac:dyDescent="0.25">
      <c r="A56">
        <v>61</v>
      </c>
      <c r="B56">
        <v>205</v>
      </c>
      <c r="C56" t="s">
        <v>251</v>
      </c>
      <c r="D56" t="s">
        <v>295</v>
      </c>
      <c r="E56" t="s">
        <v>251</v>
      </c>
      <c r="F56" t="s">
        <v>251</v>
      </c>
      <c r="G56" t="s">
        <v>251</v>
      </c>
      <c r="H56" t="s">
        <v>251</v>
      </c>
      <c r="I56" t="str">
        <f t="shared" si="0"/>
        <v>['ide'=&gt;'61','equipo_id'=&gt;'205','FecInstalacion'=&gt;'NULL','Descripcion'=&gt;'PANDA','Licencia'=&gt;'NULL','LlaveActivación'=&gt;'NULL','Usuario'=&gt;'NULL','TecnicoInstalador'=&gt;'NULL'],</v>
      </c>
    </row>
    <row r="57" spans="1:9" x14ac:dyDescent="0.25">
      <c r="A57">
        <v>62</v>
      </c>
      <c r="B57">
        <v>195</v>
      </c>
      <c r="C57" t="s">
        <v>251</v>
      </c>
      <c r="D57" t="s">
        <v>252</v>
      </c>
      <c r="E57" t="s">
        <v>251</v>
      </c>
      <c r="F57" t="s">
        <v>251</v>
      </c>
      <c r="G57" t="s">
        <v>251</v>
      </c>
      <c r="H57" t="s">
        <v>251</v>
      </c>
      <c r="I57" t="str">
        <f t="shared" si="0"/>
        <v>['ide'=&gt;'62','equipo_id'=&gt;'195','FecInstalacion'=&gt;'NULL','Descripcion'=&gt;'BITDEFENDER','Licencia'=&gt;'NULL','LlaveActivación'=&gt;'NULL','Usuario'=&gt;'NULL','TecnicoInstalador'=&gt;'NULL'],</v>
      </c>
    </row>
    <row r="58" spans="1:9" x14ac:dyDescent="0.25">
      <c r="A58">
        <v>63</v>
      </c>
      <c r="B58">
        <v>203</v>
      </c>
      <c r="C58" t="s">
        <v>251</v>
      </c>
      <c r="D58" t="s">
        <v>252</v>
      </c>
      <c r="E58" t="s">
        <v>251</v>
      </c>
      <c r="F58" t="s">
        <v>251</v>
      </c>
      <c r="G58" t="s">
        <v>307</v>
      </c>
      <c r="H58" t="s">
        <v>251</v>
      </c>
      <c r="I58" t="str">
        <f t="shared" si="0"/>
        <v>['ide'=&gt;'63','equipo_id'=&gt;'203','FecInstalacion'=&gt;'NULL','Descripcion'=&gt;'BITDEFENDER','Licencia'=&gt;'NULL','LlaveActivación'=&gt;'NULL','Usuario'=&gt;'NANCY  CAMARA','TecnicoInstalador'=&gt;'NULL'],</v>
      </c>
    </row>
    <row r="59" spans="1:9" x14ac:dyDescent="0.25">
      <c r="A59">
        <v>64</v>
      </c>
      <c r="B59">
        <v>298</v>
      </c>
      <c r="C59" t="s">
        <v>251</v>
      </c>
      <c r="D59" t="s">
        <v>252</v>
      </c>
      <c r="E59" t="s">
        <v>251</v>
      </c>
      <c r="F59" t="s">
        <v>251</v>
      </c>
      <c r="G59" t="s">
        <v>308</v>
      </c>
      <c r="H59" t="s">
        <v>251</v>
      </c>
      <c r="I59" t="str">
        <f t="shared" si="0"/>
        <v>['ide'=&gt;'64','equipo_id'=&gt;'298','FecInstalacion'=&gt;'NULL','Descripcion'=&gt;'BITDEFENDER','Licencia'=&gt;'NULL','LlaveActivación'=&gt;'NULL','Usuario'=&gt;'SILVERIA IVONNE TORRES ZAPATA','TecnicoInstalador'=&gt;'NULL'],</v>
      </c>
    </row>
    <row r="60" spans="1:9" x14ac:dyDescent="0.25">
      <c r="A60">
        <v>65</v>
      </c>
      <c r="B60">
        <v>535</v>
      </c>
      <c r="C60" t="s">
        <v>251</v>
      </c>
      <c r="D60" t="s">
        <v>252</v>
      </c>
      <c r="E60" t="s">
        <v>251</v>
      </c>
      <c r="F60" t="s">
        <v>251</v>
      </c>
      <c r="G60" t="s">
        <v>309</v>
      </c>
      <c r="H60" t="s">
        <v>251</v>
      </c>
      <c r="I60" t="str">
        <f t="shared" si="0"/>
        <v>['ide'=&gt;'65','equipo_id'=&gt;'535','FecInstalacion'=&gt;'NULL','Descripcion'=&gt;'BITDEFENDER','Licencia'=&gt;'NULL','LlaveActivación'=&gt;'NULL','Usuario'=&gt;'MERCEDES POOT GARMEZ','TecnicoInstalador'=&gt;'NULL'],</v>
      </c>
    </row>
    <row r="61" spans="1:9" x14ac:dyDescent="0.25">
      <c r="A61">
        <v>66</v>
      </c>
      <c r="B61">
        <v>455</v>
      </c>
      <c r="C61" t="s">
        <v>251</v>
      </c>
      <c r="D61" t="s">
        <v>252</v>
      </c>
      <c r="E61" t="s">
        <v>251</v>
      </c>
      <c r="F61" t="s">
        <v>251</v>
      </c>
      <c r="G61" t="s">
        <v>310</v>
      </c>
      <c r="H61" t="s">
        <v>251</v>
      </c>
      <c r="I61" t="str">
        <f t="shared" si="0"/>
        <v>['ide'=&gt;'66','equipo_id'=&gt;'455','FecInstalacion'=&gt;'NULL','Descripcion'=&gt;'BITDEFENDER','Licencia'=&gt;'NULL','LlaveActivación'=&gt;'NULL','Usuario'=&gt;'RUBEN ','TecnicoInstalador'=&gt;'NULL'],</v>
      </c>
    </row>
    <row r="62" spans="1:9" x14ac:dyDescent="0.25">
      <c r="A62">
        <v>68</v>
      </c>
      <c r="B62">
        <v>457</v>
      </c>
      <c r="C62" t="s">
        <v>251</v>
      </c>
      <c r="D62" t="s">
        <v>252</v>
      </c>
      <c r="E62" t="s">
        <v>251</v>
      </c>
      <c r="F62" t="s">
        <v>251</v>
      </c>
      <c r="H62" t="s">
        <v>251</v>
      </c>
      <c r="I62" t="str">
        <f t="shared" si="0"/>
        <v>['ide'=&gt;'68','equipo_id'=&gt;'457','FecInstalacion'=&gt;'NULL','Descripcion'=&gt;'BITDEFENDER','Licencia'=&gt;'NULL','LlaveActivación'=&gt;'NULL','Usuario'=&gt;'','TecnicoInstalador'=&gt;'NULL'],</v>
      </c>
    </row>
    <row r="63" spans="1:9" x14ac:dyDescent="0.25">
      <c r="A63">
        <v>69</v>
      </c>
      <c r="B63">
        <v>458</v>
      </c>
      <c r="C63" t="s">
        <v>251</v>
      </c>
      <c r="D63" t="s">
        <v>252</v>
      </c>
      <c r="E63" t="s">
        <v>251</v>
      </c>
      <c r="F63" t="s">
        <v>251</v>
      </c>
      <c r="G63" t="s">
        <v>311</v>
      </c>
      <c r="H63" t="s">
        <v>251</v>
      </c>
      <c r="I63" t="str">
        <f t="shared" si="0"/>
        <v>['ide'=&gt;'69','equipo_id'=&gt;'458','FecInstalacion'=&gt;'NULL','Descripcion'=&gt;'BITDEFENDER','Licencia'=&gt;'NULL','LlaveActivación'=&gt;'NULL','Usuario'=&gt;'GEORGINA PALMA','TecnicoInstalador'=&gt;'NULL'],</v>
      </c>
    </row>
    <row r="64" spans="1:9" x14ac:dyDescent="0.25">
      <c r="A64">
        <v>70</v>
      </c>
      <c r="B64">
        <v>448</v>
      </c>
      <c r="C64" t="s">
        <v>251</v>
      </c>
      <c r="D64" t="s">
        <v>252</v>
      </c>
      <c r="E64" t="s">
        <v>251</v>
      </c>
      <c r="F64" t="s">
        <v>251</v>
      </c>
      <c r="G64" t="s">
        <v>312</v>
      </c>
      <c r="H64" t="s">
        <v>251</v>
      </c>
      <c r="I64" t="str">
        <f t="shared" si="0"/>
        <v>['ide'=&gt;'70','equipo_id'=&gt;'448','FecInstalacion'=&gt;'NULL','Descripcion'=&gt;'BITDEFENDER','Licencia'=&gt;'NULL','LlaveActivación'=&gt;'NULL','Usuario'=&gt;'LULY BOLIVAR','TecnicoInstalador'=&gt;'NULL'],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5" workbookViewId="0">
      <selection activeCell="E33" sqref="E33"/>
    </sheetView>
  </sheetViews>
  <sheetFormatPr baseColWidth="10" defaultRowHeight="15" x14ac:dyDescent="0.25"/>
  <cols>
    <col min="1" max="1" width="3" bestFit="1" customWidth="1"/>
    <col min="2" max="2" width="11.85546875" bestFit="1" customWidth="1"/>
    <col min="3" max="3" width="95.28515625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>
        <v>6</v>
      </c>
      <c r="C2" t="s">
        <v>313</v>
      </c>
      <c r="D2" t="str">
        <f>CONCATENATE("['ide' =&gt; '",A2,"','direccion_id'=&gt;'",B2,"','nombre'=&gt;'",C2,"'],")</f>
        <v>['ide' =&gt; '1','direccion_id'=&gt;'6','nombre'=&gt;'Subdirección de desarrollo y seguimiento de proyectos.'],</v>
      </c>
    </row>
    <row r="3" spans="1:4" x14ac:dyDescent="0.25">
      <c r="A3">
        <v>2</v>
      </c>
      <c r="B3">
        <v>6</v>
      </c>
      <c r="C3" t="s">
        <v>314</v>
      </c>
      <c r="D3" t="str">
        <f t="shared" ref="D3:D42" si="0">CONCATENATE("['ide' =&gt; '",A3,"','direccion_id'=&gt;'",B3,"','nombre'=&gt;'",C3,"'],")</f>
        <v>['ide' =&gt; '2','direccion_id'=&gt;'6','nombre'=&gt;'Subdirección de planeación.'],</v>
      </c>
    </row>
    <row r="4" spans="1:4" x14ac:dyDescent="0.25">
      <c r="A4">
        <v>3</v>
      </c>
      <c r="B4">
        <v>6</v>
      </c>
      <c r="C4" t="s">
        <v>315</v>
      </c>
      <c r="D4" t="str">
        <f t="shared" si="0"/>
        <v>['ide' =&gt; '3','direccion_id'=&gt;'6','nombre'=&gt;'Subdirección de fortalecimiento institucional.'],</v>
      </c>
    </row>
    <row r="5" spans="1:4" x14ac:dyDescent="0.25">
      <c r="A5">
        <v>5</v>
      </c>
      <c r="B5">
        <v>8</v>
      </c>
      <c r="C5" t="s">
        <v>316</v>
      </c>
      <c r="D5" t="str">
        <f t="shared" si="0"/>
        <v>['ide' =&gt; '5','direccion_id'=&gt;'8','nombre'=&gt;'Subdirección administrativa'],</v>
      </c>
    </row>
    <row r="6" spans="1:4" x14ac:dyDescent="0.25">
      <c r="A6">
        <v>6</v>
      </c>
      <c r="B6">
        <v>8</v>
      </c>
      <c r="C6" t="s">
        <v>317</v>
      </c>
      <c r="D6" t="str">
        <f t="shared" si="0"/>
        <v>['ide' =&gt; '6','direccion_id'=&gt;'8','nombre'=&gt;'Subdirección de aseguramiento de la calidad alimentaria y desarrollo comunitario'],</v>
      </c>
    </row>
    <row r="7" spans="1:4" x14ac:dyDescent="0.25">
      <c r="A7">
        <v>7</v>
      </c>
      <c r="B7">
        <v>8</v>
      </c>
      <c r="C7" t="s">
        <v>318</v>
      </c>
      <c r="D7" t="str">
        <f t="shared" si="0"/>
        <v>['ide' =&gt; '7','direccion_id'=&gt;'8','nombre'=&gt;'Subdirección de planeación y desarrollo de proyectos de asistencia alimentaria y desarrollo comunitario.'],</v>
      </c>
    </row>
    <row r="8" spans="1:4" x14ac:dyDescent="0.25">
      <c r="A8">
        <v>8</v>
      </c>
      <c r="B8">
        <v>8</v>
      </c>
      <c r="C8" t="s">
        <v>319</v>
      </c>
      <c r="D8" t="str">
        <f t="shared" si="0"/>
        <v>['ide' =&gt; '8','direccion_id'=&gt;'8','nombre'=&gt;'Subdirección de asistencia alimentaria'],</v>
      </c>
    </row>
    <row r="9" spans="1:4" x14ac:dyDescent="0.25">
      <c r="A9">
        <v>9</v>
      </c>
      <c r="B9">
        <v>9</v>
      </c>
      <c r="C9" t="s">
        <v>320</v>
      </c>
      <c r="D9" t="str">
        <f t="shared" si="0"/>
        <v>['ide' =&gt; '9','direccion_id'=&gt;'9','nombre'=&gt;'Subdirección del centro asistencial "Maria Palmira Lavalle"'],</v>
      </c>
    </row>
    <row r="10" spans="1:4" x14ac:dyDescent="0.25">
      <c r="A10">
        <v>10</v>
      </c>
      <c r="B10">
        <v>9</v>
      </c>
      <c r="C10" t="s">
        <v>321</v>
      </c>
      <c r="D10" t="str">
        <f t="shared" si="0"/>
        <v>['ide' =&gt; '10','direccion_id'=&gt;'9','nombre'=&gt;'Subdirección de atención psicosocial CAPANNA'],</v>
      </c>
    </row>
    <row r="11" spans="1:4" x14ac:dyDescent="0.25">
      <c r="A11">
        <v>11</v>
      </c>
      <c r="B11">
        <v>11</v>
      </c>
      <c r="C11" t="s">
        <v>322</v>
      </c>
      <c r="D11" t="str">
        <f t="shared" si="0"/>
        <v>['ide' =&gt; '11','direccion_id'=&gt;'11','nombre'=&gt;'Subdirección de tesorería'],</v>
      </c>
    </row>
    <row r="12" spans="1:4" x14ac:dyDescent="0.25">
      <c r="A12">
        <v>12</v>
      </c>
      <c r="B12">
        <v>11</v>
      </c>
      <c r="C12" t="s">
        <v>323</v>
      </c>
      <c r="D12" t="str">
        <f t="shared" si="0"/>
        <v>['ide' =&gt; '12','direccion_id'=&gt;'11','nombre'=&gt;'Subdirección de presupuesto'],</v>
      </c>
    </row>
    <row r="13" spans="1:4" x14ac:dyDescent="0.25">
      <c r="A13">
        <v>13</v>
      </c>
      <c r="B13">
        <v>12</v>
      </c>
      <c r="C13" t="s">
        <v>324</v>
      </c>
      <c r="D13" t="str">
        <f t="shared" si="0"/>
        <v>['ide' =&gt; '13','direccion_id'=&gt;'12','nombre'=&gt;'Subdirección de administración de personal'],</v>
      </c>
    </row>
    <row r="14" spans="1:4" x14ac:dyDescent="0.25">
      <c r="A14">
        <v>14</v>
      </c>
      <c r="B14">
        <v>12</v>
      </c>
      <c r="C14" t="s">
        <v>325</v>
      </c>
      <c r="D14" t="str">
        <f t="shared" si="0"/>
        <v>['ide' =&gt; '14','direccion_id'=&gt;'12','nombre'=&gt;'Subdirección de recursos materiales'],</v>
      </c>
    </row>
    <row r="15" spans="1:4" x14ac:dyDescent="0.25">
      <c r="A15">
        <v>15</v>
      </c>
      <c r="B15">
        <v>12</v>
      </c>
      <c r="C15" t="s">
        <v>326</v>
      </c>
      <c r="D15" t="str">
        <f t="shared" si="0"/>
        <v>['ide' =&gt; '15','direccion_id'=&gt;'12','nombre'=&gt;'Subdirección de servicios y transportes'],</v>
      </c>
    </row>
    <row r="16" spans="1:4" x14ac:dyDescent="0.25">
      <c r="A16">
        <v>16</v>
      </c>
      <c r="B16">
        <v>0</v>
      </c>
      <c r="C16" t="s">
        <v>20</v>
      </c>
      <c r="D16" t="str">
        <f t="shared" si="0"/>
        <v>['ide' =&gt; '16','direccion_id'=&gt;'0','nombre'=&gt;'Seleccione'],</v>
      </c>
    </row>
    <row r="17" spans="1:4" x14ac:dyDescent="0.25">
      <c r="A17">
        <v>17</v>
      </c>
      <c r="B17">
        <v>7</v>
      </c>
      <c r="C17" t="s">
        <v>20</v>
      </c>
      <c r="D17" t="str">
        <f t="shared" si="0"/>
        <v>['ide' =&gt; '17','direccion_id'=&gt;'7','nombre'=&gt;'Seleccione'],</v>
      </c>
    </row>
    <row r="18" spans="1:4" x14ac:dyDescent="0.25">
      <c r="A18">
        <v>18</v>
      </c>
      <c r="B18">
        <v>7</v>
      </c>
      <c r="C18" t="s">
        <v>29</v>
      </c>
      <c r="D18" t="str">
        <f t="shared" si="0"/>
        <v>['ide' =&gt; '18','direccion_id'=&gt;'7','nombre'=&gt;'-'],</v>
      </c>
    </row>
    <row r="19" spans="1:4" x14ac:dyDescent="0.25">
      <c r="A19">
        <v>19</v>
      </c>
      <c r="B19">
        <v>8</v>
      </c>
      <c r="C19" t="s">
        <v>29</v>
      </c>
      <c r="D19" t="str">
        <f t="shared" si="0"/>
        <v>['ide' =&gt; '19','direccion_id'=&gt;'8','nombre'=&gt;'-'],</v>
      </c>
    </row>
    <row r="20" spans="1:4" x14ac:dyDescent="0.25">
      <c r="A20">
        <v>20</v>
      </c>
      <c r="B20">
        <v>8</v>
      </c>
      <c r="C20" t="s">
        <v>20</v>
      </c>
      <c r="D20" t="str">
        <f t="shared" si="0"/>
        <v>['ide' =&gt; '20','direccion_id'=&gt;'8','nombre'=&gt;'Seleccione'],</v>
      </c>
    </row>
    <row r="21" spans="1:4" x14ac:dyDescent="0.25">
      <c r="A21">
        <v>21</v>
      </c>
      <c r="B21">
        <v>1</v>
      </c>
      <c r="C21" t="s">
        <v>327</v>
      </c>
      <c r="D21" t="str">
        <f t="shared" si="0"/>
        <v>['ide' =&gt; '21','direccion_id'=&gt;'1','nombre'=&gt;'Organo Interno de Control'],</v>
      </c>
    </row>
    <row r="22" spans="1:4" x14ac:dyDescent="0.25">
      <c r="A22">
        <v>22</v>
      </c>
      <c r="B22">
        <v>1</v>
      </c>
      <c r="C22" t="s">
        <v>20</v>
      </c>
      <c r="D22" t="str">
        <f t="shared" si="0"/>
        <v>['ide' =&gt; '22','direccion_id'=&gt;'1','nombre'=&gt;'Seleccione'],</v>
      </c>
    </row>
    <row r="23" spans="1:4" x14ac:dyDescent="0.25">
      <c r="A23">
        <v>23</v>
      </c>
      <c r="B23">
        <v>9</v>
      </c>
      <c r="C23" t="s">
        <v>29</v>
      </c>
      <c r="D23" t="str">
        <f t="shared" si="0"/>
        <v>['ide' =&gt; '23','direccion_id'=&gt;'9','nombre'=&gt;'-'],</v>
      </c>
    </row>
    <row r="24" spans="1:4" x14ac:dyDescent="0.25">
      <c r="A24">
        <v>24</v>
      </c>
      <c r="B24">
        <v>10</v>
      </c>
      <c r="C24" t="s">
        <v>20</v>
      </c>
      <c r="D24" t="str">
        <f t="shared" si="0"/>
        <v>['ide' =&gt; '24','direccion_id'=&gt;'10','nombre'=&gt;'Seleccione'],</v>
      </c>
    </row>
    <row r="25" spans="1:4" x14ac:dyDescent="0.25">
      <c r="A25">
        <v>25</v>
      </c>
      <c r="B25">
        <v>10</v>
      </c>
      <c r="C25" t="s">
        <v>29</v>
      </c>
      <c r="D25" t="str">
        <f t="shared" si="0"/>
        <v>['ide' =&gt; '25','direccion_id'=&gt;'10','nombre'=&gt;'-'],</v>
      </c>
    </row>
    <row r="26" spans="1:4" x14ac:dyDescent="0.25">
      <c r="A26">
        <v>26</v>
      </c>
      <c r="B26">
        <v>17</v>
      </c>
      <c r="C26" t="s">
        <v>29</v>
      </c>
      <c r="D26" t="str">
        <f t="shared" si="0"/>
        <v>['ide' =&gt; '26','direccion_id'=&gt;'17','nombre'=&gt;'-'],</v>
      </c>
    </row>
    <row r="27" spans="1:4" x14ac:dyDescent="0.25">
      <c r="A27">
        <v>27</v>
      </c>
      <c r="B27">
        <v>14</v>
      </c>
      <c r="C27" t="s">
        <v>29</v>
      </c>
      <c r="D27" t="str">
        <f t="shared" si="0"/>
        <v>['ide' =&gt; '27','direccion_id'=&gt;'14','nombre'=&gt;'-'],</v>
      </c>
    </row>
    <row r="28" spans="1:4" x14ac:dyDescent="0.25">
      <c r="A28">
        <v>29</v>
      </c>
      <c r="B28">
        <v>14</v>
      </c>
      <c r="C28" t="s">
        <v>20</v>
      </c>
      <c r="D28" t="str">
        <f t="shared" si="0"/>
        <v>['ide' =&gt; '29','direccion_id'=&gt;'14','nombre'=&gt;'Seleccione'],</v>
      </c>
    </row>
    <row r="29" spans="1:4" x14ac:dyDescent="0.25">
      <c r="A29">
        <v>30</v>
      </c>
      <c r="B29">
        <v>2</v>
      </c>
      <c r="C29" t="s">
        <v>20</v>
      </c>
      <c r="D29" t="str">
        <f t="shared" si="0"/>
        <v>['ide' =&gt; '30','direccion_id'=&gt;'2','nombre'=&gt;'Seleccione'],</v>
      </c>
    </row>
    <row r="30" spans="1:4" x14ac:dyDescent="0.25">
      <c r="A30">
        <v>31</v>
      </c>
      <c r="B30">
        <v>3</v>
      </c>
      <c r="C30" t="s">
        <v>20</v>
      </c>
      <c r="D30" t="str">
        <f t="shared" si="0"/>
        <v>['ide' =&gt; '31','direccion_id'=&gt;'3','nombre'=&gt;'Seleccione'],</v>
      </c>
    </row>
    <row r="31" spans="1:4" x14ac:dyDescent="0.25">
      <c r="A31">
        <v>32</v>
      </c>
      <c r="B31">
        <v>4</v>
      </c>
      <c r="C31" t="s">
        <v>20</v>
      </c>
      <c r="D31" t="str">
        <f t="shared" si="0"/>
        <v>['ide' =&gt; '32','direccion_id'=&gt;'4','nombre'=&gt;'Seleccione'],</v>
      </c>
    </row>
    <row r="32" spans="1:4" x14ac:dyDescent="0.25">
      <c r="A32">
        <v>33</v>
      </c>
      <c r="B32">
        <v>5</v>
      </c>
      <c r="C32" t="s">
        <v>20</v>
      </c>
      <c r="D32" t="str">
        <f t="shared" si="0"/>
        <v>['ide' =&gt; '33','direccion_id'=&gt;'5','nombre'=&gt;'Seleccione'],</v>
      </c>
    </row>
    <row r="33" spans="1:4" x14ac:dyDescent="0.25">
      <c r="A33">
        <v>34</v>
      </c>
      <c r="B33">
        <v>13</v>
      </c>
      <c r="C33" t="s">
        <v>20</v>
      </c>
      <c r="D33" t="str">
        <f t="shared" si="0"/>
        <v>['ide' =&gt; '34','direccion_id'=&gt;'13','nombre'=&gt;'Seleccione'],</v>
      </c>
    </row>
    <row r="34" spans="1:4" x14ac:dyDescent="0.25">
      <c r="A34">
        <v>35</v>
      </c>
      <c r="B34">
        <v>15</v>
      </c>
      <c r="C34" t="s">
        <v>20</v>
      </c>
      <c r="D34" t="str">
        <f t="shared" si="0"/>
        <v>['ide' =&gt; '35','direccion_id'=&gt;'15','nombre'=&gt;'Seleccione'],</v>
      </c>
    </row>
    <row r="35" spans="1:4" x14ac:dyDescent="0.25">
      <c r="A35">
        <v>40</v>
      </c>
      <c r="B35">
        <v>13</v>
      </c>
      <c r="C35" t="s">
        <v>29</v>
      </c>
      <c r="D35" t="str">
        <f t="shared" si="0"/>
        <v>['ide' =&gt; '40','direccion_id'=&gt;'13','nombre'=&gt;'-'],</v>
      </c>
    </row>
    <row r="36" spans="1:4" x14ac:dyDescent="0.25">
      <c r="A36">
        <v>41</v>
      </c>
      <c r="B36">
        <v>15</v>
      </c>
      <c r="C36" t="s">
        <v>29</v>
      </c>
      <c r="D36" t="str">
        <f t="shared" si="0"/>
        <v>['ide' =&gt; '41','direccion_id'=&gt;'15','nombre'=&gt;'-'],</v>
      </c>
    </row>
    <row r="37" spans="1:4" x14ac:dyDescent="0.25">
      <c r="A37">
        <v>42</v>
      </c>
      <c r="B37">
        <v>17</v>
      </c>
      <c r="C37" t="s">
        <v>20</v>
      </c>
      <c r="D37" t="str">
        <f t="shared" si="0"/>
        <v>['ide' =&gt; '42','direccion_id'=&gt;'17','nombre'=&gt;'Seleccione'],</v>
      </c>
    </row>
    <row r="38" spans="1:4" x14ac:dyDescent="0.25">
      <c r="A38">
        <v>43</v>
      </c>
      <c r="B38">
        <v>12</v>
      </c>
      <c r="C38" t="s">
        <v>20</v>
      </c>
      <c r="D38" t="str">
        <f t="shared" si="0"/>
        <v>['ide' =&gt; '43','direccion_id'=&gt;'12','nombre'=&gt;'Seleccione'],</v>
      </c>
    </row>
    <row r="39" spans="1:4" x14ac:dyDescent="0.25">
      <c r="A39">
        <v>44</v>
      </c>
      <c r="B39">
        <v>11</v>
      </c>
      <c r="C39" t="s">
        <v>20</v>
      </c>
      <c r="D39" t="str">
        <f t="shared" si="0"/>
        <v>['ide' =&gt; '44','direccion_id'=&gt;'11','nombre'=&gt;'Seleccione'],</v>
      </c>
    </row>
    <row r="40" spans="1:4" x14ac:dyDescent="0.25">
      <c r="A40">
        <v>45</v>
      </c>
      <c r="B40">
        <v>6</v>
      </c>
      <c r="C40" t="s">
        <v>20</v>
      </c>
      <c r="D40" t="str">
        <f t="shared" si="0"/>
        <v>['ide' =&gt; '45','direccion_id'=&gt;'6','nombre'=&gt;'Seleccione'],</v>
      </c>
    </row>
    <row r="41" spans="1:4" x14ac:dyDescent="0.25">
      <c r="A41">
        <v>46</v>
      </c>
      <c r="B41">
        <v>9</v>
      </c>
      <c r="C41" t="s">
        <v>20</v>
      </c>
      <c r="D41" t="str">
        <f t="shared" si="0"/>
        <v>['ide' =&gt; '46','direccion_id'=&gt;'9','nombre'=&gt;'Seleccione'],</v>
      </c>
    </row>
    <row r="42" spans="1:4" x14ac:dyDescent="0.25">
      <c r="A42">
        <v>48</v>
      </c>
      <c r="B42">
        <v>6</v>
      </c>
      <c r="C42" t="s">
        <v>29</v>
      </c>
      <c r="D42" t="str">
        <f t="shared" si="0"/>
        <v>['ide' =&gt; '48','direccion_id'=&gt;'6','nombre'=&gt;'-'],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9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948</v>
      </c>
    </row>
    <row r="2" spans="1:4" x14ac:dyDescent="0.25">
      <c r="A2">
        <v>1</v>
      </c>
      <c r="B2" t="s">
        <v>20</v>
      </c>
      <c r="D2" t="str">
        <f>CONCATENATE("['ide'=&gt;'",A2,"','nombre'=&gt;'",B2,"','tipo'=&gt;'",C2,"'],")</f>
        <v>['ide'=&gt;'1','nombre'=&gt;'Seleccione','tipo'=&gt;''],</v>
      </c>
    </row>
    <row r="3" spans="1:4" x14ac:dyDescent="0.25">
      <c r="A3">
        <v>2</v>
      </c>
      <c r="B3" t="s">
        <v>941</v>
      </c>
      <c r="C3" t="s">
        <v>40</v>
      </c>
      <c r="D3" t="str">
        <f t="shared" ref="D3:D9" si="0">CONCATENATE("['ide'=&gt;'",A3,"','nombre'=&gt;'",B3,"','tipo'=&gt;'",C3,"'],")</f>
        <v>['ide'=&gt;'2','nombre'=&gt;'All-in-One','tipo'=&gt;'CPU'],</v>
      </c>
    </row>
    <row r="4" spans="1:4" x14ac:dyDescent="0.25">
      <c r="A4">
        <v>3</v>
      </c>
      <c r="B4" t="s">
        <v>942</v>
      </c>
      <c r="C4" t="s">
        <v>40</v>
      </c>
      <c r="D4" t="str">
        <f t="shared" si="0"/>
        <v>['ide'=&gt;'3','nombre'=&gt;'Desktop','tipo'=&gt;'CPU'],</v>
      </c>
    </row>
    <row r="5" spans="1:4" x14ac:dyDescent="0.25">
      <c r="A5">
        <v>4</v>
      </c>
      <c r="B5" t="s">
        <v>943</v>
      </c>
      <c r="C5" t="s">
        <v>40</v>
      </c>
      <c r="D5" t="str">
        <f t="shared" si="0"/>
        <v>['ide'=&gt;'4','nombre'=&gt;'Portatil','tipo'=&gt;'CPU'],</v>
      </c>
    </row>
    <row r="6" spans="1:4" x14ac:dyDescent="0.25">
      <c r="A6">
        <v>5</v>
      </c>
      <c r="B6" t="s">
        <v>944</v>
      </c>
      <c r="C6" t="s">
        <v>52</v>
      </c>
      <c r="D6" t="str">
        <f t="shared" si="0"/>
        <v>['ide'=&gt;'5','nombre'=&gt;'LCD','tipo'=&gt;'MONITOR'],</v>
      </c>
    </row>
    <row r="7" spans="1:4" x14ac:dyDescent="0.25">
      <c r="A7">
        <v>6</v>
      </c>
      <c r="B7" t="s">
        <v>945</v>
      </c>
      <c r="C7" t="s">
        <v>52</v>
      </c>
      <c r="D7" t="str">
        <f t="shared" si="0"/>
        <v>['ide'=&gt;'6','nombre'=&gt;'LED','tipo'=&gt;'MONITOR'],</v>
      </c>
    </row>
    <row r="8" spans="1:4" x14ac:dyDescent="0.25">
      <c r="A8">
        <v>7</v>
      </c>
      <c r="B8" t="s">
        <v>946</v>
      </c>
      <c r="C8" t="s">
        <v>52</v>
      </c>
      <c r="D8" t="str">
        <f t="shared" si="0"/>
        <v>['ide'=&gt;'7','nombre'=&gt;'CRT','tipo'=&gt;'MONITOR'],</v>
      </c>
    </row>
    <row r="9" spans="1:4" x14ac:dyDescent="0.25">
      <c r="A9">
        <v>8</v>
      </c>
      <c r="B9" t="s">
        <v>947</v>
      </c>
      <c r="C9" t="s">
        <v>40</v>
      </c>
      <c r="D9" t="str">
        <f t="shared" si="0"/>
        <v>['ide'=&gt;'8','nombre'=&gt;'Server','tipo'=&gt;'CPU'],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L37" sqref="L37"/>
    </sheetView>
  </sheetViews>
  <sheetFormatPr baseColWidth="10" defaultRowHeight="15" x14ac:dyDescent="0.25"/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CONCATENATE("['ide'=&gt;'",A2,"','nombre'=&gt;'",B2,"',],")</f>
        <v>['ide'=&gt;'1','nombre'=&gt;'Seleccione',],</v>
      </c>
    </row>
    <row r="3" spans="1:3" x14ac:dyDescent="0.25">
      <c r="A3">
        <v>2</v>
      </c>
      <c r="B3" t="s">
        <v>949</v>
      </c>
      <c r="C3" t="str">
        <f t="shared" ref="C3:C24" si="0">CONCATENATE("['ide'=&gt;'",A3,"','nombre'=&gt;'",B3,"',],")</f>
        <v>['ide'=&gt;'2','nombre'=&gt;'XP',],</v>
      </c>
    </row>
    <row r="4" spans="1:3" x14ac:dyDescent="0.25">
      <c r="A4">
        <v>3</v>
      </c>
      <c r="B4" t="s">
        <v>950</v>
      </c>
      <c r="C4" t="str">
        <f t="shared" si="0"/>
        <v>['ide'=&gt;'3','nombre'=&gt;'Vista',],</v>
      </c>
    </row>
    <row r="5" spans="1:3" x14ac:dyDescent="0.25">
      <c r="A5">
        <v>4</v>
      </c>
      <c r="B5" t="s">
        <v>951</v>
      </c>
      <c r="C5" t="str">
        <f t="shared" si="0"/>
        <v>['ide'=&gt;'4','nombre'=&gt;'7 Starter',],</v>
      </c>
    </row>
    <row r="6" spans="1:3" x14ac:dyDescent="0.25">
      <c r="A6">
        <v>5</v>
      </c>
      <c r="B6" t="s">
        <v>952</v>
      </c>
      <c r="C6" t="str">
        <f t="shared" si="0"/>
        <v>['ide'=&gt;'5','nombre'=&gt;'7 Home Basic',],</v>
      </c>
    </row>
    <row r="7" spans="1:3" x14ac:dyDescent="0.25">
      <c r="A7">
        <v>6</v>
      </c>
      <c r="B7" t="s">
        <v>953</v>
      </c>
      <c r="C7" t="str">
        <f t="shared" si="0"/>
        <v>['ide'=&gt;'6','nombre'=&gt;'7 Home Premium',],</v>
      </c>
    </row>
    <row r="8" spans="1:3" x14ac:dyDescent="0.25">
      <c r="A8">
        <v>7</v>
      </c>
      <c r="B8" t="s">
        <v>954</v>
      </c>
      <c r="C8" t="str">
        <f t="shared" si="0"/>
        <v>['ide'=&gt;'7','nombre'=&gt;'7 Professional',],</v>
      </c>
    </row>
    <row r="9" spans="1:3" x14ac:dyDescent="0.25">
      <c r="A9">
        <v>8</v>
      </c>
      <c r="B9" t="s">
        <v>955</v>
      </c>
      <c r="C9" t="str">
        <f t="shared" si="0"/>
        <v>['ide'=&gt;'8','nombre'=&gt;'7 Enterprise',],</v>
      </c>
    </row>
    <row r="10" spans="1:3" x14ac:dyDescent="0.25">
      <c r="A10">
        <v>9</v>
      </c>
      <c r="B10" t="s">
        <v>956</v>
      </c>
      <c r="C10" t="str">
        <f t="shared" si="0"/>
        <v>['ide'=&gt;'9','nombre'=&gt;'7 Ultimate',],</v>
      </c>
    </row>
    <row r="11" spans="1:3" x14ac:dyDescent="0.25">
      <c r="A11">
        <v>11</v>
      </c>
      <c r="B11">
        <v>8</v>
      </c>
      <c r="C11" t="str">
        <f t="shared" si="0"/>
        <v>['ide'=&gt;'11','nombre'=&gt;'8',],</v>
      </c>
    </row>
    <row r="12" spans="1:3" x14ac:dyDescent="0.25">
      <c r="A12">
        <v>12</v>
      </c>
      <c r="B12" t="s">
        <v>957</v>
      </c>
      <c r="C12" t="str">
        <f t="shared" si="0"/>
        <v>['ide'=&gt;'12','nombre'=&gt;'8 PRO',],</v>
      </c>
    </row>
    <row r="13" spans="1:3" x14ac:dyDescent="0.25">
      <c r="A13">
        <v>13</v>
      </c>
      <c r="B13" t="s">
        <v>958</v>
      </c>
      <c r="C13" t="str">
        <f t="shared" si="0"/>
        <v>['ide'=&gt;'13','nombre'=&gt;'8 Enterprise',],</v>
      </c>
    </row>
    <row r="14" spans="1:3" x14ac:dyDescent="0.25">
      <c r="A14">
        <v>14</v>
      </c>
      <c r="B14" t="s">
        <v>959</v>
      </c>
      <c r="C14" t="str">
        <f t="shared" si="0"/>
        <v>['ide'=&gt;'14','nombre'=&gt;'8 RT',],</v>
      </c>
    </row>
    <row r="15" spans="1:3" x14ac:dyDescent="0.25">
      <c r="A15">
        <v>15</v>
      </c>
      <c r="B15">
        <v>8.1</v>
      </c>
      <c r="C15" t="str">
        <f t="shared" si="0"/>
        <v>['ide'=&gt;'15','nombre'=&gt;'8.1',],</v>
      </c>
    </row>
    <row r="16" spans="1:3" x14ac:dyDescent="0.25">
      <c r="A16">
        <v>16</v>
      </c>
      <c r="B16" t="s">
        <v>960</v>
      </c>
      <c r="C16" t="str">
        <f t="shared" si="0"/>
        <v>['ide'=&gt;'16','nombre'=&gt;'8.1 RT',],</v>
      </c>
    </row>
    <row r="17" spans="1:3" x14ac:dyDescent="0.25">
      <c r="A17">
        <v>17</v>
      </c>
      <c r="B17" t="s">
        <v>961</v>
      </c>
      <c r="C17" t="str">
        <f t="shared" si="0"/>
        <v>['ide'=&gt;'17','nombre'=&gt;'8.1 Pro',],</v>
      </c>
    </row>
    <row r="18" spans="1:3" x14ac:dyDescent="0.25">
      <c r="A18">
        <v>18</v>
      </c>
      <c r="B18" t="s">
        <v>962</v>
      </c>
      <c r="C18" t="str">
        <f t="shared" si="0"/>
        <v>['ide'=&gt;'18','nombre'=&gt;'8.1 Enterprise',],</v>
      </c>
    </row>
    <row r="19" spans="1:3" x14ac:dyDescent="0.25">
      <c r="A19">
        <v>19</v>
      </c>
      <c r="B19" t="s">
        <v>963</v>
      </c>
      <c r="C19" t="str">
        <f t="shared" si="0"/>
        <v>['ide'=&gt;'19','nombre'=&gt;'10 Home',],</v>
      </c>
    </row>
    <row r="20" spans="1:3" x14ac:dyDescent="0.25">
      <c r="A20">
        <v>20</v>
      </c>
      <c r="B20" t="s">
        <v>964</v>
      </c>
      <c r="C20" t="str">
        <f t="shared" si="0"/>
        <v>['ide'=&gt;'20','nombre'=&gt;'10 Profesonal',],</v>
      </c>
    </row>
    <row r="21" spans="1:3" x14ac:dyDescent="0.25">
      <c r="A21">
        <v>21</v>
      </c>
      <c r="B21" t="s">
        <v>965</v>
      </c>
      <c r="C21" t="str">
        <f t="shared" si="0"/>
        <v>['ide'=&gt;'21','nombre'=&gt;'10 Enterprise',],</v>
      </c>
    </row>
    <row r="22" spans="1:3" x14ac:dyDescent="0.25">
      <c r="A22">
        <v>22</v>
      </c>
      <c r="B22" t="s">
        <v>966</v>
      </c>
      <c r="C22" t="str">
        <f t="shared" si="0"/>
        <v>['ide'=&gt;'22','nombre'=&gt;'10 Education',],</v>
      </c>
    </row>
    <row r="23" spans="1:3" x14ac:dyDescent="0.25">
      <c r="A23">
        <v>23</v>
      </c>
      <c r="B23" t="s">
        <v>967</v>
      </c>
      <c r="C23" t="str">
        <f t="shared" si="0"/>
        <v>['ide'=&gt;'23','nombre'=&gt;'Ubuntu',],</v>
      </c>
    </row>
    <row r="24" spans="1:3" x14ac:dyDescent="0.25">
      <c r="A24">
        <v>24</v>
      </c>
      <c r="B24" t="s">
        <v>968</v>
      </c>
      <c r="C24" t="str">
        <f t="shared" si="0"/>
        <v>['ide'=&gt;'24','nombre'=&gt;'11 Home',],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9"/>
  <sheetViews>
    <sheetView tabSelected="1" topLeftCell="F320" workbookViewId="0">
      <selection activeCell="R338" sqref="R338"/>
    </sheetView>
  </sheetViews>
  <sheetFormatPr baseColWidth="10" defaultRowHeight="15" x14ac:dyDescent="0.25"/>
  <cols>
    <col min="1" max="1" width="4" bestFit="1" customWidth="1"/>
    <col min="2" max="2" width="10.42578125" bestFit="1" customWidth="1"/>
    <col min="3" max="3" width="11.85546875" bestFit="1" customWidth="1"/>
    <col min="18" max="18" width="28.140625" bestFit="1" customWidth="1"/>
  </cols>
  <sheetData>
    <row r="1" spans="1:28" x14ac:dyDescent="0.25">
      <c r="A1" t="s">
        <v>0</v>
      </c>
      <c r="B1" t="s">
        <v>328</v>
      </c>
      <c r="C1" t="s">
        <v>1</v>
      </c>
      <c r="D1" t="s">
        <v>244</v>
      </c>
      <c r="E1" t="s">
        <v>2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337</v>
      </c>
      <c r="O1" t="s">
        <v>338</v>
      </c>
      <c r="P1" t="s">
        <v>339</v>
      </c>
      <c r="Q1" t="s">
        <v>340</v>
      </c>
      <c r="R1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346</v>
      </c>
      <c r="X1" t="s">
        <v>347</v>
      </c>
      <c r="Y1" t="s">
        <v>348</v>
      </c>
      <c r="Z1" t="s">
        <v>349</v>
      </c>
      <c r="AA1" t="s">
        <v>350</v>
      </c>
    </row>
    <row r="2" spans="1:28" x14ac:dyDescent="0.25">
      <c r="A2">
        <v>3</v>
      </c>
      <c r="B2">
        <v>2</v>
      </c>
      <c r="C2">
        <v>6</v>
      </c>
      <c r="D2">
        <v>1</v>
      </c>
      <c r="E2">
        <v>3</v>
      </c>
      <c r="F2">
        <v>21</v>
      </c>
      <c r="G2">
        <v>3</v>
      </c>
      <c r="H2">
        <v>1</v>
      </c>
      <c r="I2">
        <v>5</v>
      </c>
      <c r="J2">
        <v>41</v>
      </c>
      <c r="K2">
        <v>18</v>
      </c>
      <c r="L2">
        <v>3</v>
      </c>
      <c r="M2">
        <v>2</v>
      </c>
      <c r="N2">
        <v>19</v>
      </c>
      <c r="O2">
        <v>3</v>
      </c>
      <c r="P2" t="s">
        <v>352</v>
      </c>
      <c r="Q2">
        <v>11788</v>
      </c>
      <c r="R2" t="s">
        <v>353</v>
      </c>
      <c r="S2">
        <v>2</v>
      </c>
      <c r="U2" t="s">
        <v>351</v>
      </c>
      <c r="V2" s="1">
        <v>43265</v>
      </c>
      <c r="W2" t="s">
        <v>251</v>
      </c>
      <c r="X2" t="s">
        <v>251</v>
      </c>
      <c r="Y2" t="s">
        <v>251</v>
      </c>
      <c r="Z2" t="s">
        <v>251</v>
      </c>
      <c r="AA2" t="s">
        <v>251</v>
      </c>
      <c r="AB2" t="str">
        <f>CONCATENATE("['ide'=&gt;'",A2,"','edificio_id'=&gt;'",B2,"','direccion_id'=&gt;'",C2,"','equipo_id'=&gt;'",D2,"','subdireccion_id'=&gt;'",E2,"','coordinacion_id'=&gt;'",F2,"','tipo_cpu_id'=&gt;'",G2,"','monitor_id'=&gt;'",H2,"','marca_id'=&gt;'",I2,"','modelo_id'=&gt;'",J2,"','procesador_id'=&gt;'",K2,"','ram_id'=&gt;'",L2,"','hdd_id'=&gt;'",M2,"','windows_id'=&gt;'",N2,"','so_id'=&gt;'",O2,"','usuario'=&gt;'",P2,"','inventaro'=&gt;'",Q2,"','serie'=&gt;'",R2,"','condicion_id'=&gt;'",S2,"','observaciones'=&gt;'",T2,"','estatus'=&gt;'",U2,"','fecha_compra'=&gt;'",V2,"','fecha_baja'=&gt;'",W2,"','obs_baja'=&gt;'",X2,"','n_orden'=&gt;'",Y2,"','fecha_reporte'=&gt;'",Z2,"','descripcion'=&gt;'",AA2,"'],")</f>
        <v>['ide'=&gt;'3','edificio_id'=&gt;'2','direccion_id'=&gt;'6','equipo_id'=&gt;'1','subdireccion_id'=&gt;'3','coordinacion_id'=&gt;'21','tipo_cpu_id'=&gt;'3','monitor_id'=&gt;'1','marca_id'=&gt;'5','modelo_id'=&gt;'41','procesador_id'=&gt;'18','ram_id'=&gt;'3','hdd_id'=&gt;'2','windows_id'=&gt;'19','so_id'=&gt;'3','usuario'=&gt;'DAVID MACHAY','inventaro'=&gt;'11788','serie'=&gt;'MXL8180S47','condicion_id'=&gt;'2','observaciones'=&gt;'','estatus'=&gt;'Activo','fecha_compra'=&gt;'43265','fecha_baja'=&gt;'NULL','obs_baja'=&gt;'NULL','n_orden'=&gt;'NULL','fecha_reporte'=&gt;'NULL','descripcion'=&gt;'NULL'],</v>
      </c>
    </row>
    <row r="3" spans="1:28" x14ac:dyDescent="0.25">
      <c r="A3">
        <v>5</v>
      </c>
      <c r="B3">
        <v>2</v>
      </c>
      <c r="C3">
        <v>6</v>
      </c>
      <c r="D3">
        <v>1</v>
      </c>
      <c r="E3">
        <v>3</v>
      </c>
      <c r="F3">
        <v>21</v>
      </c>
      <c r="G3">
        <v>3</v>
      </c>
      <c r="H3">
        <v>1</v>
      </c>
      <c r="I3">
        <v>5</v>
      </c>
      <c r="J3">
        <v>37</v>
      </c>
      <c r="K3">
        <v>33</v>
      </c>
      <c r="L3">
        <v>3</v>
      </c>
      <c r="M3">
        <v>3</v>
      </c>
      <c r="N3">
        <v>19</v>
      </c>
      <c r="O3">
        <v>3</v>
      </c>
      <c r="P3" t="s">
        <v>354</v>
      </c>
      <c r="Q3">
        <v>3072</v>
      </c>
      <c r="R3" t="s">
        <v>355</v>
      </c>
      <c r="S3">
        <v>3</v>
      </c>
      <c r="U3" t="s">
        <v>351</v>
      </c>
      <c r="V3" s="1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tr">
        <f>CONCATENATE("['ide'=&gt;'",A3,"','edificio_id'=&gt;'",B3,"','direccion_id'=&gt;'",C3,"','equipo_id'=&gt;'",D3,"','subdireccion_id'=&gt;'",E3,"','coordinacion_id'=&gt;'",F3,"','tipo_cpu_id'=&gt;'",G3,"','monitor_id'=&gt;'",H3,"','marca_id'=&gt;'",I3,"','modelo_id'=&gt;'",J3,"','procesador_id'=&gt;'",K3,"','ram_id'=&gt;'",L3,"','hdd_id'=&gt;'",M3,"','windows_id'=&gt;'",N3,"','so_id'=&gt;'",O3,"','usuario'=&gt;'",P3,"','inventaro'=&gt;'",Q3,"','serie'=&gt;'",R3,"','condicion_id'=&gt;'",S3,"','observaciones'=&gt;'",T3,"','estatus'=&gt;'",U3,"','fecha_compra'=&gt;'",V3,"','fecha_baja'=&gt;'",W3,"','obs_baja'=&gt;'",X3,"','n_orden'=&gt;'",Y3,"','fecha_reporte'=&gt;'",Z3,"','descripcion'=&gt;'",AA3,"'],")</f>
        <v>['ide'=&gt;'5','edificio_id'=&gt;'2','direccion_id'=&gt;'6','equipo_id'=&gt;'1','subdireccion_id'=&gt;'3','coordinacion_id'=&gt;'21','tipo_cpu_id'=&gt;'3','monitor_id'=&gt;'1','marca_id'=&gt;'5','modelo_id'=&gt;'37','procesador_id'=&gt;'33','ram_id'=&gt;'3','hdd_id'=&gt;'3','windows_id'=&gt;'19','so_id'=&gt;'3','usuario'=&gt;'NINFA POOT','inventaro'=&gt;'3072','serie'=&gt;'MXL0120HDT','condicion_id'=&gt;'3','observaciones'=&gt;'','estatus'=&gt;'Activo','fecha_compra'=&gt;'NULL','fecha_baja'=&gt;'NULL','obs_baja'=&gt;'NULL','n_orden'=&gt;'NULL','fecha_reporte'=&gt;'NULL','descripcion'=&gt;'NULL'],</v>
      </c>
    </row>
    <row r="4" spans="1:28" x14ac:dyDescent="0.25">
      <c r="A4">
        <v>7</v>
      </c>
      <c r="B4">
        <v>2</v>
      </c>
      <c r="C4">
        <v>6</v>
      </c>
      <c r="D4">
        <v>1</v>
      </c>
      <c r="E4">
        <v>3</v>
      </c>
      <c r="F4">
        <v>21</v>
      </c>
      <c r="G4">
        <v>4</v>
      </c>
      <c r="H4">
        <v>1</v>
      </c>
      <c r="I4">
        <v>5</v>
      </c>
      <c r="J4">
        <v>31</v>
      </c>
      <c r="K4">
        <v>17</v>
      </c>
      <c r="L4">
        <v>5</v>
      </c>
      <c r="M4">
        <v>3</v>
      </c>
      <c r="N4">
        <v>19</v>
      </c>
      <c r="O4">
        <v>3</v>
      </c>
      <c r="P4" t="s">
        <v>354</v>
      </c>
      <c r="Q4">
        <v>10322</v>
      </c>
      <c r="R4" t="s">
        <v>975</v>
      </c>
      <c r="S4">
        <v>2</v>
      </c>
      <c r="T4" t="s">
        <v>976</v>
      </c>
      <c r="U4" t="s">
        <v>351</v>
      </c>
      <c r="V4" s="1">
        <v>42535</v>
      </c>
      <c r="W4" t="s">
        <v>251</v>
      </c>
      <c r="X4" t="s">
        <v>251</v>
      </c>
      <c r="Y4" t="s">
        <v>251</v>
      </c>
      <c r="Z4" t="s">
        <v>251</v>
      </c>
      <c r="AA4" t="s">
        <v>251</v>
      </c>
      <c r="AB4" t="str">
        <f>CONCATENATE("['ide'=&gt;'",A4,"','edificio_id'=&gt;'",B4,"','direccion_id'=&gt;'",C4,"','equipo_id'=&gt;'",D4,"','subdireccion_id'=&gt;'",E4,"','coordinacion_id'=&gt;'",F4,"','tipo_cpu_id'=&gt;'",G4,"','monitor_id'=&gt;'",H4,"','marca_id'=&gt;'",I4,"','modelo_id'=&gt;'",J4,"','procesador_id'=&gt;'",K4,"','ram_id'=&gt;'",L4,"','hdd_id'=&gt;'",M4,"','windows_id'=&gt;'",N4,"','so_id'=&gt;'",O4,"','usuario'=&gt;'",P4,"','inventaro'=&gt;'",Q4,"','serie'=&gt;'",R4,"','condicion_id'=&gt;'",S4,"','observaciones'=&gt;'",T4,"','estatus'=&gt;'",U4,"','fecha_compra'=&gt;'",V4,"','fecha_baja'=&gt;'",W4,"','obs_baja'=&gt;'",X4,"','n_orden'=&gt;'",Y4,"','fecha_reporte'=&gt;'",Z4,"','descripcion'=&gt;'",AA4,"'],")</f>
        <v>['ide'=&gt;'7','edificio_id'=&gt;'2','direccion_id'=&gt;'6','equipo_id'=&gt;'1','subdireccion_id'=&gt;'3','coordinacion_id'=&gt;'21','tipo_cpu_id'=&gt;'4','monitor_id'=&gt;'1','marca_id'=&gt;'5','modelo_id'=&gt;'31','procesador_id'=&gt;'17','ram_id'=&gt;'5','hdd_id'=&gt;'3','windows_id'=&gt;'19','so_id'=&gt;'3','usuario'=&gt;'NINFA POOT','inventaro'=&gt;'10322','serie'=&gt;'5CG60755ZV','condicion_id'=&gt;'2','observaciones'=&gt;'**SN**5CG607552V','estatus'=&gt;'Activo','fecha_compra'=&gt;'42535','fecha_baja'=&gt;'NULL','obs_baja'=&gt;'NULL','n_orden'=&gt;'NULL','fecha_reporte'=&gt;'NULL','descripcion'=&gt;'NULL'],</v>
      </c>
    </row>
    <row r="5" spans="1:28" x14ac:dyDescent="0.25">
      <c r="A5">
        <v>14</v>
      </c>
      <c r="B5">
        <v>2</v>
      </c>
      <c r="C5">
        <v>12</v>
      </c>
      <c r="D5">
        <v>1</v>
      </c>
      <c r="E5">
        <v>15</v>
      </c>
      <c r="F5">
        <v>21</v>
      </c>
      <c r="G5">
        <v>3</v>
      </c>
      <c r="H5">
        <v>1</v>
      </c>
      <c r="I5">
        <v>9</v>
      </c>
      <c r="J5">
        <v>26</v>
      </c>
      <c r="K5">
        <v>47</v>
      </c>
      <c r="L5">
        <v>3</v>
      </c>
      <c r="M5">
        <v>3</v>
      </c>
      <c r="N5">
        <v>20</v>
      </c>
      <c r="O5">
        <v>3</v>
      </c>
      <c r="P5" t="s">
        <v>356</v>
      </c>
      <c r="Q5">
        <v>11476</v>
      </c>
      <c r="R5" t="s">
        <v>740</v>
      </c>
      <c r="S5">
        <v>2</v>
      </c>
      <c r="U5" t="s">
        <v>351</v>
      </c>
      <c r="V5" s="1">
        <v>42586</v>
      </c>
      <c r="W5" t="s">
        <v>251</v>
      </c>
      <c r="X5" t="s">
        <v>251</v>
      </c>
      <c r="Y5" t="s">
        <v>251</v>
      </c>
      <c r="Z5" t="s">
        <v>251</v>
      </c>
      <c r="AA5" t="s">
        <v>251</v>
      </c>
      <c r="AB5" t="str">
        <f>CONCATENATE("['ide'=&gt;'",A5,"','edificio_id'=&gt;'",B5,"','direccion_id'=&gt;'",C5,"','equipo_id'=&gt;'",D5,"','subdireccion_id'=&gt;'",E5,"','coordinacion_id'=&gt;'",F5,"','tipo_cpu_id'=&gt;'",G5,"','monitor_id'=&gt;'",H5,"','marca_id'=&gt;'",I5,"','modelo_id'=&gt;'",J5,"','procesador_id'=&gt;'",K5,"','ram_id'=&gt;'",L5,"','hdd_id'=&gt;'",M5,"','windows_id'=&gt;'",N5,"','so_id'=&gt;'",O5,"','usuario'=&gt;'",P5,"','inventaro'=&gt;'",Q5,"','serie'=&gt;'",R5,"','condicion_id'=&gt;'",S5,"','observaciones'=&gt;'",T5,"','estatus'=&gt;'",U5,"','fecha_compra'=&gt;'",V5,"','fecha_baja'=&gt;'",W5,"','obs_baja'=&gt;'",X5,"','n_orden'=&gt;'",Y5,"','fecha_reporte'=&gt;'",Z5,"','descripcion'=&gt;'",AA5,"'],")</f>
        <v>['ide'=&gt;'14','edificio_id'=&gt;'2','direccion_id'=&gt;'12','equipo_id'=&gt;'1','subdireccion_id'=&gt;'15','coordinacion_id'=&gt;'21','tipo_cpu_id'=&gt;'3','monitor_id'=&gt;'1','marca_id'=&gt;'9','modelo_id'=&gt;'26','procesador_id'=&gt;'47','ram_id'=&gt;'3','hdd_id'=&gt;'3','windows_id'=&gt;'20','so_id'=&gt;'3','usuario'=&gt;'MARCELA VILAR','inventaro'=&gt;'11476','serie'=&gt;'S/N','condicion_id'=&gt;'2','observaciones'=&gt;'','estatus'=&gt;'Activo','fecha_compra'=&gt;'42586','fecha_baja'=&gt;'NULL','obs_baja'=&gt;'NULL','n_orden'=&gt;'NULL','fecha_reporte'=&gt;'NULL','descripcion'=&gt;'NULL'],</v>
      </c>
    </row>
    <row r="6" spans="1:28" x14ac:dyDescent="0.25">
      <c r="A6">
        <v>16</v>
      </c>
      <c r="B6">
        <v>2</v>
      </c>
      <c r="C6">
        <v>12</v>
      </c>
      <c r="D6">
        <v>1</v>
      </c>
      <c r="E6">
        <v>15</v>
      </c>
      <c r="F6">
        <v>21</v>
      </c>
      <c r="G6">
        <v>3</v>
      </c>
      <c r="H6">
        <v>1</v>
      </c>
      <c r="I6">
        <v>9</v>
      </c>
      <c r="J6">
        <v>26</v>
      </c>
      <c r="K6">
        <v>47</v>
      </c>
      <c r="L6">
        <v>3</v>
      </c>
      <c r="M6">
        <v>4</v>
      </c>
      <c r="N6">
        <v>17</v>
      </c>
      <c r="O6">
        <v>3</v>
      </c>
      <c r="P6" t="s">
        <v>358</v>
      </c>
      <c r="Q6">
        <v>11480</v>
      </c>
      <c r="R6" t="s">
        <v>740</v>
      </c>
      <c r="S6">
        <v>2</v>
      </c>
      <c r="U6" t="s">
        <v>351</v>
      </c>
      <c r="V6" s="1">
        <v>42586</v>
      </c>
      <c r="W6" t="s">
        <v>251</v>
      </c>
      <c r="X6" t="s">
        <v>251</v>
      </c>
      <c r="Y6" t="s">
        <v>251</v>
      </c>
      <c r="Z6" t="s">
        <v>251</v>
      </c>
      <c r="AA6" t="s">
        <v>251</v>
      </c>
      <c r="AB6" t="str">
        <f>CONCATENATE("['ide'=&gt;'",A6,"','edificio_id'=&gt;'",B6,"','direccion_id'=&gt;'",C6,"','equipo_id'=&gt;'",D6,"','subdireccion_id'=&gt;'",E6,"','coordinacion_id'=&gt;'",F6,"','tipo_cpu_id'=&gt;'",G6,"','monitor_id'=&gt;'",H6,"','marca_id'=&gt;'",I6,"','modelo_id'=&gt;'",J6,"','procesador_id'=&gt;'",K6,"','ram_id'=&gt;'",L6,"','hdd_id'=&gt;'",M6,"','windows_id'=&gt;'",N6,"','so_id'=&gt;'",O6,"','usuario'=&gt;'",P6,"','inventaro'=&gt;'",Q6,"','serie'=&gt;'",R6,"','condicion_id'=&gt;'",S6,"','observaciones'=&gt;'",T6,"','estatus'=&gt;'",U6,"','fecha_compra'=&gt;'",V6,"','fecha_baja'=&gt;'",W6,"','obs_baja'=&gt;'",X6,"','n_orden'=&gt;'",Y6,"','fecha_reporte'=&gt;'",Z6,"','descripcion'=&gt;'",AA6,"'],")</f>
        <v>['ide'=&gt;'16','edificio_id'=&gt;'2','direccion_id'=&gt;'12','equipo_id'=&gt;'1','subdireccion_id'=&gt;'15','coordinacion_id'=&gt;'21','tipo_cpu_id'=&gt;'3','monitor_id'=&gt;'1','marca_id'=&gt;'9','modelo_id'=&gt;'26','procesador_id'=&gt;'47','ram_id'=&gt;'3','hdd_id'=&gt;'4','windows_id'=&gt;'17','so_id'=&gt;'3','usuario'=&gt;'ROSY YERBES','inventaro'=&gt;'11480','serie'=&gt;'S/N','condicion_id'=&gt;'2','observaciones'=&gt;'','estatus'=&gt;'Activo','fecha_compra'=&gt;'42586','fecha_baja'=&gt;'NULL','obs_baja'=&gt;'NULL','n_orden'=&gt;'NULL','fecha_reporte'=&gt;'NULL','descripcion'=&gt;'NULL'],</v>
      </c>
    </row>
    <row r="7" spans="1:28" x14ac:dyDescent="0.25">
      <c r="A7">
        <v>18</v>
      </c>
      <c r="B7">
        <v>2</v>
      </c>
      <c r="C7">
        <v>12</v>
      </c>
      <c r="D7">
        <v>1</v>
      </c>
      <c r="E7">
        <v>15</v>
      </c>
      <c r="F7">
        <v>21</v>
      </c>
      <c r="G7">
        <v>3</v>
      </c>
      <c r="H7">
        <v>1</v>
      </c>
      <c r="I7">
        <v>9</v>
      </c>
      <c r="J7">
        <v>26</v>
      </c>
      <c r="K7">
        <v>47</v>
      </c>
      <c r="L7">
        <v>3</v>
      </c>
      <c r="M7">
        <v>2</v>
      </c>
      <c r="N7">
        <v>7</v>
      </c>
      <c r="O7">
        <v>2</v>
      </c>
      <c r="P7" t="s">
        <v>359</v>
      </c>
      <c r="Q7">
        <v>11478</v>
      </c>
      <c r="R7" t="s">
        <v>740</v>
      </c>
      <c r="S7">
        <v>2</v>
      </c>
      <c r="U7" t="s">
        <v>351</v>
      </c>
      <c r="V7" s="1">
        <v>42586</v>
      </c>
      <c r="W7" t="s">
        <v>251</v>
      </c>
      <c r="X7" t="s">
        <v>251</v>
      </c>
      <c r="Y7" t="s">
        <v>251</v>
      </c>
      <c r="Z7" t="s">
        <v>251</v>
      </c>
      <c r="AA7" t="s">
        <v>251</v>
      </c>
      <c r="AB7" t="str">
        <f>CONCATENATE("['ide'=&gt;'",A7,"','edificio_id'=&gt;'",B7,"','direccion_id'=&gt;'",C7,"','equipo_id'=&gt;'",D7,"','subdireccion_id'=&gt;'",E7,"','coordinacion_id'=&gt;'",F7,"','tipo_cpu_id'=&gt;'",G7,"','monitor_id'=&gt;'",H7,"','marca_id'=&gt;'",I7,"','modelo_id'=&gt;'",J7,"','procesador_id'=&gt;'",K7,"','ram_id'=&gt;'",L7,"','hdd_id'=&gt;'",M7,"','windows_id'=&gt;'",N7,"','so_id'=&gt;'",O7,"','usuario'=&gt;'",P7,"','inventaro'=&gt;'",Q7,"','serie'=&gt;'",R7,"','condicion_id'=&gt;'",S7,"','observaciones'=&gt;'",T7,"','estatus'=&gt;'",U7,"','fecha_compra'=&gt;'",V7,"','fecha_baja'=&gt;'",W7,"','obs_baja'=&gt;'",X7,"','n_orden'=&gt;'",Y7,"','fecha_reporte'=&gt;'",Z7,"','descripcion'=&gt;'",AA7,"'],")</f>
        <v>['ide'=&gt;'18','edificio_id'=&gt;'2','direccion_id'=&gt;'12','equipo_id'=&gt;'1','subdireccion_id'=&gt;'15','coordinacion_id'=&gt;'21','tipo_cpu_id'=&gt;'3','monitor_id'=&gt;'1','marca_id'=&gt;'9','modelo_id'=&gt;'26','procesador_id'=&gt;'47','ram_id'=&gt;'3','hdd_id'=&gt;'2','windows_id'=&gt;'7','so_id'=&gt;'2','usuario'=&gt;'SUSANA PEREZ','inventaro'=&gt;'11478','serie'=&gt;'S/N','condicion_id'=&gt;'2','observaciones'=&gt;'','estatus'=&gt;'Activo','fecha_compra'=&gt;'42586','fecha_baja'=&gt;'NULL','obs_baja'=&gt;'NULL','n_orden'=&gt;'NULL','fecha_reporte'=&gt;'NULL','descripcion'=&gt;'NULL'],</v>
      </c>
    </row>
    <row r="8" spans="1:28" x14ac:dyDescent="0.25">
      <c r="A8">
        <v>20</v>
      </c>
      <c r="B8">
        <v>2</v>
      </c>
      <c r="C8">
        <v>12</v>
      </c>
      <c r="D8">
        <v>1</v>
      </c>
      <c r="E8">
        <v>15</v>
      </c>
      <c r="F8">
        <v>21</v>
      </c>
      <c r="G8">
        <v>3</v>
      </c>
      <c r="H8">
        <v>1</v>
      </c>
      <c r="I8">
        <v>7</v>
      </c>
      <c r="J8">
        <v>14</v>
      </c>
      <c r="K8">
        <v>38</v>
      </c>
      <c r="L8">
        <v>3</v>
      </c>
      <c r="M8">
        <v>4</v>
      </c>
      <c r="N8">
        <v>20</v>
      </c>
      <c r="O8">
        <v>3</v>
      </c>
      <c r="P8" t="s">
        <v>360</v>
      </c>
      <c r="Q8">
        <v>10461</v>
      </c>
      <c r="R8" t="s">
        <v>977</v>
      </c>
      <c r="S8">
        <v>2</v>
      </c>
      <c r="T8" t="s">
        <v>978</v>
      </c>
      <c r="U8" t="s">
        <v>351</v>
      </c>
      <c r="V8" s="1">
        <v>42556</v>
      </c>
      <c r="W8" t="s">
        <v>251</v>
      </c>
      <c r="X8" t="s">
        <v>251</v>
      </c>
      <c r="Y8" t="s">
        <v>251</v>
      </c>
      <c r="Z8" t="s">
        <v>251</v>
      </c>
      <c r="AA8" t="s">
        <v>251</v>
      </c>
      <c r="AB8" t="str">
        <f>CONCATENATE("['ide'=&gt;'",A8,"','edificio_id'=&gt;'",B8,"','direccion_id'=&gt;'",C8,"','equipo_id'=&gt;'",D8,"','subdireccion_id'=&gt;'",E8,"','coordinacion_id'=&gt;'",F8,"','tipo_cpu_id'=&gt;'",G8,"','monitor_id'=&gt;'",H8,"','marca_id'=&gt;'",I8,"','modelo_id'=&gt;'",J8,"','procesador_id'=&gt;'",K8,"','ram_id'=&gt;'",L8,"','hdd_id'=&gt;'",M8,"','windows_id'=&gt;'",N8,"','so_id'=&gt;'",O8,"','usuario'=&gt;'",P8,"','inventaro'=&gt;'",Q8,"','serie'=&gt;'",R8,"','condicion_id'=&gt;'",S8,"','observaciones'=&gt;'",T8,"','estatus'=&gt;'",U8,"','fecha_compra'=&gt;'",V8,"','fecha_baja'=&gt;'",W8,"','obs_baja'=&gt;'",X8,"','n_orden'=&gt;'",Y8,"','fecha_reporte'=&gt;'",Z8,"','descripcion'=&gt;'",AA8,"'],")</f>
        <v>['ide'=&gt;'20','edificio_id'=&gt;'2','direccion_id'=&gt;'12','equipo_id'=&gt;'1','subdireccion_id'=&gt;'15','coordinacion_id'=&gt;'21','tipo_cpu_id'=&gt;'3','monitor_id'=&gt;'1','marca_id'=&gt;'7','modelo_id'=&gt;'14','procesador_id'=&gt;'38','ram_id'=&gt;'3','hdd_id'=&gt;'4','windows_id'=&gt;'20','so_id'=&gt;'3','usuario'=&gt;'ALEJANDRO RIVERA','inventaro'=&gt;'10461','serie'=&gt;'DTB16AL0036130155E3000','condicion_id'=&gt;'2','observaciones'=&gt;'**SN**61300547030','estatus'=&gt;'Activo','fecha_compra'=&gt;'42556','fecha_baja'=&gt;'NULL','obs_baja'=&gt;'NULL','n_orden'=&gt;'NULL','fecha_reporte'=&gt;'NULL','descripcion'=&gt;'NULL'],</v>
      </c>
    </row>
    <row r="9" spans="1:28" x14ac:dyDescent="0.25">
      <c r="A9">
        <v>22</v>
      </c>
      <c r="B9">
        <v>2</v>
      </c>
      <c r="C9">
        <v>12</v>
      </c>
      <c r="D9">
        <v>1</v>
      </c>
      <c r="E9">
        <v>15</v>
      </c>
      <c r="F9">
        <v>21</v>
      </c>
      <c r="G9">
        <v>2</v>
      </c>
      <c r="H9">
        <v>1</v>
      </c>
      <c r="I9">
        <v>5</v>
      </c>
      <c r="J9">
        <v>30</v>
      </c>
      <c r="K9">
        <v>4</v>
      </c>
      <c r="L9">
        <v>3</v>
      </c>
      <c r="M9">
        <v>4</v>
      </c>
      <c r="N9">
        <v>19</v>
      </c>
      <c r="O9">
        <v>3</v>
      </c>
      <c r="P9" t="s">
        <v>283</v>
      </c>
      <c r="Q9">
        <v>12280</v>
      </c>
      <c r="R9" s="2" t="s">
        <v>361</v>
      </c>
      <c r="S9">
        <v>3</v>
      </c>
      <c r="T9" t="s">
        <v>979</v>
      </c>
      <c r="U9" t="s">
        <v>351</v>
      </c>
      <c r="V9" s="1">
        <v>43811</v>
      </c>
      <c r="W9" t="s">
        <v>251</v>
      </c>
      <c r="X9" t="s">
        <v>251</v>
      </c>
      <c r="Y9" t="s">
        <v>251</v>
      </c>
      <c r="Z9" t="s">
        <v>251</v>
      </c>
      <c r="AA9" t="s">
        <v>251</v>
      </c>
      <c r="AB9" t="str">
        <f>CONCATENATE("['ide'=&gt;'",A9,"','edificio_id'=&gt;'",B9,"','direccion_id'=&gt;'",C9,"','equipo_id'=&gt;'",D9,"','subdireccion_id'=&gt;'",E9,"','coordinacion_id'=&gt;'",F9,"','tipo_cpu_id'=&gt;'",G9,"','monitor_id'=&gt;'",H9,"','marca_id'=&gt;'",I9,"','modelo_id'=&gt;'",J9,"','procesador_id'=&gt;'",K9,"','ram_id'=&gt;'",L9,"','hdd_id'=&gt;'",M9,"','windows_id'=&gt;'",N9,"','so_id'=&gt;'",O9,"','usuario'=&gt;'",P9,"','inventaro'=&gt;'",Q9,"','serie'=&gt;'",R9,"','condicion_id'=&gt;'",S9,"','observaciones'=&gt;'",T9,"','estatus'=&gt;'",U9,"','fecha_compra'=&gt;'",V9,"','fecha_baja'=&gt;'",W9,"','obs_baja'=&gt;'",X9,"','n_orden'=&gt;'",Y9,"','fecha_reporte'=&gt;'",Z9,"','descripcion'=&gt;'",AA9,"'],")</f>
        <v>['ide'=&gt;'22','edificio_id'=&gt;'2','direccion_id'=&gt;'12','equipo_id'=&gt;'1','subdireccion_id'=&gt;'15','coordinacion_id'=&gt;'21','tipo_cpu_id'=&gt;'2','monitor_id'=&gt;'1','marca_id'=&gt;'5','modelo_id'=&gt;'30','procesador_id'=&gt;'4','ram_id'=&gt;'3','hdd_id'=&gt;'4','windows_id'=&gt;'19','so_id'=&gt;'3','usuario'=&gt;'PATICIA VILLA JUANA','inventaro'=&gt;'12280','serie'=&gt;'8CC9260X4Y','condicion_id'=&gt;'3','observaciones'=&gt;'NO TIENE ANTIVIRUS','estatus'=&gt;'Activo','fecha_compra'=&gt;'43811','fecha_baja'=&gt;'NULL','obs_baja'=&gt;'NULL','n_orden'=&gt;'NULL','fecha_reporte'=&gt;'NULL','descripcion'=&gt;'NULL'],</v>
      </c>
    </row>
    <row r="10" spans="1:28" x14ac:dyDescent="0.25">
      <c r="A10">
        <v>23</v>
      </c>
      <c r="B10">
        <v>2</v>
      </c>
      <c r="C10">
        <v>12</v>
      </c>
      <c r="D10">
        <v>1</v>
      </c>
      <c r="E10">
        <v>15</v>
      </c>
      <c r="F10">
        <v>21</v>
      </c>
      <c r="G10">
        <v>3</v>
      </c>
      <c r="H10">
        <v>1</v>
      </c>
      <c r="I10">
        <v>5</v>
      </c>
      <c r="J10">
        <v>41</v>
      </c>
      <c r="K10">
        <v>18</v>
      </c>
      <c r="L10">
        <v>3</v>
      </c>
      <c r="M10">
        <v>2</v>
      </c>
      <c r="N10">
        <v>20</v>
      </c>
      <c r="O10">
        <v>3</v>
      </c>
      <c r="P10" t="s">
        <v>284</v>
      </c>
      <c r="Q10">
        <v>11804</v>
      </c>
      <c r="R10" t="s">
        <v>362</v>
      </c>
      <c r="S10">
        <v>2</v>
      </c>
      <c r="U10" t="s">
        <v>351</v>
      </c>
      <c r="V10" s="1">
        <v>43265</v>
      </c>
      <c r="W10" t="s">
        <v>251</v>
      </c>
      <c r="X10" t="s">
        <v>251</v>
      </c>
      <c r="Y10" t="s">
        <v>251</v>
      </c>
      <c r="Z10" t="s">
        <v>251</v>
      </c>
      <c r="AA10" t="s">
        <v>251</v>
      </c>
      <c r="AB10" t="str">
        <f>CONCATENATE("['ide'=&gt;'",A10,"','edificio_id'=&gt;'",B10,"','direccion_id'=&gt;'",C10,"','equipo_id'=&gt;'",D10,"','subdireccion_id'=&gt;'",E10,"','coordinacion_id'=&gt;'",F10,"','tipo_cpu_id'=&gt;'",G10,"','monitor_id'=&gt;'",H10,"','marca_id'=&gt;'",I10,"','modelo_id'=&gt;'",J10,"','procesador_id'=&gt;'",K10,"','ram_id'=&gt;'",L10,"','hdd_id'=&gt;'",M10,"','windows_id'=&gt;'",N10,"','so_id'=&gt;'",O10,"','usuario'=&gt;'",P10,"','inventaro'=&gt;'",Q10,"','serie'=&gt;'",R10,"','condicion_id'=&gt;'",S10,"','observaciones'=&gt;'",T10,"','estatus'=&gt;'",U10,"','fecha_compra'=&gt;'",V10,"','fecha_baja'=&gt;'",W10,"','obs_baja'=&gt;'",X10,"','n_orden'=&gt;'",Y10,"','fecha_reporte'=&gt;'",Z10,"','descripcion'=&gt;'",AA10,"'],")</f>
        <v>['ide'=&gt;'23','edificio_id'=&gt;'2','direccion_id'=&gt;'12','equipo_id'=&gt;'1','subdireccion_id'=&gt;'15','coordinacion_id'=&gt;'21','tipo_cpu_id'=&gt;'3','monitor_id'=&gt;'1','marca_id'=&gt;'5','modelo_id'=&gt;'41','procesador_id'=&gt;'18','ram_id'=&gt;'3','hdd_id'=&gt;'2','windows_id'=&gt;'20','so_id'=&gt;'3','usuario'=&gt;'JAIR CAMARA','inventaro'=&gt;'11804','serie'=&gt;'MXL8180S3Y','condicion_id'=&gt;'2','observaciones'=&gt;'','estatus'=&gt;'Activo','fecha_compra'=&gt;'43265','fecha_baja'=&gt;'NULL','obs_baja'=&gt;'NULL','n_orden'=&gt;'NULL','fecha_reporte'=&gt;'NULL','descripcion'=&gt;'NULL'],</v>
      </c>
    </row>
    <row r="11" spans="1:28" x14ac:dyDescent="0.25">
      <c r="A11">
        <v>25</v>
      </c>
      <c r="B11">
        <v>2</v>
      </c>
      <c r="C11">
        <v>12</v>
      </c>
      <c r="D11">
        <v>1</v>
      </c>
      <c r="E11">
        <v>15</v>
      </c>
      <c r="F11">
        <v>21</v>
      </c>
      <c r="G11">
        <v>3</v>
      </c>
      <c r="H11">
        <v>1</v>
      </c>
      <c r="I11">
        <v>5</v>
      </c>
      <c r="J11">
        <v>92</v>
      </c>
      <c r="K11">
        <v>36</v>
      </c>
      <c r="L11">
        <v>3</v>
      </c>
      <c r="M11">
        <v>3</v>
      </c>
      <c r="N11">
        <v>20</v>
      </c>
      <c r="O11">
        <v>3</v>
      </c>
      <c r="P11" t="s">
        <v>363</v>
      </c>
      <c r="Q11">
        <v>9458</v>
      </c>
      <c r="R11" s="2" t="s">
        <v>980</v>
      </c>
      <c r="S11">
        <v>2</v>
      </c>
      <c r="U11" t="s">
        <v>351</v>
      </c>
      <c r="V11" t="s">
        <v>251</v>
      </c>
      <c r="W11" t="s">
        <v>251</v>
      </c>
      <c r="X11" t="s">
        <v>251</v>
      </c>
      <c r="Y11" t="s">
        <v>251</v>
      </c>
      <c r="Z11" t="s">
        <v>251</v>
      </c>
      <c r="AA11" t="s">
        <v>251</v>
      </c>
      <c r="AB11" t="str">
        <f>CONCATENATE("['ide'=&gt;'",A11,"','edificio_id'=&gt;'",B11,"','direccion_id'=&gt;'",C11,"','equipo_id'=&gt;'",D11,"','subdireccion_id'=&gt;'",E11,"','coordinacion_id'=&gt;'",F11,"','tipo_cpu_id'=&gt;'",G11,"','monitor_id'=&gt;'",H11,"','marca_id'=&gt;'",I11,"','modelo_id'=&gt;'",J11,"','procesador_id'=&gt;'",K11,"','ram_id'=&gt;'",L11,"','hdd_id'=&gt;'",M11,"','windows_id'=&gt;'",N11,"','so_id'=&gt;'",O11,"','usuario'=&gt;'",P11,"','inventaro'=&gt;'",Q11,"','serie'=&gt;'",R11,"','condicion_id'=&gt;'",S11,"','observaciones'=&gt;'",T11,"','estatus'=&gt;'",U11,"','fecha_compra'=&gt;'",V11,"','fecha_baja'=&gt;'",W11,"','obs_baja'=&gt;'",X11,"','n_orden'=&gt;'",Y11,"','fecha_reporte'=&gt;'",Z11,"','descripcion'=&gt;'",AA11,"'],")</f>
        <v>['ide'=&gt;'25','edificio_id'=&gt;'2','direccion_id'=&gt;'12','equipo_id'=&gt;'1','subdireccion_id'=&gt;'15','coordinacion_id'=&gt;'21','tipo_cpu_id'=&gt;'3','monitor_id'=&gt;'1','marca_id'=&gt;'5','modelo_id'=&gt;'92','procesador_id'=&gt;'36','ram_id'=&gt;'3','hdd_id'=&gt;'3','windows_id'=&gt;'20','so_id'=&gt;'3','usuario'=&gt;'ALBERTO ROMAN MISS','inventaro'=&gt;'9458','serie'=&gt;'MXL24907MW','condicion_id'=&gt;'2','observaciones'=&gt;'','estatus'=&gt;'Activo','fecha_compra'=&gt;'NULL','fecha_baja'=&gt;'NULL','obs_baja'=&gt;'NULL','n_orden'=&gt;'NULL','fecha_reporte'=&gt;'NULL','descripcion'=&gt;'NULL'],</v>
      </c>
    </row>
    <row r="12" spans="1:28" x14ac:dyDescent="0.25">
      <c r="A12">
        <v>27</v>
      </c>
      <c r="B12">
        <v>2</v>
      </c>
      <c r="C12">
        <v>12</v>
      </c>
      <c r="D12">
        <v>1</v>
      </c>
      <c r="E12">
        <v>15</v>
      </c>
      <c r="F12">
        <v>21</v>
      </c>
      <c r="G12">
        <v>2</v>
      </c>
      <c r="H12">
        <v>1</v>
      </c>
      <c r="I12">
        <v>4</v>
      </c>
      <c r="J12">
        <v>17</v>
      </c>
      <c r="K12">
        <v>17</v>
      </c>
      <c r="L12">
        <v>3</v>
      </c>
      <c r="M12">
        <v>4</v>
      </c>
      <c r="N12">
        <v>19</v>
      </c>
      <c r="O12">
        <v>3</v>
      </c>
      <c r="P12" t="s">
        <v>286</v>
      </c>
      <c r="Q12">
        <v>10837</v>
      </c>
      <c r="R12" t="s">
        <v>364</v>
      </c>
      <c r="S12">
        <v>2</v>
      </c>
      <c r="U12" t="s">
        <v>351</v>
      </c>
      <c r="V12" s="1">
        <v>42720</v>
      </c>
      <c r="W12" t="s">
        <v>251</v>
      </c>
      <c r="X12" t="s">
        <v>251</v>
      </c>
      <c r="Y12" t="s">
        <v>251</v>
      </c>
      <c r="Z12" t="s">
        <v>251</v>
      </c>
      <c r="AA12" t="s">
        <v>251</v>
      </c>
      <c r="AB12" t="str">
        <f>CONCATENATE("['ide'=&gt;'",A12,"','edificio_id'=&gt;'",B12,"','direccion_id'=&gt;'",C12,"','equipo_id'=&gt;'",D12,"','subdireccion_id'=&gt;'",E12,"','coordinacion_id'=&gt;'",F12,"','tipo_cpu_id'=&gt;'",G12,"','monitor_id'=&gt;'",H12,"','marca_id'=&gt;'",I12,"','modelo_id'=&gt;'",J12,"','procesador_id'=&gt;'",K12,"','ram_id'=&gt;'",L12,"','hdd_id'=&gt;'",M12,"','windows_id'=&gt;'",N12,"','so_id'=&gt;'",O12,"','usuario'=&gt;'",P12,"','inventaro'=&gt;'",Q12,"','serie'=&gt;'",R12,"','condicion_id'=&gt;'",S12,"','observaciones'=&gt;'",T12,"','estatus'=&gt;'",U12,"','fecha_compra'=&gt;'",V12,"','fecha_baja'=&gt;'",W12,"','obs_baja'=&gt;'",X12,"','n_orden'=&gt;'",Y12,"','fecha_reporte'=&gt;'",Z12,"','descripcion'=&gt;'",AA12,"'],")</f>
        <v>['ide'=&gt;'27','edificio_id'=&gt;'2','direccion_id'=&gt;'12','equipo_id'=&gt;'1','subdireccion_id'=&gt;'15','coordinacion_id'=&gt;'21','tipo_cpu_id'=&gt;'2','monitor_id'=&gt;'1','marca_id'=&gt;'4','modelo_id'=&gt;'17','procesador_id'=&gt;'17','ram_id'=&gt;'3','hdd_id'=&gt;'4','windows_id'=&gt;'19','so_id'=&gt;'3','usuario'=&gt;'DARIOLA VAZQUEZ ORTEGON','inventaro'=&gt;'10837','serie'=&gt;'P9019ATJ','condicion_id'=&gt;'2','observaciones'=&gt;'','estatus'=&gt;'Activo','fecha_compra'=&gt;'42720','fecha_baja'=&gt;'NULL','obs_baja'=&gt;'NULL','n_orden'=&gt;'NULL','fecha_reporte'=&gt;'NULL','descripcion'=&gt;'NULL'],</v>
      </c>
    </row>
    <row r="13" spans="1:28" x14ac:dyDescent="0.25">
      <c r="A13">
        <v>28</v>
      </c>
      <c r="B13">
        <v>2</v>
      </c>
      <c r="C13">
        <v>12</v>
      </c>
      <c r="D13">
        <v>1</v>
      </c>
      <c r="E13">
        <v>15</v>
      </c>
      <c r="F13">
        <v>21</v>
      </c>
      <c r="G13">
        <v>2</v>
      </c>
      <c r="H13">
        <v>1</v>
      </c>
      <c r="I13">
        <v>4</v>
      </c>
      <c r="J13">
        <v>17</v>
      </c>
      <c r="K13">
        <v>17</v>
      </c>
      <c r="L13">
        <v>3</v>
      </c>
      <c r="M13">
        <v>2</v>
      </c>
      <c r="N13">
        <v>19</v>
      </c>
      <c r="O13">
        <v>3</v>
      </c>
      <c r="P13" t="s">
        <v>365</v>
      </c>
      <c r="Q13">
        <v>10079</v>
      </c>
      <c r="R13" t="s">
        <v>366</v>
      </c>
      <c r="S13">
        <v>3</v>
      </c>
      <c r="T13" t="s">
        <v>367</v>
      </c>
      <c r="U13" t="s">
        <v>351</v>
      </c>
      <c r="V13" s="1">
        <v>42514</v>
      </c>
      <c r="W13" t="s">
        <v>251</v>
      </c>
      <c r="X13" t="s">
        <v>251</v>
      </c>
      <c r="Y13" t="s">
        <v>251</v>
      </c>
      <c r="Z13" t="s">
        <v>251</v>
      </c>
      <c r="AA13" t="s">
        <v>251</v>
      </c>
      <c r="AB13" t="str">
        <f>CONCATENATE("['ide'=&gt;'",A13,"','edificio_id'=&gt;'",B13,"','direccion_id'=&gt;'",C13,"','equipo_id'=&gt;'",D13,"','subdireccion_id'=&gt;'",E13,"','coordinacion_id'=&gt;'",F13,"','tipo_cpu_id'=&gt;'",G13,"','monitor_id'=&gt;'",H13,"','marca_id'=&gt;'",I13,"','modelo_id'=&gt;'",J13,"','procesador_id'=&gt;'",K13,"','ram_id'=&gt;'",L13,"','hdd_id'=&gt;'",M13,"','windows_id'=&gt;'",N13,"','so_id'=&gt;'",O13,"','usuario'=&gt;'",P13,"','inventaro'=&gt;'",Q13,"','serie'=&gt;'",R13,"','condicion_id'=&gt;'",S13,"','observaciones'=&gt;'",T13,"','estatus'=&gt;'",U13,"','fecha_compra'=&gt;'",V13,"','fecha_baja'=&gt;'",W13,"','obs_baja'=&gt;'",X13,"','n_orden'=&gt;'",Y13,"','fecha_reporte'=&gt;'",Z13,"','descripcion'=&gt;'",AA13,"'],")</f>
        <v>['ide'=&gt;'28','edificio_id'=&gt;'2','direccion_id'=&gt;'12','equipo_id'=&gt;'1','subdireccion_id'=&gt;'15','coordinacion_id'=&gt;'21','tipo_cpu_id'=&gt;'2','monitor_id'=&gt;'1','marca_id'=&gt;'4','modelo_id'=&gt;'17','procesador_id'=&gt;'17','ram_id'=&gt;'3','hdd_id'=&gt;'2','windows_id'=&gt;'19','so_id'=&gt;'3','usuario'=&gt;'ARMANDO RUIZ','inventaro'=&gt;'10079','serie'=&gt;'P900TP82','condicion_id'=&gt;'3','observaciones'=&gt;'LOS PUESTOS USB FALLAN, Y PROBLEMAS CON EL EXPLORADOR DE WINDOWS','estatus'=&gt;'Activo','fecha_compra'=&gt;'42514','fecha_baja'=&gt;'NULL','obs_baja'=&gt;'NULL','n_orden'=&gt;'NULL','fecha_reporte'=&gt;'NULL','descripcion'=&gt;'NULL'],</v>
      </c>
    </row>
    <row r="14" spans="1:28" x14ac:dyDescent="0.25">
      <c r="A14">
        <v>29</v>
      </c>
      <c r="B14">
        <v>2</v>
      </c>
      <c r="C14">
        <v>12</v>
      </c>
      <c r="D14">
        <v>1</v>
      </c>
      <c r="E14">
        <v>15</v>
      </c>
      <c r="F14">
        <v>21</v>
      </c>
      <c r="G14">
        <v>3</v>
      </c>
      <c r="H14">
        <v>1</v>
      </c>
      <c r="I14">
        <v>5</v>
      </c>
      <c r="J14">
        <v>41</v>
      </c>
      <c r="K14">
        <v>18</v>
      </c>
      <c r="L14">
        <v>5</v>
      </c>
      <c r="M14">
        <v>2</v>
      </c>
      <c r="N14">
        <v>20</v>
      </c>
      <c r="O14">
        <v>3</v>
      </c>
      <c r="P14" t="s">
        <v>257</v>
      </c>
      <c r="Q14">
        <v>11802</v>
      </c>
      <c r="R14" t="s">
        <v>368</v>
      </c>
      <c r="S14">
        <v>2</v>
      </c>
      <c r="U14" t="s">
        <v>351</v>
      </c>
      <c r="V14" s="1">
        <v>43265</v>
      </c>
      <c r="W14" t="s">
        <v>251</v>
      </c>
      <c r="X14" t="s">
        <v>251</v>
      </c>
      <c r="Y14" t="s">
        <v>251</v>
      </c>
      <c r="Z14" t="s">
        <v>251</v>
      </c>
      <c r="AA14" t="s">
        <v>251</v>
      </c>
      <c r="AB14" t="str">
        <f>CONCATENATE("['ide'=&gt;'",A14,"','edificio_id'=&gt;'",B14,"','direccion_id'=&gt;'",C14,"','equipo_id'=&gt;'",D14,"','subdireccion_id'=&gt;'",E14,"','coordinacion_id'=&gt;'",F14,"','tipo_cpu_id'=&gt;'",G14,"','monitor_id'=&gt;'",H14,"','marca_id'=&gt;'",I14,"','modelo_id'=&gt;'",J14,"','procesador_id'=&gt;'",K14,"','ram_id'=&gt;'",L14,"','hdd_id'=&gt;'",M14,"','windows_id'=&gt;'",N14,"','so_id'=&gt;'",O14,"','usuario'=&gt;'",P14,"','inventaro'=&gt;'",Q14,"','serie'=&gt;'",R14,"','condicion_id'=&gt;'",S14,"','observaciones'=&gt;'",T14,"','estatus'=&gt;'",U14,"','fecha_compra'=&gt;'",V14,"','fecha_baja'=&gt;'",W14,"','obs_baja'=&gt;'",X14,"','n_orden'=&gt;'",Y14,"','fecha_reporte'=&gt;'",Z14,"','descripcion'=&gt;'",AA14,"'],")</f>
        <v>['ide'=&gt;'29','edificio_id'=&gt;'2','direccion_id'=&gt;'12','equipo_id'=&gt;'1','subdireccion_id'=&gt;'15','coordinacion_id'=&gt;'21','tipo_cpu_id'=&gt;'3','monitor_id'=&gt;'1','marca_id'=&gt;'5','modelo_id'=&gt;'41','procesador_id'=&gt;'18','ram_id'=&gt;'5','hdd_id'=&gt;'2','windows_id'=&gt;'20','so_id'=&gt;'3','usuario'=&gt;'DANIEL VERA GOMEZ','inventaro'=&gt;'11802','serie'=&gt;'MXL8180S3T','condicion_id'=&gt;'2','observaciones'=&gt;'','estatus'=&gt;'Activo','fecha_compra'=&gt;'43265','fecha_baja'=&gt;'NULL','obs_baja'=&gt;'NULL','n_orden'=&gt;'NULL','fecha_reporte'=&gt;'NULL','descripcion'=&gt;'NULL'],</v>
      </c>
    </row>
    <row r="15" spans="1:28" x14ac:dyDescent="0.25">
      <c r="A15">
        <v>31</v>
      </c>
      <c r="B15">
        <v>2</v>
      </c>
      <c r="C15">
        <v>12</v>
      </c>
      <c r="D15">
        <v>1</v>
      </c>
      <c r="E15">
        <v>15</v>
      </c>
      <c r="F15">
        <v>21</v>
      </c>
      <c r="G15">
        <v>4</v>
      </c>
      <c r="H15">
        <v>1</v>
      </c>
      <c r="I15">
        <v>5</v>
      </c>
      <c r="J15">
        <v>31</v>
      </c>
      <c r="K15">
        <v>17</v>
      </c>
      <c r="L15">
        <v>5</v>
      </c>
      <c r="M15">
        <v>3</v>
      </c>
      <c r="N15">
        <v>20</v>
      </c>
      <c r="O15">
        <v>3</v>
      </c>
      <c r="P15" t="s">
        <v>369</v>
      </c>
      <c r="Q15">
        <v>10320</v>
      </c>
      <c r="R15" t="s">
        <v>981</v>
      </c>
      <c r="S15">
        <v>2</v>
      </c>
      <c r="T15" t="s">
        <v>982</v>
      </c>
      <c r="U15" t="s">
        <v>351</v>
      </c>
      <c r="V15" s="1">
        <v>42535</v>
      </c>
      <c r="W15" t="s">
        <v>251</v>
      </c>
      <c r="X15" t="s">
        <v>251</v>
      </c>
      <c r="Y15" t="s">
        <v>251</v>
      </c>
      <c r="Z15" t="s">
        <v>251</v>
      </c>
      <c r="AA15" t="s">
        <v>251</v>
      </c>
      <c r="AB15" t="str">
        <f>CONCATENATE("['ide'=&gt;'",A15,"','edificio_id'=&gt;'",B15,"','direccion_id'=&gt;'",C15,"','equipo_id'=&gt;'",D15,"','subdireccion_id'=&gt;'",E15,"','coordinacion_id'=&gt;'",F15,"','tipo_cpu_id'=&gt;'",G15,"','monitor_id'=&gt;'",H15,"','marca_id'=&gt;'",I15,"','modelo_id'=&gt;'",J15,"','procesador_id'=&gt;'",K15,"','ram_id'=&gt;'",L15,"','hdd_id'=&gt;'",M15,"','windows_id'=&gt;'",N15,"','so_id'=&gt;'",O15,"','usuario'=&gt;'",P15,"','inventaro'=&gt;'",Q15,"','serie'=&gt;'",R15,"','condicion_id'=&gt;'",S15,"','observaciones'=&gt;'",T15,"','estatus'=&gt;'",U15,"','fecha_compra'=&gt;'",V15,"','fecha_baja'=&gt;'",W15,"','obs_baja'=&gt;'",X15,"','n_orden'=&gt;'",Y15,"','fecha_reporte'=&gt;'",Z15,"','descripcion'=&gt;'",AA15,"'],")</f>
        <v>['ide'=&gt;'31','edificio_id'=&gt;'2','direccion_id'=&gt;'12','equipo_id'=&gt;'1','subdireccion_id'=&gt;'15','coordinacion_id'=&gt;'21','tipo_cpu_id'=&gt;'4','monitor_id'=&gt;'1','marca_id'=&gt;'5','modelo_id'=&gt;'31','procesador_id'=&gt;'17','ram_id'=&gt;'5','hdd_id'=&gt;'3','windows_id'=&gt;'20','so_id'=&gt;'3','usuario'=&gt;'FRANCISO COCOM','inventaro'=&gt;'10320','serie'=&gt;'5CG60750FK','condicion_id'=&gt;'2','observaciones'=&gt;'**SN**','estatus'=&gt;'Activo','fecha_compra'=&gt;'42535','fecha_baja'=&gt;'NULL','obs_baja'=&gt;'NULL','n_orden'=&gt;'NULL','fecha_reporte'=&gt;'NULL','descripcion'=&gt;'NULL'],</v>
      </c>
    </row>
    <row r="16" spans="1:28" x14ac:dyDescent="0.25">
      <c r="A16">
        <v>32</v>
      </c>
      <c r="B16">
        <v>2</v>
      </c>
      <c r="C16">
        <v>11</v>
      </c>
      <c r="D16">
        <v>1</v>
      </c>
      <c r="E16">
        <v>12</v>
      </c>
      <c r="F16">
        <v>21</v>
      </c>
      <c r="G16">
        <v>3</v>
      </c>
      <c r="H16">
        <v>1</v>
      </c>
      <c r="I16">
        <v>9</v>
      </c>
      <c r="J16">
        <v>26</v>
      </c>
      <c r="K16">
        <v>36</v>
      </c>
      <c r="L16">
        <v>3</v>
      </c>
      <c r="M16">
        <v>10</v>
      </c>
      <c r="N16">
        <v>19</v>
      </c>
      <c r="O16">
        <v>3</v>
      </c>
      <c r="P16" t="s">
        <v>370</v>
      </c>
      <c r="Q16">
        <v>5275</v>
      </c>
      <c r="R16" t="s">
        <v>740</v>
      </c>
      <c r="S16">
        <v>2</v>
      </c>
      <c r="U16" t="s">
        <v>351</v>
      </c>
      <c r="V16" s="1" t="s">
        <v>251</v>
      </c>
      <c r="W16" t="s">
        <v>251</v>
      </c>
      <c r="X16" t="s">
        <v>251</v>
      </c>
      <c r="Y16" t="s">
        <v>251</v>
      </c>
      <c r="Z16" t="s">
        <v>251</v>
      </c>
      <c r="AA16" t="s">
        <v>251</v>
      </c>
      <c r="AB16" t="str">
        <f>CONCATENATE("['ide'=&gt;'",A16,"','edificio_id'=&gt;'",B16,"','direccion_id'=&gt;'",C16,"','equipo_id'=&gt;'",D16,"','subdireccion_id'=&gt;'",E16,"','coordinacion_id'=&gt;'",F16,"','tipo_cpu_id'=&gt;'",G16,"','monitor_id'=&gt;'",H16,"','marca_id'=&gt;'",I16,"','modelo_id'=&gt;'",J16,"','procesador_id'=&gt;'",K16,"','ram_id'=&gt;'",L16,"','hdd_id'=&gt;'",M16,"','windows_id'=&gt;'",N16,"','so_id'=&gt;'",O16,"','usuario'=&gt;'",P16,"','inventaro'=&gt;'",Q16,"','serie'=&gt;'",R16,"','condicion_id'=&gt;'",S16,"','observaciones'=&gt;'",T16,"','estatus'=&gt;'",U16,"','fecha_compra'=&gt;'",V16,"','fecha_baja'=&gt;'",W16,"','obs_baja'=&gt;'",X16,"','n_orden'=&gt;'",Y16,"','fecha_reporte'=&gt;'",Z16,"','descripcion'=&gt;'",AA16,"'],")</f>
        <v>['ide'=&gt;'32','edificio_id'=&gt;'2','direccion_id'=&gt;'11','equipo_id'=&gt;'1','subdireccion_id'=&gt;'12','coordinacion_id'=&gt;'21','tipo_cpu_id'=&gt;'3','monitor_id'=&gt;'1','marca_id'=&gt;'9','modelo_id'=&gt;'26','procesador_id'=&gt;'36','ram_id'=&gt;'3','hdd_id'=&gt;'10','windows_id'=&gt;'19','so_id'=&gt;'3','usuario'=&gt;'CLAUDIA PATRICIA HERNANDEZ','inventaro'=&gt;'5275','serie'=&gt;'S/N','condicion_id'=&gt;'2','observaciones'=&gt;'','estatus'=&gt;'Activo','fecha_compra'=&gt;'NULL','fecha_baja'=&gt;'NULL','obs_baja'=&gt;'NULL','n_orden'=&gt;'NULL','fecha_reporte'=&gt;'NULL','descripcion'=&gt;'NULL'],</v>
      </c>
    </row>
    <row r="17" spans="1:28" x14ac:dyDescent="0.25">
      <c r="A17">
        <v>34</v>
      </c>
      <c r="B17">
        <v>2</v>
      </c>
      <c r="C17">
        <v>11</v>
      </c>
      <c r="D17">
        <v>1</v>
      </c>
      <c r="E17">
        <v>12</v>
      </c>
      <c r="F17">
        <v>21</v>
      </c>
      <c r="G17">
        <v>3</v>
      </c>
      <c r="H17">
        <v>1</v>
      </c>
      <c r="I17">
        <v>5</v>
      </c>
      <c r="J17">
        <v>38</v>
      </c>
      <c r="K17">
        <v>20</v>
      </c>
      <c r="L17">
        <v>3</v>
      </c>
      <c r="M17">
        <v>2</v>
      </c>
      <c r="N17">
        <v>20</v>
      </c>
      <c r="O17">
        <v>3</v>
      </c>
      <c r="P17" t="s">
        <v>371</v>
      </c>
      <c r="Q17">
        <v>4705</v>
      </c>
      <c r="R17" t="s">
        <v>372</v>
      </c>
      <c r="S17">
        <v>2</v>
      </c>
      <c r="U17" t="s">
        <v>351</v>
      </c>
      <c r="V17" s="1" t="s">
        <v>251</v>
      </c>
      <c r="W17" t="s">
        <v>251</v>
      </c>
      <c r="X17" t="s">
        <v>251</v>
      </c>
      <c r="Y17" t="s">
        <v>251</v>
      </c>
      <c r="Z17" t="s">
        <v>251</v>
      </c>
      <c r="AA17" t="s">
        <v>251</v>
      </c>
      <c r="AB17" t="str">
        <f>CONCATENATE("['ide'=&gt;'",A17,"','edificio_id'=&gt;'",B17,"','direccion_id'=&gt;'",C17,"','equipo_id'=&gt;'",D17,"','subdireccion_id'=&gt;'",E17,"','coordinacion_id'=&gt;'",F17,"','tipo_cpu_id'=&gt;'",G17,"','monitor_id'=&gt;'",H17,"','marca_id'=&gt;'",I17,"','modelo_id'=&gt;'",J17,"','procesador_id'=&gt;'",K17,"','ram_id'=&gt;'",L17,"','hdd_id'=&gt;'",M17,"','windows_id'=&gt;'",N17,"','so_id'=&gt;'",O17,"','usuario'=&gt;'",P17,"','inventaro'=&gt;'",Q17,"','serie'=&gt;'",R17,"','condicion_id'=&gt;'",S17,"','observaciones'=&gt;'",T17,"','estatus'=&gt;'",U17,"','fecha_compra'=&gt;'",V17,"','fecha_baja'=&gt;'",W17,"','obs_baja'=&gt;'",X17,"','n_orden'=&gt;'",Y17,"','fecha_reporte'=&gt;'",Z17,"','descripcion'=&gt;'",AA17,"'],")</f>
        <v>['ide'=&gt;'34','edificio_id'=&gt;'2','direccion_id'=&gt;'11','equipo_id'=&gt;'1','subdireccion_id'=&gt;'12','coordinacion_id'=&gt;'21','tipo_cpu_id'=&gt;'3','monitor_id'=&gt;'1','marca_id'=&gt;'5','modelo_id'=&gt;'38','procesador_id'=&gt;'20','ram_id'=&gt;'3','hdd_id'=&gt;'2','windows_id'=&gt;'20','so_id'=&gt;'3','usuario'=&gt;'ORLANDO MARTIN ALAMILLA OROZCO','inventaro'=&gt;'4705','serie'=&gt;'MXL2291C3S','condicion_id'=&gt;'2','observaciones'=&gt;'','estatus'=&gt;'Activo','fecha_compra'=&gt;'NULL','fecha_baja'=&gt;'NULL','obs_baja'=&gt;'NULL','n_orden'=&gt;'NULL','fecha_reporte'=&gt;'NULL','descripcion'=&gt;'NULL'],</v>
      </c>
    </row>
    <row r="18" spans="1:28" x14ac:dyDescent="0.25">
      <c r="A18">
        <v>36</v>
      </c>
      <c r="B18">
        <v>2</v>
      </c>
      <c r="C18">
        <v>11</v>
      </c>
      <c r="D18">
        <v>1</v>
      </c>
      <c r="E18">
        <v>12</v>
      </c>
      <c r="F18">
        <v>21</v>
      </c>
      <c r="G18">
        <v>3</v>
      </c>
      <c r="H18">
        <v>1</v>
      </c>
      <c r="I18">
        <v>5</v>
      </c>
      <c r="J18">
        <v>36</v>
      </c>
      <c r="K18">
        <v>2</v>
      </c>
      <c r="L18">
        <v>2</v>
      </c>
      <c r="M18">
        <v>11</v>
      </c>
      <c r="N18">
        <v>20</v>
      </c>
      <c r="O18">
        <v>3</v>
      </c>
      <c r="P18" t="s">
        <v>373</v>
      </c>
      <c r="Q18">
        <v>8384</v>
      </c>
      <c r="R18" t="s">
        <v>374</v>
      </c>
      <c r="S18">
        <v>2</v>
      </c>
      <c r="U18" t="s">
        <v>351</v>
      </c>
      <c r="V18" t="s">
        <v>251</v>
      </c>
      <c r="W18" t="s">
        <v>251</v>
      </c>
      <c r="X18" t="s">
        <v>251</v>
      </c>
      <c r="Y18" t="s">
        <v>251</v>
      </c>
      <c r="Z18" t="s">
        <v>251</v>
      </c>
      <c r="AA18" t="s">
        <v>251</v>
      </c>
      <c r="AB18" t="str">
        <f>CONCATENATE("['ide'=&gt;'",A18,"','edificio_id'=&gt;'",B18,"','direccion_id'=&gt;'",C18,"','equipo_id'=&gt;'",D18,"','subdireccion_id'=&gt;'",E18,"','coordinacion_id'=&gt;'",F18,"','tipo_cpu_id'=&gt;'",G18,"','monitor_id'=&gt;'",H18,"','marca_id'=&gt;'",I18,"','modelo_id'=&gt;'",J18,"','procesador_id'=&gt;'",K18,"','ram_id'=&gt;'",L18,"','hdd_id'=&gt;'",M18,"','windows_id'=&gt;'",N18,"','so_id'=&gt;'",O18,"','usuario'=&gt;'",P18,"','inventaro'=&gt;'",Q18,"','serie'=&gt;'",R18,"','condicion_id'=&gt;'",S18,"','observaciones'=&gt;'",T18,"','estatus'=&gt;'",U18,"','fecha_compra'=&gt;'",V18,"','fecha_baja'=&gt;'",W18,"','obs_baja'=&gt;'",X18,"','n_orden'=&gt;'",Y18,"','fecha_reporte'=&gt;'",Z18,"','descripcion'=&gt;'",AA18,"'],")</f>
        <v>['ide'=&gt;'36','edificio_id'=&gt;'2','direccion_id'=&gt;'11','equipo_id'=&gt;'1','subdireccion_id'=&gt;'12','coordinacion_id'=&gt;'21','tipo_cpu_id'=&gt;'3','monitor_id'=&gt;'1','marca_id'=&gt;'5','modelo_id'=&gt;'36','procesador_id'=&gt;'2','ram_id'=&gt;'2','hdd_id'=&gt;'11','windows_id'=&gt;'20','so_id'=&gt;'3','usuario'=&gt;'REYNA GUADALUPE SANCHEZ ALVAREZ','inventaro'=&gt;'8384','serie'=&gt;'MXL02706B6','condicion_id'=&gt;'2','observaciones'=&gt;'','estatus'=&gt;'Activo','fecha_compra'=&gt;'NULL','fecha_baja'=&gt;'NULL','obs_baja'=&gt;'NULL','n_orden'=&gt;'NULL','fecha_reporte'=&gt;'NULL','descripcion'=&gt;'NULL'],</v>
      </c>
    </row>
    <row r="19" spans="1:28" x14ac:dyDescent="0.25">
      <c r="A19">
        <v>38</v>
      </c>
      <c r="B19">
        <v>2</v>
      </c>
      <c r="C19">
        <v>11</v>
      </c>
      <c r="D19">
        <v>1</v>
      </c>
      <c r="E19">
        <v>12</v>
      </c>
      <c r="F19">
        <v>21</v>
      </c>
      <c r="G19">
        <v>3</v>
      </c>
      <c r="H19">
        <v>1</v>
      </c>
      <c r="I19">
        <v>5</v>
      </c>
      <c r="J19">
        <v>41</v>
      </c>
      <c r="K19">
        <v>18</v>
      </c>
      <c r="L19">
        <v>3</v>
      </c>
      <c r="M19">
        <v>2</v>
      </c>
      <c r="N19">
        <v>20</v>
      </c>
      <c r="O19">
        <v>3</v>
      </c>
      <c r="P19" t="s">
        <v>375</v>
      </c>
      <c r="Q19">
        <v>11794</v>
      </c>
      <c r="R19" t="s">
        <v>376</v>
      </c>
      <c r="S19">
        <v>2</v>
      </c>
      <c r="U19" t="s">
        <v>351</v>
      </c>
      <c r="V19" s="1">
        <v>43265</v>
      </c>
      <c r="W19" t="s">
        <v>251</v>
      </c>
      <c r="X19" t="s">
        <v>251</v>
      </c>
      <c r="Y19" t="s">
        <v>251</v>
      </c>
      <c r="Z19" t="s">
        <v>251</v>
      </c>
      <c r="AA19" t="s">
        <v>251</v>
      </c>
      <c r="AB19" t="str">
        <f>CONCATENATE("['ide'=&gt;'",A19,"','edificio_id'=&gt;'",B19,"','direccion_id'=&gt;'",C19,"','equipo_id'=&gt;'",D19,"','subdireccion_id'=&gt;'",E19,"','coordinacion_id'=&gt;'",F19,"','tipo_cpu_id'=&gt;'",G19,"','monitor_id'=&gt;'",H19,"','marca_id'=&gt;'",I19,"','modelo_id'=&gt;'",J19,"','procesador_id'=&gt;'",K19,"','ram_id'=&gt;'",L19,"','hdd_id'=&gt;'",M19,"','windows_id'=&gt;'",N19,"','so_id'=&gt;'",O19,"','usuario'=&gt;'",P19,"','inventaro'=&gt;'",Q19,"','serie'=&gt;'",R19,"','condicion_id'=&gt;'",S19,"','observaciones'=&gt;'",T19,"','estatus'=&gt;'",U19,"','fecha_compra'=&gt;'",V19,"','fecha_baja'=&gt;'",W19,"','obs_baja'=&gt;'",X19,"','n_orden'=&gt;'",Y19,"','fecha_reporte'=&gt;'",Z19,"','descripcion'=&gt;'",AA19,"'],")</f>
        <v>['ide'=&gt;'38','edificio_id'=&gt;'2','direccion_id'=&gt;'11','equipo_id'=&gt;'1','subdireccion_id'=&gt;'12','coordinacion_id'=&gt;'21','tipo_cpu_id'=&gt;'3','monitor_id'=&gt;'1','marca_id'=&gt;'5','modelo_id'=&gt;'41','procesador_id'=&gt;'18','ram_id'=&gt;'3','hdd_id'=&gt;'2','windows_id'=&gt;'20','so_id'=&gt;'3','usuario'=&gt;'KARLA GOMEZ','inventaro'=&gt;'11794','serie'=&gt;'MXL8180S3X','condicion_id'=&gt;'2','observaciones'=&gt;'','estatus'=&gt;'Activo','fecha_compra'=&gt;'43265','fecha_baja'=&gt;'NULL','obs_baja'=&gt;'NULL','n_orden'=&gt;'NULL','fecha_reporte'=&gt;'NULL','descripcion'=&gt;'NULL'],</v>
      </c>
    </row>
    <row r="20" spans="1:28" x14ac:dyDescent="0.25">
      <c r="A20">
        <v>40</v>
      </c>
      <c r="B20">
        <v>2</v>
      </c>
      <c r="C20">
        <v>3</v>
      </c>
      <c r="D20">
        <v>1</v>
      </c>
      <c r="E20">
        <v>16</v>
      </c>
      <c r="F20">
        <v>21</v>
      </c>
      <c r="G20">
        <v>3</v>
      </c>
      <c r="H20">
        <v>1</v>
      </c>
      <c r="I20">
        <v>5</v>
      </c>
      <c r="J20">
        <v>35</v>
      </c>
      <c r="K20">
        <v>2</v>
      </c>
      <c r="L20">
        <v>3</v>
      </c>
      <c r="M20">
        <v>3</v>
      </c>
      <c r="N20">
        <v>20</v>
      </c>
      <c r="O20">
        <v>3</v>
      </c>
      <c r="P20" t="s">
        <v>377</v>
      </c>
      <c r="Q20">
        <v>8049</v>
      </c>
      <c r="R20" t="s">
        <v>378</v>
      </c>
      <c r="S20">
        <v>2</v>
      </c>
      <c r="T20" t="s">
        <v>379</v>
      </c>
      <c r="U20" t="s">
        <v>380</v>
      </c>
      <c r="V20" t="s">
        <v>251</v>
      </c>
      <c r="W20" s="1">
        <v>44607</v>
      </c>
      <c r="X20" t="s">
        <v>1144</v>
      </c>
      <c r="Y20" t="s">
        <v>381</v>
      </c>
      <c r="Z20" s="1">
        <v>44607</v>
      </c>
      <c r="AA20" t="s">
        <v>379</v>
      </c>
      <c r="AB20" t="str">
        <f>CONCATENATE("['ide'=&gt;'",A20,"','edificio_id'=&gt;'",B20,"','direccion_id'=&gt;'",C20,"','equipo_id'=&gt;'",D20,"','subdireccion_id'=&gt;'",E20,"','coordinacion_id'=&gt;'",F20,"','tipo_cpu_id'=&gt;'",G20,"','monitor_id'=&gt;'",H20,"','marca_id'=&gt;'",I20,"','modelo_id'=&gt;'",J20,"','procesador_id'=&gt;'",K20,"','ram_id'=&gt;'",L20,"','hdd_id'=&gt;'",M20,"','windows_id'=&gt;'",N20,"','so_id'=&gt;'",O20,"','usuario'=&gt;'",P20,"','inventaro'=&gt;'",Q20,"','serie'=&gt;'",R20,"','condicion_id'=&gt;'",S20,"','observaciones'=&gt;'",T20,"','estatus'=&gt;'",U20,"','fecha_compra'=&gt;'",V20,"','fecha_baja'=&gt;'",W20,"','obs_baja'=&gt;'",X20,"','n_orden'=&gt;'",Y20,"','fecha_reporte'=&gt;'",Z20,"','descripcion'=&gt;'",AA20,"'],")</f>
        <v>['ide'=&gt;'40','edificio_id'=&gt;'2','direccion_id'=&gt;'3','equipo_id'=&gt;'1','subdireccion_id'=&gt;'16','coordinacion_id'=&gt;'21','tipo_cpu_id'=&gt;'3','monitor_id'=&gt;'1','marca_id'=&gt;'5','modelo_id'=&gt;'35','procesador_id'=&gt;'2','ram_id'=&gt;'3','hdd_id'=&gt;'3','windows_id'=&gt;'20','so_id'=&gt;'3','usuario'=&gt;'PATRICIA DEL CARME CHABLE SAURI','inventaro'=&gt;'8049','serie'=&gt;'MXL027067T','condicion_id'=&gt;'2','observaciones'=&gt;'SE RECIBIO OFICIO SD30/SS03/095-22.- DE FECHA 15 DE FEBRERO DE 2022.- SOLICITANDO DIAGNOSTICO DE C.P.U.','estatus'=&gt;'Baja','fecha_compra'=&gt;'NULL','fecha_baja'=&gt;'44607','obs_baja'=&gt;'EL C.P.U. PRESENTA DAÑOS EN LA TARJETA PRINCIPAL (SOUTHBRIDGE PRESENTA TRES CIRCUITOS REVENTADOS), SE SUGIERE SOLICITAR LA BAJA DEL BIEN. Y LA ADQUISICION DE UN C.P.U., SE ANEXA CARACTERISTICAS DE EQUIPO A ADQUIRIR: COMPUTADORA KIT VORAGO SLIMBAY 4, INTEL CELERON N3060 1.60GHZ, 8 GB, 240GB SSD, ENDLESS + TECLADO/MOUSE','n_orden'=&gt;'033-2022','fecha_reporte'=&gt;'44607','descripcion'=&gt;'SE RECIBIO OFICIO SD30/SS03/095-22.- DE FECHA 15 DE FEBRERO DE 2022.- SOLICITANDO DIAGNOSTICO DE C.P.U.'],</v>
      </c>
    </row>
    <row r="21" spans="1:28" x14ac:dyDescent="0.25">
      <c r="A21">
        <v>42</v>
      </c>
      <c r="B21">
        <v>2</v>
      </c>
      <c r="C21">
        <v>3</v>
      </c>
      <c r="D21">
        <v>1</v>
      </c>
      <c r="E21">
        <v>16</v>
      </c>
      <c r="F21">
        <v>21</v>
      </c>
      <c r="G21">
        <v>3</v>
      </c>
      <c r="H21">
        <v>1</v>
      </c>
      <c r="I21">
        <v>5</v>
      </c>
      <c r="J21">
        <v>35</v>
      </c>
      <c r="K21">
        <v>2</v>
      </c>
      <c r="L21">
        <v>3</v>
      </c>
      <c r="M21">
        <v>3</v>
      </c>
      <c r="N21">
        <v>20</v>
      </c>
      <c r="O21">
        <v>3</v>
      </c>
      <c r="P21" t="s">
        <v>382</v>
      </c>
      <c r="Q21">
        <v>8404</v>
      </c>
      <c r="R21" t="s">
        <v>383</v>
      </c>
      <c r="S21">
        <v>2</v>
      </c>
      <c r="U21" t="s">
        <v>351</v>
      </c>
      <c r="V21" s="1" t="s">
        <v>251</v>
      </c>
      <c r="W21" t="s">
        <v>251</v>
      </c>
      <c r="X21" t="s">
        <v>251</v>
      </c>
      <c r="Y21" t="s">
        <v>251</v>
      </c>
      <c r="Z21" t="s">
        <v>251</v>
      </c>
      <c r="AA21" t="s">
        <v>251</v>
      </c>
      <c r="AB21" t="str">
        <f>CONCATENATE("['ide'=&gt;'",A21,"','edificio_id'=&gt;'",B21,"','direccion_id'=&gt;'",C21,"','equipo_id'=&gt;'",D21,"','subdireccion_id'=&gt;'",E21,"','coordinacion_id'=&gt;'",F21,"','tipo_cpu_id'=&gt;'",G21,"','monitor_id'=&gt;'",H21,"','marca_id'=&gt;'",I21,"','modelo_id'=&gt;'",J21,"','procesador_id'=&gt;'",K21,"','ram_id'=&gt;'",L21,"','hdd_id'=&gt;'",M21,"','windows_id'=&gt;'",N21,"','so_id'=&gt;'",O21,"','usuario'=&gt;'",P21,"','inventaro'=&gt;'",Q21,"','serie'=&gt;'",R21,"','condicion_id'=&gt;'",S21,"','observaciones'=&gt;'",T21,"','estatus'=&gt;'",U21,"','fecha_compra'=&gt;'",V21,"','fecha_baja'=&gt;'",W21,"','obs_baja'=&gt;'",X21,"','n_orden'=&gt;'",Y21,"','fecha_reporte'=&gt;'",Z21,"','descripcion'=&gt;'",AA21,"'],")</f>
        <v>['ide'=&gt;'42','edificio_id'=&gt;'2','direccion_id'=&gt;'3','equipo_id'=&gt;'1','subdireccion_id'=&gt;'16','coordinacion_id'=&gt;'21','tipo_cpu_id'=&gt;'3','monitor_id'=&gt;'1','marca_id'=&gt;'5','modelo_id'=&gt;'35','procesador_id'=&gt;'2','ram_id'=&gt;'3','hdd_id'=&gt;'3','windows_id'=&gt;'20','so_id'=&gt;'3','usuario'=&gt;'NALLELY PEREZ BALAN','inventaro'=&gt;'8404','serie'=&gt;'MXL025203S','condicion_id'=&gt;'2','observaciones'=&gt;'','estatus'=&gt;'Activo','fecha_compra'=&gt;'NULL','fecha_baja'=&gt;'NULL','obs_baja'=&gt;'NULL','n_orden'=&gt;'NULL','fecha_reporte'=&gt;'NULL','descripcion'=&gt;'NULL'],</v>
      </c>
    </row>
    <row r="22" spans="1:28" x14ac:dyDescent="0.25">
      <c r="A22">
        <v>44</v>
      </c>
      <c r="B22">
        <v>2</v>
      </c>
      <c r="C22">
        <v>3</v>
      </c>
      <c r="D22">
        <v>1</v>
      </c>
      <c r="E22">
        <v>16</v>
      </c>
      <c r="F22">
        <v>21</v>
      </c>
      <c r="G22">
        <v>3</v>
      </c>
      <c r="H22">
        <v>1</v>
      </c>
      <c r="I22">
        <v>5</v>
      </c>
      <c r="J22">
        <v>41</v>
      </c>
      <c r="K22">
        <v>48</v>
      </c>
      <c r="L22">
        <v>5</v>
      </c>
      <c r="M22">
        <v>4</v>
      </c>
      <c r="N22">
        <v>20</v>
      </c>
      <c r="O22">
        <v>3</v>
      </c>
      <c r="P22" t="s">
        <v>258</v>
      </c>
      <c r="Q22">
        <v>11489</v>
      </c>
      <c r="R22" t="s">
        <v>983</v>
      </c>
      <c r="S22">
        <v>2</v>
      </c>
      <c r="T22" t="s">
        <v>984</v>
      </c>
      <c r="U22" t="s">
        <v>351</v>
      </c>
      <c r="V22" s="1">
        <v>43167</v>
      </c>
      <c r="W22" t="s">
        <v>251</v>
      </c>
      <c r="X22" t="s">
        <v>251</v>
      </c>
      <c r="Y22" t="s">
        <v>251</v>
      </c>
      <c r="Z22" t="s">
        <v>251</v>
      </c>
      <c r="AA22" t="s">
        <v>251</v>
      </c>
      <c r="AB22" t="str">
        <f>CONCATENATE("['ide'=&gt;'",A22,"','edificio_id'=&gt;'",B22,"','direccion_id'=&gt;'",C22,"','equipo_id'=&gt;'",D22,"','subdireccion_id'=&gt;'",E22,"','coordinacion_id'=&gt;'",F22,"','tipo_cpu_id'=&gt;'",G22,"','monitor_id'=&gt;'",H22,"','marca_id'=&gt;'",I22,"','modelo_id'=&gt;'",J22,"','procesador_id'=&gt;'",K22,"','ram_id'=&gt;'",L22,"','hdd_id'=&gt;'",M22,"','windows_id'=&gt;'",N22,"','so_id'=&gt;'",O22,"','usuario'=&gt;'",P22,"','inventaro'=&gt;'",Q22,"','serie'=&gt;'",R22,"','condicion_id'=&gt;'",S22,"','observaciones'=&gt;'",T22,"','estatus'=&gt;'",U22,"','fecha_compra'=&gt;'",V22,"','fecha_baja'=&gt;'",W22,"','obs_baja'=&gt;'",X22,"','n_orden'=&gt;'",Y22,"','fecha_reporte'=&gt;'",Z22,"','descripcion'=&gt;'",AA22,"'],")</f>
        <v>['ide'=&gt;'44','edificio_id'=&gt;'2','direccion_id'=&gt;'3','equipo_id'=&gt;'1','subdireccion_id'=&gt;'16','coordinacion_id'=&gt;'21','tipo_cpu_id'=&gt;'3','monitor_id'=&gt;'1','marca_id'=&gt;'5','modelo_id'=&gt;'41','procesador_id'=&gt;'48','ram_id'=&gt;'5','hdd_id'=&gt;'4','windows_id'=&gt;'20','so_id'=&gt;'3','usuario'=&gt;'DIDIER EMILIANO HUCHIN OSORIO','inventaro'=&gt;'11489','serie'=&gt;'MXL8050ZQS','condicion_id'=&gt;'2','observaciones'=&gt;'**SN**MXL8050ZQ5','estatus'=&gt;'Activo','fecha_compra'=&gt;'43167','fecha_baja'=&gt;'NULL','obs_baja'=&gt;'NULL','n_orden'=&gt;'NULL','fecha_reporte'=&gt;'NULL','descripcion'=&gt;'NULL'],</v>
      </c>
    </row>
    <row r="23" spans="1:28" x14ac:dyDescent="0.25">
      <c r="A23">
        <v>46</v>
      </c>
      <c r="B23">
        <v>2</v>
      </c>
      <c r="C23">
        <v>3</v>
      </c>
      <c r="D23">
        <v>1</v>
      </c>
      <c r="E23">
        <v>16</v>
      </c>
      <c r="F23">
        <v>21</v>
      </c>
      <c r="G23">
        <v>3</v>
      </c>
      <c r="H23">
        <v>1</v>
      </c>
      <c r="I23">
        <v>5</v>
      </c>
      <c r="J23">
        <v>95</v>
      </c>
      <c r="K23">
        <v>6</v>
      </c>
      <c r="L23">
        <v>10</v>
      </c>
      <c r="M23">
        <v>7</v>
      </c>
      <c r="N23">
        <v>9</v>
      </c>
      <c r="O23">
        <v>2</v>
      </c>
      <c r="P23" t="s">
        <v>384</v>
      </c>
      <c r="Q23">
        <v>6398</v>
      </c>
      <c r="R23" t="s">
        <v>385</v>
      </c>
      <c r="S23">
        <v>4</v>
      </c>
      <c r="T23" t="s">
        <v>386</v>
      </c>
      <c r="U23" t="s">
        <v>351</v>
      </c>
      <c r="V23" t="s">
        <v>251</v>
      </c>
      <c r="W23" t="s">
        <v>251</v>
      </c>
      <c r="X23" t="s">
        <v>251</v>
      </c>
      <c r="Y23" t="s">
        <v>251</v>
      </c>
      <c r="Z23" t="s">
        <v>251</v>
      </c>
      <c r="AA23" t="s">
        <v>251</v>
      </c>
      <c r="AB23" t="str">
        <f>CONCATENATE("['ide'=&gt;'",A23,"','edificio_id'=&gt;'",B23,"','direccion_id'=&gt;'",C23,"','equipo_id'=&gt;'",D23,"','subdireccion_id'=&gt;'",E23,"','coordinacion_id'=&gt;'",F23,"','tipo_cpu_id'=&gt;'",G23,"','monitor_id'=&gt;'",H23,"','marca_id'=&gt;'",I23,"','modelo_id'=&gt;'",J23,"','procesador_id'=&gt;'",K23,"','ram_id'=&gt;'",L23,"','hdd_id'=&gt;'",M23,"','windows_id'=&gt;'",N23,"','so_id'=&gt;'",O23,"','usuario'=&gt;'",P23,"','inventaro'=&gt;'",Q23,"','serie'=&gt;'",R23,"','condicion_id'=&gt;'",S23,"','observaciones'=&gt;'",T23,"','estatus'=&gt;'",U23,"','fecha_compra'=&gt;'",V23,"','fecha_baja'=&gt;'",W23,"','obs_baja'=&gt;'",X23,"','n_orden'=&gt;'",Y23,"','fecha_reporte'=&gt;'",Z23,"','descripcion'=&gt;'",AA23,"'],")</f>
        <v>['ide'=&gt;'46','edificio_id'=&gt;'2','direccion_id'=&gt;'3','equipo_id'=&gt;'1','subdireccion_id'=&gt;'16','coordinacion_id'=&gt;'21','tipo_cpu_id'=&gt;'3','monitor_id'=&gt;'1','marca_id'=&gt;'5','modelo_id'=&gt;'95','procesador_id'=&gt;'6','ram_id'=&gt;'10','hdd_id'=&gt;'7','windows_id'=&gt;'9','so_id'=&gt;'2','usuario'=&gt;'MARIANET ESTRELLA UC','inventaro'=&gt;'6398','serie'=&gt;'MXJ50702SZ','condicion_id'=&gt;'4','observaciones'=&gt;'TERRIBLEMENTE LENTO','estatus'=&gt;'Activo','fecha_compra'=&gt;'NULL','fecha_baja'=&gt;'NULL','obs_baja'=&gt;'NULL','n_orden'=&gt;'NULL','fecha_reporte'=&gt;'NULL','descripcion'=&gt;'NULL'],</v>
      </c>
    </row>
    <row r="24" spans="1:28" x14ac:dyDescent="0.25">
      <c r="A24">
        <v>48</v>
      </c>
      <c r="B24">
        <v>2</v>
      </c>
      <c r="C24">
        <v>11</v>
      </c>
      <c r="D24">
        <v>1</v>
      </c>
      <c r="E24">
        <v>11</v>
      </c>
      <c r="F24">
        <v>21</v>
      </c>
      <c r="G24">
        <v>2</v>
      </c>
      <c r="H24">
        <v>1</v>
      </c>
      <c r="I24">
        <v>4</v>
      </c>
      <c r="J24">
        <v>97</v>
      </c>
      <c r="K24">
        <v>49</v>
      </c>
      <c r="L24">
        <v>4</v>
      </c>
      <c r="M24">
        <v>4</v>
      </c>
      <c r="N24">
        <v>20</v>
      </c>
      <c r="O24">
        <v>3</v>
      </c>
      <c r="P24" t="s">
        <v>387</v>
      </c>
      <c r="Q24">
        <v>7431</v>
      </c>
      <c r="R24" t="s">
        <v>388</v>
      </c>
      <c r="S24">
        <v>2</v>
      </c>
      <c r="T24" t="s">
        <v>985</v>
      </c>
      <c r="U24" t="s">
        <v>351</v>
      </c>
      <c r="V24" s="1" t="s">
        <v>251</v>
      </c>
      <c r="W24" t="s">
        <v>251</v>
      </c>
      <c r="X24" t="s">
        <v>251</v>
      </c>
      <c r="Y24" t="s">
        <v>251</v>
      </c>
      <c r="Z24" t="s">
        <v>251</v>
      </c>
      <c r="AA24" t="s">
        <v>251</v>
      </c>
      <c r="AB24" t="str">
        <f>CONCATENATE("['ide'=&gt;'",A24,"','edificio_id'=&gt;'",B24,"','direccion_id'=&gt;'",C24,"','equipo_id'=&gt;'",D24,"','subdireccion_id'=&gt;'",E24,"','coordinacion_id'=&gt;'",F24,"','tipo_cpu_id'=&gt;'",G24,"','monitor_id'=&gt;'",H24,"','marca_id'=&gt;'",I24,"','modelo_id'=&gt;'",J24,"','procesador_id'=&gt;'",K24,"','ram_id'=&gt;'",L24,"','hdd_id'=&gt;'",M24,"','windows_id'=&gt;'",N24,"','so_id'=&gt;'",O24,"','usuario'=&gt;'",P24,"','inventaro'=&gt;'",Q24,"','serie'=&gt;'",R24,"','condicion_id'=&gt;'",S24,"','observaciones'=&gt;'",T24,"','estatus'=&gt;'",U24,"','fecha_compra'=&gt;'",V24,"','fecha_baja'=&gt;'",W24,"','obs_baja'=&gt;'",X24,"','n_orden'=&gt;'",Y24,"','fecha_reporte'=&gt;'",Z24,"','descripcion'=&gt;'",AA24,"'],")</f>
        <v>['ide'=&gt;'48','edificio_id'=&gt;'2','direccion_id'=&gt;'11','equipo_id'=&gt;'1','subdireccion_id'=&gt;'11','coordinacion_id'=&gt;'21','tipo_cpu_id'=&gt;'2','monitor_id'=&gt;'1','marca_id'=&gt;'4','modelo_id'=&gt;'97','procesador_id'=&gt;'49','ram_id'=&gt;'4','hdd_id'=&gt;'4','windows_id'=&gt;'20','so_id'=&gt;'3','usuario'=&gt;'GUADALUPE MIJANGOS QUI','inventaro'=&gt;'7431','serie'=&gt;'QS00561461','condicion_id'=&gt;'2','observaciones'=&gt;'DIRECCION DE FINANZAS','estatus'=&gt;'Activo','fecha_compra'=&gt;'NULL','fecha_baja'=&gt;'NULL','obs_baja'=&gt;'NULL','n_orden'=&gt;'NULL','fecha_reporte'=&gt;'NULL','descripcion'=&gt;'NULL'],</v>
      </c>
    </row>
    <row r="25" spans="1:28" x14ac:dyDescent="0.25">
      <c r="A25">
        <v>49</v>
      </c>
      <c r="B25">
        <v>2</v>
      </c>
      <c r="C25">
        <v>11</v>
      </c>
      <c r="D25">
        <v>1</v>
      </c>
      <c r="E25">
        <v>11</v>
      </c>
      <c r="F25">
        <v>21</v>
      </c>
      <c r="G25">
        <v>3</v>
      </c>
      <c r="H25">
        <v>1</v>
      </c>
      <c r="I25">
        <v>3</v>
      </c>
      <c r="J25">
        <v>53</v>
      </c>
      <c r="K25">
        <v>50</v>
      </c>
      <c r="L25">
        <v>3</v>
      </c>
      <c r="M25">
        <v>4</v>
      </c>
      <c r="N25">
        <v>7</v>
      </c>
      <c r="O25">
        <v>3</v>
      </c>
      <c r="P25" t="s">
        <v>297</v>
      </c>
      <c r="Q25">
        <v>7423</v>
      </c>
      <c r="R25" t="s">
        <v>389</v>
      </c>
      <c r="S25">
        <v>2</v>
      </c>
      <c r="T25" t="s">
        <v>985</v>
      </c>
      <c r="U25" t="s">
        <v>351</v>
      </c>
      <c r="V25" t="s">
        <v>251</v>
      </c>
      <c r="W25" t="s">
        <v>251</v>
      </c>
      <c r="X25" t="s">
        <v>251</v>
      </c>
      <c r="Y25" t="s">
        <v>251</v>
      </c>
      <c r="Z25" t="s">
        <v>251</v>
      </c>
      <c r="AA25" t="s">
        <v>251</v>
      </c>
      <c r="AB25" t="str">
        <f>CONCATENATE("['ide'=&gt;'",A25,"','edificio_id'=&gt;'",B25,"','direccion_id'=&gt;'",C25,"','equipo_id'=&gt;'",D25,"','subdireccion_id'=&gt;'",E25,"','coordinacion_id'=&gt;'",F25,"','tipo_cpu_id'=&gt;'",G25,"','monitor_id'=&gt;'",H25,"','marca_id'=&gt;'",I25,"','modelo_id'=&gt;'",J25,"','procesador_id'=&gt;'",K25,"','ram_id'=&gt;'",L25,"','hdd_id'=&gt;'",M25,"','windows_id'=&gt;'",N25,"','so_id'=&gt;'",O25,"','usuario'=&gt;'",P25,"','inventaro'=&gt;'",Q25,"','serie'=&gt;'",R25,"','condicion_id'=&gt;'",S25,"','observaciones'=&gt;'",T25,"','estatus'=&gt;'",U25,"','fecha_compra'=&gt;'",V25,"','fecha_baja'=&gt;'",W25,"','obs_baja'=&gt;'",X25,"','n_orden'=&gt;'",Y25,"','fecha_reporte'=&gt;'",Z25,"','descripcion'=&gt;'",AA25,"'],")</f>
        <v>['ide'=&gt;'49','edificio_id'=&gt;'2','direccion_id'=&gt;'11','equipo_id'=&gt;'1','subdireccion_id'=&gt;'11','coordinacion_id'=&gt;'21','tipo_cpu_id'=&gt;'3','monitor_id'=&gt;'1','marca_id'=&gt;'3','modelo_id'=&gt;'53','procesador_id'=&gt;'50','ram_id'=&gt;'3','hdd_id'=&gt;'4','windows_id'=&gt;'7','so_id'=&gt;'3','usuario'=&gt;'ROCIO NATO','inventaro'=&gt;'7423','serie'=&gt;'HL24YG1','condicion_id'=&gt;'2','observaciones'=&gt;'DIRECCION DE FINANZAS','estatus'=&gt;'Activo','fecha_compra'=&gt;'NULL','fecha_baja'=&gt;'NULL','obs_baja'=&gt;'NULL','n_orden'=&gt;'NULL','fecha_reporte'=&gt;'NULL','descripcion'=&gt;'NULL'],</v>
      </c>
    </row>
    <row r="26" spans="1:28" x14ac:dyDescent="0.25">
      <c r="A26">
        <v>57</v>
      </c>
      <c r="B26">
        <v>2</v>
      </c>
      <c r="C26">
        <v>12</v>
      </c>
      <c r="D26">
        <v>1</v>
      </c>
      <c r="E26">
        <v>14</v>
      </c>
      <c r="F26">
        <v>24</v>
      </c>
      <c r="G26">
        <v>2</v>
      </c>
      <c r="H26">
        <v>1</v>
      </c>
      <c r="I26">
        <v>5</v>
      </c>
      <c r="J26">
        <v>30</v>
      </c>
      <c r="K26">
        <v>4</v>
      </c>
      <c r="L26">
        <v>3</v>
      </c>
      <c r="M26">
        <v>4</v>
      </c>
      <c r="N26">
        <v>19</v>
      </c>
      <c r="O26">
        <v>3</v>
      </c>
      <c r="P26" t="s">
        <v>390</v>
      </c>
      <c r="Q26">
        <v>12286</v>
      </c>
      <c r="R26" t="s">
        <v>391</v>
      </c>
      <c r="S26">
        <v>3</v>
      </c>
      <c r="T26" t="s">
        <v>392</v>
      </c>
      <c r="U26" t="s">
        <v>351</v>
      </c>
      <c r="V26" s="1">
        <v>43825</v>
      </c>
      <c r="W26" t="s">
        <v>251</v>
      </c>
      <c r="X26" t="s">
        <v>251</v>
      </c>
      <c r="Y26" t="s">
        <v>251</v>
      </c>
      <c r="Z26" t="s">
        <v>251</v>
      </c>
      <c r="AA26" t="s">
        <v>251</v>
      </c>
      <c r="AB26" t="str">
        <f>CONCATENATE("['ide'=&gt;'",A26,"','edificio_id'=&gt;'",B26,"','direccion_id'=&gt;'",C26,"','equipo_id'=&gt;'",D26,"','subdireccion_id'=&gt;'",E26,"','coordinacion_id'=&gt;'",F26,"','tipo_cpu_id'=&gt;'",G26,"','monitor_id'=&gt;'",H26,"','marca_id'=&gt;'",I26,"','modelo_id'=&gt;'",J26,"','procesador_id'=&gt;'",K26,"','ram_id'=&gt;'",L26,"','hdd_id'=&gt;'",M26,"','windows_id'=&gt;'",N26,"','so_id'=&gt;'",O26,"','usuario'=&gt;'",P26,"','inventaro'=&gt;'",Q26,"','serie'=&gt;'",R26,"','condicion_id'=&gt;'",S26,"','observaciones'=&gt;'",T26,"','estatus'=&gt;'",U26,"','fecha_compra'=&gt;'",V26,"','fecha_baja'=&gt;'",W26,"','obs_baja'=&gt;'",X26,"','n_orden'=&gt;'",Y26,"','fecha_reporte'=&gt;'",Z26,"','descripcion'=&gt;'",AA26,"'],")</f>
        <v>['ide'=&gt;'57','edificio_id'=&gt;'2','direccion_id'=&gt;'12','equipo_id'=&gt;'1','subdireccion_id'=&gt;'14','coordinacion_id'=&gt;'24','tipo_cpu_id'=&gt;'2','monitor_id'=&gt;'1','marca_id'=&gt;'5','modelo_id'=&gt;'30','procesador_id'=&gt;'4','ram_id'=&gt;'3','hdd_id'=&gt;'4','windows_id'=&gt;'19','so_id'=&gt;'3','usuario'=&gt;'GUADALUPE DEL RODARIO RODRIQUEZ MAY','inventaro'=&gt;'12286','serie'=&gt;'8CC90134F6','condicion_id'=&gt;'3','observaciones'=&gt;'DEMASIADO LENTO','estatus'=&gt;'Activo','fecha_compra'=&gt;'43825','fecha_baja'=&gt;'NULL','obs_baja'=&gt;'NULL','n_orden'=&gt;'NULL','fecha_reporte'=&gt;'NULL','descripcion'=&gt;'NULL'],</v>
      </c>
    </row>
    <row r="27" spans="1:28" x14ac:dyDescent="0.25">
      <c r="A27">
        <v>59</v>
      </c>
      <c r="B27">
        <v>2</v>
      </c>
      <c r="C27">
        <v>11</v>
      </c>
      <c r="D27">
        <v>1</v>
      </c>
      <c r="E27">
        <v>11</v>
      </c>
      <c r="F27">
        <v>21</v>
      </c>
      <c r="G27">
        <v>4</v>
      </c>
      <c r="H27">
        <v>1</v>
      </c>
      <c r="I27">
        <v>5</v>
      </c>
      <c r="J27">
        <v>100</v>
      </c>
      <c r="K27">
        <v>42</v>
      </c>
      <c r="L27">
        <v>5</v>
      </c>
      <c r="M27">
        <v>2</v>
      </c>
      <c r="N27">
        <v>20</v>
      </c>
      <c r="O27">
        <v>3</v>
      </c>
      <c r="P27" t="s">
        <v>986</v>
      </c>
      <c r="Q27">
        <v>11928</v>
      </c>
      <c r="R27" t="s">
        <v>393</v>
      </c>
      <c r="S27">
        <v>2</v>
      </c>
      <c r="T27" t="s">
        <v>985</v>
      </c>
      <c r="U27" t="s">
        <v>351</v>
      </c>
      <c r="V27" s="1">
        <v>43371</v>
      </c>
      <c r="W27" t="s">
        <v>251</v>
      </c>
      <c r="X27" t="s">
        <v>251</v>
      </c>
      <c r="Y27" t="s">
        <v>251</v>
      </c>
      <c r="Z27" t="s">
        <v>251</v>
      </c>
      <c r="AA27" t="s">
        <v>251</v>
      </c>
      <c r="AB27" t="str">
        <f>CONCATENATE("['ide'=&gt;'",A27,"','edificio_id'=&gt;'",B27,"','direccion_id'=&gt;'",C27,"','equipo_id'=&gt;'",D27,"','subdireccion_id'=&gt;'",E27,"','coordinacion_id'=&gt;'",F27,"','tipo_cpu_id'=&gt;'",G27,"','monitor_id'=&gt;'",H27,"','marca_id'=&gt;'",I27,"','modelo_id'=&gt;'",J27,"','procesador_id'=&gt;'",K27,"','ram_id'=&gt;'",L27,"','hdd_id'=&gt;'",M27,"','windows_id'=&gt;'",N27,"','so_id'=&gt;'",O27,"','usuario'=&gt;'",P27,"','inventaro'=&gt;'",Q27,"','serie'=&gt;'",R27,"','condicion_id'=&gt;'",S27,"','observaciones'=&gt;'",T27,"','estatus'=&gt;'",U27,"','fecha_compra'=&gt;'",V27,"','fecha_baja'=&gt;'",W27,"','obs_baja'=&gt;'",X27,"','n_orden'=&gt;'",Y27,"','fecha_reporte'=&gt;'",Z27,"','descripcion'=&gt;'",AA27,"'],")</f>
        <v>['ide'=&gt;'59','edificio_id'=&gt;'2','direccion_id'=&gt;'11','equipo_id'=&gt;'1','subdireccion_id'=&gt;'11','coordinacion_id'=&gt;'21','tipo_cpu_id'=&gt;'4','monitor_id'=&gt;'1','marca_id'=&gt;'5','modelo_id'=&gt;'100','procesador_id'=&gt;'42','ram_id'=&gt;'5','hdd_id'=&gt;'2','windows_id'=&gt;'20','so_id'=&gt;'3','usuario'=&gt;'JOSÉ ROMÁN DE LA CRUZ MARTÍNEZ','inventaro'=&gt;'11928','serie'=&gt;'5CD8182VDJ','condicion_id'=&gt;'2','observaciones'=&gt;'DIRECCION DE FINANZAS','estatus'=&gt;'Activo','fecha_compra'=&gt;'43371','fecha_baja'=&gt;'NULL','obs_baja'=&gt;'NULL','n_orden'=&gt;'NULL','fecha_reporte'=&gt;'NULL','descripcion'=&gt;'NULL'],</v>
      </c>
    </row>
    <row r="28" spans="1:28" x14ac:dyDescent="0.25">
      <c r="A28">
        <v>60</v>
      </c>
      <c r="B28">
        <v>2</v>
      </c>
      <c r="C28">
        <v>12</v>
      </c>
      <c r="D28">
        <v>1</v>
      </c>
      <c r="E28">
        <v>14</v>
      </c>
      <c r="F28">
        <v>24</v>
      </c>
      <c r="G28">
        <v>2</v>
      </c>
      <c r="H28">
        <v>1</v>
      </c>
      <c r="I28">
        <v>4</v>
      </c>
      <c r="J28">
        <v>17</v>
      </c>
      <c r="K28">
        <v>17</v>
      </c>
      <c r="L28">
        <v>3</v>
      </c>
      <c r="M28">
        <v>4</v>
      </c>
      <c r="N28">
        <v>20</v>
      </c>
      <c r="O28">
        <v>3</v>
      </c>
      <c r="P28" t="s">
        <v>394</v>
      </c>
      <c r="Q28">
        <v>10839</v>
      </c>
      <c r="R28" t="s">
        <v>395</v>
      </c>
      <c r="S28">
        <v>2</v>
      </c>
      <c r="U28" t="s">
        <v>351</v>
      </c>
      <c r="V28" s="1">
        <v>42720</v>
      </c>
      <c r="W28" t="s">
        <v>251</v>
      </c>
      <c r="X28" t="s">
        <v>251</v>
      </c>
      <c r="Y28" t="s">
        <v>251</v>
      </c>
      <c r="Z28" t="s">
        <v>251</v>
      </c>
      <c r="AA28" t="s">
        <v>251</v>
      </c>
      <c r="AB28" t="str">
        <f>CONCATENATE("['ide'=&gt;'",A28,"','edificio_id'=&gt;'",B28,"','direccion_id'=&gt;'",C28,"','equipo_id'=&gt;'",D28,"','subdireccion_id'=&gt;'",E28,"','coordinacion_id'=&gt;'",F28,"','tipo_cpu_id'=&gt;'",G28,"','monitor_id'=&gt;'",H28,"','marca_id'=&gt;'",I28,"','modelo_id'=&gt;'",J28,"','procesador_id'=&gt;'",K28,"','ram_id'=&gt;'",L28,"','hdd_id'=&gt;'",M28,"','windows_id'=&gt;'",N28,"','so_id'=&gt;'",O28,"','usuario'=&gt;'",P28,"','inventaro'=&gt;'",Q28,"','serie'=&gt;'",R28,"','condicion_id'=&gt;'",S28,"','observaciones'=&gt;'",T28,"','estatus'=&gt;'",U28,"','fecha_compra'=&gt;'",V28,"','fecha_baja'=&gt;'",W28,"','obs_baja'=&gt;'",X28,"','n_orden'=&gt;'",Y28,"','fecha_reporte'=&gt;'",Z28,"','descripcion'=&gt;'",AA28,"'],")</f>
        <v>['ide'=&gt;'60','edificio_id'=&gt;'2','direccion_id'=&gt;'12','equipo_id'=&gt;'1','subdireccion_id'=&gt;'14','coordinacion_id'=&gt;'24','tipo_cpu_id'=&gt;'2','monitor_id'=&gt;'1','marca_id'=&gt;'4','modelo_id'=&gt;'17','procesador_id'=&gt;'17','ram_id'=&gt;'3','hdd_id'=&gt;'4','windows_id'=&gt;'20','so_id'=&gt;'3','usuario'=&gt;'KARINA PANTI CAN','inventaro'=&gt;'10839','serie'=&gt;'P9019AQM','condicion_id'=&gt;'2','observaciones'=&gt;'','estatus'=&gt;'Activo','fecha_compra'=&gt;'42720','fecha_baja'=&gt;'NULL','obs_baja'=&gt;'NULL','n_orden'=&gt;'NULL','fecha_reporte'=&gt;'NULL','descripcion'=&gt;'NULL'],</v>
      </c>
    </row>
    <row r="29" spans="1:28" x14ac:dyDescent="0.25">
      <c r="A29">
        <v>61</v>
      </c>
      <c r="B29">
        <v>2</v>
      </c>
      <c r="C29">
        <v>11</v>
      </c>
      <c r="D29">
        <v>1</v>
      </c>
      <c r="E29">
        <v>11</v>
      </c>
      <c r="F29">
        <v>21</v>
      </c>
      <c r="G29">
        <v>3</v>
      </c>
      <c r="H29">
        <v>1</v>
      </c>
      <c r="I29">
        <v>3</v>
      </c>
      <c r="J29">
        <v>53</v>
      </c>
      <c r="K29">
        <v>50</v>
      </c>
      <c r="L29">
        <v>9</v>
      </c>
      <c r="M29">
        <v>5</v>
      </c>
      <c r="N29">
        <v>7</v>
      </c>
      <c r="O29">
        <v>2</v>
      </c>
      <c r="P29" t="s">
        <v>396</v>
      </c>
      <c r="Q29">
        <v>7421</v>
      </c>
      <c r="R29" t="s">
        <v>397</v>
      </c>
      <c r="S29">
        <v>2</v>
      </c>
      <c r="U29" t="s">
        <v>351</v>
      </c>
      <c r="V29" t="s">
        <v>251</v>
      </c>
      <c r="W29" t="s">
        <v>251</v>
      </c>
      <c r="X29" t="s">
        <v>251</v>
      </c>
      <c r="Y29" t="s">
        <v>251</v>
      </c>
      <c r="Z29" t="s">
        <v>251</v>
      </c>
      <c r="AA29" t="s">
        <v>251</v>
      </c>
      <c r="AB29" t="str">
        <f>CONCATENATE("['ide'=&gt;'",A29,"','edificio_id'=&gt;'",B29,"','direccion_id'=&gt;'",C29,"','equipo_id'=&gt;'",D29,"','subdireccion_id'=&gt;'",E29,"','coordinacion_id'=&gt;'",F29,"','tipo_cpu_id'=&gt;'",G29,"','monitor_id'=&gt;'",H29,"','marca_id'=&gt;'",I29,"','modelo_id'=&gt;'",J29,"','procesador_id'=&gt;'",K29,"','ram_id'=&gt;'",L29,"','hdd_id'=&gt;'",M29,"','windows_id'=&gt;'",N29,"','so_id'=&gt;'",O29,"','usuario'=&gt;'",P29,"','inventaro'=&gt;'",Q29,"','serie'=&gt;'",R29,"','condicion_id'=&gt;'",S29,"','observaciones'=&gt;'",T29,"','estatus'=&gt;'",U29,"','fecha_compra'=&gt;'",V29,"','fecha_baja'=&gt;'",W29,"','obs_baja'=&gt;'",X29,"','n_orden'=&gt;'",Y29,"','fecha_reporte'=&gt;'",Z29,"','descripcion'=&gt;'",AA29,"'],")</f>
        <v>['ide'=&gt;'61','edificio_id'=&gt;'2','direccion_id'=&gt;'11','equipo_id'=&gt;'1','subdireccion_id'=&gt;'11','coordinacion_id'=&gt;'21','tipo_cpu_id'=&gt;'3','monitor_id'=&gt;'1','marca_id'=&gt;'3','modelo_id'=&gt;'53','procesador_id'=&gt;'50','ram_id'=&gt;'9','hdd_id'=&gt;'5','windows_id'=&gt;'7','so_id'=&gt;'2','usuario'=&gt;'LEONARDO RAMON VALLE SEGOVIA','inventaro'=&gt;'7421','serie'=&gt;'2L24YG1','condicion_id'=&gt;'2','observaciones'=&gt;'','estatus'=&gt;'Activo','fecha_compra'=&gt;'NULL','fecha_baja'=&gt;'NULL','obs_baja'=&gt;'NULL','n_orden'=&gt;'NULL','fecha_reporte'=&gt;'NULL','descripcion'=&gt;'NULL'],</v>
      </c>
    </row>
    <row r="30" spans="1:28" x14ac:dyDescent="0.25">
      <c r="A30">
        <v>62</v>
      </c>
      <c r="B30">
        <v>2</v>
      </c>
      <c r="C30">
        <v>12</v>
      </c>
      <c r="D30">
        <v>1</v>
      </c>
      <c r="E30">
        <v>14</v>
      </c>
      <c r="F30">
        <v>24</v>
      </c>
      <c r="G30">
        <v>3</v>
      </c>
      <c r="H30">
        <v>1</v>
      </c>
      <c r="I30">
        <v>5</v>
      </c>
      <c r="J30">
        <v>41</v>
      </c>
      <c r="K30">
        <v>18</v>
      </c>
      <c r="L30">
        <v>3</v>
      </c>
      <c r="M30">
        <v>2</v>
      </c>
      <c r="N30">
        <v>20</v>
      </c>
      <c r="O30">
        <v>3</v>
      </c>
      <c r="P30" t="s">
        <v>281</v>
      </c>
      <c r="Q30">
        <v>11800</v>
      </c>
      <c r="R30" t="s">
        <v>398</v>
      </c>
      <c r="S30">
        <v>2</v>
      </c>
      <c r="U30" t="s">
        <v>351</v>
      </c>
      <c r="V30" s="1">
        <v>43265</v>
      </c>
      <c r="W30" t="s">
        <v>251</v>
      </c>
      <c r="X30" t="s">
        <v>251</v>
      </c>
      <c r="Y30" t="s">
        <v>251</v>
      </c>
      <c r="Z30" t="s">
        <v>251</v>
      </c>
      <c r="AA30" t="s">
        <v>251</v>
      </c>
      <c r="AB30" t="str">
        <f>CONCATENATE("['ide'=&gt;'",A30,"','edificio_id'=&gt;'",B30,"','direccion_id'=&gt;'",C30,"','equipo_id'=&gt;'",D30,"','subdireccion_id'=&gt;'",E30,"','coordinacion_id'=&gt;'",F30,"','tipo_cpu_id'=&gt;'",G30,"','monitor_id'=&gt;'",H30,"','marca_id'=&gt;'",I30,"','modelo_id'=&gt;'",J30,"','procesador_id'=&gt;'",K30,"','ram_id'=&gt;'",L30,"','hdd_id'=&gt;'",M30,"','windows_id'=&gt;'",N30,"','so_id'=&gt;'",O30,"','usuario'=&gt;'",P30,"','inventaro'=&gt;'",Q30,"','serie'=&gt;'",R30,"','condicion_id'=&gt;'",S30,"','observaciones'=&gt;'",T30,"','estatus'=&gt;'",U30,"','fecha_compra'=&gt;'",V30,"','fecha_baja'=&gt;'",W30,"','obs_baja'=&gt;'",X30,"','n_orden'=&gt;'",Y30,"','fecha_reporte'=&gt;'",Z30,"','descripcion'=&gt;'",AA30,"'],")</f>
        <v>['ide'=&gt;'62','edificio_id'=&gt;'2','direccion_id'=&gt;'12','equipo_id'=&gt;'1','subdireccion_id'=&gt;'14','coordinacion_id'=&gt;'24','tipo_cpu_id'=&gt;'3','monitor_id'=&gt;'1','marca_id'=&gt;'5','modelo_id'=&gt;'41','procesador_id'=&gt;'18','ram_id'=&gt;'3','hdd_id'=&gt;'2','windows_id'=&gt;'20','so_id'=&gt;'3','usuario'=&gt;'MIGUEL ANGEL ROMERO RIVERO','inventaro'=&gt;'11800','serie'=&gt;'MXL8180S3Q','condicion_id'=&gt;'2','observaciones'=&gt;'','estatus'=&gt;'Activo','fecha_compra'=&gt;'43265','fecha_baja'=&gt;'NULL','obs_baja'=&gt;'NULL','n_orden'=&gt;'NULL','fecha_reporte'=&gt;'NULL','descripcion'=&gt;'NULL'],</v>
      </c>
    </row>
    <row r="31" spans="1:28" x14ac:dyDescent="0.25">
      <c r="A31">
        <v>65</v>
      </c>
      <c r="B31">
        <v>2</v>
      </c>
      <c r="C31">
        <v>12</v>
      </c>
      <c r="D31">
        <v>1</v>
      </c>
      <c r="E31">
        <v>14</v>
      </c>
      <c r="F31">
        <v>24</v>
      </c>
      <c r="G31">
        <v>3</v>
      </c>
      <c r="H31">
        <v>1</v>
      </c>
      <c r="I31">
        <v>9</v>
      </c>
      <c r="J31">
        <v>26</v>
      </c>
      <c r="K31">
        <v>47</v>
      </c>
      <c r="L31">
        <v>3</v>
      </c>
      <c r="M31">
        <v>2</v>
      </c>
      <c r="N31">
        <v>20</v>
      </c>
      <c r="O31">
        <v>3</v>
      </c>
      <c r="P31" t="s">
        <v>282</v>
      </c>
      <c r="Q31">
        <v>11472</v>
      </c>
      <c r="R31" t="s">
        <v>740</v>
      </c>
      <c r="S31">
        <v>2</v>
      </c>
      <c r="U31" t="s">
        <v>351</v>
      </c>
      <c r="V31" s="1">
        <v>42586</v>
      </c>
      <c r="W31" t="s">
        <v>251</v>
      </c>
      <c r="X31" t="s">
        <v>251</v>
      </c>
      <c r="Y31" t="s">
        <v>251</v>
      </c>
      <c r="Z31" t="s">
        <v>251</v>
      </c>
      <c r="AA31" t="s">
        <v>251</v>
      </c>
      <c r="AB31" t="str">
        <f>CONCATENATE("['ide'=&gt;'",A31,"','edificio_id'=&gt;'",B31,"','direccion_id'=&gt;'",C31,"','equipo_id'=&gt;'",D31,"','subdireccion_id'=&gt;'",E31,"','coordinacion_id'=&gt;'",F31,"','tipo_cpu_id'=&gt;'",G31,"','monitor_id'=&gt;'",H31,"','marca_id'=&gt;'",I31,"','modelo_id'=&gt;'",J31,"','procesador_id'=&gt;'",K31,"','ram_id'=&gt;'",L31,"','hdd_id'=&gt;'",M31,"','windows_id'=&gt;'",N31,"','so_id'=&gt;'",O31,"','usuario'=&gt;'",P31,"','inventaro'=&gt;'",Q31,"','serie'=&gt;'",R31,"','condicion_id'=&gt;'",S31,"','observaciones'=&gt;'",T31,"','estatus'=&gt;'",U31,"','fecha_compra'=&gt;'",V31,"','fecha_baja'=&gt;'",W31,"','obs_baja'=&gt;'",X31,"','n_orden'=&gt;'",Y31,"','fecha_reporte'=&gt;'",Z31,"','descripcion'=&gt;'",AA31,"'],")</f>
        <v>['ide'=&gt;'65','edificio_id'=&gt;'2','direccion_id'=&gt;'12','equipo_id'=&gt;'1','subdireccion_id'=&gt;'14','coordinacion_id'=&gt;'24','tipo_cpu_id'=&gt;'3','monitor_id'=&gt;'1','marca_id'=&gt;'9','modelo_id'=&gt;'26','procesador_id'=&gt;'47','ram_id'=&gt;'3','hdd_id'=&gt;'2','windows_id'=&gt;'20','so_id'=&gt;'3','usuario'=&gt;'RUBY DEL CARMEN CAN TUN','inventaro'=&gt;'11472','serie'=&gt;'S/N','condicion_id'=&gt;'2','observaciones'=&gt;'','estatus'=&gt;'Activo','fecha_compra'=&gt;'42586','fecha_baja'=&gt;'NULL','obs_baja'=&gt;'NULL','n_orden'=&gt;'NULL','fecha_reporte'=&gt;'NULL','descripcion'=&gt;'NULL'],</v>
      </c>
    </row>
    <row r="32" spans="1:28" x14ac:dyDescent="0.25">
      <c r="A32">
        <v>67</v>
      </c>
      <c r="B32">
        <v>2</v>
      </c>
      <c r="C32">
        <v>11</v>
      </c>
      <c r="D32">
        <v>1</v>
      </c>
      <c r="E32">
        <v>11</v>
      </c>
      <c r="F32">
        <v>21</v>
      </c>
      <c r="G32">
        <v>3</v>
      </c>
      <c r="H32">
        <v>1</v>
      </c>
      <c r="I32">
        <v>7</v>
      </c>
      <c r="J32">
        <v>14</v>
      </c>
      <c r="K32">
        <v>38</v>
      </c>
      <c r="L32">
        <v>4</v>
      </c>
      <c r="M32">
        <v>4</v>
      </c>
      <c r="N32">
        <v>20</v>
      </c>
      <c r="O32">
        <v>3</v>
      </c>
      <c r="P32" t="s">
        <v>987</v>
      </c>
      <c r="Q32">
        <v>10457</v>
      </c>
      <c r="R32" t="s">
        <v>399</v>
      </c>
      <c r="S32">
        <v>2</v>
      </c>
      <c r="U32" t="s">
        <v>351</v>
      </c>
      <c r="V32" s="1">
        <v>42556</v>
      </c>
      <c r="W32" t="s">
        <v>251</v>
      </c>
      <c r="X32" t="s">
        <v>251</v>
      </c>
      <c r="Y32" t="s">
        <v>251</v>
      </c>
      <c r="Z32" t="s">
        <v>251</v>
      </c>
      <c r="AA32" t="s">
        <v>251</v>
      </c>
      <c r="AB32" t="str">
        <f>CONCATENATE("['ide'=&gt;'",A32,"','edificio_id'=&gt;'",B32,"','direccion_id'=&gt;'",C32,"','equipo_id'=&gt;'",D32,"','subdireccion_id'=&gt;'",E32,"','coordinacion_id'=&gt;'",F32,"','tipo_cpu_id'=&gt;'",G32,"','monitor_id'=&gt;'",H32,"','marca_id'=&gt;'",I32,"','modelo_id'=&gt;'",J32,"','procesador_id'=&gt;'",K32,"','ram_id'=&gt;'",L32,"','hdd_id'=&gt;'",M32,"','windows_id'=&gt;'",N32,"','so_id'=&gt;'",O32,"','usuario'=&gt;'",P32,"','inventaro'=&gt;'",Q32,"','serie'=&gt;'",R32,"','condicion_id'=&gt;'",S32,"','observaciones'=&gt;'",T32,"','estatus'=&gt;'",U32,"','fecha_compra'=&gt;'",V32,"','fecha_baja'=&gt;'",W32,"','obs_baja'=&gt;'",X32,"','n_orden'=&gt;'",Y32,"','fecha_reporte'=&gt;'",Z32,"','descripcion'=&gt;'",AA32,"'],")</f>
        <v>['ide'=&gt;'67','edificio_id'=&gt;'2','direccion_id'=&gt;'11','equipo_id'=&gt;'1','subdireccion_id'=&gt;'11','coordinacion_id'=&gt;'21','tipo_cpu_id'=&gt;'3','monitor_id'=&gt;'1','marca_id'=&gt;'7','modelo_id'=&gt;'14','procesador_id'=&gt;'38','ram_id'=&gt;'4','hdd_id'=&gt;'4','windows_id'=&gt;'20','so_id'=&gt;'3','usuario'=&gt;'JOSÉ MANUEL SALOMÓN BELLO','inventaro'=&gt;'10457','serie'=&gt;'DTB16AL003613015383000','condicion_id'=&gt;'2','observaciones'=&gt;'','estatus'=&gt;'Activo','fecha_compra'=&gt;'42556','fecha_baja'=&gt;'NULL','obs_baja'=&gt;'NULL','n_orden'=&gt;'NULL','fecha_reporte'=&gt;'NULL','descripcion'=&gt;'NULL'],</v>
      </c>
    </row>
    <row r="33" spans="1:28" x14ac:dyDescent="0.25">
      <c r="A33">
        <v>68</v>
      </c>
      <c r="B33">
        <v>2</v>
      </c>
      <c r="C33">
        <v>11</v>
      </c>
      <c r="D33">
        <v>1</v>
      </c>
      <c r="E33">
        <v>11</v>
      </c>
      <c r="F33">
        <v>21</v>
      </c>
      <c r="G33">
        <v>3</v>
      </c>
      <c r="H33">
        <v>1</v>
      </c>
      <c r="I33">
        <v>9</v>
      </c>
      <c r="J33">
        <v>102</v>
      </c>
      <c r="K33">
        <v>36</v>
      </c>
      <c r="L33">
        <v>3</v>
      </c>
      <c r="M33">
        <v>2</v>
      </c>
      <c r="N33">
        <v>9</v>
      </c>
      <c r="O33">
        <v>2</v>
      </c>
      <c r="P33" t="s">
        <v>988</v>
      </c>
      <c r="Q33">
        <v>5248</v>
      </c>
      <c r="R33" s="2" t="s">
        <v>1147</v>
      </c>
      <c r="S33">
        <v>2</v>
      </c>
      <c r="U33" t="s">
        <v>380</v>
      </c>
      <c r="V33" t="s">
        <v>251</v>
      </c>
      <c r="W33" s="1">
        <v>44656</v>
      </c>
      <c r="X33" t="s">
        <v>1145</v>
      </c>
      <c r="Y33" t="s">
        <v>400</v>
      </c>
      <c r="Z33" s="1">
        <v>44656</v>
      </c>
      <c r="AA33" t="s">
        <v>401</v>
      </c>
      <c r="AB33" t="str">
        <f>CONCATENATE("['ide'=&gt;'",A33,"','edificio_id'=&gt;'",B33,"','direccion_id'=&gt;'",C33,"','equipo_id'=&gt;'",D33,"','subdireccion_id'=&gt;'",E33,"','coordinacion_id'=&gt;'",F33,"','tipo_cpu_id'=&gt;'",G33,"','monitor_id'=&gt;'",H33,"','marca_id'=&gt;'",I33,"','modelo_id'=&gt;'",J33,"','procesador_id'=&gt;'",K33,"','ram_id'=&gt;'",L33,"','hdd_id'=&gt;'",M33,"','windows_id'=&gt;'",N33,"','so_id'=&gt;'",O33,"','usuario'=&gt;'",P33,"','inventaro'=&gt;'",Q33,"','serie'=&gt;'",R33,"','condicion_id'=&gt;'",S33,"','observaciones'=&gt;'",T33,"','estatus'=&gt;'",U33,"','fecha_compra'=&gt;'",V33,"','fecha_baja'=&gt;'",W33,"','obs_baja'=&gt;'",X33,"','n_orden'=&gt;'",Y33,"','fecha_reporte'=&gt;'",Z33,"','descripcion'=&gt;'",AA33,"'],")</f>
        <v>['ide'=&gt;'68','edificio_id'=&gt;'2','direccion_id'=&gt;'11','equipo_id'=&gt;'1','subdireccion_id'=&gt;'11','coordinacion_id'=&gt;'21','tipo_cpu_id'=&gt;'3','monitor_id'=&gt;'1','marca_id'=&gt;'9','modelo_id'=&gt;'102','procesador_id'=&gt;'36','ram_id'=&gt;'3','hdd_id'=&gt;'2','windows_id'=&gt;'9','so_id'=&gt;'2','usuario'=&gt;'MARIA ISABEL MOLINA DURAN','inventaro'=&gt;'5248','serie'=&gt;'940400058354','condicion_id'=&gt;'2','observaciones'=&gt;'','estatus'=&gt;'Baja','fecha_compra'=&gt;'NULL','fecha_baja'=&gt;'44656','obs_baja'=&gt;'EL C.P.U. PRESENTA DAÑOS EN LA TARJETA PRINCIPAL (SOUTHBRIDGE PRESENTA TRES CIRCUITOS REVENTADOS), SE SUGIERE SOLICITAR LA BAJA DEL BIEN.','n_orden'=&gt;'092-2022','fecha_reporte'=&gt;'44656','descripcion'=&gt;'SE RECIBIO OFICIO SD30/SS03/476-22.- DE FECHA 05 DE ABRIL DE 2022.- SOLICITANDO DIAGNOSTICO DE EQUIPO.'],</v>
      </c>
    </row>
    <row r="34" spans="1:28" x14ac:dyDescent="0.25">
      <c r="A34">
        <v>71</v>
      </c>
      <c r="B34">
        <v>2</v>
      </c>
      <c r="C34">
        <v>12</v>
      </c>
      <c r="D34">
        <v>1</v>
      </c>
      <c r="E34">
        <v>14</v>
      </c>
      <c r="F34">
        <v>24</v>
      </c>
      <c r="G34">
        <v>3</v>
      </c>
      <c r="H34">
        <v>1</v>
      </c>
      <c r="I34">
        <v>5</v>
      </c>
      <c r="J34">
        <v>103</v>
      </c>
      <c r="K34">
        <v>40</v>
      </c>
      <c r="L34">
        <v>5</v>
      </c>
      <c r="M34">
        <v>4</v>
      </c>
      <c r="N34">
        <v>20</v>
      </c>
      <c r="O34">
        <v>3</v>
      </c>
      <c r="P34" t="s">
        <v>402</v>
      </c>
      <c r="Q34">
        <v>12454</v>
      </c>
      <c r="R34" t="s">
        <v>403</v>
      </c>
      <c r="S34">
        <v>2</v>
      </c>
      <c r="U34" t="s">
        <v>351</v>
      </c>
      <c r="V34" s="1">
        <v>44182</v>
      </c>
      <c r="W34" t="s">
        <v>251</v>
      </c>
      <c r="X34" t="s">
        <v>251</v>
      </c>
      <c r="Y34" t="s">
        <v>251</v>
      </c>
      <c r="Z34" t="s">
        <v>251</v>
      </c>
      <c r="AA34" t="s">
        <v>251</v>
      </c>
      <c r="AB34" t="str">
        <f>CONCATENATE("['ide'=&gt;'",A34,"','edificio_id'=&gt;'",B34,"','direccion_id'=&gt;'",C34,"','equipo_id'=&gt;'",D34,"','subdireccion_id'=&gt;'",E34,"','coordinacion_id'=&gt;'",F34,"','tipo_cpu_id'=&gt;'",G34,"','monitor_id'=&gt;'",H34,"','marca_id'=&gt;'",I34,"','modelo_id'=&gt;'",J34,"','procesador_id'=&gt;'",K34,"','ram_id'=&gt;'",L34,"','hdd_id'=&gt;'",M34,"','windows_id'=&gt;'",N34,"','so_id'=&gt;'",O34,"','usuario'=&gt;'",P34,"','inventaro'=&gt;'",Q34,"','serie'=&gt;'",R34,"','condicion_id'=&gt;'",S34,"','observaciones'=&gt;'",T34,"','estatus'=&gt;'",U34,"','fecha_compra'=&gt;'",V34,"','fecha_baja'=&gt;'",W34,"','obs_baja'=&gt;'",X34,"','n_orden'=&gt;'",Y34,"','fecha_reporte'=&gt;'",Z34,"','descripcion'=&gt;'",AA34,"'],")</f>
        <v>['ide'=&gt;'71','edificio_id'=&gt;'2','direccion_id'=&gt;'12','equipo_id'=&gt;'1','subdireccion_id'=&gt;'14','coordinacion_id'=&gt;'24','tipo_cpu_id'=&gt;'3','monitor_id'=&gt;'1','marca_id'=&gt;'5','modelo_id'=&gt;'103','procesador_id'=&gt;'40','ram_id'=&gt;'5','hdd_id'=&gt;'4','windows_id'=&gt;'20','so_id'=&gt;'3','usuario'=&gt;'ROSA GUADALUPE REYES SALAS','inventaro'=&gt;'12454','serie'=&gt;'4CE0310YV','condicion_id'=&gt;'2','observaciones'=&gt;'','estatus'=&gt;'Activo','fecha_compra'=&gt;'44182','fecha_baja'=&gt;'NULL','obs_baja'=&gt;'NULL','n_orden'=&gt;'NULL','fecha_reporte'=&gt;'NULL','descripcion'=&gt;'NULL'],</v>
      </c>
    </row>
    <row r="35" spans="1:28" x14ac:dyDescent="0.25">
      <c r="A35">
        <v>74</v>
      </c>
      <c r="B35">
        <v>2</v>
      </c>
      <c r="C35">
        <v>12</v>
      </c>
      <c r="D35">
        <v>1</v>
      </c>
      <c r="E35">
        <v>14</v>
      </c>
      <c r="F35">
        <v>24</v>
      </c>
      <c r="G35">
        <v>3</v>
      </c>
      <c r="H35">
        <v>1</v>
      </c>
      <c r="I35">
        <v>5</v>
      </c>
      <c r="J35">
        <v>41</v>
      </c>
      <c r="K35">
        <v>38</v>
      </c>
      <c r="L35">
        <v>3</v>
      </c>
      <c r="M35">
        <v>3</v>
      </c>
      <c r="N35">
        <v>20</v>
      </c>
      <c r="O35">
        <v>3</v>
      </c>
      <c r="P35" t="s">
        <v>404</v>
      </c>
      <c r="Q35">
        <v>11524</v>
      </c>
      <c r="R35" t="s">
        <v>989</v>
      </c>
      <c r="S35">
        <v>2</v>
      </c>
      <c r="T35" t="s">
        <v>990</v>
      </c>
      <c r="U35" t="s">
        <v>351</v>
      </c>
      <c r="V35" s="1">
        <v>43216</v>
      </c>
      <c r="W35" t="s">
        <v>251</v>
      </c>
      <c r="X35" t="s">
        <v>251</v>
      </c>
      <c r="Y35" t="s">
        <v>251</v>
      </c>
      <c r="Z35" t="s">
        <v>251</v>
      </c>
      <c r="AA35" t="s">
        <v>251</v>
      </c>
      <c r="AB35" t="str">
        <f>CONCATENATE("['ide'=&gt;'",A35,"','edificio_id'=&gt;'",B35,"','direccion_id'=&gt;'",C35,"','equipo_id'=&gt;'",D35,"','subdireccion_id'=&gt;'",E35,"','coordinacion_id'=&gt;'",F35,"','tipo_cpu_id'=&gt;'",G35,"','monitor_id'=&gt;'",H35,"','marca_id'=&gt;'",I35,"','modelo_id'=&gt;'",J35,"','procesador_id'=&gt;'",K35,"','ram_id'=&gt;'",L35,"','hdd_id'=&gt;'",M35,"','windows_id'=&gt;'",N35,"','so_id'=&gt;'",O35,"','usuario'=&gt;'",P35,"','inventaro'=&gt;'",Q35,"','serie'=&gt;'",R35,"','condicion_id'=&gt;'",S35,"','observaciones'=&gt;'",T35,"','estatus'=&gt;'",U35,"','fecha_compra'=&gt;'",V35,"','fecha_baja'=&gt;'",W35,"','obs_baja'=&gt;'",X35,"','n_orden'=&gt;'",Y35,"','fecha_reporte'=&gt;'",Z35,"','descripcion'=&gt;'",AA35,"'],")</f>
        <v>['ide'=&gt;'74','edificio_id'=&gt;'2','direccion_id'=&gt;'12','equipo_id'=&gt;'1','subdireccion_id'=&gt;'14','coordinacion_id'=&gt;'24','tipo_cpu_id'=&gt;'3','monitor_id'=&gt;'1','marca_id'=&gt;'5','modelo_id'=&gt;'41','procesador_id'=&gt;'38','ram_id'=&gt;'3','hdd_id'=&gt;'3','windows_id'=&gt;'20','so_id'=&gt;'3','usuario'=&gt;'JULIETA TEAHULOS ROJANO','inventaro'=&gt;'11524','serie'=&gt;'NSNXL8091LWB','condicion_id'=&gt;'2','observaciones'=&gt;'**SN**MXL8091LWB','estatus'=&gt;'Activo','fecha_compra'=&gt;'43216','fecha_baja'=&gt;'NULL','obs_baja'=&gt;'NULL','n_orden'=&gt;'NULL','fecha_reporte'=&gt;'NULL','descripcion'=&gt;'NULL'],</v>
      </c>
    </row>
    <row r="36" spans="1:28" x14ac:dyDescent="0.25">
      <c r="A36">
        <v>76</v>
      </c>
      <c r="B36">
        <v>2</v>
      </c>
      <c r="C36">
        <v>12</v>
      </c>
      <c r="D36">
        <v>1</v>
      </c>
      <c r="E36">
        <v>14</v>
      </c>
      <c r="F36">
        <v>24</v>
      </c>
      <c r="G36">
        <v>2</v>
      </c>
      <c r="H36">
        <v>1</v>
      </c>
      <c r="I36">
        <v>4</v>
      </c>
      <c r="J36">
        <v>17</v>
      </c>
      <c r="K36">
        <v>17</v>
      </c>
      <c r="L36">
        <v>3</v>
      </c>
      <c r="M36">
        <v>4</v>
      </c>
      <c r="N36">
        <v>20</v>
      </c>
      <c r="O36">
        <v>3</v>
      </c>
      <c r="P36" t="s">
        <v>405</v>
      </c>
      <c r="Q36">
        <v>10838</v>
      </c>
      <c r="R36" t="s">
        <v>406</v>
      </c>
      <c r="S36">
        <v>2</v>
      </c>
      <c r="U36" t="s">
        <v>351</v>
      </c>
      <c r="V36" s="1">
        <v>42720</v>
      </c>
      <c r="W36" t="s">
        <v>251</v>
      </c>
      <c r="X36" t="s">
        <v>251</v>
      </c>
      <c r="Y36" t="s">
        <v>251</v>
      </c>
      <c r="Z36" t="s">
        <v>251</v>
      </c>
      <c r="AA36" t="s">
        <v>251</v>
      </c>
      <c r="AB36" t="str">
        <f>CONCATENATE("['ide'=&gt;'",A36,"','edificio_id'=&gt;'",B36,"','direccion_id'=&gt;'",C36,"','equipo_id'=&gt;'",D36,"','subdireccion_id'=&gt;'",E36,"','coordinacion_id'=&gt;'",F36,"','tipo_cpu_id'=&gt;'",G36,"','monitor_id'=&gt;'",H36,"','marca_id'=&gt;'",I36,"','modelo_id'=&gt;'",J36,"','procesador_id'=&gt;'",K36,"','ram_id'=&gt;'",L36,"','hdd_id'=&gt;'",M36,"','windows_id'=&gt;'",N36,"','so_id'=&gt;'",O36,"','usuario'=&gt;'",P36,"','inventaro'=&gt;'",Q36,"','serie'=&gt;'",R36,"','condicion_id'=&gt;'",S36,"','observaciones'=&gt;'",T36,"','estatus'=&gt;'",U36,"','fecha_compra'=&gt;'",V36,"','fecha_baja'=&gt;'",W36,"','obs_baja'=&gt;'",X36,"','n_orden'=&gt;'",Y36,"','fecha_reporte'=&gt;'",Z36,"','descripcion'=&gt;'",AA36,"'],")</f>
        <v>['ide'=&gt;'76','edificio_id'=&gt;'2','direccion_id'=&gt;'12','equipo_id'=&gt;'1','subdireccion_id'=&gt;'14','coordinacion_id'=&gt;'24','tipo_cpu_id'=&gt;'2','monitor_id'=&gt;'1','marca_id'=&gt;'4','modelo_id'=&gt;'17','procesador_id'=&gt;'17','ram_id'=&gt;'3','hdd_id'=&gt;'4','windows_id'=&gt;'20','so_id'=&gt;'3','usuario'=&gt;'MARCELINO TUN KU','inventaro'=&gt;'10838','serie'=&gt;'P901KV7H','condicion_id'=&gt;'2','observaciones'=&gt;'','estatus'=&gt;'Activo','fecha_compra'=&gt;'42720','fecha_baja'=&gt;'NULL','obs_baja'=&gt;'NULL','n_orden'=&gt;'NULL','fecha_reporte'=&gt;'NULL','descripcion'=&gt;'NULL'],</v>
      </c>
    </row>
    <row r="37" spans="1:28" x14ac:dyDescent="0.25">
      <c r="A37">
        <v>77</v>
      </c>
      <c r="B37">
        <v>2</v>
      </c>
      <c r="C37">
        <v>12</v>
      </c>
      <c r="D37">
        <v>1</v>
      </c>
      <c r="E37">
        <v>14</v>
      </c>
      <c r="F37">
        <v>24</v>
      </c>
      <c r="G37">
        <v>3</v>
      </c>
      <c r="H37">
        <v>1</v>
      </c>
      <c r="I37">
        <v>3</v>
      </c>
      <c r="J37">
        <v>53</v>
      </c>
      <c r="K37">
        <v>50</v>
      </c>
      <c r="L37">
        <v>9</v>
      </c>
      <c r="M37">
        <v>5</v>
      </c>
      <c r="N37">
        <v>20</v>
      </c>
      <c r="O37">
        <v>3</v>
      </c>
      <c r="P37" t="s">
        <v>407</v>
      </c>
      <c r="Q37">
        <v>2291</v>
      </c>
      <c r="R37" t="s">
        <v>740</v>
      </c>
      <c r="S37">
        <v>2</v>
      </c>
      <c r="U37" t="s">
        <v>351</v>
      </c>
      <c r="V37" s="1" t="s">
        <v>251</v>
      </c>
      <c r="W37" t="s">
        <v>251</v>
      </c>
      <c r="X37" t="s">
        <v>251</v>
      </c>
      <c r="Y37" t="s">
        <v>251</v>
      </c>
      <c r="Z37" t="s">
        <v>251</v>
      </c>
      <c r="AA37" t="s">
        <v>251</v>
      </c>
      <c r="AB37" t="str">
        <f>CONCATENATE("['ide'=&gt;'",A37,"','edificio_id'=&gt;'",B37,"','direccion_id'=&gt;'",C37,"','equipo_id'=&gt;'",D37,"','subdireccion_id'=&gt;'",E37,"','coordinacion_id'=&gt;'",F37,"','tipo_cpu_id'=&gt;'",G37,"','monitor_id'=&gt;'",H37,"','marca_id'=&gt;'",I37,"','modelo_id'=&gt;'",J37,"','procesador_id'=&gt;'",K37,"','ram_id'=&gt;'",L37,"','hdd_id'=&gt;'",M37,"','windows_id'=&gt;'",N37,"','so_id'=&gt;'",O37,"','usuario'=&gt;'",P37,"','inventaro'=&gt;'",Q37,"','serie'=&gt;'",R37,"','condicion_id'=&gt;'",S37,"','observaciones'=&gt;'",T37,"','estatus'=&gt;'",U37,"','fecha_compra'=&gt;'",V37,"','fecha_baja'=&gt;'",W37,"','obs_baja'=&gt;'",X37,"','n_orden'=&gt;'",Y37,"','fecha_reporte'=&gt;'",Z37,"','descripcion'=&gt;'",AA37,"'],")</f>
        <v>['ide'=&gt;'77','edificio_id'=&gt;'2','direccion_id'=&gt;'12','equipo_id'=&gt;'1','subdireccion_id'=&gt;'14','coordinacion_id'=&gt;'24','tipo_cpu_id'=&gt;'3','monitor_id'=&gt;'1','marca_id'=&gt;'3','modelo_id'=&gt;'53','procesador_id'=&gt;'50','ram_id'=&gt;'9','hdd_id'=&gt;'5','windows_id'=&gt;'20','so_id'=&gt;'3','usuario'=&gt;'ELVIA CHANCHE','inventaro'=&gt;'2291','serie'=&gt;'S/N','condicion_id'=&gt;'2','observaciones'=&gt;'','estatus'=&gt;'Activo','fecha_compra'=&gt;'NULL','fecha_baja'=&gt;'NULL','obs_baja'=&gt;'NULL','n_orden'=&gt;'NULL','fecha_reporte'=&gt;'NULL','descripcion'=&gt;'NULL'],</v>
      </c>
    </row>
    <row r="38" spans="1:28" x14ac:dyDescent="0.25">
      <c r="A38">
        <v>79</v>
      </c>
      <c r="B38">
        <v>2</v>
      </c>
      <c r="C38">
        <v>11</v>
      </c>
      <c r="D38">
        <v>1</v>
      </c>
      <c r="E38">
        <v>11</v>
      </c>
      <c r="F38">
        <v>21</v>
      </c>
      <c r="G38">
        <v>3</v>
      </c>
      <c r="H38">
        <v>1</v>
      </c>
      <c r="I38">
        <v>5</v>
      </c>
      <c r="J38">
        <v>103</v>
      </c>
      <c r="K38">
        <v>40</v>
      </c>
      <c r="L38">
        <v>5</v>
      </c>
      <c r="M38">
        <v>4</v>
      </c>
      <c r="N38">
        <v>20</v>
      </c>
      <c r="O38">
        <v>3</v>
      </c>
      <c r="P38" t="s">
        <v>408</v>
      </c>
      <c r="Q38">
        <v>12446</v>
      </c>
      <c r="R38" t="s">
        <v>409</v>
      </c>
      <c r="S38">
        <v>2</v>
      </c>
      <c r="U38" t="s">
        <v>351</v>
      </c>
      <c r="V38" s="1">
        <v>44182</v>
      </c>
      <c r="W38" t="s">
        <v>251</v>
      </c>
      <c r="X38" t="s">
        <v>251</v>
      </c>
      <c r="Y38" t="s">
        <v>251</v>
      </c>
      <c r="Z38" t="s">
        <v>251</v>
      </c>
      <c r="AA38" t="s">
        <v>251</v>
      </c>
      <c r="AB38" t="str">
        <f>CONCATENATE("['ide'=&gt;'",A38,"','edificio_id'=&gt;'",B38,"','direccion_id'=&gt;'",C38,"','equipo_id'=&gt;'",D38,"','subdireccion_id'=&gt;'",E38,"','coordinacion_id'=&gt;'",F38,"','tipo_cpu_id'=&gt;'",G38,"','monitor_id'=&gt;'",H38,"','marca_id'=&gt;'",I38,"','modelo_id'=&gt;'",J38,"','procesador_id'=&gt;'",K38,"','ram_id'=&gt;'",L38,"','hdd_id'=&gt;'",M38,"','windows_id'=&gt;'",N38,"','so_id'=&gt;'",O38,"','usuario'=&gt;'",P38,"','inventaro'=&gt;'",Q38,"','serie'=&gt;'",R38,"','condicion_id'=&gt;'",S38,"','observaciones'=&gt;'",T38,"','estatus'=&gt;'",U38,"','fecha_compra'=&gt;'",V38,"','fecha_baja'=&gt;'",W38,"','obs_baja'=&gt;'",X38,"','n_orden'=&gt;'",Y38,"','fecha_reporte'=&gt;'",Z38,"','descripcion'=&gt;'",AA38,"'],")</f>
        <v>['ide'=&gt;'79','edificio_id'=&gt;'2','direccion_id'=&gt;'11','equipo_id'=&gt;'1','subdireccion_id'=&gt;'11','coordinacion_id'=&gt;'21','tipo_cpu_id'=&gt;'3','monitor_id'=&gt;'1','marca_id'=&gt;'5','modelo_id'=&gt;'103','procesador_id'=&gt;'40','ram_id'=&gt;'5','hdd_id'=&gt;'4','windows_id'=&gt;'20','so_id'=&gt;'3','usuario'=&gt;'ISAAC ALBERTO GONGORA BALAN','inventaro'=&gt;'12446','serie'=&gt;'4CE0391G5J','condicion_id'=&gt;'2','observaciones'=&gt;'','estatus'=&gt;'Activo','fecha_compra'=&gt;'44182','fecha_baja'=&gt;'NULL','obs_baja'=&gt;'NULL','n_orden'=&gt;'NULL','fecha_reporte'=&gt;'NULL','descripcion'=&gt;'NULL'],</v>
      </c>
    </row>
    <row r="39" spans="1:28" x14ac:dyDescent="0.25">
      <c r="A39">
        <v>81</v>
      </c>
      <c r="B39">
        <v>2</v>
      </c>
      <c r="C39">
        <v>12</v>
      </c>
      <c r="D39">
        <v>1</v>
      </c>
      <c r="E39">
        <v>14</v>
      </c>
      <c r="F39">
        <v>24</v>
      </c>
      <c r="G39">
        <v>2</v>
      </c>
      <c r="H39">
        <v>1</v>
      </c>
      <c r="I39">
        <v>4</v>
      </c>
      <c r="J39">
        <v>108</v>
      </c>
      <c r="K39">
        <v>28</v>
      </c>
      <c r="L39">
        <v>3</v>
      </c>
      <c r="M39">
        <v>4</v>
      </c>
      <c r="N39">
        <v>20</v>
      </c>
      <c r="O39">
        <v>3</v>
      </c>
      <c r="P39" t="s">
        <v>276</v>
      </c>
      <c r="Q39">
        <v>10482</v>
      </c>
      <c r="R39" t="s">
        <v>410</v>
      </c>
      <c r="S39">
        <v>2</v>
      </c>
      <c r="T39" t="s">
        <v>411</v>
      </c>
      <c r="U39" t="s">
        <v>351</v>
      </c>
      <c r="V39" s="1">
        <v>42584</v>
      </c>
      <c r="W39" t="s">
        <v>251</v>
      </c>
      <c r="X39" t="s">
        <v>251</v>
      </c>
      <c r="Y39" t="s">
        <v>251</v>
      </c>
      <c r="Z39" t="s">
        <v>251</v>
      </c>
      <c r="AA39" t="s">
        <v>251</v>
      </c>
      <c r="AB39" t="str">
        <f>CONCATENATE("['ide'=&gt;'",A39,"','edificio_id'=&gt;'",B39,"','direccion_id'=&gt;'",C39,"','equipo_id'=&gt;'",D39,"','subdireccion_id'=&gt;'",E39,"','coordinacion_id'=&gt;'",F39,"','tipo_cpu_id'=&gt;'",G39,"','monitor_id'=&gt;'",H39,"','marca_id'=&gt;'",I39,"','modelo_id'=&gt;'",J39,"','procesador_id'=&gt;'",K39,"','ram_id'=&gt;'",L39,"','hdd_id'=&gt;'",M39,"','windows_id'=&gt;'",N39,"','so_id'=&gt;'",O39,"','usuario'=&gt;'",P39,"','inventaro'=&gt;'",Q39,"','serie'=&gt;'",R39,"','condicion_id'=&gt;'",S39,"','observaciones'=&gt;'",T39,"','estatus'=&gt;'",U39,"','fecha_compra'=&gt;'",V39,"','fecha_baja'=&gt;'",W39,"','obs_baja'=&gt;'",X39,"','n_orden'=&gt;'",Y39,"','fecha_reporte'=&gt;'",Z39,"','descripcion'=&gt;'",AA39,"'],")</f>
        <v>['ide'=&gt;'81','edificio_id'=&gt;'2','direccion_id'=&gt;'12','equipo_id'=&gt;'1','subdireccion_id'=&gt;'14','coordinacion_id'=&gt;'24','tipo_cpu_id'=&gt;'2','monitor_id'=&gt;'1','marca_id'=&gt;'4','modelo_id'=&gt;'108','procesador_id'=&gt;'28','ram_id'=&gt;'3','hdd_id'=&gt;'4','windows_id'=&gt;'20','so_id'=&gt;'3','usuario'=&gt;'LINA PRESUEL','inventaro'=&gt;'10482','serie'=&gt;'P900J6KB','condicion_id'=&gt;'2','observaciones'=&gt;'RELATIVAMENTE LENTO','estatus'=&gt;'Activo','fecha_compra'=&gt;'42584','fecha_baja'=&gt;'NULL','obs_baja'=&gt;'NULL','n_orden'=&gt;'NULL','fecha_reporte'=&gt;'NULL','descripcion'=&gt;'NULL'],</v>
      </c>
    </row>
    <row r="40" spans="1:28" x14ac:dyDescent="0.25">
      <c r="A40">
        <v>82</v>
      </c>
      <c r="B40">
        <v>2</v>
      </c>
      <c r="C40">
        <v>12</v>
      </c>
      <c r="D40">
        <v>1</v>
      </c>
      <c r="E40">
        <v>14</v>
      </c>
      <c r="F40">
        <v>24</v>
      </c>
      <c r="G40">
        <v>3</v>
      </c>
      <c r="H40">
        <v>1</v>
      </c>
      <c r="I40">
        <v>5</v>
      </c>
      <c r="J40">
        <v>41</v>
      </c>
      <c r="K40">
        <v>18</v>
      </c>
      <c r="L40">
        <v>3</v>
      </c>
      <c r="M40">
        <v>2</v>
      </c>
      <c r="N40">
        <v>20</v>
      </c>
      <c r="O40">
        <v>3</v>
      </c>
      <c r="P40" t="s">
        <v>412</v>
      </c>
      <c r="Q40">
        <v>11798</v>
      </c>
      <c r="R40" t="s">
        <v>413</v>
      </c>
      <c r="S40">
        <v>3</v>
      </c>
      <c r="T40" t="s">
        <v>414</v>
      </c>
      <c r="U40" t="s">
        <v>351</v>
      </c>
      <c r="V40" s="1">
        <v>43265</v>
      </c>
      <c r="W40" t="s">
        <v>251</v>
      </c>
      <c r="X40" t="s">
        <v>251</v>
      </c>
      <c r="Y40" t="s">
        <v>251</v>
      </c>
      <c r="Z40" t="s">
        <v>251</v>
      </c>
      <c r="AA40" t="s">
        <v>251</v>
      </c>
      <c r="AB40" t="str">
        <f>CONCATENATE("['ide'=&gt;'",A40,"','edificio_id'=&gt;'",B40,"','direccion_id'=&gt;'",C40,"','equipo_id'=&gt;'",D40,"','subdireccion_id'=&gt;'",E40,"','coordinacion_id'=&gt;'",F40,"','tipo_cpu_id'=&gt;'",G40,"','monitor_id'=&gt;'",H40,"','marca_id'=&gt;'",I40,"','modelo_id'=&gt;'",J40,"','procesador_id'=&gt;'",K40,"','ram_id'=&gt;'",L40,"','hdd_id'=&gt;'",M40,"','windows_id'=&gt;'",N40,"','so_id'=&gt;'",O40,"','usuario'=&gt;'",P40,"','inventaro'=&gt;'",Q40,"','serie'=&gt;'",R40,"','condicion_id'=&gt;'",S40,"','observaciones'=&gt;'",T40,"','estatus'=&gt;'",U40,"','fecha_compra'=&gt;'",V40,"','fecha_baja'=&gt;'",W40,"','obs_baja'=&gt;'",X40,"','n_orden'=&gt;'",Y40,"','fecha_reporte'=&gt;'",Z40,"','descripcion'=&gt;'",AA40,"'],")</f>
        <v>['ide'=&gt;'82','edificio_id'=&gt;'2','direccion_id'=&gt;'12','equipo_id'=&gt;'1','subdireccion_id'=&gt;'14','coordinacion_id'=&gt;'24','tipo_cpu_id'=&gt;'3','monitor_id'=&gt;'1','marca_id'=&gt;'5','modelo_id'=&gt;'41','procesador_id'=&gt;'18','ram_id'=&gt;'3','hdd_id'=&gt;'2','windows_id'=&gt;'20','so_id'=&gt;'3','usuario'=&gt;'YANELI PEREZ COHUOJ','inventaro'=&gt;'11798','serie'=&gt;'MXL8180S49','condicion_id'=&gt;'3','observaciones'=&gt;'TARDA AL INICIAR Y SE BLOQUEA EN ALGUNAS OCACIONES','estatus'=&gt;'Activo','fecha_compra'=&gt;'43265','fecha_baja'=&gt;'NULL','obs_baja'=&gt;'NULL','n_orden'=&gt;'NULL','fecha_reporte'=&gt;'NULL','descripcion'=&gt;'NULL'],</v>
      </c>
    </row>
    <row r="41" spans="1:28" x14ac:dyDescent="0.25">
      <c r="A41">
        <v>83</v>
      </c>
      <c r="B41">
        <v>2</v>
      </c>
      <c r="C41">
        <v>11</v>
      </c>
      <c r="D41">
        <v>1</v>
      </c>
      <c r="E41">
        <v>11</v>
      </c>
      <c r="F41">
        <v>21</v>
      </c>
      <c r="G41">
        <v>3</v>
      </c>
      <c r="H41">
        <v>1</v>
      </c>
      <c r="I41">
        <v>9</v>
      </c>
      <c r="J41">
        <v>102</v>
      </c>
      <c r="K41">
        <v>36</v>
      </c>
      <c r="L41">
        <v>5</v>
      </c>
      <c r="M41">
        <v>4</v>
      </c>
      <c r="N41">
        <v>5</v>
      </c>
      <c r="O41">
        <v>3</v>
      </c>
      <c r="P41" t="s">
        <v>415</v>
      </c>
      <c r="Q41">
        <v>4792</v>
      </c>
      <c r="R41" s="2" t="s">
        <v>1148</v>
      </c>
      <c r="S41">
        <v>2</v>
      </c>
      <c r="U41" t="s">
        <v>351</v>
      </c>
      <c r="V41" t="s">
        <v>251</v>
      </c>
      <c r="W41" t="s">
        <v>251</v>
      </c>
      <c r="X41" t="s">
        <v>251</v>
      </c>
      <c r="Y41" t="s">
        <v>251</v>
      </c>
      <c r="Z41" t="s">
        <v>251</v>
      </c>
      <c r="AA41" t="s">
        <v>251</v>
      </c>
      <c r="AB41" t="str">
        <f>CONCATENATE("['ide'=&gt;'",A41,"','edificio_id'=&gt;'",B41,"','direccion_id'=&gt;'",C41,"','equipo_id'=&gt;'",D41,"','subdireccion_id'=&gt;'",E41,"','coordinacion_id'=&gt;'",F41,"','tipo_cpu_id'=&gt;'",G41,"','monitor_id'=&gt;'",H41,"','marca_id'=&gt;'",I41,"','modelo_id'=&gt;'",J41,"','procesador_id'=&gt;'",K41,"','ram_id'=&gt;'",L41,"','hdd_id'=&gt;'",M41,"','windows_id'=&gt;'",N41,"','so_id'=&gt;'",O41,"','usuario'=&gt;'",P41,"','inventaro'=&gt;'",Q41,"','serie'=&gt;'",R41,"','condicion_id'=&gt;'",S41,"','observaciones'=&gt;'",T41,"','estatus'=&gt;'",U41,"','fecha_compra'=&gt;'",V41,"','fecha_baja'=&gt;'",W41,"','obs_baja'=&gt;'",X41,"','n_orden'=&gt;'",Y41,"','fecha_reporte'=&gt;'",Z41,"','descripcion'=&gt;'",AA41,"'],")</f>
        <v>['ide'=&gt;'83','edificio_id'=&gt;'2','direccion_id'=&gt;'11','equipo_id'=&gt;'1','subdireccion_id'=&gt;'11','coordinacion_id'=&gt;'21','tipo_cpu_id'=&gt;'3','monitor_id'=&gt;'1','marca_id'=&gt;'9','modelo_id'=&gt;'102','procesador_id'=&gt;'36','ram_id'=&gt;'5','hdd_id'=&gt;'4','windows_id'=&gt;'5','so_id'=&gt;'3','usuario'=&gt;'CANDELARIO PUC PECH','inventaro'=&gt;'4792','serie'=&gt;'939993054539','condicion_id'=&gt;'2','observaciones'=&gt;'','estatus'=&gt;'Activo','fecha_compra'=&gt;'NULL','fecha_baja'=&gt;'NULL','obs_baja'=&gt;'NULL','n_orden'=&gt;'NULL','fecha_reporte'=&gt;'NULL','descripcion'=&gt;'NULL'],</v>
      </c>
    </row>
    <row r="42" spans="1:28" x14ac:dyDescent="0.25">
      <c r="A42">
        <v>85</v>
      </c>
      <c r="B42">
        <v>2</v>
      </c>
      <c r="C42">
        <v>12</v>
      </c>
      <c r="D42">
        <v>1</v>
      </c>
      <c r="E42">
        <v>14</v>
      </c>
      <c r="F42">
        <v>24</v>
      </c>
      <c r="G42">
        <v>3</v>
      </c>
      <c r="H42">
        <v>1</v>
      </c>
      <c r="I42">
        <v>9</v>
      </c>
      <c r="J42">
        <v>26</v>
      </c>
      <c r="K42">
        <v>47</v>
      </c>
      <c r="L42">
        <v>3</v>
      </c>
      <c r="M42">
        <v>3</v>
      </c>
      <c r="N42">
        <v>20</v>
      </c>
      <c r="O42">
        <v>3</v>
      </c>
      <c r="P42" t="s">
        <v>416</v>
      </c>
      <c r="Q42">
        <v>11470</v>
      </c>
      <c r="R42" t="s">
        <v>740</v>
      </c>
      <c r="S42">
        <v>2</v>
      </c>
      <c r="T42" t="s">
        <v>417</v>
      </c>
      <c r="U42" t="s">
        <v>351</v>
      </c>
      <c r="V42" s="1">
        <v>42586</v>
      </c>
      <c r="W42" t="s">
        <v>251</v>
      </c>
      <c r="X42" t="s">
        <v>251</v>
      </c>
      <c r="Y42" t="s">
        <v>251</v>
      </c>
      <c r="Z42" t="s">
        <v>251</v>
      </c>
      <c r="AA42" t="s">
        <v>251</v>
      </c>
      <c r="AB42" t="str">
        <f>CONCATENATE("['ide'=&gt;'",A42,"','edificio_id'=&gt;'",B42,"','direccion_id'=&gt;'",C42,"','equipo_id'=&gt;'",D42,"','subdireccion_id'=&gt;'",E42,"','coordinacion_id'=&gt;'",F42,"','tipo_cpu_id'=&gt;'",G42,"','monitor_id'=&gt;'",H42,"','marca_id'=&gt;'",I42,"','modelo_id'=&gt;'",J42,"','procesador_id'=&gt;'",K42,"','ram_id'=&gt;'",L42,"','hdd_id'=&gt;'",M42,"','windows_id'=&gt;'",N42,"','so_id'=&gt;'",O42,"','usuario'=&gt;'",P42,"','inventaro'=&gt;'",Q42,"','serie'=&gt;'",R42,"','condicion_id'=&gt;'",S42,"','observaciones'=&gt;'",T42,"','estatus'=&gt;'",U42,"','fecha_compra'=&gt;'",V42,"','fecha_baja'=&gt;'",W42,"','obs_baja'=&gt;'",X42,"','n_orden'=&gt;'",Y42,"','fecha_reporte'=&gt;'",Z42,"','descripcion'=&gt;'",AA42,"'],")</f>
        <v>['ide'=&gt;'85','edificio_id'=&gt;'2','direccion_id'=&gt;'12','equipo_id'=&gt;'1','subdireccion_id'=&gt;'14','coordinacion_id'=&gt;'24','tipo_cpu_id'=&gt;'3','monitor_id'=&gt;'1','marca_id'=&gt;'9','modelo_id'=&gt;'26','procesador_id'=&gt;'47','ram_id'=&gt;'3','hdd_id'=&gt;'3','windows_id'=&gt;'20','so_id'=&gt;'3','usuario'=&gt;'ANDREA ELIZABETH NAAL AVILA','inventaro'=&gt;'11470','serie'=&gt;'S/N','condicion_id'=&gt;'2','observaciones'=&gt;'FALLA DE CONEXION A INTERNET POR WIFI','estatus'=&gt;'Activo','fecha_compra'=&gt;'42586','fecha_baja'=&gt;'NULL','obs_baja'=&gt;'NULL','n_orden'=&gt;'NULL','fecha_reporte'=&gt;'NULL','descripcion'=&gt;'NULL'],</v>
      </c>
    </row>
    <row r="43" spans="1:28" x14ac:dyDescent="0.25">
      <c r="A43">
        <v>88</v>
      </c>
      <c r="B43">
        <v>2</v>
      </c>
      <c r="C43">
        <v>12</v>
      </c>
      <c r="D43">
        <v>1</v>
      </c>
      <c r="E43">
        <v>14</v>
      </c>
      <c r="F43">
        <v>24</v>
      </c>
      <c r="G43">
        <v>3</v>
      </c>
      <c r="H43">
        <v>1</v>
      </c>
      <c r="I43">
        <v>5</v>
      </c>
      <c r="J43">
        <v>41</v>
      </c>
      <c r="K43">
        <v>18</v>
      </c>
      <c r="L43">
        <v>3</v>
      </c>
      <c r="M43">
        <v>2</v>
      </c>
      <c r="N43">
        <v>20</v>
      </c>
      <c r="O43">
        <v>3</v>
      </c>
      <c r="P43" t="s">
        <v>280</v>
      </c>
      <c r="Q43">
        <v>11796</v>
      </c>
      <c r="R43" t="s">
        <v>418</v>
      </c>
      <c r="S43">
        <v>3</v>
      </c>
      <c r="T43" t="s">
        <v>419</v>
      </c>
      <c r="U43" t="s">
        <v>351</v>
      </c>
      <c r="V43" s="1">
        <v>43265</v>
      </c>
      <c r="W43" t="s">
        <v>251</v>
      </c>
      <c r="X43" t="s">
        <v>251</v>
      </c>
      <c r="Y43" t="s">
        <v>251</v>
      </c>
      <c r="Z43" t="s">
        <v>251</v>
      </c>
      <c r="AA43" t="s">
        <v>251</v>
      </c>
      <c r="AB43" t="str">
        <f>CONCATENATE("['ide'=&gt;'",A43,"','edificio_id'=&gt;'",B43,"','direccion_id'=&gt;'",C43,"','equipo_id'=&gt;'",D43,"','subdireccion_id'=&gt;'",E43,"','coordinacion_id'=&gt;'",F43,"','tipo_cpu_id'=&gt;'",G43,"','monitor_id'=&gt;'",H43,"','marca_id'=&gt;'",I43,"','modelo_id'=&gt;'",J43,"','procesador_id'=&gt;'",K43,"','ram_id'=&gt;'",L43,"','hdd_id'=&gt;'",M43,"','windows_id'=&gt;'",N43,"','so_id'=&gt;'",O43,"','usuario'=&gt;'",P43,"','inventaro'=&gt;'",Q43,"','serie'=&gt;'",R43,"','condicion_id'=&gt;'",S43,"','observaciones'=&gt;'",T43,"','estatus'=&gt;'",U43,"','fecha_compra'=&gt;'",V43,"','fecha_baja'=&gt;'",W43,"','obs_baja'=&gt;'",X43,"','n_orden'=&gt;'",Y43,"','fecha_reporte'=&gt;'",Z43,"','descripcion'=&gt;'",AA43,"'],")</f>
        <v>['ide'=&gt;'88','edificio_id'=&gt;'2','direccion_id'=&gt;'12','equipo_id'=&gt;'1','subdireccion_id'=&gt;'14','coordinacion_id'=&gt;'24','tipo_cpu_id'=&gt;'3','monitor_id'=&gt;'1','marca_id'=&gt;'5','modelo_id'=&gt;'41','procesador_id'=&gt;'18','ram_id'=&gt;'3','hdd_id'=&gt;'2','windows_id'=&gt;'20','so_id'=&gt;'3','usuario'=&gt;'CRISTIAN DEL JESUS VAZQUEZ TUT','inventaro'=&gt;'11796','serie'=&gt;'MXL8180S43','condicion_id'=&gt;'3','observaciones'=&gt;'SE REINICIA CONSTANTEMENT Y APARECE EL MENSAJE DE RECUPERACION DE EQUIPO','estatus'=&gt;'Activo','fecha_compra'=&gt;'43265','fecha_baja'=&gt;'NULL','obs_baja'=&gt;'NULL','n_orden'=&gt;'NULL','fecha_reporte'=&gt;'NULL','descripcion'=&gt;'NULL'],</v>
      </c>
    </row>
    <row r="44" spans="1:28" x14ac:dyDescent="0.25">
      <c r="A44">
        <v>89</v>
      </c>
      <c r="B44">
        <v>2</v>
      </c>
      <c r="C44">
        <v>11</v>
      </c>
      <c r="D44">
        <v>1</v>
      </c>
      <c r="E44">
        <v>11</v>
      </c>
      <c r="F44">
        <v>21</v>
      </c>
      <c r="G44">
        <v>3</v>
      </c>
      <c r="H44">
        <v>1</v>
      </c>
      <c r="I44">
        <v>5</v>
      </c>
      <c r="J44">
        <v>35</v>
      </c>
      <c r="K44">
        <v>2</v>
      </c>
      <c r="L44">
        <v>3</v>
      </c>
      <c r="M44">
        <v>5</v>
      </c>
      <c r="N44">
        <v>19</v>
      </c>
      <c r="O44">
        <v>3</v>
      </c>
      <c r="P44" t="s">
        <v>420</v>
      </c>
      <c r="Q44">
        <v>7361</v>
      </c>
      <c r="R44" t="s">
        <v>421</v>
      </c>
      <c r="S44">
        <v>2</v>
      </c>
      <c r="U44" t="s">
        <v>351</v>
      </c>
      <c r="V44" s="1" t="s">
        <v>251</v>
      </c>
      <c r="W44" t="s">
        <v>251</v>
      </c>
      <c r="X44" t="s">
        <v>251</v>
      </c>
      <c r="Y44" t="s">
        <v>251</v>
      </c>
      <c r="Z44" t="s">
        <v>251</v>
      </c>
      <c r="AA44" t="s">
        <v>251</v>
      </c>
      <c r="AB44" t="str">
        <f>CONCATENATE("['ide'=&gt;'",A44,"','edificio_id'=&gt;'",B44,"','direccion_id'=&gt;'",C44,"','equipo_id'=&gt;'",D44,"','subdireccion_id'=&gt;'",E44,"','coordinacion_id'=&gt;'",F44,"','tipo_cpu_id'=&gt;'",G44,"','monitor_id'=&gt;'",H44,"','marca_id'=&gt;'",I44,"','modelo_id'=&gt;'",J44,"','procesador_id'=&gt;'",K44,"','ram_id'=&gt;'",L44,"','hdd_id'=&gt;'",M44,"','windows_id'=&gt;'",N44,"','so_id'=&gt;'",O44,"','usuario'=&gt;'",P44,"','inventaro'=&gt;'",Q44,"','serie'=&gt;'",R44,"','condicion_id'=&gt;'",S44,"','observaciones'=&gt;'",T44,"','estatus'=&gt;'",U44,"','fecha_compra'=&gt;'",V44,"','fecha_baja'=&gt;'",W44,"','obs_baja'=&gt;'",X44,"','n_orden'=&gt;'",Y44,"','fecha_reporte'=&gt;'",Z44,"','descripcion'=&gt;'",AA44,"'],")</f>
        <v>['ide'=&gt;'89','edificio_id'=&gt;'2','direccion_id'=&gt;'11','equipo_id'=&gt;'1','subdireccion_id'=&gt;'11','coordinacion_id'=&gt;'21','tipo_cpu_id'=&gt;'3','monitor_id'=&gt;'1','marca_id'=&gt;'5','modelo_id'=&gt;'35','procesador_id'=&gt;'2','ram_id'=&gt;'3','hdd_id'=&gt;'5','windows_id'=&gt;'19','so_id'=&gt;'3','usuario'=&gt;'CARLOS RAFAEL MORENO ARJONA','inventaro'=&gt;'7361','serie'=&gt;'MXL027067J','condicion_id'=&gt;'2','observaciones'=&gt;'','estatus'=&gt;'Activo','fecha_compra'=&gt;'NULL','fecha_baja'=&gt;'NULL','obs_baja'=&gt;'NULL','n_orden'=&gt;'NULL','fecha_reporte'=&gt;'NULL','descripcion'=&gt;'NULL'],</v>
      </c>
    </row>
    <row r="45" spans="1:28" x14ac:dyDescent="0.25">
      <c r="A45">
        <v>92</v>
      </c>
      <c r="B45">
        <v>2</v>
      </c>
      <c r="C45">
        <v>11</v>
      </c>
      <c r="D45">
        <v>1</v>
      </c>
      <c r="E45">
        <v>11</v>
      </c>
      <c r="F45">
        <v>21</v>
      </c>
      <c r="G45">
        <v>4</v>
      </c>
      <c r="H45">
        <v>1</v>
      </c>
      <c r="I45">
        <v>5</v>
      </c>
      <c r="J45">
        <v>6</v>
      </c>
      <c r="K45">
        <v>41</v>
      </c>
      <c r="L45">
        <v>5</v>
      </c>
      <c r="M45">
        <v>2</v>
      </c>
      <c r="N45">
        <v>19</v>
      </c>
      <c r="O45">
        <v>3</v>
      </c>
      <c r="P45" t="s">
        <v>991</v>
      </c>
      <c r="Q45">
        <v>12464</v>
      </c>
      <c r="R45" t="s">
        <v>992</v>
      </c>
      <c r="S45">
        <v>2</v>
      </c>
      <c r="T45" t="s">
        <v>993</v>
      </c>
      <c r="U45" t="s">
        <v>351</v>
      </c>
      <c r="V45" s="1">
        <v>44180</v>
      </c>
      <c r="W45" t="s">
        <v>251</v>
      </c>
      <c r="X45" t="s">
        <v>251</v>
      </c>
      <c r="Y45" t="s">
        <v>251</v>
      </c>
      <c r="Z45" t="s">
        <v>251</v>
      </c>
      <c r="AA45" t="s">
        <v>251</v>
      </c>
      <c r="AB45" t="str">
        <f>CONCATENATE("['ide'=&gt;'",A45,"','edificio_id'=&gt;'",B45,"','direccion_id'=&gt;'",C45,"','equipo_id'=&gt;'",D45,"','subdireccion_id'=&gt;'",E45,"','coordinacion_id'=&gt;'",F45,"','tipo_cpu_id'=&gt;'",G45,"','monitor_id'=&gt;'",H45,"','marca_id'=&gt;'",I45,"','modelo_id'=&gt;'",J45,"','procesador_id'=&gt;'",K45,"','ram_id'=&gt;'",L45,"','hdd_id'=&gt;'",M45,"','windows_id'=&gt;'",N45,"','so_id'=&gt;'",O45,"','usuario'=&gt;'",P45,"','inventaro'=&gt;'",Q45,"','serie'=&gt;'",R45,"','condicion_id'=&gt;'",S45,"','observaciones'=&gt;'",T45,"','estatus'=&gt;'",U45,"','fecha_compra'=&gt;'",V45,"','fecha_baja'=&gt;'",W45,"','obs_baja'=&gt;'",X45,"','n_orden'=&gt;'",Y45,"','fecha_reporte'=&gt;'",Z45,"','descripcion'=&gt;'",AA45,"'],")</f>
        <v>['ide'=&gt;'92','edificio_id'=&gt;'2','direccion_id'=&gt;'11','equipo_id'=&gt;'1','subdireccion_id'=&gt;'11','coordinacion_id'=&gt;'21','tipo_cpu_id'=&gt;'4','monitor_id'=&gt;'1','marca_id'=&gt;'5','modelo_id'=&gt;'6','procesador_id'=&gt;'41','ram_id'=&gt;'5','hdd_id'=&gt;'2','windows_id'=&gt;'19','so_id'=&gt;'3','usuario'=&gt;'INGRID ZOBEIDA TEC ACEVEDO','inventaro'=&gt;'12464','serie'=&gt;'1F3U4LA','condicion_id'=&gt;'2','observaciones'=&gt;'**SN**5CG039BBLQ','estatus'=&gt;'Activo','fecha_compra'=&gt;'44180','fecha_baja'=&gt;'NULL','obs_baja'=&gt;'NULL','n_orden'=&gt;'NULL','fecha_reporte'=&gt;'NULL','descripcion'=&gt;'NULL'],</v>
      </c>
    </row>
    <row r="46" spans="1:28" x14ac:dyDescent="0.25">
      <c r="A46">
        <v>93</v>
      </c>
      <c r="B46">
        <v>2</v>
      </c>
      <c r="C46">
        <v>6</v>
      </c>
      <c r="D46">
        <v>1</v>
      </c>
      <c r="E46">
        <v>1</v>
      </c>
      <c r="F46">
        <v>21</v>
      </c>
      <c r="G46">
        <v>4</v>
      </c>
      <c r="H46">
        <v>1</v>
      </c>
      <c r="I46">
        <v>5</v>
      </c>
      <c r="J46">
        <v>107</v>
      </c>
      <c r="K46">
        <v>2</v>
      </c>
      <c r="L46">
        <v>5</v>
      </c>
      <c r="M46">
        <v>4</v>
      </c>
      <c r="N46">
        <v>20</v>
      </c>
      <c r="O46">
        <v>3</v>
      </c>
      <c r="P46" t="s">
        <v>422</v>
      </c>
      <c r="Q46" t="s">
        <v>740</v>
      </c>
      <c r="R46" t="s">
        <v>423</v>
      </c>
      <c r="S46">
        <v>2</v>
      </c>
      <c r="T46" t="s">
        <v>994</v>
      </c>
      <c r="U46" t="s">
        <v>351</v>
      </c>
      <c r="V46" s="1" t="s">
        <v>251</v>
      </c>
      <c r="W46" t="s">
        <v>251</v>
      </c>
      <c r="X46" t="s">
        <v>251</v>
      </c>
      <c r="Y46" t="s">
        <v>251</v>
      </c>
      <c r="Z46" t="s">
        <v>251</v>
      </c>
      <c r="AA46" t="s">
        <v>251</v>
      </c>
      <c r="AB46" t="str">
        <f>CONCATENATE("['ide'=&gt;'",A46,"','edificio_id'=&gt;'",B46,"','direccion_id'=&gt;'",C46,"','equipo_id'=&gt;'",D46,"','subdireccion_id'=&gt;'",E46,"','coordinacion_id'=&gt;'",F46,"','tipo_cpu_id'=&gt;'",G46,"','monitor_id'=&gt;'",H46,"','marca_id'=&gt;'",I46,"','modelo_id'=&gt;'",J46,"','procesador_id'=&gt;'",K46,"','ram_id'=&gt;'",L46,"','hdd_id'=&gt;'",M46,"','windows_id'=&gt;'",N46,"','so_id'=&gt;'",O46,"','usuario'=&gt;'",P46,"','inventaro'=&gt;'",Q46,"','serie'=&gt;'",R46,"','condicion_id'=&gt;'",S46,"','observaciones'=&gt;'",T46,"','estatus'=&gt;'",U46,"','fecha_compra'=&gt;'",V46,"','fecha_baja'=&gt;'",W46,"','obs_baja'=&gt;'",X46,"','n_orden'=&gt;'",Y46,"','fecha_reporte'=&gt;'",Z46,"','descripcion'=&gt;'",AA46,"'],")</f>
        <v>['ide'=&gt;'93','edificio_id'=&gt;'2','direccion_id'=&gt;'6','equipo_id'=&gt;'1','subdireccion_id'=&gt;'1','coordinacion_id'=&gt;'21','tipo_cpu_id'=&gt;'4','monitor_id'=&gt;'1','marca_id'=&gt;'5','modelo_id'=&gt;'107','procesador_id'=&gt;'2','ram_id'=&gt;'5','hdd_id'=&gt;'4','windows_id'=&gt;'20','so_id'=&gt;'3','usuario'=&gt;'MONTSERRAT ROMERO','inventaro'=&gt;'S/N','serie'=&gt;'5CD046HFM9','condicion_id'=&gt;'2','observaciones'=&gt;'DIRECCION DE PLANEACION','estatus'=&gt;'Activo','fecha_compra'=&gt;'NULL','fecha_baja'=&gt;'NULL','obs_baja'=&gt;'NULL','n_orden'=&gt;'NULL','fecha_reporte'=&gt;'NULL','descripcion'=&gt;'NULL'],</v>
      </c>
    </row>
    <row r="47" spans="1:28" x14ac:dyDescent="0.25">
      <c r="A47">
        <v>94</v>
      </c>
      <c r="B47">
        <v>2</v>
      </c>
      <c r="C47">
        <v>6</v>
      </c>
      <c r="D47">
        <v>1</v>
      </c>
      <c r="E47">
        <v>1</v>
      </c>
      <c r="F47">
        <v>21</v>
      </c>
      <c r="G47">
        <v>3</v>
      </c>
      <c r="H47">
        <v>1</v>
      </c>
      <c r="I47">
        <v>5</v>
      </c>
      <c r="J47">
        <v>35</v>
      </c>
      <c r="K47">
        <v>2</v>
      </c>
      <c r="L47">
        <v>5</v>
      </c>
      <c r="M47">
        <v>3</v>
      </c>
      <c r="N47">
        <v>20</v>
      </c>
      <c r="O47">
        <v>3</v>
      </c>
      <c r="P47" t="s">
        <v>424</v>
      </c>
      <c r="Q47">
        <v>5032</v>
      </c>
      <c r="R47" t="s">
        <v>425</v>
      </c>
      <c r="S47">
        <v>2</v>
      </c>
      <c r="T47" t="s">
        <v>994</v>
      </c>
      <c r="U47" t="s">
        <v>351</v>
      </c>
      <c r="V47" s="1" t="s">
        <v>251</v>
      </c>
      <c r="W47" t="s">
        <v>251</v>
      </c>
      <c r="X47" t="s">
        <v>251</v>
      </c>
      <c r="Y47" t="s">
        <v>251</v>
      </c>
      <c r="Z47" t="s">
        <v>251</v>
      </c>
      <c r="AA47" t="s">
        <v>251</v>
      </c>
      <c r="AB47" t="str">
        <f>CONCATENATE("['ide'=&gt;'",A47,"','edificio_id'=&gt;'",B47,"','direccion_id'=&gt;'",C47,"','equipo_id'=&gt;'",D47,"','subdireccion_id'=&gt;'",E47,"','coordinacion_id'=&gt;'",F47,"','tipo_cpu_id'=&gt;'",G47,"','monitor_id'=&gt;'",H47,"','marca_id'=&gt;'",I47,"','modelo_id'=&gt;'",J47,"','procesador_id'=&gt;'",K47,"','ram_id'=&gt;'",L47,"','hdd_id'=&gt;'",M47,"','windows_id'=&gt;'",N47,"','so_id'=&gt;'",O47,"','usuario'=&gt;'",P47,"','inventaro'=&gt;'",Q47,"','serie'=&gt;'",R47,"','condicion_id'=&gt;'",S47,"','observaciones'=&gt;'",T47,"','estatus'=&gt;'",U47,"','fecha_compra'=&gt;'",V47,"','fecha_baja'=&gt;'",W47,"','obs_baja'=&gt;'",X47,"','n_orden'=&gt;'",Y47,"','fecha_reporte'=&gt;'",Z47,"','descripcion'=&gt;'",AA47,"'],")</f>
        <v>['ide'=&gt;'94','edificio_id'=&gt;'2','direccion_id'=&gt;'6','equipo_id'=&gt;'1','subdireccion_id'=&gt;'1','coordinacion_id'=&gt;'21','tipo_cpu_id'=&gt;'3','monitor_id'=&gt;'1','marca_id'=&gt;'5','modelo_id'=&gt;'35','procesador_id'=&gt;'2','ram_id'=&gt;'5','hdd_id'=&gt;'3','windows_id'=&gt;'20','so_id'=&gt;'3','usuario'=&gt;'MAURICIO RAMON GARFIAS OREZA','inventaro'=&gt;'5032','serie'=&gt;'MXL025206P','condicion_id'=&gt;'2','observaciones'=&gt;'DIRECCION DE PLANEACION','estatus'=&gt;'Activo','fecha_compra'=&gt;'NULL','fecha_baja'=&gt;'NULL','obs_baja'=&gt;'NULL','n_orden'=&gt;'NULL','fecha_reporte'=&gt;'NULL','descripcion'=&gt;'NULL'],</v>
      </c>
    </row>
    <row r="48" spans="1:28" x14ac:dyDescent="0.25">
      <c r="A48">
        <v>96</v>
      </c>
      <c r="B48">
        <v>2</v>
      </c>
      <c r="C48">
        <v>6</v>
      </c>
      <c r="D48">
        <v>1</v>
      </c>
      <c r="E48">
        <v>1</v>
      </c>
      <c r="F48">
        <v>21</v>
      </c>
      <c r="G48">
        <v>3</v>
      </c>
      <c r="H48">
        <v>1</v>
      </c>
      <c r="I48">
        <v>5</v>
      </c>
      <c r="J48">
        <v>41</v>
      </c>
      <c r="K48">
        <v>18</v>
      </c>
      <c r="L48">
        <v>3</v>
      </c>
      <c r="M48">
        <v>2</v>
      </c>
      <c r="N48">
        <v>20</v>
      </c>
      <c r="O48">
        <v>3</v>
      </c>
      <c r="P48" t="s">
        <v>426</v>
      </c>
      <c r="Q48">
        <v>11790</v>
      </c>
      <c r="R48" t="s">
        <v>427</v>
      </c>
      <c r="S48">
        <v>2</v>
      </c>
      <c r="U48" t="s">
        <v>351</v>
      </c>
      <c r="V48" s="1">
        <v>43265</v>
      </c>
      <c r="W48" t="s">
        <v>251</v>
      </c>
      <c r="X48" t="s">
        <v>251</v>
      </c>
      <c r="Y48" t="s">
        <v>251</v>
      </c>
      <c r="Z48" t="s">
        <v>251</v>
      </c>
      <c r="AA48" t="s">
        <v>251</v>
      </c>
      <c r="AB48" t="str">
        <f>CONCATENATE("['ide'=&gt;'",A48,"','edificio_id'=&gt;'",B48,"','direccion_id'=&gt;'",C48,"','equipo_id'=&gt;'",D48,"','subdireccion_id'=&gt;'",E48,"','coordinacion_id'=&gt;'",F48,"','tipo_cpu_id'=&gt;'",G48,"','monitor_id'=&gt;'",H48,"','marca_id'=&gt;'",I48,"','modelo_id'=&gt;'",J48,"','procesador_id'=&gt;'",K48,"','ram_id'=&gt;'",L48,"','hdd_id'=&gt;'",M48,"','windows_id'=&gt;'",N48,"','so_id'=&gt;'",O48,"','usuario'=&gt;'",P48,"','inventaro'=&gt;'",Q48,"','serie'=&gt;'",R48,"','condicion_id'=&gt;'",S48,"','observaciones'=&gt;'",T48,"','estatus'=&gt;'",U48,"','fecha_compra'=&gt;'",V48,"','fecha_baja'=&gt;'",W48,"','obs_baja'=&gt;'",X48,"','n_orden'=&gt;'",Y48,"','fecha_reporte'=&gt;'",Z48,"','descripcion'=&gt;'",AA48,"'],")</f>
        <v>['ide'=&gt;'96','edificio_id'=&gt;'2','direccion_id'=&gt;'6','equipo_id'=&gt;'1','subdireccion_id'=&gt;'1','coordinacion_id'=&gt;'21','tipo_cpu_id'=&gt;'3','monitor_id'=&gt;'1','marca_id'=&gt;'5','modelo_id'=&gt;'41','procesador_id'=&gt;'18','ram_id'=&gt;'3','hdd_id'=&gt;'2','windows_id'=&gt;'20','so_id'=&gt;'3','usuario'=&gt;'AARON MAAS NARVAEZ','inventaro'=&gt;'11790','serie'=&gt;'MXL8180S3M','condicion_id'=&gt;'2','observaciones'=&gt;'','estatus'=&gt;'Activo','fecha_compra'=&gt;'43265','fecha_baja'=&gt;'NULL','obs_baja'=&gt;'NULL','n_orden'=&gt;'NULL','fecha_reporte'=&gt;'NULL','descripcion'=&gt;'NULL'],</v>
      </c>
    </row>
    <row r="49" spans="1:28" x14ac:dyDescent="0.25">
      <c r="A49">
        <v>98</v>
      </c>
      <c r="B49">
        <v>2</v>
      </c>
      <c r="C49">
        <v>6</v>
      </c>
      <c r="D49">
        <v>1</v>
      </c>
      <c r="E49">
        <v>1</v>
      </c>
      <c r="F49">
        <v>21</v>
      </c>
      <c r="G49">
        <v>3</v>
      </c>
      <c r="H49">
        <v>1</v>
      </c>
      <c r="I49">
        <v>7</v>
      </c>
      <c r="J49">
        <v>14</v>
      </c>
      <c r="K49">
        <v>38</v>
      </c>
      <c r="L49">
        <v>4</v>
      </c>
      <c r="M49">
        <v>4</v>
      </c>
      <c r="N49">
        <v>20</v>
      </c>
      <c r="O49">
        <v>3</v>
      </c>
      <c r="P49" t="s">
        <v>428</v>
      </c>
      <c r="Q49">
        <v>10460</v>
      </c>
      <c r="R49" t="s">
        <v>995</v>
      </c>
      <c r="S49">
        <v>2</v>
      </c>
      <c r="T49" t="s">
        <v>996</v>
      </c>
      <c r="U49" t="s">
        <v>351</v>
      </c>
      <c r="V49" s="1">
        <v>42556</v>
      </c>
      <c r="W49" t="s">
        <v>251</v>
      </c>
      <c r="X49" t="s">
        <v>251</v>
      </c>
      <c r="Y49" t="s">
        <v>251</v>
      </c>
      <c r="Z49" t="s">
        <v>251</v>
      </c>
      <c r="AA49" t="s">
        <v>251</v>
      </c>
      <c r="AB49" t="str">
        <f>CONCATENATE("['ide'=&gt;'",A49,"','edificio_id'=&gt;'",B49,"','direccion_id'=&gt;'",C49,"','equipo_id'=&gt;'",D49,"','subdireccion_id'=&gt;'",E49,"','coordinacion_id'=&gt;'",F49,"','tipo_cpu_id'=&gt;'",G49,"','monitor_id'=&gt;'",H49,"','marca_id'=&gt;'",I49,"','modelo_id'=&gt;'",J49,"','procesador_id'=&gt;'",K49,"','ram_id'=&gt;'",L49,"','hdd_id'=&gt;'",M49,"','windows_id'=&gt;'",N49,"','so_id'=&gt;'",O49,"','usuario'=&gt;'",P49,"','inventaro'=&gt;'",Q49,"','serie'=&gt;'",R49,"','condicion_id'=&gt;'",S49,"','observaciones'=&gt;'",T49,"','estatus'=&gt;'",U49,"','fecha_compra'=&gt;'",V49,"','fecha_baja'=&gt;'",W49,"','obs_baja'=&gt;'",X49,"','n_orden'=&gt;'",Y49,"','fecha_reporte'=&gt;'",Z49,"','descripcion'=&gt;'",AA49,"'],")</f>
        <v>['ide'=&gt;'98','edificio_id'=&gt;'2','direccion_id'=&gt;'6','equipo_id'=&gt;'1','subdireccion_id'=&gt;'1','coordinacion_id'=&gt;'21','tipo_cpu_id'=&gt;'3','monitor_id'=&gt;'1','marca_id'=&gt;'7','modelo_id'=&gt;'14','procesador_id'=&gt;'38','ram_id'=&gt;'4','hdd_id'=&gt;'4','windows_id'=&gt;'20','so_id'=&gt;'3','usuario'=&gt;'RICARDO ESPINOZA ALCOCER','inventaro'=&gt;'10460','serie'=&gt;'DTB16AL003613014A43000','condicion_id'=&gt;'2','observaciones'=&gt;'**SN**61300528430','estatus'=&gt;'Activo','fecha_compra'=&gt;'42556','fecha_baja'=&gt;'NULL','obs_baja'=&gt;'NULL','n_orden'=&gt;'NULL','fecha_reporte'=&gt;'NULL','descripcion'=&gt;'NULL'],</v>
      </c>
    </row>
    <row r="50" spans="1:28" x14ac:dyDescent="0.25">
      <c r="A50">
        <v>100</v>
      </c>
      <c r="B50">
        <v>2</v>
      </c>
      <c r="C50">
        <v>6</v>
      </c>
      <c r="D50">
        <v>1</v>
      </c>
      <c r="E50">
        <v>1</v>
      </c>
      <c r="F50">
        <v>21</v>
      </c>
      <c r="G50">
        <v>3</v>
      </c>
      <c r="H50">
        <v>1</v>
      </c>
      <c r="I50">
        <v>3</v>
      </c>
      <c r="J50">
        <v>53</v>
      </c>
      <c r="K50">
        <v>50</v>
      </c>
      <c r="L50">
        <v>2</v>
      </c>
      <c r="M50">
        <v>5</v>
      </c>
      <c r="N50">
        <v>20</v>
      </c>
      <c r="O50">
        <v>3</v>
      </c>
      <c r="P50" t="s">
        <v>997</v>
      </c>
      <c r="Q50" t="s">
        <v>740</v>
      </c>
      <c r="R50" t="s">
        <v>429</v>
      </c>
      <c r="S50">
        <v>2</v>
      </c>
      <c r="T50" t="s">
        <v>430</v>
      </c>
      <c r="U50" t="s">
        <v>351</v>
      </c>
      <c r="V50" t="s">
        <v>251</v>
      </c>
      <c r="W50" t="s">
        <v>251</v>
      </c>
      <c r="X50" t="s">
        <v>251</v>
      </c>
      <c r="Y50" t="s">
        <v>251</v>
      </c>
      <c r="Z50" t="s">
        <v>251</v>
      </c>
      <c r="AA50" t="s">
        <v>251</v>
      </c>
      <c r="AB50" t="str">
        <f>CONCATENATE("['ide'=&gt;'",A50,"','edificio_id'=&gt;'",B50,"','direccion_id'=&gt;'",C50,"','equipo_id'=&gt;'",D50,"','subdireccion_id'=&gt;'",E50,"','coordinacion_id'=&gt;'",F50,"','tipo_cpu_id'=&gt;'",G50,"','monitor_id'=&gt;'",H50,"','marca_id'=&gt;'",I50,"','modelo_id'=&gt;'",J50,"','procesador_id'=&gt;'",K50,"','ram_id'=&gt;'",L50,"','hdd_id'=&gt;'",M50,"','windows_id'=&gt;'",N50,"','so_id'=&gt;'",O50,"','usuario'=&gt;'",P50,"','inventaro'=&gt;'",Q50,"','serie'=&gt;'",R50,"','condicion_id'=&gt;'",S50,"','observaciones'=&gt;'",T50,"','estatus'=&gt;'",U50,"','fecha_compra'=&gt;'",V50,"','fecha_baja'=&gt;'",W50,"','obs_baja'=&gt;'",X50,"','n_orden'=&gt;'",Y50,"','fecha_reporte'=&gt;'",Z50,"','descripcion'=&gt;'",AA50,"'],")</f>
        <v>['ide'=&gt;'100','edificio_id'=&gt;'2','direccion_id'=&gt;'6','equipo_id'=&gt;'1','subdireccion_id'=&gt;'1','coordinacion_id'=&gt;'21','tipo_cpu_id'=&gt;'3','monitor_id'=&gt;'1','marca_id'=&gt;'3','modelo_id'=&gt;'53','procesador_id'=&gt;'50','ram_id'=&gt;'2','hdd_id'=&gt;'5','windows_id'=&gt;'20','so_id'=&gt;'3','usuario'=&gt;'DIRECCION DE TI','inventaro'=&gt;'S/N','serie'=&gt;'1M24YG1','condicion_id'=&gt;'2','observaciones'=&gt;'ESTA EN CALIDAD DE PRESTAMO','estatus'=&gt;'Activo','fecha_compra'=&gt;'NULL','fecha_baja'=&gt;'NULL','obs_baja'=&gt;'NULL','n_orden'=&gt;'NULL','fecha_reporte'=&gt;'NULL','descripcion'=&gt;'NULL'],</v>
      </c>
    </row>
    <row r="51" spans="1:28" x14ac:dyDescent="0.25">
      <c r="A51">
        <v>102</v>
      </c>
      <c r="B51">
        <v>2</v>
      </c>
      <c r="C51">
        <v>6</v>
      </c>
      <c r="D51">
        <v>1</v>
      </c>
      <c r="E51">
        <v>1</v>
      </c>
      <c r="F51">
        <v>21</v>
      </c>
      <c r="G51">
        <v>4</v>
      </c>
      <c r="H51">
        <v>1</v>
      </c>
      <c r="I51">
        <v>5</v>
      </c>
      <c r="J51">
        <v>31</v>
      </c>
      <c r="K51">
        <v>17</v>
      </c>
      <c r="L51">
        <v>9</v>
      </c>
      <c r="M51">
        <v>4</v>
      </c>
      <c r="N51">
        <v>20</v>
      </c>
      <c r="O51">
        <v>3</v>
      </c>
      <c r="P51" t="s">
        <v>432</v>
      </c>
      <c r="Q51">
        <v>10317</v>
      </c>
      <c r="R51" t="s">
        <v>998</v>
      </c>
      <c r="S51">
        <v>2</v>
      </c>
      <c r="T51" t="s">
        <v>982</v>
      </c>
      <c r="U51" t="s">
        <v>351</v>
      </c>
      <c r="V51" s="1">
        <v>42535</v>
      </c>
      <c r="W51" t="s">
        <v>251</v>
      </c>
      <c r="X51" t="s">
        <v>251</v>
      </c>
      <c r="Y51" t="s">
        <v>251</v>
      </c>
      <c r="Z51" t="s">
        <v>251</v>
      </c>
      <c r="AA51" t="s">
        <v>251</v>
      </c>
      <c r="AB51" t="str">
        <f>CONCATENATE("['ide'=&gt;'",A51,"','edificio_id'=&gt;'",B51,"','direccion_id'=&gt;'",C51,"','equipo_id'=&gt;'",D51,"','subdireccion_id'=&gt;'",E51,"','coordinacion_id'=&gt;'",F51,"','tipo_cpu_id'=&gt;'",G51,"','monitor_id'=&gt;'",H51,"','marca_id'=&gt;'",I51,"','modelo_id'=&gt;'",J51,"','procesador_id'=&gt;'",K51,"','ram_id'=&gt;'",L51,"','hdd_id'=&gt;'",M51,"','windows_id'=&gt;'",N51,"','so_id'=&gt;'",O51,"','usuario'=&gt;'",P51,"','inventaro'=&gt;'",Q51,"','serie'=&gt;'",R51,"','condicion_id'=&gt;'",S51,"','observaciones'=&gt;'",T51,"','estatus'=&gt;'",U51,"','fecha_compra'=&gt;'",V51,"','fecha_baja'=&gt;'",W51,"','obs_baja'=&gt;'",X51,"','n_orden'=&gt;'",Y51,"','fecha_reporte'=&gt;'",Z51,"','descripcion'=&gt;'",AA51,"'],")</f>
        <v>['ide'=&gt;'102','edificio_id'=&gt;'2','direccion_id'=&gt;'6','equipo_id'=&gt;'1','subdireccion_id'=&gt;'1','coordinacion_id'=&gt;'21','tipo_cpu_id'=&gt;'4','monitor_id'=&gt;'1','marca_id'=&gt;'5','modelo_id'=&gt;'31','procesador_id'=&gt;'17','ram_id'=&gt;'9','hdd_id'=&gt;'4','windows_id'=&gt;'20','so_id'=&gt;'3','usuario'=&gt;'DIR DE TI','inventaro'=&gt;'10317','serie'=&gt;'5CG60752JH','condicion_id'=&gt;'2','observaciones'=&gt;'**SN**','estatus'=&gt;'Activo','fecha_compra'=&gt;'42535','fecha_baja'=&gt;'NULL','obs_baja'=&gt;'NULL','n_orden'=&gt;'NULL','fecha_reporte'=&gt;'NULL','descripcion'=&gt;'NULL'],</v>
      </c>
    </row>
    <row r="52" spans="1:28" x14ac:dyDescent="0.25">
      <c r="A52">
        <v>103</v>
      </c>
      <c r="B52">
        <v>2</v>
      </c>
      <c r="C52">
        <v>6</v>
      </c>
      <c r="D52">
        <v>1</v>
      </c>
      <c r="E52">
        <v>2</v>
      </c>
      <c r="F52">
        <v>21</v>
      </c>
      <c r="G52">
        <v>3</v>
      </c>
      <c r="H52">
        <v>1</v>
      </c>
      <c r="I52">
        <v>5</v>
      </c>
      <c r="J52">
        <v>109</v>
      </c>
      <c r="K52">
        <v>52</v>
      </c>
      <c r="L52">
        <v>3</v>
      </c>
      <c r="M52">
        <v>5</v>
      </c>
      <c r="N52">
        <v>19</v>
      </c>
      <c r="O52">
        <v>3</v>
      </c>
      <c r="P52" t="s">
        <v>433</v>
      </c>
      <c r="Q52">
        <v>7375</v>
      </c>
      <c r="R52" s="2" t="s">
        <v>434</v>
      </c>
      <c r="S52">
        <v>2</v>
      </c>
      <c r="U52" t="s">
        <v>351</v>
      </c>
      <c r="V52" s="1" t="s">
        <v>251</v>
      </c>
      <c r="W52" s="1" t="s">
        <v>251</v>
      </c>
      <c r="X52" t="s">
        <v>251</v>
      </c>
      <c r="Y52" t="s">
        <v>251</v>
      </c>
      <c r="Z52" s="1" t="s">
        <v>251</v>
      </c>
      <c r="AA52" t="s">
        <v>251</v>
      </c>
      <c r="AB52" t="str">
        <f>CONCATENATE("['ide'=&gt;'",A52,"','edificio_id'=&gt;'",B52,"','direccion_id'=&gt;'",C52,"','equipo_id'=&gt;'",D52,"','subdireccion_id'=&gt;'",E52,"','coordinacion_id'=&gt;'",F52,"','tipo_cpu_id'=&gt;'",G52,"','monitor_id'=&gt;'",H52,"','marca_id'=&gt;'",I52,"','modelo_id'=&gt;'",J52,"','procesador_id'=&gt;'",K52,"','ram_id'=&gt;'",L52,"','hdd_id'=&gt;'",M52,"','windows_id'=&gt;'",N52,"','so_id'=&gt;'",O52,"','usuario'=&gt;'",P52,"','inventaro'=&gt;'",Q52,"','serie'=&gt;'",R52,"','condicion_id'=&gt;'",S52,"','observaciones'=&gt;'",T52,"','estatus'=&gt;'",U52,"','fecha_compra'=&gt;'",V52,"','fecha_baja'=&gt;'",W52,"','obs_baja'=&gt;'",X52,"','n_orden'=&gt;'",Y52,"','fecha_reporte'=&gt;'",Z52,"','descripcion'=&gt;'",AA52,"'],")</f>
        <v>['ide'=&gt;'103','edificio_id'=&gt;'2','direccion_id'=&gt;'6','equipo_id'=&gt;'1','subdireccion_id'=&gt;'2','coordinacion_id'=&gt;'21','tipo_cpu_id'=&gt;'3','monitor_id'=&gt;'1','marca_id'=&gt;'5','modelo_id'=&gt;'109','procesador_id'=&gt;'52','ram_id'=&gt;'3','hdd_id'=&gt;'5','windows_id'=&gt;'19','so_id'=&gt;'3','usuario'=&gt;'ROSARIO RIZOS','inventaro'=&gt;'7375','serie'=&gt;'MXJ8010227','condicion_id'=&gt;'2','observaciones'=&gt;'','estatus'=&gt;'Activo','fecha_compra'=&gt;'NULL','fecha_baja'=&gt;'NULL','obs_baja'=&gt;'NULL','n_orden'=&gt;'NULL','fecha_reporte'=&gt;'NULL','descripcion'=&gt;'NULL'],</v>
      </c>
    </row>
    <row r="53" spans="1:28" x14ac:dyDescent="0.25">
      <c r="A53">
        <v>104</v>
      </c>
      <c r="B53">
        <v>4</v>
      </c>
      <c r="C53">
        <v>4</v>
      </c>
      <c r="D53">
        <v>1</v>
      </c>
      <c r="E53">
        <v>16</v>
      </c>
      <c r="F53">
        <v>21</v>
      </c>
      <c r="G53">
        <v>2</v>
      </c>
      <c r="H53">
        <v>1</v>
      </c>
      <c r="I53">
        <v>4</v>
      </c>
      <c r="J53">
        <v>108</v>
      </c>
      <c r="K53">
        <v>51</v>
      </c>
      <c r="L53">
        <v>3</v>
      </c>
      <c r="M53">
        <v>4</v>
      </c>
      <c r="N53">
        <v>20</v>
      </c>
      <c r="O53">
        <v>3</v>
      </c>
      <c r="P53" t="s">
        <v>435</v>
      </c>
      <c r="Q53">
        <v>10484</v>
      </c>
      <c r="R53" t="s">
        <v>436</v>
      </c>
      <c r="S53">
        <v>2</v>
      </c>
      <c r="U53" t="s">
        <v>351</v>
      </c>
      <c r="V53" s="1">
        <v>42584</v>
      </c>
      <c r="W53" s="1" t="s">
        <v>251</v>
      </c>
      <c r="X53" t="s">
        <v>251</v>
      </c>
      <c r="Y53" t="s">
        <v>251</v>
      </c>
      <c r="Z53" s="1" t="s">
        <v>251</v>
      </c>
      <c r="AA53" t="s">
        <v>251</v>
      </c>
      <c r="AB53" t="str">
        <f>CONCATENATE("['ide'=&gt;'",A53,"','edificio_id'=&gt;'",B53,"','direccion_id'=&gt;'",C53,"','equipo_id'=&gt;'",D53,"','subdireccion_id'=&gt;'",E53,"','coordinacion_id'=&gt;'",F53,"','tipo_cpu_id'=&gt;'",G53,"','monitor_id'=&gt;'",H53,"','marca_id'=&gt;'",I53,"','modelo_id'=&gt;'",J53,"','procesador_id'=&gt;'",K53,"','ram_id'=&gt;'",L53,"','hdd_id'=&gt;'",M53,"','windows_id'=&gt;'",N53,"','so_id'=&gt;'",O53,"','usuario'=&gt;'",P53,"','inventaro'=&gt;'",Q53,"','serie'=&gt;'",R53,"','condicion_id'=&gt;'",S53,"','observaciones'=&gt;'",T53,"','estatus'=&gt;'",U53,"','fecha_compra'=&gt;'",V53,"','fecha_baja'=&gt;'",W53,"','obs_baja'=&gt;'",X53,"','n_orden'=&gt;'",Y53,"','fecha_reporte'=&gt;'",Z53,"','descripcion'=&gt;'",AA53,"'],")</f>
        <v>['ide'=&gt;'104','edificio_id'=&gt;'4','direccion_id'=&gt;'4','equipo_id'=&gt;'1','subdireccion_id'=&gt;'16','coordinacion_id'=&gt;'21','tipo_cpu_id'=&gt;'2','monitor_id'=&gt;'1','marca_id'=&gt;'4','modelo_id'=&gt;'108','procesador_id'=&gt;'51','ram_id'=&gt;'3','hdd_id'=&gt;'4','windows_id'=&gt;'20','so_id'=&gt;'3','usuario'=&gt;'FLORI TUN PAN','inventaro'=&gt;'10484','serie'=&gt;'P900CZEK','condicion_id'=&gt;'2','observaciones'=&gt;'','estatus'=&gt;'Activo','fecha_compra'=&gt;'42584','fecha_baja'=&gt;'NULL','obs_baja'=&gt;'NULL','n_orden'=&gt;'NULL','fecha_reporte'=&gt;'NULL','descripcion'=&gt;'NULL'],</v>
      </c>
    </row>
    <row r="54" spans="1:28" x14ac:dyDescent="0.25">
      <c r="A54">
        <v>106</v>
      </c>
      <c r="B54">
        <v>4</v>
      </c>
      <c r="C54">
        <v>4</v>
      </c>
      <c r="D54">
        <v>1</v>
      </c>
      <c r="E54">
        <v>16</v>
      </c>
      <c r="F54">
        <v>21</v>
      </c>
      <c r="G54">
        <v>2</v>
      </c>
      <c r="H54">
        <v>1</v>
      </c>
      <c r="I54">
        <v>4</v>
      </c>
      <c r="J54">
        <v>108</v>
      </c>
      <c r="K54">
        <v>28</v>
      </c>
      <c r="L54">
        <v>3</v>
      </c>
      <c r="M54">
        <v>4</v>
      </c>
      <c r="N54">
        <v>19</v>
      </c>
      <c r="O54">
        <v>3</v>
      </c>
      <c r="P54" t="s">
        <v>437</v>
      </c>
      <c r="Q54">
        <v>10485</v>
      </c>
      <c r="R54" s="2" t="s">
        <v>438</v>
      </c>
      <c r="S54">
        <v>2</v>
      </c>
      <c r="U54" t="s">
        <v>351</v>
      </c>
      <c r="V54" s="1">
        <v>42584</v>
      </c>
      <c r="W54" s="1" t="s">
        <v>251</v>
      </c>
      <c r="X54" t="s">
        <v>251</v>
      </c>
      <c r="Y54" t="s">
        <v>251</v>
      </c>
      <c r="Z54" s="1" t="s">
        <v>251</v>
      </c>
      <c r="AA54" t="s">
        <v>251</v>
      </c>
      <c r="AB54" t="str">
        <f>CONCATENATE("['ide'=&gt;'",A54,"','edificio_id'=&gt;'",B54,"','direccion_id'=&gt;'",C54,"','equipo_id'=&gt;'",D54,"','subdireccion_id'=&gt;'",E54,"','coordinacion_id'=&gt;'",F54,"','tipo_cpu_id'=&gt;'",G54,"','monitor_id'=&gt;'",H54,"','marca_id'=&gt;'",I54,"','modelo_id'=&gt;'",J54,"','procesador_id'=&gt;'",K54,"','ram_id'=&gt;'",L54,"','hdd_id'=&gt;'",M54,"','windows_id'=&gt;'",N54,"','so_id'=&gt;'",O54,"','usuario'=&gt;'",P54,"','inventaro'=&gt;'",Q54,"','serie'=&gt;'",R54,"','condicion_id'=&gt;'",S54,"','observaciones'=&gt;'",T54,"','estatus'=&gt;'",U54,"','fecha_compra'=&gt;'",V54,"','fecha_baja'=&gt;'",W54,"','obs_baja'=&gt;'",X54,"','n_orden'=&gt;'",Y54,"','fecha_reporte'=&gt;'",Z54,"','descripcion'=&gt;'",AA54,"'],")</f>
        <v>['ide'=&gt;'106','edificio_id'=&gt;'4','direccion_id'=&gt;'4','equipo_id'=&gt;'1','subdireccion_id'=&gt;'16','coordinacion_id'=&gt;'21','tipo_cpu_id'=&gt;'2','monitor_id'=&gt;'1','marca_id'=&gt;'4','modelo_id'=&gt;'108','procesador_id'=&gt;'28','ram_id'=&gt;'3','hdd_id'=&gt;'4','windows_id'=&gt;'19','so_id'=&gt;'3','usuario'=&gt;'ARMANDO SOLIS PALMA','inventaro'=&gt;'10485','serie'=&gt;'P900J6GH','condicion_id'=&gt;'2','observaciones'=&gt;'','estatus'=&gt;'Activo','fecha_compra'=&gt;'42584','fecha_baja'=&gt;'NULL','obs_baja'=&gt;'NULL','n_orden'=&gt;'NULL','fecha_reporte'=&gt;'NULL','descripcion'=&gt;'NULL'],</v>
      </c>
    </row>
    <row r="55" spans="1:28" x14ac:dyDescent="0.25">
      <c r="A55">
        <v>107</v>
      </c>
      <c r="B55">
        <v>2</v>
      </c>
      <c r="C55">
        <v>6</v>
      </c>
      <c r="D55">
        <v>1</v>
      </c>
      <c r="E55">
        <v>2</v>
      </c>
      <c r="F55">
        <v>21</v>
      </c>
      <c r="G55">
        <v>3</v>
      </c>
      <c r="H55">
        <v>1</v>
      </c>
      <c r="I55">
        <v>5</v>
      </c>
      <c r="J55">
        <v>110</v>
      </c>
      <c r="K55">
        <v>53</v>
      </c>
      <c r="L55">
        <v>3</v>
      </c>
      <c r="M55">
        <v>3</v>
      </c>
      <c r="N55">
        <v>20</v>
      </c>
      <c r="O55">
        <v>3</v>
      </c>
      <c r="P55" t="s">
        <v>439</v>
      </c>
      <c r="Q55">
        <v>3581</v>
      </c>
      <c r="R55" t="s">
        <v>440</v>
      </c>
      <c r="S55">
        <v>2</v>
      </c>
      <c r="U55" t="s">
        <v>351</v>
      </c>
      <c r="V55" s="1" t="s">
        <v>251</v>
      </c>
      <c r="W55" t="s">
        <v>251</v>
      </c>
      <c r="X55" t="s">
        <v>251</v>
      </c>
      <c r="Y55" t="s">
        <v>251</v>
      </c>
      <c r="Z55" t="s">
        <v>251</v>
      </c>
      <c r="AA55" t="s">
        <v>251</v>
      </c>
      <c r="AB55" t="str">
        <f>CONCATENATE("['ide'=&gt;'",A55,"','edificio_id'=&gt;'",B55,"','direccion_id'=&gt;'",C55,"','equipo_id'=&gt;'",D55,"','subdireccion_id'=&gt;'",E55,"','coordinacion_id'=&gt;'",F55,"','tipo_cpu_id'=&gt;'",G55,"','monitor_id'=&gt;'",H55,"','marca_id'=&gt;'",I55,"','modelo_id'=&gt;'",J55,"','procesador_id'=&gt;'",K55,"','ram_id'=&gt;'",L55,"','hdd_id'=&gt;'",M55,"','windows_id'=&gt;'",N55,"','so_id'=&gt;'",O55,"','usuario'=&gt;'",P55,"','inventaro'=&gt;'",Q55,"','serie'=&gt;'",R55,"','condicion_id'=&gt;'",S55,"','observaciones'=&gt;'",T55,"','estatus'=&gt;'",U55,"','fecha_compra'=&gt;'",V55,"','fecha_baja'=&gt;'",W55,"','obs_baja'=&gt;'",X55,"','n_orden'=&gt;'",Y55,"','fecha_reporte'=&gt;'",Z55,"','descripcion'=&gt;'",AA55,"'],")</f>
        <v>['ide'=&gt;'107','edificio_id'=&gt;'2','direccion_id'=&gt;'6','equipo_id'=&gt;'1','subdireccion_id'=&gt;'2','coordinacion_id'=&gt;'21','tipo_cpu_id'=&gt;'3','monitor_id'=&gt;'1','marca_id'=&gt;'5','modelo_id'=&gt;'110','procesador_id'=&gt;'53','ram_id'=&gt;'3','hdd_id'=&gt;'3','windows_id'=&gt;'20','so_id'=&gt;'3','usuario'=&gt;'JOSE ANTONIO ESCALANTE ALONZO','inventaro'=&gt;'3581','serie'=&gt;'MXL1110PW6','condicion_id'=&gt;'2','observaciones'=&gt;'','estatus'=&gt;'Activo','fecha_compra'=&gt;'NULL','fecha_baja'=&gt;'NULL','obs_baja'=&gt;'NULL','n_orden'=&gt;'NULL','fecha_reporte'=&gt;'NULL','descripcion'=&gt;'NULL'],</v>
      </c>
    </row>
    <row r="56" spans="1:28" x14ac:dyDescent="0.25">
      <c r="A56">
        <v>109</v>
      </c>
      <c r="B56">
        <v>2</v>
      </c>
      <c r="C56">
        <v>6</v>
      </c>
      <c r="D56">
        <v>1</v>
      </c>
      <c r="E56">
        <v>2</v>
      </c>
      <c r="F56">
        <v>21</v>
      </c>
      <c r="G56">
        <v>3</v>
      </c>
      <c r="H56">
        <v>1</v>
      </c>
      <c r="I56">
        <v>5</v>
      </c>
      <c r="J56">
        <v>111</v>
      </c>
      <c r="K56">
        <v>54</v>
      </c>
      <c r="L56">
        <v>3</v>
      </c>
      <c r="M56">
        <v>2</v>
      </c>
      <c r="N56">
        <v>20</v>
      </c>
      <c r="O56">
        <v>3</v>
      </c>
      <c r="P56" t="s">
        <v>441</v>
      </c>
      <c r="Q56">
        <v>3898</v>
      </c>
      <c r="R56" t="s">
        <v>442</v>
      </c>
      <c r="S56">
        <v>2</v>
      </c>
      <c r="U56" t="s">
        <v>351</v>
      </c>
      <c r="V56" s="1" t="s">
        <v>251</v>
      </c>
      <c r="W56" t="s">
        <v>251</v>
      </c>
      <c r="X56" t="s">
        <v>251</v>
      </c>
      <c r="Y56" t="s">
        <v>251</v>
      </c>
      <c r="Z56" t="s">
        <v>251</v>
      </c>
      <c r="AA56" t="s">
        <v>251</v>
      </c>
      <c r="AB56" t="str">
        <f>CONCATENATE("['ide'=&gt;'",A56,"','edificio_id'=&gt;'",B56,"','direccion_id'=&gt;'",C56,"','equipo_id'=&gt;'",D56,"','subdireccion_id'=&gt;'",E56,"','coordinacion_id'=&gt;'",F56,"','tipo_cpu_id'=&gt;'",G56,"','monitor_id'=&gt;'",H56,"','marca_id'=&gt;'",I56,"','modelo_id'=&gt;'",J56,"','procesador_id'=&gt;'",K56,"','ram_id'=&gt;'",L56,"','hdd_id'=&gt;'",M56,"','windows_id'=&gt;'",N56,"','so_id'=&gt;'",O56,"','usuario'=&gt;'",P56,"','inventaro'=&gt;'",Q56,"','serie'=&gt;'",R56,"','condicion_id'=&gt;'",S56,"','observaciones'=&gt;'",T56,"','estatus'=&gt;'",U56,"','fecha_compra'=&gt;'",V56,"','fecha_baja'=&gt;'",W56,"','obs_baja'=&gt;'",X56,"','n_orden'=&gt;'",Y56,"','fecha_reporte'=&gt;'",Z56,"','descripcion'=&gt;'",AA56,"'],")</f>
        <v>['ide'=&gt;'109','edificio_id'=&gt;'2','direccion_id'=&gt;'6','equipo_id'=&gt;'1','subdireccion_id'=&gt;'2','coordinacion_id'=&gt;'21','tipo_cpu_id'=&gt;'3','monitor_id'=&gt;'1','marca_id'=&gt;'5','modelo_id'=&gt;'111','procesador_id'=&gt;'54','ram_id'=&gt;'3','hdd_id'=&gt;'2','windows_id'=&gt;'20','so_id'=&gt;'3','usuario'=&gt;'JUAN CARLOS CHI SALAS','inventaro'=&gt;'3898','serie'=&gt;'MXL2071HR1','condicion_id'=&gt;'2','observaciones'=&gt;'','estatus'=&gt;'Activo','fecha_compra'=&gt;'NULL','fecha_baja'=&gt;'NULL','obs_baja'=&gt;'NULL','n_orden'=&gt;'NULL','fecha_reporte'=&gt;'NULL','descripcion'=&gt;'NULL'],</v>
      </c>
    </row>
    <row r="57" spans="1:28" x14ac:dyDescent="0.25">
      <c r="A57">
        <v>111</v>
      </c>
      <c r="B57">
        <v>2</v>
      </c>
      <c r="C57">
        <v>6</v>
      </c>
      <c r="D57">
        <v>1</v>
      </c>
      <c r="E57">
        <v>2</v>
      </c>
      <c r="F57">
        <v>21</v>
      </c>
      <c r="G57">
        <v>3</v>
      </c>
      <c r="H57">
        <v>1</v>
      </c>
      <c r="I57">
        <v>5</v>
      </c>
      <c r="J57">
        <v>41</v>
      </c>
      <c r="K57">
        <v>18</v>
      </c>
      <c r="L57">
        <v>3</v>
      </c>
      <c r="M57">
        <v>2</v>
      </c>
      <c r="N57">
        <v>20</v>
      </c>
      <c r="O57">
        <v>3</v>
      </c>
      <c r="P57" t="s">
        <v>443</v>
      </c>
      <c r="Q57">
        <v>11792</v>
      </c>
      <c r="R57" t="s">
        <v>444</v>
      </c>
      <c r="S57">
        <v>2</v>
      </c>
      <c r="U57" t="s">
        <v>351</v>
      </c>
      <c r="V57" s="1">
        <v>43265</v>
      </c>
      <c r="W57" t="s">
        <v>251</v>
      </c>
      <c r="X57" t="s">
        <v>251</v>
      </c>
      <c r="Y57" t="s">
        <v>251</v>
      </c>
      <c r="Z57" t="s">
        <v>251</v>
      </c>
      <c r="AA57" t="s">
        <v>251</v>
      </c>
      <c r="AB57" t="str">
        <f>CONCATENATE("['ide'=&gt;'",A57,"','edificio_id'=&gt;'",B57,"','direccion_id'=&gt;'",C57,"','equipo_id'=&gt;'",D57,"','subdireccion_id'=&gt;'",E57,"','coordinacion_id'=&gt;'",F57,"','tipo_cpu_id'=&gt;'",G57,"','monitor_id'=&gt;'",H57,"','marca_id'=&gt;'",I57,"','modelo_id'=&gt;'",J57,"','procesador_id'=&gt;'",K57,"','ram_id'=&gt;'",L57,"','hdd_id'=&gt;'",M57,"','windows_id'=&gt;'",N57,"','so_id'=&gt;'",O57,"','usuario'=&gt;'",P57,"','inventaro'=&gt;'",Q57,"','serie'=&gt;'",R57,"','condicion_id'=&gt;'",S57,"','observaciones'=&gt;'",T57,"','estatus'=&gt;'",U57,"','fecha_compra'=&gt;'",V57,"','fecha_baja'=&gt;'",W57,"','obs_baja'=&gt;'",X57,"','n_orden'=&gt;'",Y57,"','fecha_reporte'=&gt;'",Z57,"','descripcion'=&gt;'",AA57,"'],")</f>
        <v>['ide'=&gt;'111','edificio_id'=&gt;'2','direccion_id'=&gt;'6','equipo_id'=&gt;'1','subdireccion_id'=&gt;'2','coordinacion_id'=&gt;'21','tipo_cpu_id'=&gt;'3','monitor_id'=&gt;'1','marca_id'=&gt;'5','modelo_id'=&gt;'41','procesador_id'=&gt;'18','ram_id'=&gt;'3','hdd_id'=&gt;'2','windows_id'=&gt;'20','so_id'=&gt;'3','usuario'=&gt;'GUADALUPE MARTINEZ ZAVALA','inventaro'=&gt;'11792','serie'=&gt;'MXL8180S44','condicion_id'=&gt;'2','observaciones'=&gt;'','estatus'=&gt;'Activo','fecha_compra'=&gt;'43265','fecha_baja'=&gt;'NULL','obs_baja'=&gt;'NULL','n_orden'=&gt;'NULL','fecha_reporte'=&gt;'NULL','descripcion'=&gt;'NULL'],</v>
      </c>
    </row>
    <row r="58" spans="1:28" x14ac:dyDescent="0.25">
      <c r="A58">
        <v>113</v>
      </c>
      <c r="B58">
        <v>2</v>
      </c>
      <c r="C58">
        <v>12</v>
      </c>
      <c r="D58">
        <v>1</v>
      </c>
      <c r="E58">
        <v>13</v>
      </c>
      <c r="F58">
        <v>21</v>
      </c>
      <c r="G58">
        <v>3</v>
      </c>
      <c r="H58">
        <v>1</v>
      </c>
      <c r="I58">
        <v>5</v>
      </c>
      <c r="J58">
        <v>113</v>
      </c>
      <c r="K58">
        <v>55</v>
      </c>
      <c r="L58">
        <v>9</v>
      </c>
      <c r="M58">
        <v>2</v>
      </c>
      <c r="N58">
        <v>8</v>
      </c>
      <c r="O58">
        <v>2</v>
      </c>
      <c r="P58" t="s">
        <v>445</v>
      </c>
      <c r="Q58">
        <v>5133</v>
      </c>
      <c r="R58" t="s">
        <v>446</v>
      </c>
      <c r="S58">
        <v>2</v>
      </c>
      <c r="T58" t="s">
        <v>999</v>
      </c>
      <c r="U58" t="s">
        <v>351</v>
      </c>
      <c r="V58" s="1" t="s">
        <v>251</v>
      </c>
      <c r="W58" t="s">
        <v>251</v>
      </c>
      <c r="X58" t="s">
        <v>251</v>
      </c>
      <c r="Y58" t="s">
        <v>251</v>
      </c>
      <c r="Z58" t="s">
        <v>251</v>
      </c>
      <c r="AA58" t="s">
        <v>251</v>
      </c>
      <c r="AB58" t="str">
        <f>CONCATENATE("['ide'=&gt;'",A58,"','edificio_id'=&gt;'",B58,"','direccion_id'=&gt;'",C58,"','equipo_id'=&gt;'",D58,"','subdireccion_id'=&gt;'",E58,"','coordinacion_id'=&gt;'",F58,"','tipo_cpu_id'=&gt;'",G58,"','monitor_id'=&gt;'",H58,"','marca_id'=&gt;'",I58,"','modelo_id'=&gt;'",J58,"','procesador_id'=&gt;'",K58,"','ram_id'=&gt;'",L58,"','hdd_id'=&gt;'",M58,"','windows_id'=&gt;'",N58,"','so_id'=&gt;'",O58,"','usuario'=&gt;'",P58,"','inventaro'=&gt;'",Q58,"','serie'=&gt;'",R58,"','condicion_id'=&gt;'",S58,"','observaciones'=&gt;'",T58,"','estatus'=&gt;'",U58,"','fecha_compra'=&gt;'",V58,"','fecha_baja'=&gt;'",W58,"','obs_baja'=&gt;'",X58,"','n_orden'=&gt;'",Y58,"','fecha_reporte'=&gt;'",Z58,"','descripcion'=&gt;'",AA58,"'],")</f>
        <v>['ide'=&gt;'113','edificio_id'=&gt;'2','direccion_id'=&gt;'12','equipo_id'=&gt;'1','subdireccion_id'=&gt;'13','coordinacion_id'=&gt;'21','tipo_cpu_id'=&gt;'3','monitor_id'=&gt;'1','marca_id'=&gt;'5','modelo_id'=&gt;'113','procesador_id'=&gt;'55','ram_id'=&gt;'9','hdd_id'=&gt;'2','windows_id'=&gt;'8','so_id'=&gt;'2','usuario'=&gt;'FAVIOLA ANDREA AVILA CAAMAL','inventaro'=&gt;'5133','serie'=&gt;'MXX0500V31','condicion_id'=&gt;'2','observaciones'=&gt;'DIRECCION DE ADMON','estatus'=&gt;'Activo','fecha_compra'=&gt;'NULL','fecha_baja'=&gt;'NULL','obs_baja'=&gt;'NULL','n_orden'=&gt;'NULL','fecha_reporte'=&gt;'NULL','descripcion'=&gt;'NULL'],</v>
      </c>
    </row>
    <row r="59" spans="1:28" x14ac:dyDescent="0.25">
      <c r="A59">
        <v>115</v>
      </c>
      <c r="B59">
        <v>2</v>
      </c>
      <c r="C59">
        <v>12</v>
      </c>
      <c r="D59">
        <v>1</v>
      </c>
      <c r="E59">
        <v>13</v>
      </c>
      <c r="F59">
        <v>21</v>
      </c>
      <c r="G59">
        <v>3</v>
      </c>
      <c r="H59">
        <v>1</v>
      </c>
      <c r="I59">
        <v>9</v>
      </c>
      <c r="J59">
        <v>26</v>
      </c>
      <c r="K59">
        <v>36</v>
      </c>
      <c r="L59">
        <v>5</v>
      </c>
      <c r="M59">
        <v>3</v>
      </c>
      <c r="N59">
        <v>20</v>
      </c>
      <c r="O59">
        <v>3</v>
      </c>
      <c r="P59" t="s">
        <v>267</v>
      </c>
      <c r="Q59">
        <v>4794</v>
      </c>
      <c r="R59" t="s">
        <v>740</v>
      </c>
      <c r="S59">
        <v>2</v>
      </c>
      <c r="T59" t="s">
        <v>1000</v>
      </c>
      <c r="U59" t="s">
        <v>351</v>
      </c>
      <c r="V59" s="1" t="s">
        <v>251</v>
      </c>
      <c r="W59" t="s">
        <v>251</v>
      </c>
      <c r="X59" t="s">
        <v>251</v>
      </c>
      <c r="Y59" t="s">
        <v>251</v>
      </c>
      <c r="Z59" t="s">
        <v>251</v>
      </c>
      <c r="AA59" t="s">
        <v>251</v>
      </c>
      <c r="AB59" t="str">
        <f>CONCATENATE("['ide'=&gt;'",A59,"','edificio_id'=&gt;'",B59,"','direccion_id'=&gt;'",C59,"','equipo_id'=&gt;'",D59,"','subdireccion_id'=&gt;'",E59,"','coordinacion_id'=&gt;'",F59,"','tipo_cpu_id'=&gt;'",G59,"','monitor_id'=&gt;'",H59,"','marca_id'=&gt;'",I59,"','modelo_id'=&gt;'",J59,"','procesador_id'=&gt;'",K59,"','ram_id'=&gt;'",L59,"','hdd_id'=&gt;'",M59,"','windows_id'=&gt;'",N59,"','so_id'=&gt;'",O59,"','usuario'=&gt;'",P59,"','inventaro'=&gt;'",Q59,"','serie'=&gt;'",R59,"','condicion_id'=&gt;'",S59,"','observaciones'=&gt;'",T59,"','estatus'=&gt;'",U59,"','fecha_compra'=&gt;'",V59,"','fecha_baja'=&gt;'",W59,"','obs_baja'=&gt;'",X59,"','n_orden'=&gt;'",Y59,"','fecha_reporte'=&gt;'",Z59,"','descripcion'=&gt;'",AA59,"'],")</f>
        <v>['ide'=&gt;'115','edificio_id'=&gt;'2','direccion_id'=&gt;'12','equipo_id'=&gt;'1','subdireccion_id'=&gt;'13','coordinacion_id'=&gt;'21','tipo_cpu_id'=&gt;'3','monitor_id'=&gt;'1','marca_id'=&gt;'9','modelo_id'=&gt;'26','procesador_id'=&gt;'36','ram_id'=&gt;'5','hdd_id'=&gt;'3','windows_id'=&gt;'20','so_id'=&gt;'3','usuario'=&gt;'LESLY BALAN','inventaro'=&gt;'4794','serie'=&gt;'S/N','condicion_id'=&gt;'2','observaciones'=&gt;'DIRECCION DE ADMON, NO TIENE LA TAPA DERECHA','estatus'=&gt;'Activo','fecha_compra'=&gt;'NULL','fecha_baja'=&gt;'NULL','obs_baja'=&gt;'NULL','n_orden'=&gt;'NULL','fecha_reporte'=&gt;'NULL','descripcion'=&gt;'NULL'],</v>
      </c>
    </row>
    <row r="60" spans="1:28" x14ac:dyDescent="0.25">
      <c r="A60">
        <v>117</v>
      </c>
      <c r="B60">
        <v>2</v>
      </c>
      <c r="C60">
        <v>12</v>
      </c>
      <c r="D60">
        <v>1</v>
      </c>
      <c r="E60">
        <v>13</v>
      </c>
      <c r="F60">
        <v>21</v>
      </c>
      <c r="G60">
        <v>2</v>
      </c>
      <c r="H60">
        <v>1</v>
      </c>
      <c r="I60">
        <v>5</v>
      </c>
      <c r="J60">
        <v>30</v>
      </c>
      <c r="K60">
        <v>4</v>
      </c>
      <c r="L60">
        <v>3</v>
      </c>
      <c r="M60">
        <v>4</v>
      </c>
      <c r="N60">
        <v>19</v>
      </c>
      <c r="O60">
        <v>3</v>
      </c>
      <c r="P60" t="s">
        <v>447</v>
      </c>
      <c r="Q60">
        <v>12281</v>
      </c>
      <c r="R60" t="s">
        <v>448</v>
      </c>
      <c r="S60">
        <v>2</v>
      </c>
      <c r="T60" t="s">
        <v>1001</v>
      </c>
      <c r="U60" t="s">
        <v>351</v>
      </c>
      <c r="V60" s="1">
        <v>43811</v>
      </c>
      <c r="W60" t="s">
        <v>251</v>
      </c>
      <c r="X60" t="s">
        <v>251</v>
      </c>
      <c r="Y60" t="s">
        <v>251</v>
      </c>
      <c r="Z60" t="s">
        <v>251</v>
      </c>
      <c r="AA60" t="s">
        <v>251</v>
      </c>
      <c r="AB60" t="str">
        <f>CONCATENATE("['ide'=&gt;'",A60,"','edificio_id'=&gt;'",B60,"','direccion_id'=&gt;'",C60,"','equipo_id'=&gt;'",D60,"','subdireccion_id'=&gt;'",E60,"','coordinacion_id'=&gt;'",F60,"','tipo_cpu_id'=&gt;'",G60,"','monitor_id'=&gt;'",H60,"','marca_id'=&gt;'",I60,"','modelo_id'=&gt;'",J60,"','procesador_id'=&gt;'",K60,"','ram_id'=&gt;'",L60,"','hdd_id'=&gt;'",M60,"','windows_id'=&gt;'",N60,"','so_id'=&gt;'",O60,"','usuario'=&gt;'",P60,"','inventaro'=&gt;'",Q60,"','serie'=&gt;'",R60,"','condicion_id'=&gt;'",S60,"','observaciones'=&gt;'",T60,"','estatus'=&gt;'",U60,"','fecha_compra'=&gt;'",V60,"','fecha_baja'=&gt;'",W60,"','obs_baja'=&gt;'",X60,"','n_orden'=&gt;'",Y60,"','fecha_reporte'=&gt;'",Z60,"','descripcion'=&gt;'",AA60,"'],")</f>
        <v>['ide'=&gt;'117','edificio_id'=&gt;'2','direccion_id'=&gt;'12','equipo_id'=&gt;'1','subdireccion_id'=&gt;'13','coordinacion_id'=&gt;'21','tipo_cpu_id'=&gt;'2','monitor_id'=&gt;'1','marca_id'=&gt;'5','modelo_id'=&gt;'30','procesador_id'=&gt;'4','ram_id'=&gt;'3','hdd_id'=&gt;'4','windows_id'=&gt;'19','so_id'=&gt;'3','usuario'=&gt;'ANGELICA HOIL PUC','inventaro'=&gt;'12281','serie'=&gt;'8CC9260WSC','condicion_id'=&gt;'2','observaciones'=&gt;'DIRECCION DE ADMON,','estatus'=&gt;'Activo','fecha_compra'=&gt;'43811','fecha_baja'=&gt;'NULL','obs_baja'=&gt;'NULL','n_orden'=&gt;'NULL','fecha_reporte'=&gt;'NULL','descripcion'=&gt;'NULL'],</v>
      </c>
    </row>
    <row r="61" spans="1:28" x14ac:dyDescent="0.25">
      <c r="A61">
        <v>118</v>
      </c>
      <c r="B61">
        <v>2</v>
      </c>
      <c r="C61">
        <v>12</v>
      </c>
      <c r="D61">
        <v>1</v>
      </c>
      <c r="E61">
        <v>13</v>
      </c>
      <c r="F61">
        <v>21</v>
      </c>
      <c r="G61">
        <v>2</v>
      </c>
      <c r="H61">
        <v>1</v>
      </c>
      <c r="I61">
        <v>5</v>
      </c>
      <c r="J61">
        <v>29</v>
      </c>
      <c r="K61">
        <v>39</v>
      </c>
      <c r="L61">
        <v>3</v>
      </c>
      <c r="M61">
        <v>4</v>
      </c>
      <c r="N61">
        <v>20</v>
      </c>
      <c r="O61">
        <v>3</v>
      </c>
      <c r="P61" t="s">
        <v>449</v>
      </c>
      <c r="Q61">
        <v>12039</v>
      </c>
      <c r="R61" t="s">
        <v>1002</v>
      </c>
      <c r="S61">
        <v>2</v>
      </c>
      <c r="T61" t="s">
        <v>1003</v>
      </c>
      <c r="U61" t="s">
        <v>351</v>
      </c>
      <c r="V61" s="1">
        <v>43444</v>
      </c>
      <c r="W61" t="s">
        <v>251</v>
      </c>
      <c r="X61" t="s">
        <v>251</v>
      </c>
      <c r="Y61" t="s">
        <v>251</v>
      </c>
      <c r="Z61" t="s">
        <v>251</v>
      </c>
      <c r="AA61" t="s">
        <v>251</v>
      </c>
      <c r="AB61" t="str">
        <f>CONCATENATE("['ide'=&gt;'",A61,"','edificio_id'=&gt;'",B61,"','direccion_id'=&gt;'",C61,"','equipo_id'=&gt;'",D61,"','subdireccion_id'=&gt;'",E61,"','coordinacion_id'=&gt;'",F61,"','tipo_cpu_id'=&gt;'",G61,"','monitor_id'=&gt;'",H61,"','marca_id'=&gt;'",I61,"','modelo_id'=&gt;'",J61,"','procesador_id'=&gt;'",K61,"','ram_id'=&gt;'",L61,"','hdd_id'=&gt;'",M61,"','windows_id'=&gt;'",N61,"','so_id'=&gt;'",O61,"','usuario'=&gt;'",P61,"','inventaro'=&gt;'",Q61,"','serie'=&gt;'",R61,"','condicion_id'=&gt;'",S61,"','observaciones'=&gt;'",T61,"','estatus'=&gt;'",U61,"','fecha_compra'=&gt;'",V61,"','fecha_baja'=&gt;'",W61,"','obs_baja'=&gt;'",X61,"','n_orden'=&gt;'",Y61,"','fecha_reporte'=&gt;'",Z61,"','descripcion'=&gt;'",AA61,"'],")</f>
        <v>['ide'=&gt;'118','edificio_id'=&gt;'2','direccion_id'=&gt;'12','equipo_id'=&gt;'1','subdireccion_id'=&gt;'13','coordinacion_id'=&gt;'21','tipo_cpu_id'=&gt;'2','monitor_id'=&gt;'1','marca_id'=&gt;'5','modelo_id'=&gt;'29','procesador_id'=&gt;'39','ram_id'=&gt;'3','hdd_id'=&gt;'4','windows_id'=&gt;'20','so_id'=&gt;'3','usuario'=&gt;'CITLALI ELIDA MORA IBARRA','inventaro'=&gt;'12039','serie'=&gt;'8CC8321T79','condicion_id'=&gt;'2','observaciones'=&gt;'**SN**8CC8321179','estatus'=&gt;'Activo','fecha_compra'=&gt;'43444','fecha_baja'=&gt;'NULL','obs_baja'=&gt;'NULL','n_orden'=&gt;'NULL','fecha_reporte'=&gt;'NULL','descripcion'=&gt;'NULL'],</v>
      </c>
    </row>
    <row r="62" spans="1:28" x14ac:dyDescent="0.25">
      <c r="A62">
        <v>119</v>
      </c>
      <c r="B62">
        <v>2</v>
      </c>
      <c r="C62">
        <v>12</v>
      </c>
      <c r="D62">
        <v>1</v>
      </c>
      <c r="E62">
        <v>13</v>
      </c>
      <c r="F62">
        <v>21</v>
      </c>
      <c r="G62">
        <v>3</v>
      </c>
      <c r="H62">
        <v>1</v>
      </c>
      <c r="I62">
        <v>5</v>
      </c>
      <c r="J62">
        <v>38</v>
      </c>
      <c r="K62">
        <v>20</v>
      </c>
      <c r="L62">
        <v>3</v>
      </c>
      <c r="M62">
        <v>2</v>
      </c>
      <c r="N62">
        <v>7</v>
      </c>
      <c r="O62">
        <v>2</v>
      </c>
      <c r="P62" t="s">
        <v>272</v>
      </c>
      <c r="Q62">
        <v>4683</v>
      </c>
      <c r="R62" t="s">
        <v>450</v>
      </c>
      <c r="S62">
        <v>2</v>
      </c>
      <c r="U62" t="s">
        <v>351</v>
      </c>
      <c r="V62" s="1" t="s">
        <v>251</v>
      </c>
      <c r="W62" t="s">
        <v>251</v>
      </c>
      <c r="X62" t="s">
        <v>251</v>
      </c>
      <c r="Y62" t="s">
        <v>251</v>
      </c>
      <c r="Z62" t="s">
        <v>251</v>
      </c>
      <c r="AA62" t="s">
        <v>251</v>
      </c>
      <c r="AB62" t="str">
        <f>CONCATENATE("['ide'=&gt;'",A62,"','edificio_id'=&gt;'",B62,"','direccion_id'=&gt;'",C62,"','equipo_id'=&gt;'",D62,"','subdireccion_id'=&gt;'",E62,"','coordinacion_id'=&gt;'",F62,"','tipo_cpu_id'=&gt;'",G62,"','monitor_id'=&gt;'",H62,"','marca_id'=&gt;'",I62,"','modelo_id'=&gt;'",J62,"','procesador_id'=&gt;'",K62,"','ram_id'=&gt;'",L62,"','hdd_id'=&gt;'",M62,"','windows_id'=&gt;'",N62,"','so_id'=&gt;'",O62,"','usuario'=&gt;'",P62,"','inventaro'=&gt;'",Q62,"','serie'=&gt;'",R62,"','condicion_id'=&gt;'",S62,"','observaciones'=&gt;'",T62,"','estatus'=&gt;'",U62,"','fecha_compra'=&gt;'",V62,"','fecha_baja'=&gt;'",W62,"','obs_baja'=&gt;'",X62,"','n_orden'=&gt;'",Y62,"','fecha_reporte'=&gt;'",Z62,"','descripcion'=&gt;'",AA62,"'],")</f>
        <v>['ide'=&gt;'119','edificio_id'=&gt;'2','direccion_id'=&gt;'12','equipo_id'=&gt;'1','subdireccion_id'=&gt;'13','coordinacion_id'=&gt;'21','tipo_cpu_id'=&gt;'3','monitor_id'=&gt;'1','marca_id'=&gt;'5','modelo_id'=&gt;'38','procesador_id'=&gt;'20','ram_id'=&gt;'3','hdd_id'=&gt;'2','windows_id'=&gt;'7','so_id'=&gt;'2','usuario'=&gt;'CINDY MANZANILLA CASTILLO','inventaro'=&gt;'4683','serie'=&gt;'MXL2291C41','condicion_id'=&gt;'2','observaciones'=&gt;'','estatus'=&gt;'Activo','fecha_compra'=&gt;'NULL','fecha_baja'=&gt;'NULL','obs_baja'=&gt;'NULL','n_orden'=&gt;'NULL','fecha_reporte'=&gt;'NULL','descripcion'=&gt;'NULL'],</v>
      </c>
    </row>
    <row r="63" spans="1:28" x14ac:dyDescent="0.25">
      <c r="A63">
        <v>121</v>
      </c>
      <c r="B63">
        <v>2</v>
      </c>
      <c r="C63">
        <v>12</v>
      </c>
      <c r="D63">
        <v>1</v>
      </c>
      <c r="E63">
        <v>13</v>
      </c>
      <c r="F63">
        <v>21</v>
      </c>
      <c r="G63">
        <v>3</v>
      </c>
      <c r="H63">
        <v>1</v>
      </c>
      <c r="I63">
        <v>5</v>
      </c>
      <c r="J63">
        <v>115</v>
      </c>
      <c r="K63">
        <v>38</v>
      </c>
      <c r="L63">
        <v>3</v>
      </c>
      <c r="M63">
        <v>4</v>
      </c>
      <c r="N63">
        <v>20</v>
      </c>
      <c r="O63">
        <v>3</v>
      </c>
      <c r="P63" t="s">
        <v>451</v>
      </c>
      <c r="Q63">
        <v>11284</v>
      </c>
      <c r="R63" t="s">
        <v>452</v>
      </c>
      <c r="S63">
        <v>2</v>
      </c>
      <c r="U63" t="s">
        <v>351</v>
      </c>
      <c r="V63" s="1">
        <v>43024</v>
      </c>
      <c r="W63" t="s">
        <v>251</v>
      </c>
      <c r="X63" t="s">
        <v>251</v>
      </c>
      <c r="Y63" t="s">
        <v>251</v>
      </c>
      <c r="Z63" t="s">
        <v>251</v>
      </c>
      <c r="AA63" t="s">
        <v>251</v>
      </c>
      <c r="AB63" t="str">
        <f>CONCATENATE("['ide'=&gt;'",A63,"','edificio_id'=&gt;'",B63,"','direccion_id'=&gt;'",C63,"','equipo_id'=&gt;'",D63,"','subdireccion_id'=&gt;'",E63,"','coordinacion_id'=&gt;'",F63,"','tipo_cpu_id'=&gt;'",G63,"','monitor_id'=&gt;'",H63,"','marca_id'=&gt;'",I63,"','modelo_id'=&gt;'",J63,"','procesador_id'=&gt;'",K63,"','ram_id'=&gt;'",L63,"','hdd_id'=&gt;'",M63,"','windows_id'=&gt;'",N63,"','so_id'=&gt;'",O63,"','usuario'=&gt;'",P63,"','inventaro'=&gt;'",Q63,"','serie'=&gt;'",R63,"','condicion_id'=&gt;'",S63,"','observaciones'=&gt;'",T63,"','estatus'=&gt;'",U63,"','fecha_compra'=&gt;'",V63,"','fecha_baja'=&gt;'",W63,"','obs_baja'=&gt;'",X63,"','n_orden'=&gt;'",Y63,"','fecha_reporte'=&gt;'",Z63,"','descripcion'=&gt;'",AA63,"'],")</f>
        <v>['ide'=&gt;'121','edificio_id'=&gt;'2','direccion_id'=&gt;'12','equipo_id'=&gt;'1','subdireccion_id'=&gt;'13','coordinacion_id'=&gt;'21','tipo_cpu_id'=&gt;'3','monitor_id'=&gt;'1','marca_id'=&gt;'5','modelo_id'=&gt;'115','procesador_id'=&gt;'38','ram_id'=&gt;'3','hdd_id'=&gt;'4','windows_id'=&gt;'20','so_id'=&gt;'3','usuario'=&gt;'SARAHI CAB NOH','inventaro'=&gt;'11284','serie'=&gt;'4CE7091J4J','condicion_id'=&gt;'2','observaciones'=&gt;'','estatus'=&gt;'Activo','fecha_compra'=&gt;'43024','fecha_baja'=&gt;'NULL','obs_baja'=&gt;'NULL','n_orden'=&gt;'NULL','fecha_reporte'=&gt;'NULL','descripcion'=&gt;'NULL'],</v>
      </c>
    </row>
    <row r="64" spans="1:28" x14ac:dyDescent="0.25">
      <c r="A64">
        <v>123</v>
      </c>
      <c r="B64">
        <v>2</v>
      </c>
      <c r="C64">
        <v>12</v>
      </c>
      <c r="D64">
        <v>1</v>
      </c>
      <c r="E64">
        <v>13</v>
      </c>
      <c r="F64">
        <v>21</v>
      </c>
      <c r="G64">
        <v>3</v>
      </c>
      <c r="H64">
        <v>1</v>
      </c>
      <c r="I64">
        <v>5</v>
      </c>
      <c r="J64">
        <v>115</v>
      </c>
      <c r="K64">
        <v>38</v>
      </c>
      <c r="L64">
        <v>3</v>
      </c>
      <c r="M64">
        <v>4</v>
      </c>
      <c r="N64">
        <v>20</v>
      </c>
      <c r="O64">
        <v>3</v>
      </c>
      <c r="P64" t="s">
        <v>453</v>
      </c>
      <c r="Q64">
        <v>11416</v>
      </c>
      <c r="R64" t="s">
        <v>1004</v>
      </c>
      <c r="S64">
        <v>2</v>
      </c>
      <c r="T64" t="s">
        <v>1005</v>
      </c>
      <c r="U64" t="s">
        <v>351</v>
      </c>
      <c r="V64" s="1">
        <v>43034</v>
      </c>
      <c r="W64" t="s">
        <v>251</v>
      </c>
      <c r="X64" t="s">
        <v>251</v>
      </c>
      <c r="Y64" t="s">
        <v>251</v>
      </c>
      <c r="Z64" t="s">
        <v>251</v>
      </c>
      <c r="AA64" t="s">
        <v>251</v>
      </c>
      <c r="AB64" t="str">
        <f>CONCATENATE("['ide'=&gt;'",A64,"','edificio_id'=&gt;'",B64,"','direccion_id'=&gt;'",C64,"','equipo_id'=&gt;'",D64,"','subdireccion_id'=&gt;'",E64,"','coordinacion_id'=&gt;'",F64,"','tipo_cpu_id'=&gt;'",G64,"','monitor_id'=&gt;'",H64,"','marca_id'=&gt;'",I64,"','modelo_id'=&gt;'",J64,"','procesador_id'=&gt;'",K64,"','ram_id'=&gt;'",L64,"','hdd_id'=&gt;'",M64,"','windows_id'=&gt;'",N64,"','so_id'=&gt;'",O64,"','usuario'=&gt;'",P64,"','inventaro'=&gt;'",Q64,"','serie'=&gt;'",R64,"','condicion_id'=&gt;'",S64,"','observaciones'=&gt;'",T64,"','estatus'=&gt;'",U64,"','fecha_compra'=&gt;'",V64,"','fecha_baja'=&gt;'",W64,"','obs_baja'=&gt;'",X64,"','n_orden'=&gt;'",Y64,"','fecha_reporte'=&gt;'",Z64,"','descripcion'=&gt;'",AA64,"'],")</f>
        <v>['ide'=&gt;'123','edificio_id'=&gt;'2','direccion_id'=&gt;'12','equipo_id'=&gt;'1','subdireccion_id'=&gt;'13','coordinacion_id'=&gt;'21','tipo_cpu_id'=&gt;'3','monitor_id'=&gt;'1','marca_id'=&gt;'5','modelo_id'=&gt;'115','procesador_id'=&gt;'38','ram_id'=&gt;'3','hdd_id'=&gt;'4','windows_id'=&gt;'20','so_id'=&gt;'3','usuario'=&gt;'AIMEE DEL ROCIO CU NAÑEZ','inventaro'=&gt;'11416','serie'=&gt;'U63480J6J656460','condicion_id'=&gt;'2','observaciones'=&gt;'**SN**4CE7061F76','estatus'=&gt;'Activo','fecha_compra'=&gt;'43034','fecha_baja'=&gt;'NULL','obs_baja'=&gt;'NULL','n_orden'=&gt;'NULL','fecha_reporte'=&gt;'NULL','descripcion'=&gt;'NULL'],</v>
      </c>
    </row>
    <row r="65" spans="1:28" x14ac:dyDescent="0.25">
      <c r="A65">
        <v>125</v>
      </c>
      <c r="B65">
        <v>2</v>
      </c>
      <c r="C65">
        <v>12</v>
      </c>
      <c r="D65">
        <v>1</v>
      </c>
      <c r="E65">
        <v>13</v>
      </c>
      <c r="F65">
        <v>21</v>
      </c>
      <c r="G65">
        <v>3</v>
      </c>
      <c r="H65">
        <v>1</v>
      </c>
      <c r="I65">
        <v>9</v>
      </c>
      <c r="J65">
        <v>26</v>
      </c>
      <c r="K65">
        <v>56</v>
      </c>
      <c r="L65">
        <v>3</v>
      </c>
      <c r="M65">
        <v>2</v>
      </c>
      <c r="N65">
        <v>20</v>
      </c>
      <c r="O65">
        <v>3</v>
      </c>
      <c r="P65" t="s">
        <v>454</v>
      </c>
      <c r="Q65">
        <v>8211</v>
      </c>
      <c r="R65" t="s">
        <v>740</v>
      </c>
      <c r="S65">
        <v>2</v>
      </c>
      <c r="U65" t="s">
        <v>351</v>
      </c>
      <c r="V65" s="1">
        <v>42000</v>
      </c>
      <c r="W65" t="s">
        <v>251</v>
      </c>
      <c r="X65" t="s">
        <v>251</v>
      </c>
      <c r="Y65" t="s">
        <v>251</v>
      </c>
      <c r="Z65" t="s">
        <v>251</v>
      </c>
      <c r="AA65" t="s">
        <v>251</v>
      </c>
      <c r="AB65" t="str">
        <f>CONCATENATE("['ide'=&gt;'",A65,"','edificio_id'=&gt;'",B65,"','direccion_id'=&gt;'",C65,"','equipo_id'=&gt;'",D65,"','subdireccion_id'=&gt;'",E65,"','coordinacion_id'=&gt;'",F65,"','tipo_cpu_id'=&gt;'",G65,"','monitor_id'=&gt;'",H65,"','marca_id'=&gt;'",I65,"','modelo_id'=&gt;'",J65,"','procesador_id'=&gt;'",K65,"','ram_id'=&gt;'",L65,"','hdd_id'=&gt;'",M65,"','windows_id'=&gt;'",N65,"','so_id'=&gt;'",O65,"','usuario'=&gt;'",P65,"','inventaro'=&gt;'",Q65,"','serie'=&gt;'",R65,"','condicion_id'=&gt;'",S65,"','observaciones'=&gt;'",T65,"','estatus'=&gt;'",U65,"','fecha_compra'=&gt;'",V65,"','fecha_baja'=&gt;'",W65,"','obs_baja'=&gt;'",X65,"','n_orden'=&gt;'",Y65,"','fecha_reporte'=&gt;'",Z65,"','descripcion'=&gt;'",AA65,"'],")</f>
        <v>['ide'=&gt;'125','edificio_id'=&gt;'2','direccion_id'=&gt;'12','equipo_id'=&gt;'1','subdireccion_id'=&gt;'13','coordinacion_id'=&gt;'21','tipo_cpu_id'=&gt;'3','monitor_id'=&gt;'1','marca_id'=&gt;'9','modelo_id'=&gt;'26','procesador_id'=&gt;'56','ram_id'=&gt;'3','hdd_id'=&gt;'2','windows_id'=&gt;'20','so_id'=&gt;'3','usuario'=&gt;'DAVID TORRES PUGA','inventaro'=&gt;'8211','serie'=&gt;'S/N','condicion_id'=&gt;'2','observaciones'=&gt;'','estatus'=&gt;'Activo','fecha_compra'=&gt;'42000','fecha_baja'=&gt;'NULL','obs_baja'=&gt;'NULL','n_orden'=&gt;'NULL','fecha_reporte'=&gt;'NULL','descripcion'=&gt;'NULL'],</v>
      </c>
    </row>
    <row r="66" spans="1:28" x14ac:dyDescent="0.25">
      <c r="A66">
        <v>127</v>
      </c>
      <c r="B66">
        <v>2</v>
      </c>
      <c r="C66">
        <v>12</v>
      </c>
      <c r="D66">
        <v>1</v>
      </c>
      <c r="E66">
        <v>13</v>
      </c>
      <c r="F66">
        <v>21</v>
      </c>
      <c r="G66">
        <v>2</v>
      </c>
      <c r="H66">
        <v>1</v>
      </c>
      <c r="I66">
        <v>5</v>
      </c>
      <c r="J66">
        <v>117</v>
      </c>
      <c r="K66">
        <v>57</v>
      </c>
      <c r="L66">
        <v>3</v>
      </c>
      <c r="M66">
        <v>2</v>
      </c>
      <c r="N66">
        <v>17</v>
      </c>
      <c r="O66">
        <v>3</v>
      </c>
      <c r="P66" t="s">
        <v>455</v>
      </c>
      <c r="Q66">
        <v>8620</v>
      </c>
      <c r="R66" t="s">
        <v>456</v>
      </c>
      <c r="S66">
        <v>2</v>
      </c>
      <c r="T66" t="s">
        <v>392</v>
      </c>
      <c r="U66" t="s">
        <v>351</v>
      </c>
      <c r="V66" s="1">
        <v>42136</v>
      </c>
      <c r="W66" t="s">
        <v>251</v>
      </c>
      <c r="X66" t="s">
        <v>251</v>
      </c>
      <c r="Y66" t="s">
        <v>251</v>
      </c>
      <c r="Z66" t="s">
        <v>251</v>
      </c>
      <c r="AA66" t="s">
        <v>251</v>
      </c>
      <c r="AB66" t="str">
        <f>CONCATENATE("['ide'=&gt;'",A66,"','edificio_id'=&gt;'",B66,"','direccion_id'=&gt;'",C66,"','equipo_id'=&gt;'",D66,"','subdireccion_id'=&gt;'",E66,"','coordinacion_id'=&gt;'",F66,"','tipo_cpu_id'=&gt;'",G66,"','monitor_id'=&gt;'",H66,"','marca_id'=&gt;'",I66,"','modelo_id'=&gt;'",J66,"','procesador_id'=&gt;'",K66,"','ram_id'=&gt;'",L66,"','hdd_id'=&gt;'",M66,"','windows_id'=&gt;'",N66,"','so_id'=&gt;'",O66,"','usuario'=&gt;'",P66,"','inventaro'=&gt;'",Q66,"','serie'=&gt;'",R66,"','condicion_id'=&gt;'",S66,"','observaciones'=&gt;'",T66,"','estatus'=&gt;'",U66,"','fecha_compra'=&gt;'",V66,"','fecha_baja'=&gt;'",W66,"','obs_baja'=&gt;'",X66,"','n_orden'=&gt;'",Y66,"','fecha_reporte'=&gt;'",Z66,"','descripcion'=&gt;'",AA66,"'],")</f>
        <v>['ide'=&gt;'127','edificio_id'=&gt;'2','direccion_id'=&gt;'12','equipo_id'=&gt;'1','subdireccion_id'=&gt;'13','coordinacion_id'=&gt;'21','tipo_cpu_id'=&gt;'2','monitor_id'=&gt;'1','marca_id'=&gt;'5','modelo_id'=&gt;'117','procesador_id'=&gt;'57','ram_id'=&gt;'3','hdd_id'=&gt;'2','windows_id'=&gt;'17','so_id'=&gt;'3','usuario'=&gt;'LOURDES MARIA CHABLE','inventaro'=&gt;'8620','serie'=&gt;'4CE4490GMV','condicion_id'=&gt;'2','observaciones'=&gt;'DEMASIADO LENTO','estatus'=&gt;'Activo','fecha_compra'=&gt;'42136','fecha_baja'=&gt;'NULL','obs_baja'=&gt;'NULL','n_orden'=&gt;'NULL','fecha_reporte'=&gt;'NULL','descripcion'=&gt;'NULL'],</v>
      </c>
    </row>
    <row r="67" spans="1:28" x14ac:dyDescent="0.25">
      <c r="A67">
        <v>128</v>
      </c>
      <c r="B67">
        <v>2</v>
      </c>
      <c r="C67">
        <v>12</v>
      </c>
      <c r="D67">
        <v>1</v>
      </c>
      <c r="E67">
        <v>13</v>
      </c>
      <c r="F67">
        <v>21</v>
      </c>
      <c r="G67">
        <v>3</v>
      </c>
      <c r="H67">
        <v>1</v>
      </c>
      <c r="I67">
        <v>7</v>
      </c>
      <c r="J67">
        <v>14</v>
      </c>
      <c r="K67">
        <v>38</v>
      </c>
      <c r="L67">
        <v>4</v>
      </c>
      <c r="M67">
        <v>4</v>
      </c>
      <c r="N67">
        <v>20</v>
      </c>
      <c r="O67">
        <v>3</v>
      </c>
      <c r="P67" t="s">
        <v>457</v>
      </c>
      <c r="Q67">
        <v>10462</v>
      </c>
      <c r="R67" t="s">
        <v>1006</v>
      </c>
      <c r="S67">
        <v>2</v>
      </c>
      <c r="T67" t="s">
        <v>1007</v>
      </c>
      <c r="U67" t="s">
        <v>351</v>
      </c>
      <c r="V67" s="1">
        <v>42556</v>
      </c>
      <c r="W67" t="s">
        <v>251</v>
      </c>
      <c r="X67" t="s">
        <v>251</v>
      </c>
      <c r="Y67" t="s">
        <v>251</v>
      </c>
      <c r="Z67" t="s">
        <v>251</v>
      </c>
      <c r="AA67" t="s">
        <v>251</v>
      </c>
      <c r="AB67" t="str">
        <f>CONCATENATE("['ide'=&gt;'",A67,"','edificio_id'=&gt;'",B67,"','direccion_id'=&gt;'",C67,"','equipo_id'=&gt;'",D67,"','subdireccion_id'=&gt;'",E67,"','coordinacion_id'=&gt;'",F67,"','tipo_cpu_id'=&gt;'",G67,"','monitor_id'=&gt;'",H67,"','marca_id'=&gt;'",I67,"','modelo_id'=&gt;'",J67,"','procesador_id'=&gt;'",K67,"','ram_id'=&gt;'",L67,"','hdd_id'=&gt;'",M67,"','windows_id'=&gt;'",N67,"','so_id'=&gt;'",O67,"','usuario'=&gt;'",P67,"','inventaro'=&gt;'",Q67,"','serie'=&gt;'",R67,"','condicion_id'=&gt;'",S67,"','observaciones'=&gt;'",T67,"','estatus'=&gt;'",U67,"','fecha_compra'=&gt;'",V67,"','fecha_baja'=&gt;'",W67,"','obs_baja'=&gt;'",X67,"','n_orden'=&gt;'",Y67,"','fecha_reporte'=&gt;'",Z67,"','descripcion'=&gt;'",AA67,"'],")</f>
        <v>['ide'=&gt;'128','edificio_id'=&gt;'2','direccion_id'=&gt;'12','equipo_id'=&gt;'1','subdireccion_id'=&gt;'13','coordinacion_id'=&gt;'21','tipo_cpu_id'=&gt;'3','monitor_id'=&gt;'1','marca_id'=&gt;'7','modelo_id'=&gt;'14','procesador_id'=&gt;'38','ram_id'=&gt;'4','hdd_id'=&gt;'4','windows_id'=&gt;'20','so_id'=&gt;'3','usuario'=&gt;'LILIANA AVILEZ INURRETA','inventaro'=&gt;'10462','serie'=&gt;'DTB16AL003613015003000','condicion_id'=&gt;'2','observaciones'=&gt;'**SN**61300537630','estatus'=&gt;'Activo','fecha_compra'=&gt;'42556','fecha_baja'=&gt;'NULL','obs_baja'=&gt;'NULL','n_orden'=&gt;'NULL','fecha_reporte'=&gt;'NULL','descripcion'=&gt;'NULL'],</v>
      </c>
    </row>
    <row r="68" spans="1:28" x14ac:dyDescent="0.25">
      <c r="A68">
        <v>130</v>
      </c>
      <c r="B68">
        <v>4</v>
      </c>
      <c r="C68">
        <v>4</v>
      </c>
      <c r="D68">
        <v>1</v>
      </c>
      <c r="E68">
        <v>16</v>
      </c>
      <c r="F68">
        <v>21</v>
      </c>
      <c r="G68">
        <v>3</v>
      </c>
      <c r="H68">
        <v>1</v>
      </c>
      <c r="I68">
        <v>9</v>
      </c>
      <c r="J68">
        <v>102</v>
      </c>
      <c r="K68">
        <v>36</v>
      </c>
      <c r="L68">
        <v>3</v>
      </c>
      <c r="M68">
        <v>2</v>
      </c>
      <c r="N68">
        <v>7</v>
      </c>
      <c r="O68">
        <v>2</v>
      </c>
      <c r="P68" t="s">
        <v>458</v>
      </c>
      <c r="Q68">
        <v>6826</v>
      </c>
      <c r="R68" s="2">
        <v>225161</v>
      </c>
      <c r="S68">
        <v>2</v>
      </c>
      <c r="U68" t="s">
        <v>351</v>
      </c>
      <c r="V68" t="s">
        <v>251</v>
      </c>
      <c r="W68" t="s">
        <v>251</v>
      </c>
      <c r="X68" t="s">
        <v>251</v>
      </c>
      <c r="Y68" t="s">
        <v>251</v>
      </c>
      <c r="Z68" t="s">
        <v>251</v>
      </c>
      <c r="AA68" t="s">
        <v>251</v>
      </c>
      <c r="AB68" t="str">
        <f>CONCATENATE("['ide'=&gt;'",A68,"','edificio_id'=&gt;'",B68,"','direccion_id'=&gt;'",C68,"','equipo_id'=&gt;'",D68,"','subdireccion_id'=&gt;'",E68,"','coordinacion_id'=&gt;'",F68,"','tipo_cpu_id'=&gt;'",G68,"','monitor_id'=&gt;'",H68,"','marca_id'=&gt;'",I68,"','modelo_id'=&gt;'",J68,"','procesador_id'=&gt;'",K68,"','ram_id'=&gt;'",L68,"','hdd_id'=&gt;'",M68,"','windows_id'=&gt;'",N68,"','so_id'=&gt;'",O68,"','usuario'=&gt;'",P68,"','inventaro'=&gt;'",Q68,"','serie'=&gt;'",R68,"','condicion_id'=&gt;'",S68,"','observaciones'=&gt;'",T68,"','estatus'=&gt;'",U68,"','fecha_compra'=&gt;'",V68,"','fecha_baja'=&gt;'",W68,"','obs_baja'=&gt;'",X68,"','n_orden'=&gt;'",Y68,"','fecha_reporte'=&gt;'",Z68,"','descripcion'=&gt;'",AA68,"'],")</f>
        <v>['ide'=&gt;'130','edificio_id'=&gt;'4','direccion_id'=&gt;'4','equipo_id'=&gt;'1','subdireccion_id'=&gt;'16','coordinacion_id'=&gt;'21','tipo_cpu_id'=&gt;'3','monitor_id'=&gt;'1','marca_id'=&gt;'9','modelo_id'=&gt;'102','procesador_id'=&gt;'36','ram_id'=&gt;'3','hdd_id'=&gt;'2','windows_id'=&gt;'7','so_id'=&gt;'2','usuario'=&gt;'LIRIO SANCHEZ','inventaro'=&gt;'6826','serie'=&gt;'225161','condicion_id'=&gt;'2','observaciones'=&gt;'','estatus'=&gt;'Activo','fecha_compra'=&gt;'NULL','fecha_baja'=&gt;'NULL','obs_baja'=&gt;'NULL','n_orden'=&gt;'NULL','fecha_reporte'=&gt;'NULL','descripcion'=&gt;'NULL'],</v>
      </c>
    </row>
    <row r="69" spans="1:28" x14ac:dyDescent="0.25">
      <c r="A69">
        <v>131</v>
      </c>
      <c r="B69">
        <v>2</v>
      </c>
      <c r="C69">
        <v>12</v>
      </c>
      <c r="D69">
        <v>1</v>
      </c>
      <c r="E69">
        <v>13</v>
      </c>
      <c r="F69">
        <v>21</v>
      </c>
      <c r="G69">
        <v>3</v>
      </c>
      <c r="H69">
        <v>1</v>
      </c>
      <c r="I69">
        <v>5</v>
      </c>
      <c r="J69">
        <v>37</v>
      </c>
      <c r="K69">
        <v>50</v>
      </c>
      <c r="L69">
        <v>3</v>
      </c>
      <c r="M69">
        <v>3</v>
      </c>
      <c r="N69">
        <v>20</v>
      </c>
      <c r="O69">
        <v>3</v>
      </c>
      <c r="P69" t="s">
        <v>459</v>
      </c>
      <c r="Q69">
        <v>3081</v>
      </c>
      <c r="R69" t="s">
        <v>460</v>
      </c>
      <c r="S69">
        <v>2</v>
      </c>
      <c r="U69" t="s">
        <v>351</v>
      </c>
      <c r="V69" t="s">
        <v>251</v>
      </c>
      <c r="W69" t="s">
        <v>251</v>
      </c>
      <c r="X69" t="s">
        <v>251</v>
      </c>
      <c r="Y69" t="s">
        <v>251</v>
      </c>
      <c r="Z69" t="s">
        <v>251</v>
      </c>
      <c r="AA69" t="s">
        <v>251</v>
      </c>
      <c r="AB69" t="str">
        <f>CONCATENATE("['ide'=&gt;'",A69,"','edificio_id'=&gt;'",B69,"','direccion_id'=&gt;'",C69,"','equipo_id'=&gt;'",D69,"','subdireccion_id'=&gt;'",E69,"','coordinacion_id'=&gt;'",F69,"','tipo_cpu_id'=&gt;'",G69,"','monitor_id'=&gt;'",H69,"','marca_id'=&gt;'",I69,"','modelo_id'=&gt;'",J69,"','procesador_id'=&gt;'",K69,"','ram_id'=&gt;'",L69,"','hdd_id'=&gt;'",M69,"','windows_id'=&gt;'",N69,"','so_id'=&gt;'",O69,"','usuario'=&gt;'",P69,"','inventaro'=&gt;'",Q69,"','serie'=&gt;'",R69,"','condicion_id'=&gt;'",S69,"','observaciones'=&gt;'",T69,"','estatus'=&gt;'",U69,"','fecha_compra'=&gt;'",V69,"','fecha_baja'=&gt;'",W69,"','obs_baja'=&gt;'",X69,"','n_orden'=&gt;'",Y69,"','fecha_reporte'=&gt;'",Z69,"','descripcion'=&gt;'",AA69,"'],")</f>
        <v>['ide'=&gt;'131','edificio_id'=&gt;'2','direccion_id'=&gt;'12','equipo_id'=&gt;'1','subdireccion_id'=&gt;'13','coordinacion_id'=&gt;'21','tipo_cpu_id'=&gt;'3','monitor_id'=&gt;'1','marca_id'=&gt;'5','modelo_id'=&gt;'37','procesador_id'=&gt;'50','ram_id'=&gt;'3','hdd_id'=&gt;'3','windows_id'=&gt;'20','so_id'=&gt;'3','usuario'=&gt;'TEYMI SUEDANI VAZQUEZ','inventaro'=&gt;'3081','serie'=&gt;'MXJ013009W','condicion_id'=&gt;'2','observaciones'=&gt;'','estatus'=&gt;'Activo','fecha_compra'=&gt;'NULL','fecha_baja'=&gt;'NULL','obs_baja'=&gt;'NULL','n_orden'=&gt;'NULL','fecha_reporte'=&gt;'NULL','descripcion'=&gt;'NULL'],</v>
      </c>
    </row>
    <row r="70" spans="1:28" x14ac:dyDescent="0.25">
      <c r="A70">
        <v>133</v>
      </c>
      <c r="B70">
        <v>2</v>
      </c>
      <c r="C70">
        <v>12</v>
      </c>
      <c r="D70">
        <v>1</v>
      </c>
      <c r="E70">
        <v>13</v>
      </c>
      <c r="F70">
        <v>21</v>
      </c>
      <c r="G70">
        <v>2</v>
      </c>
      <c r="H70">
        <v>1</v>
      </c>
      <c r="I70">
        <v>5</v>
      </c>
      <c r="J70">
        <v>30</v>
      </c>
      <c r="K70">
        <v>4</v>
      </c>
      <c r="L70">
        <v>3</v>
      </c>
      <c r="M70">
        <v>4</v>
      </c>
      <c r="N70">
        <v>19</v>
      </c>
      <c r="O70">
        <v>3</v>
      </c>
      <c r="P70" t="s">
        <v>461</v>
      </c>
      <c r="Q70">
        <v>12253</v>
      </c>
      <c r="R70" t="s">
        <v>1008</v>
      </c>
      <c r="S70">
        <v>2</v>
      </c>
      <c r="T70" t="s">
        <v>1009</v>
      </c>
      <c r="U70" t="s">
        <v>351</v>
      </c>
      <c r="V70" s="1">
        <v>43763</v>
      </c>
      <c r="W70" t="s">
        <v>251</v>
      </c>
      <c r="X70" t="s">
        <v>251</v>
      </c>
      <c r="Y70" t="s">
        <v>251</v>
      </c>
      <c r="Z70" t="s">
        <v>251</v>
      </c>
      <c r="AA70" t="s">
        <v>251</v>
      </c>
      <c r="AB70" t="str">
        <f>CONCATENATE("['ide'=&gt;'",A70,"','edificio_id'=&gt;'",B70,"','direccion_id'=&gt;'",C70,"','equipo_id'=&gt;'",D70,"','subdireccion_id'=&gt;'",E70,"','coordinacion_id'=&gt;'",F70,"','tipo_cpu_id'=&gt;'",G70,"','monitor_id'=&gt;'",H70,"','marca_id'=&gt;'",I70,"','modelo_id'=&gt;'",J70,"','procesador_id'=&gt;'",K70,"','ram_id'=&gt;'",L70,"','hdd_id'=&gt;'",M70,"','windows_id'=&gt;'",N70,"','so_id'=&gt;'",O70,"','usuario'=&gt;'",P70,"','inventaro'=&gt;'",Q70,"','serie'=&gt;'",R70,"','condicion_id'=&gt;'",S70,"','observaciones'=&gt;'",T70,"','estatus'=&gt;'",U70,"','fecha_compra'=&gt;'",V70,"','fecha_baja'=&gt;'",W70,"','obs_baja'=&gt;'",X70,"','n_orden'=&gt;'",Y70,"','fecha_reporte'=&gt;'",Z70,"','descripcion'=&gt;'",AA70,"'],")</f>
        <v>['ide'=&gt;'133','edificio_id'=&gt;'2','direccion_id'=&gt;'12','equipo_id'=&gt;'1','subdireccion_id'=&gt;'13','coordinacion_id'=&gt;'21','tipo_cpu_id'=&gt;'2','monitor_id'=&gt;'1','marca_id'=&gt;'5','modelo_id'=&gt;'30','procesador_id'=&gt;'4','ram_id'=&gt;'3','hdd_id'=&gt;'4','windows_id'=&gt;'19','so_id'=&gt;'3','usuario'=&gt;'ADRIANA ANGELICA MANZANERO ESTRELLA','inventaro'=&gt;'12253','serie'=&gt;'8CC924556MO','condicion_id'=&gt;'2','observaciones'=&gt;'**SN**8CC92456M0','estatus'=&gt;'Activo','fecha_compra'=&gt;'43763','fecha_baja'=&gt;'NULL','obs_baja'=&gt;'NULL','n_orden'=&gt;'NULL','fecha_reporte'=&gt;'NULL','descripcion'=&gt;'NULL'],</v>
      </c>
    </row>
    <row r="71" spans="1:28" x14ac:dyDescent="0.25">
      <c r="A71">
        <v>134</v>
      </c>
      <c r="B71">
        <v>2</v>
      </c>
      <c r="C71">
        <v>12</v>
      </c>
      <c r="D71">
        <v>1</v>
      </c>
      <c r="E71">
        <v>13</v>
      </c>
      <c r="F71">
        <v>21</v>
      </c>
      <c r="G71">
        <v>3</v>
      </c>
      <c r="H71">
        <v>1</v>
      </c>
      <c r="I71">
        <v>5</v>
      </c>
      <c r="J71">
        <v>110</v>
      </c>
      <c r="K71">
        <v>13</v>
      </c>
      <c r="L71">
        <v>3</v>
      </c>
      <c r="M71">
        <v>2</v>
      </c>
      <c r="N71">
        <v>7</v>
      </c>
      <c r="O71">
        <v>2</v>
      </c>
      <c r="P71" t="s">
        <v>462</v>
      </c>
      <c r="Q71">
        <v>3512</v>
      </c>
      <c r="R71" t="s">
        <v>463</v>
      </c>
      <c r="S71">
        <v>2</v>
      </c>
      <c r="U71" t="s">
        <v>351</v>
      </c>
      <c r="V71" s="1" t="s">
        <v>251</v>
      </c>
      <c r="W71" t="s">
        <v>251</v>
      </c>
      <c r="X71" t="s">
        <v>251</v>
      </c>
      <c r="Y71" t="s">
        <v>251</v>
      </c>
      <c r="Z71" t="s">
        <v>251</v>
      </c>
      <c r="AA71" t="s">
        <v>251</v>
      </c>
      <c r="AB71" t="str">
        <f>CONCATENATE("['ide'=&gt;'",A71,"','edificio_id'=&gt;'",B71,"','direccion_id'=&gt;'",C71,"','equipo_id'=&gt;'",D71,"','subdireccion_id'=&gt;'",E71,"','coordinacion_id'=&gt;'",F71,"','tipo_cpu_id'=&gt;'",G71,"','monitor_id'=&gt;'",H71,"','marca_id'=&gt;'",I71,"','modelo_id'=&gt;'",J71,"','procesador_id'=&gt;'",K71,"','ram_id'=&gt;'",L71,"','hdd_id'=&gt;'",M71,"','windows_id'=&gt;'",N71,"','so_id'=&gt;'",O71,"','usuario'=&gt;'",P71,"','inventaro'=&gt;'",Q71,"','serie'=&gt;'",R71,"','condicion_id'=&gt;'",S71,"','observaciones'=&gt;'",T71,"','estatus'=&gt;'",U71,"','fecha_compra'=&gt;'",V71,"','fecha_baja'=&gt;'",W71,"','obs_baja'=&gt;'",X71,"','n_orden'=&gt;'",Y71,"','fecha_reporte'=&gt;'",Z71,"','descripcion'=&gt;'",AA71,"'],")</f>
        <v>['ide'=&gt;'134','edificio_id'=&gt;'2','direccion_id'=&gt;'12','equipo_id'=&gt;'1','subdireccion_id'=&gt;'13','coordinacion_id'=&gt;'21','tipo_cpu_id'=&gt;'3','monitor_id'=&gt;'1','marca_id'=&gt;'5','modelo_id'=&gt;'110','procesador_id'=&gt;'13','ram_id'=&gt;'3','hdd_id'=&gt;'2','windows_id'=&gt;'7','so_id'=&gt;'2','usuario'=&gt;'NAYELLI DEL CARMEN C.','inventaro'=&gt;'3512','serie'=&gt;'MXL10613XT','condicion_id'=&gt;'2','observaciones'=&gt;'','estatus'=&gt;'Activo','fecha_compra'=&gt;'NULL','fecha_baja'=&gt;'NULL','obs_baja'=&gt;'NULL','n_orden'=&gt;'NULL','fecha_reporte'=&gt;'NULL','descripcion'=&gt;'NULL'],</v>
      </c>
    </row>
    <row r="72" spans="1:28" x14ac:dyDescent="0.25">
      <c r="A72">
        <v>136</v>
      </c>
      <c r="B72">
        <v>2</v>
      </c>
      <c r="C72">
        <v>12</v>
      </c>
      <c r="D72">
        <v>1</v>
      </c>
      <c r="E72">
        <v>13</v>
      </c>
      <c r="F72">
        <v>21</v>
      </c>
      <c r="G72">
        <v>2</v>
      </c>
      <c r="H72">
        <v>1</v>
      </c>
      <c r="I72">
        <v>4</v>
      </c>
      <c r="J72">
        <v>97</v>
      </c>
      <c r="K72">
        <v>49</v>
      </c>
      <c r="L72">
        <v>3</v>
      </c>
      <c r="M72">
        <v>2</v>
      </c>
      <c r="N72">
        <v>8</v>
      </c>
      <c r="O72">
        <v>2</v>
      </c>
      <c r="P72" t="s">
        <v>464</v>
      </c>
      <c r="Q72">
        <v>5167</v>
      </c>
      <c r="R72" t="s">
        <v>465</v>
      </c>
      <c r="S72">
        <v>2</v>
      </c>
      <c r="U72" t="s">
        <v>351</v>
      </c>
      <c r="V72" s="1" t="s">
        <v>251</v>
      </c>
      <c r="W72" t="s">
        <v>251</v>
      </c>
      <c r="X72" t="s">
        <v>251</v>
      </c>
      <c r="Y72" t="s">
        <v>251</v>
      </c>
      <c r="Z72" t="s">
        <v>251</v>
      </c>
      <c r="AA72" t="s">
        <v>251</v>
      </c>
      <c r="AB72" t="str">
        <f>CONCATENATE("['ide'=&gt;'",A72,"','edificio_id'=&gt;'",B72,"','direccion_id'=&gt;'",C72,"','equipo_id'=&gt;'",D72,"','subdireccion_id'=&gt;'",E72,"','coordinacion_id'=&gt;'",F72,"','tipo_cpu_id'=&gt;'",G72,"','monitor_id'=&gt;'",H72,"','marca_id'=&gt;'",I72,"','modelo_id'=&gt;'",J72,"','procesador_id'=&gt;'",K72,"','ram_id'=&gt;'",L72,"','hdd_id'=&gt;'",M72,"','windows_id'=&gt;'",N72,"','so_id'=&gt;'",O72,"','usuario'=&gt;'",P72,"','inventaro'=&gt;'",Q72,"','serie'=&gt;'",R72,"','condicion_id'=&gt;'",S72,"','observaciones'=&gt;'",T72,"','estatus'=&gt;'",U72,"','fecha_compra'=&gt;'",V72,"','fecha_baja'=&gt;'",W72,"','obs_baja'=&gt;'",X72,"','n_orden'=&gt;'",Y72,"','fecha_reporte'=&gt;'",Z72,"','descripcion'=&gt;'",AA72,"'],")</f>
        <v>['ide'=&gt;'136','edificio_id'=&gt;'2','direccion_id'=&gt;'12','equipo_id'=&gt;'1','subdireccion_id'=&gt;'13','coordinacion_id'=&gt;'21','tipo_cpu_id'=&gt;'2','monitor_id'=&gt;'1','marca_id'=&gt;'4','modelo_id'=&gt;'97','procesador_id'=&gt;'49','ram_id'=&gt;'3','hdd_id'=&gt;'2','windows_id'=&gt;'8','so_id'=&gt;'2','usuario'=&gt;'LAYDA DZUL SANCHEZ','inventaro'=&gt;'5167','serie'=&gt;'QS00560400','condicion_id'=&gt;'2','observaciones'=&gt;'','estatus'=&gt;'Activo','fecha_compra'=&gt;'NULL','fecha_baja'=&gt;'NULL','obs_baja'=&gt;'NULL','n_orden'=&gt;'NULL','fecha_reporte'=&gt;'NULL','descripcion'=&gt;'NULL'],</v>
      </c>
    </row>
    <row r="73" spans="1:28" x14ac:dyDescent="0.25">
      <c r="A73">
        <v>137</v>
      </c>
      <c r="B73">
        <v>2</v>
      </c>
      <c r="C73">
        <v>12</v>
      </c>
      <c r="D73">
        <v>1</v>
      </c>
      <c r="E73">
        <v>13</v>
      </c>
      <c r="F73">
        <v>21</v>
      </c>
      <c r="G73">
        <v>3</v>
      </c>
      <c r="H73">
        <v>1</v>
      </c>
      <c r="I73">
        <v>5</v>
      </c>
      <c r="J73">
        <v>58</v>
      </c>
      <c r="K73">
        <v>19</v>
      </c>
      <c r="L73">
        <v>5</v>
      </c>
      <c r="M73">
        <v>2</v>
      </c>
      <c r="N73">
        <v>20</v>
      </c>
      <c r="O73">
        <v>3</v>
      </c>
      <c r="P73" t="s">
        <v>466</v>
      </c>
      <c r="Q73">
        <v>12004</v>
      </c>
      <c r="R73" t="s">
        <v>467</v>
      </c>
      <c r="S73">
        <v>2</v>
      </c>
      <c r="U73" t="s">
        <v>351</v>
      </c>
      <c r="V73" s="1">
        <v>43410</v>
      </c>
      <c r="W73" t="s">
        <v>251</v>
      </c>
      <c r="X73" t="s">
        <v>251</v>
      </c>
      <c r="Y73" t="s">
        <v>251</v>
      </c>
      <c r="Z73" t="s">
        <v>251</v>
      </c>
      <c r="AA73" t="s">
        <v>251</v>
      </c>
      <c r="AB73" t="str">
        <f>CONCATENATE("['ide'=&gt;'",A73,"','edificio_id'=&gt;'",B73,"','direccion_id'=&gt;'",C73,"','equipo_id'=&gt;'",D73,"','subdireccion_id'=&gt;'",E73,"','coordinacion_id'=&gt;'",F73,"','tipo_cpu_id'=&gt;'",G73,"','monitor_id'=&gt;'",H73,"','marca_id'=&gt;'",I73,"','modelo_id'=&gt;'",J73,"','procesador_id'=&gt;'",K73,"','ram_id'=&gt;'",L73,"','hdd_id'=&gt;'",M73,"','windows_id'=&gt;'",N73,"','so_id'=&gt;'",O73,"','usuario'=&gt;'",P73,"','inventaro'=&gt;'",Q73,"','serie'=&gt;'",R73,"','condicion_id'=&gt;'",S73,"','observaciones'=&gt;'",T73,"','estatus'=&gt;'",U73,"','fecha_compra'=&gt;'",V73,"','fecha_baja'=&gt;'",W73,"','obs_baja'=&gt;'",X73,"','n_orden'=&gt;'",Y73,"','fecha_reporte'=&gt;'",Z73,"','descripcion'=&gt;'",AA73,"'],")</f>
        <v>['ide'=&gt;'137','edificio_id'=&gt;'2','direccion_id'=&gt;'12','equipo_id'=&gt;'1','subdireccion_id'=&gt;'13','coordinacion_id'=&gt;'21','tipo_cpu_id'=&gt;'3','monitor_id'=&gt;'1','marca_id'=&gt;'5','modelo_id'=&gt;'58','procesador_id'=&gt;'19','ram_id'=&gt;'5','hdd_id'=&gt;'2','windows_id'=&gt;'20','so_id'=&gt;'3','usuario'=&gt;'ROCIO CANCHE CHI','inventaro'=&gt;'12004','serie'=&gt;'MXL84022S0','condicion_id'=&gt;'2','observaciones'=&gt;'','estatus'=&gt;'Activo','fecha_compra'=&gt;'43410','fecha_baja'=&gt;'NULL','obs_baja'=&gt;'NULL','n_orden'=&gt;'NULL','fecha_reporte'=&gt;'NULL','descripcion'=&gt;'NULL'],</v>
      </c>
    </row>
    <row r="74" spans="1:28" x14ac:dyDescent="0.25">
      <c r="A74">
        <v>139</v>
      </c>
      <c r="B74">
        <v>2</v>
      </c>
      <c r="C74">
        <v>1</v>
      </c>
      <c r="D74">
        <v>1</v>
      </c>
      <c r="E74">
        <v>50</v>
      </c>
      <c r="F74">
        <v>21</v>
      </c>
      <c r="G74">
        <v>3</v>
      </c>
      <c r="H74">
        <v>1</v>
      </c>
      <c r="I74">
        <v>5</v>
      </c>
      <c r="J74">
        <v>34</v>
      </c>
      <c r="K74">
        <v>58</v>
      </c>
      <c r="L74">
        <v>3</v>
      </c>
      <c r="M74">
        <v>3</v>
      </c>
      <c r="N74">
        <v>20</v>
      </c>
      <c r="O74">
        <v>3</v>
      </c>
      <c r="P74" t="s">
        <v>468</v>
      </c>
      <c r="Q74">
        <v>7219</v>
      </c>
      <c r="R74" t="s">
        <v>469</v>
      </c>
      <c r="S74">
        <v>2</v>
      </c>
      <c r="U74" t="s">
        <v>351</v>
      </c>
      <c r="V74" t="s">
        <v>251</v>
      </c>
      <c r="W74" t="s">
        <v>251</v>
      </c>
      <c r="X74" t="s">
        <v>251</v>
      </c>
      <c r="Y74" t="s">
        <v>251</v>
      </c>
      <c r="Z74" t="s">
        <v>251</v>
      </c>
      <c r="AA74" t="s">
        <v>251</v>
      </c>
      <c r="AB74" t="str">
        <f>CONCATENATE("['ide'=&gt;'",A74,"','edificio_id'=&gt;'",B74,"','direccion_id'=&gt;'",C74,"','equipo_id'=&gt;'",D74,"','subdireccion_id'=&gt;'",E74,"','coordinacion_id'=&gt;'",F74,"','tipo_cpu_id'=&gt;'",G74,"','monitor_id'=&gt;'",H74,"','marca_id'=&gt;'",I74,"','modelo_id'=&gt;'",J74,"','procesador_id'=&gt;'",K74,"','ram_id'=&gt;'",L74,"','hdd_id'=&gt;'",M74,"','windows_id'=&gt;'",N74,"','so_id'=&gt;'",O74,"','usuario'=&gt;'",P74,"','inventaro'=&gt;'",Q74,"','serie'=&gt;'",R74,"','condicion_id'=&gt;'",S74,"','observaciones'=&gt;'",T74,"','estatus'=&gt;'",U74,"','fecha_compra'=&gt;'",V74,"','fecha_baja'=&gt;'",W74,"','obs_baja'=&gt;'",X74,"','n_orden'=&gt;'",Y74,"','fecha_reporte'=&gt;'",Z74,"','descripcion'=&gt;'",AA74,"'],")</f>
        <v>['ide'=&gt;'139','edificio_id'=&gt;'2','direccion_id'=&gt;'1','equipo_id'=&gt;'1','subdireccion_id'=&gt;'50','coordinacion_id'=&gt;'21','tipo_cpu_id'=&gt;'3','monitor_id'=&gt;'1','marca_id'=&gt;'5','modelo_id'=&gt;'34','procesador_id'=&gt;'58','ram_id'=&gt;'3','hdd_id'=&gt;'3','windows_id'=&gt;'20','so_id'=&gt;'3','usuario'=&gt;'CANDY PATRICIA REYES RODRIGUEZ','inventaro'=&gt;'7219','serie'=&gt;'MXL20411CH','condicion_id'=&gt;'2','observaciones'=&gt;'','estatus'=&gt;'Activo','fecha_compra'=&gt;'NULL','fecha_baja'=&gt;'NULL','obs_baja'=&gt;'NULL','n_orden'=&gt;'NULL','fecha_reporte'=&gt;'NULL','descripcion'=&gt;'NULL'],</v>
      </c>
    </row>
    <row r="75" spans="1:28" x14ac:dyDescent="0.25">
      <c r="A75">
        <v>141</v>
      </c>
      <c r="B75">
        <v>2</v>
      </c>
      <c r="C75">
        <v>1</v>
      </c>
      <c r="D75">
        <v>1</v>
      </c>
      <c r="E75">
        <v>50</v>
      </c>
      <c r="F75">
        <v>21</v>
      </c>
      <c r="G75">
        <v>4</v>
      </c>
      <c r="H75">
        <v>1</v>
      </c>
      <c r="I75">
        <v>4</v>
      </c>
      <c r="J75">
        <v>120</v>
      </c>
      <c r="K75">
        <v>59</v>
      </c>
      <c r="L75">
        <v>9</v>
      </c>
      <c r="M75">
        <v>2</v>
      </c>
      <c r="N75">
        <v>7</v>
      </c>
      <c r="O75">
        <v>2</v>
      </c>
      <c r="P75" t="s">
        <v>470</v>
      </c>
      <c r="Q75">
        <v>9848</v>
      </c>
      <c r="R75" t="s">
        <v>471</v>
      </c>
      <c r="S75">
        <v>2</v>
      </c>
      <c r="U75" t="s">
        <v>351</v>
      </c>
      <c r="V75" s="1" t="s">
        <v>251</v>
      </c>
      <c r="W75" t="s">
        <v>251</v>
      </c>
      <c r="X75" t="s">
        <v>251</v>
      </c>
      <c r="Y75" t="s">
        <v>251</v>
      </c>
      <c r="Z75" t="s">
        <v>251</v>
      </c>
      <c r="AA75" t="s">
        <v>251</v>
      </c>
      <c r="AB75" t="str">
        <f>CONCATENATE("['ide'=&gt;'",A75,"','edificio_id'=&gt;'",B75,"','direccion_id'=&gt;'",C75,"','equipo_id'=&gt;'",D75,"','subdireccion_id'=&gt;'",E75,"','coordinacion_id'=&gt;'",F75,"','tipo_cpu_id'=&gt;'",G75,"','monitor_id'=&gt;'",H75,"','marca_id'=&gt;'",I75,"','modelo_id'=&gt;'",J75,"','procesador_id'=&gt;'",K75,"','ram_id'=&gt;'",L75,"','hdd_id'=&gt;'",M75,"','windows_id'=&gt;'",N75,"','so_id'=&gt;'",O75,"','usuario'=&gt;'",P75,"','inventaro'=&gt;'",Q75,"','serie'=&gt;'",R75,"','condicion_id'=&gt;'",S75,"','observaciones'=&gt;'",T75,"','estatus'=&gt;'",U75,"','fecha_compra'=&gt;'",V75,"','fecha_baja'=&gt;'",W75,"','obs_baja'=&gt;'",X75,"','n_orden'=&gt;'",Y75,"','fecha_reporte'=&gt;'",Z75,"','descripcion'=&gt;'",AA75,"'],")</f>
        <v>['ide'=&gt;'141','edificio_id'=&gt;'2','direccion_id'=&gt;'1','equipo_id'=&gt;'1','subdireccion_id'=&gt;'50','coordinacion_id'=&gt;'21','tipo_cpu_id'=&gt;'4','monitor_id'=&gt;'1','marca_id'=&gt;'4','modelo_id'=&gt;'120','procesador_id'=&gt;'59','ram_id'=&gt;'9','hdd_id'=&gt;'2','windows_id'=&gt;'7','so_id'=&gt;'2','usuario'=&gt;'NATALY DOLORES VARGAS MARTINEZ','inventaro'=&gt;'9848','serie'=&gt;'CB17930705','condicion_id'=&gt;'2','observaciones'=&gt;'','estatus'=&gt;'Activo','fecha_compra'=&gt;'NULL','fecha_baja'=&gt;'NULL','obs_baja'=&gt;'NULL','n_orden'=&gt;'NULL','fecha_reporte'=&gt;'NULL','descripcion'=&gt;'NULL'],</v>
      </c>
    </row>
    <row r="76" spans="1:28" x14ac:dyDescent="0.25">
      <c r="A76">
        <v>142</v>
      </c>
      <c r="B76">
        <v>2</v>
      </c>
      <c r="C76">
        <v>1</v>
      </c>
      <c r="D76">
        <v>1</v>
      </c>
      <c r="E76">
        <v>50</v>
      </c>
      <c r="F76">
        <v>21</v>
      </c>
      <c r="G76">
        <v>2</v>
      </c>
      <c r="H76">
        <v>1</v>
      </c>
      <c r="I76">
        <v>5</v>
      </c>
      <c r="J76">
        <v>93</v>
      </c>
      <c r="K76">
        <v>39</v>
      </c>
      <c r="L76">
        <v>3</v>
      </c>
      <c r="M76">
        <v>4</v>
      </c>
      <c r="N76">
        <v>19</v>
      </c>
      <c r="O76">
        <v>3</v>
      </c>
      <c r="P76" t="s">
        <v>259</v>
      </c>
      <c r="Q76">
        <v>12038</v>
      </c>
      <c r="R76" t="s">
        <v>1010</v>
      </c>
      <c r="S76">
        <v>2</v>
      </c>
      <c r="T76" t="s">
        <v>1011</v>
      </c>
      <c r="U76" t="s">
        <v>351</v>
      </c>
      <c r="V76" s="1">
        <v>43444</v>
      </c>
      <c r="W76" t="s">
        <v>251</v>
      </c>
      <c r="X76" t="s">
        <v>251</v>
      </c>
      <c r="Y76" t="s">
        <v>251</v>
      </c>
      <c r="Z76" t="s">
        <v>251</v>
      </c>
      <c r="AA76" t="s">
        <v>251</v>
      </c>
      <c r="AB76" t="str">
        <f>CONCATENATE("['ide'=&gt;'",A76,"','edificio_id'=&gt;'",B76,"','direccion_id'=&gt;'",C76,"','equipo_id'=&gt;'",D76,"','subdireccion_id'=&gt;'",E76,"','coordinacion_id'=&gt;'",F76,"','tipo_cpu_id'=&gt;'",G76,"','monitor_id'=&gt;'",H76,"','marca_id'=&gt;'",I76,"','modelo_id'=&gt;'",J76,"','procesador_id'=&gt;'",K76,"','ram_id'=&gt;'",L76,"','hdd_id'=&gt;'",M76,"','windows_id'=&gt;'",N76,"','so_id'=&gt;'",O76,"','usuario'=&gt;'",P76,"','inventaro'=&gt;'",Q76,"','serie'=&gt;'",R76,"','condicion_id'=&gt;'",S76,"','observaciones'=&gt;'",T76,"','estatus'=&gt;'",U76,"','fecha_compra'=&gt;'",V76,"','fecha_baja'=&gt;'",W76,"','obs_baja'=&gt;'",X76,"','n_orden'=&gt;'",Y76,"','fecha_reporte'=&gt;'",Z76,"','descripcion'=&gt;'",AA76,"'],")</f>
        <v>['ide'=&gt;'142','edificio_id'=&gt;'2','direccion_id'=&gt;'1','equipo_id'=&gt;'1','subdireccion_id'=&gt;'50','coordinacion_id'=&gt;'21','tipo_cpu_id'=&gt;'2','monitor_id'=&gt;'1','marca_id'=&gt;'5','modelo_id'=&gt;'93','procesador_id'=&gt;'39','ram_id'=&gt;'3','hdd_id'=&gt;'4','windows_id'=&gt;'19','so_id'=&gt;'3','usuario'=&gt;'ELIZABETH DEL PILAR QUEB URIBE','inventaro'=&gt;'12038','serie'=&gt;'8CC8321TSQ','condicion_id'=&gt;'2','observaciones'=&gt;'**SN**8CC8321T5Q','estatus'=&gt;'Activo','fecha_compra'=&gt;'43444','fecha_baja'=&gt;'NULL','obs_baja'=&gt;'NULL','n_orden'=&gt;'NULL','fecha_reporte'=&gt;'NULL','descripcion'=&gt;'NULL'],</v>
      </c>
    </row>
    <row r="77" spans="1:28" x14ac:dyDescent="0.25">
      <c r="A77">
        <v>143</v>
      </c>
      <c r="B77">
        <v>4</v>
      </c>
      <c r="C77">
        <v>7</v>
      </c>
      <c r="D77">
        <v>1</v>
      </c>
      <c r="E77">
        <v>18</v>
      </c>
      <c r="F77">
        <v>1</v>
      </c>
      <c r="G77">
        <v>3</v>
      </c>
      <c r="H77">
        <v>1</v>
      </c>
      <c r="I77">
        <v>7</v>
      </c>
      <c r="J77">
        <v>121</v>
      </c>
      <c r="K77">
        <v>51</v>
      </c>
      <c r="L77">
        <v>3</v>
      </c>
      <c r="M77">
        <v>2</v>
      </c>
      <c r="N77">
        <v>19</v>
      </c>
      <c r="O77">
        <v>3</v>
      </c>
      <c r="P77" t="s">
        <v>472</v>
      </c>
      <c r="Q77">
        <v>10458</v>
      </c>
      <c r="R77" t="s">
        <v>1012</v>
      </c>
      <c r="S77">
        <v>2</v>
      </c>
      <c r="T77" t="s">
        <v>1013</v>
      </c>
      <c r="U77" t="s">
        <v>380</v>
      </c>
      <c r="V77" s="1">
        <v>42556</v>
      </c>
      <c r="W77" s="1">
        <v>44622</v>
      </c>
      <c r="X77" t="s">
        <v>1146</v>
      </c>
      <c r="Y77" t="s">
        <v>473</v>
      </c>
      <c r="Z77" s="1">
        <v>44622</v>
      </c>
      <c r="AA77" t="s">
        <v>474</v>
      </c>
      <c r="AB77" t="str">
        <f>CONCATENATE("['ide'=&gt;'",A77,"','edificio_id'=&gt;'",B77,"','direccion_id'=&gt;'",C77,"','equipo_id'=&gt;'",D77,"','subdireccion_id'=&gt;'",E77,"','coordinacion_id'=&gt;'",F77,"','tipo_cpu_id'=&gt;'",G77,"','monitor_id'=&gt;'",H77,"','marca_id'=&gt;'",I77,"','modelo_id'=&gt;'",J77,"','procesador_id'=&gt;'",K77,"','ram_id'=&gt;'",L77,"','hdd_id'=&gt;'",M77,"','windows_id'=&gt;'",N77,"','so_id'=&gt;'",O77,"','usuario'=&gt;'",P77,"','inventaro'=&gt;'",Q77,"','serie'=&gt;'",R77,"','condicion_id'=&gt;'",S77,"','observaciones'=&gt;'",T77,"','estatus'=&gt;'",U77,"','fecha_compra'=&gt;'",V77,"','fecha_baja'=&gt;'",W77,"','obs_baja'=&gt;'",X77,"','n_orden'=&gt;'",Y77,"','fecha_reporte'=&gt;'",Z77,"','descripcion'=&gt;'",AA77,"'],")</f>
        <v>['ide'=&gt;'143','edificio_id'=&gt;'4','direccion_id'=&gt;'7','equipo_id'=&gt;'1','subdireccion_id'=&gt;'18','coordinacion_id'=&gt;'1','tipo_cpu_id'=&gt;'3','monitor_id'=&gt;'1','marca_id'=&gt;'7','modelo_id'=&gt;'121','procesador_id'=&gt;'51','ram_id'=&gt;'3','hdd_id'=&gt;'2','windows_id'=&gt;'19','so_id'=&gt;'3','usuario'=&gt;'ALEJANDRO SANCHEZ AUBRY','inventaro'=&gt;'10458','serie'=&gt;'DTB16AL0036130149F3000','condicion_id'=&gt;'2','observaciones'=&gt;'**SN**BTB16AL0036130149F3000','estatus'=&gt;'Baja','fecha_compra'=&gt;'42556','fecha_baja'=&gt;'44622','obs_baja'=&gt;'EL C.P.U. PRESENTA DAÑOS EN LA TARJETA PRINCIPAL (SOUTHBRIDGE PRESENTA TRES CIRCUITOS REVENTADOS), SE SUGIERE SOLICITAR LA BAJA DEL BIEN. Y LA ADQUISICION DE UN C.P.U., SE ANEXA CARACTERISTICAS DE EQUIPO A ADQUIRIR: PC ENSAMBLADA INTEL N4000 2.6GHZ 8GB RAM DDR4 SSD 240GB','n_orden'=&gt;'042-2022','fecha_reporte'=&gt;'44622','descripcion'=&gt;'SE RECIBIO OFICIO SD30/SS03/084-22.- DE FECHA 02 DE MARZO DE 2022.- SOLICITANDO REVISIO Y REPARACION DE C.P.U.'],</v>
      </c>
    </row>
    <row r="78" spans="1:28" x14ac:dyDescent="0.25">
      <c r="A78">
        <v>145</v>
      </c>
      <c r="B78">
        <v>4</v>
      </c>
      <c r="C78">
        <v>7</v>
      </c>
      <c r="D78">
        <v>1</v>
      </c>
      <c r="E78">
        <v>18</v>
      </c>
      <c r="F78">
        <v>1</v>
      </c>
      <c r="G78">
        <v>3</v>
      </c>
      <c r="H78">
        <v>1</v>
      </c>
      <c r="I78">
        <v>5</v>
      </c>
      <c r="J78">
        <v>103</v>
      </c>
      <c r="K78">
        <v>40</v>
      </c>
      <c r="L78">
        <v>5</v>
      </c>
      <c r="M78">
        <v>4</v>
      </c>
      <c r="N78">
        <v>19</v>
      </c>
      <c r="O78">
        <v>3</v>
      </c>
      <c r="P78" t="s">
        <v>475</v>
      </c>
      <c r="Q78">
        <v>12450</v>
      </c>
      <c r="R78" t="s">
        <v>476</v>
      </c>
      <c r="S78">
        <v>2</v>
      </c>
      <c r="U78" t="s">
        <v>351</v>
      </c>
      <c r="V78" s="1">
        <v>44182</v>
      </c>
      <c r="W78" t="s">
        <v>251</v>
      </c>
      <c r="X78" t="s">
        <v>251</v>
      </c>
      <c r="Y78" t="s">
        <v>251</v>
      </c>
      <c r="Z78" t="s">
        <v>251</v>
      </c>
      <c r="AA78" t="s">
        <v>251</v>
      </c>
      <c r="AB78" t="str">
        <f>CONCATENATE("['ide'=&gt;'",A78,"','edificio_id'=&gt;'",B78,"','direccion_id'=&gt;'",C78,"','equipo_id'=&gt;'",D78,"','subdireccion_id'=&gt;'",E78,"','coordinacion_id'=&gt;'",F78,"','tipo_cpu_id'=&gt;'",G78,"','monitor_id'=&gt;'",H78,"','marca_id'=&gt;'",I78,"','modelo_id'=&gt;'",J78,"','procesador_id'=&gt;'",K78,"','ram_id'=&gt;'",L78,"','hdd_id'=&gt;'",M78,"','windows_id'=&gt;'",N78,"','so_id'=&gt;'",O78,"','usuario'=&gt;'",P78,"','inventaro'=&gt;'",Q78,"','serie'=&gt;'",R78,"','condicion_id'=&gt;'",S78,"','observaciones'=&gt;'",T78,"','estatus'=&gt;'",U78,"','fecha_compra'=&gt;'",V78,"','fecha_baja'=&gt;'",W78,"','obs_baja'=&gt;'",X78,"','n_orden'=&gt;'",Y78,"','fecha_reporte'=&gt;'",Z78,"','descripcion'=&gt;'",AA78,"'],")</f>
        <v>['ide'=&gt;'145','edificio_id'=&gt;'4','direccion_id'=&gt;'7','equipo_id'=&gt;'1','subdireccion_id'=&gt;'18','coordinacion_id'=&gt;'1','tipo_cpu_id'=&gt;'3','monitor_id'=&gt;'1','marca_id'=&gt;'5','modelo_id'=&gt;'103','procesador_id'=&gt;'40','ram_id'=&gt;'5','hdd_id'=&gt;'4','windows_id'=&gt;'19','so_id'=&gt;'3','usuario'=&gt;'CAROLINA SOLORZA JIMENEZ','inventaro'=&gt;'12450','serie'=&gt;'4CE04310D5','condicion_id'=&gt;'2','observaciones'=&gt;'','estatus'=&gt;'Activo','fecha_compra'=&gt;'44182','fecha_baja'=&gt;'NULL','obs_baja'=&gt;'NULL','n_orden'=&gt;'NULL','fecha_reporte'=&gt;'NULL','descripcion'=&gt;'NULL'],</v>
      </c>
    </row>
    <row r="79" spans="1:28" x14ac:dyDescent="0.25">
      <c r="A79">
        <v>146</v>
      </c>
      <c r="B79">
        <v>4</v>
      </c>
      <c r="C79">
        <v>7</v>
      </c>
      <c r="D79">
        <v>1</v>
      </c>
      <c r="E79">
        <v>18</v>
      </c>
      <c r="F79">
        <v>1</v>
      </c>
      <c r="G79">
        <v>2</v>
      </c>
      <c r="H79">
        <v>1</v>
      </c>
      <c r="I79">
        <v>5</v>
      </c>
      <c r="J79">
        <v>122</v>
      </c>
      <c r="K79">
        <v>4</v>
      </c>
      <c r="L79">
        <v>3</v>
      </c>
      <c r="M79">
        <v>4</v>
      </c>
      <c r="N79">
        <v>19</v>
      </c>
      <c r="O79">
        <v>3</v>
      </c>
      <c r="P79" t="s">
        <v>477</v>
      </c>
      <c r="Q79">
        <v>12252</v>
      </c>
      <c r="R79" t="s">
        <v>1014</v>
      </c>
      <c r="S79">
        <v>2</v>
      </c>
      <c r="T79" t="s">
        <v>1015</v>
      </c>
      <c r="U79" t="s">
        <v>351</v>
      </c>
      <c r="V79" s="1">
        <v>43763</v>
      </c>
      <c r="W79" t="s">
        <v>251</v>
      </c>
      <c r="X79" t="s">
        <v>251</v>
      </c>
      <c r="Y79" t="s">
        <v>251</v>
      </c>
      <c r="Z79" t="s">
        <v>251</v>
      </c>
      <c r="AA79" t="s">
        <v>251</v>
      </c>
      <c r="AB79" t="str">
        <f>CONCATENATE("['ide'=&gt;'",A79,"','edificio_id'=&gt;'",B79,"','direccion_id'=&gt;'",C79,"','equipo_id'=&gt;'",D79,"','subdireccion_id'=&gt;'",E79,"','coordinacion_id'=&gt;'",F79,"','tipo_cpu_id'=&gt;'",G79,"','monitor_id'=&gt;'",H79,"','marca_id'=&gt;'",I79,"','modelo_id'=&gt;'",J79,"','procesador_id'=&gt;'",K79,"','ram_id'=&gt;'",L79,"','hdd_id'=&gt;'",M79,"','windows_id'=&gt;'",N79,"','so_id'=&gt;'",O79,"','usuario'=&gt;'",P79,"','inventaro'=&gt;'",Q79,"','serie'=&gt;'",R79,"','condicion_id'=&gt;'",S79,"','observaciones'=&gt;'",T79,"','estatus'=&gt;'",U79,"','fecha_compra'=&gt;'",V79,"','fecha_baja'=&gt;'",W79,"','obs_baja'=&gt;'",X79,"','n_orden'=&gt;'",Y79,"','fecha_reporte'=&gt;'",Z79,"','descripcion'=&gt;'",AA79,"'],")</f>
        <v>['ide'=&gt;'146','edificio_id'=&gt;'4','direccion_id'=&gt;'7','equipo_id'=&gt;'1','subdireccion_id'=&gt;'18','coordinacion_id'=&gt;'1','tipo_cpu_id'=&gt;'2','monitor_id'=&gt;'1','marca_id'=&gt;'5','modelo_id'=&gt;'122','procesador_id'=&gt;'4','ram_id'=&gt;'3','hdd_id'=&gt;'4','windows_id'=&gt;'19','so_id'=&gt;'3','usuario'=&gt;'SERVICIO SOCIAL - ALEJANDRO SANCHEZ AUBRY','inventaro'=&gt;'12252','serie'=&gt;'8CC92458RB','condicion_id'=&gt;'2','observaciones'=&gt;'**SN**8CC92458R8','estatus'=&gt;'Activo','fecha_compra'=&gt;'43763','fecha_baja'=&gt;'NULL','obs_baja'=&gt;'NULL','n_orden'=&gt;'NULL','fecha_reporte'=&gt;'NULL','descripcion'=&gt;'NULL'],</v>
      </c>
    </row>
    <row r="80" spans="1:28" x14ac:dyDescent="0.25">
      <c r="A80">
        <v>147</v>
      </c>
      <c r="B80">
        <v>9</v>
      </c>
      <c r="C80">
        <v>10</v>
      </c>
      <c r="D80">
        <v>1</v>
      </c>
      <c r="E80">
        <v>16</v>
      </c>
      <c r="F80">
        <v>35</v>
      </c>
      <c r="G80">
        <v>2</v>
      </c>
      <c r="H80">
        <v>1</v>
      </c>
      <c r="I80">
        <v>4</v>
      </c>
      <c r="J80">
        <v>47</v>
      </c>
      <c r="K80">
        <v>44</v>
      </c>
      <c r="L80">
        <v>5</v>
      </c>
      <c r="M80">
        <v>2</v>
      </c>
      <c r="N80">
        <v>19</v>
      </c>
      <c r="O80">
        <v>3</v>
      </c>
      <c r="P80" t="s">
        <v>478</v>
      </c>
      <c r="Q80">
        <v>11253</v>
      </c>
      <c r="R80" t="s">
        <v>1016</v>
      </c>
      <c r="S80">
        <v>2</v>
      </c>
      <c r="T80" t="s">
        <v>1017</v>
      </c>
      <c r="U80" t="s">
        <v>351</v>
      </c>
      <c r="V80" s="1">
        <v>43010</v>
      </c>
      <c r="W80" t="s">
        <v>251</v>
      </c>
      <c r="X80" t="s">
        <v>251</v>
      </c>
      <c r="Y80" t="s">
        <v>251</v>
      </c>
      <c r="Z80" t="s">
        <v>251</v>
      </c>
      <c r="AA80" t="s">
        <v>251</v>
      </c>
      <c r="AB80" t="str">
        <f>CONCATENATE("['ide'=&gt;'",A80,"','edificio_id'=&gt;'",B80,"','direccion_id'=&gt;'",C80,"','equipo_id'=&gt;'",D80,"','subdireccion_id'=&gt;'",E80,"','coordinacion_id'=&gt;'",F80,"','tipo_cpu_id'=&gt;'",G80,"','monitor_id'=&gt;'",H80,"','marca_id'=&gt;'",I80,"','modelo_id'=&gt;'",J80,"','procesador_id'=&gt;'",K80,"','ram_id'=&gt;'",L80,"','hdd_id'=&gt;'",M80,"','windows_id'=&gt;'",N80,"','so_id'=&gt;'",O80,"','usuario'=&gt;'",P80,"','inventaro'=&gt;'",Q80,"','serie'=&gt;'",R80,"','condicion_id'=&gt;'",S80,"','observaciones'=&gt;'",T80,"','estatus'=&gt;'",U80,"','fecha_compra'=&gt;'",V80,"','fecha_baja'=&gt;'",W80,"','obs_baja'=&gt;'",X80,"','n_orden'=&gt;'",Y80,"','fecha_reporte'=&gt;'",Z80,"','descripcion'=&gt;'",AA80,"'],")</f>
        <v>['ide'=&gt;'147','edificio_id'=&gt;'9','direccion_id'=&gt;'10','equipo_id'=&gt;'1','subdireccion_id'=&gt;'16','coordinacion_id'=&gt;'35','tipo_cpu_id'=&gt;'2','monitor_id'=&gt;'1','marca_id'=&gt;'4','modelo_id'=&gt;'47','procesador_id'=&gt;'44','ram_id'=&gt;'5','hdd_id'=&gt;'2','windows_id'=&gt;'19','so_id'=&gt;'3','usuario'=&gt;'PERLA DE TRIS CAN TOBON','inventaro'=&gt;'11253','serie'=&gt;'SP901KMSE','condicion_id'=&gt;'2','observaciones'=&gt;'**SN**P901KMSE','estatus'=&gt;'Activo','fecha_compra'=&gt;'43010','fecha_baja'=&gt;'NULL','obs_baja'=&gt;'NULL','n_orden'=&gt;'NULL','fecha_reporte'=&gt;'NULL','descripcion'=&gt;'NULL'],</v>
      </c>
    </row>
    <row r="81" spans="1:28" x14ac:dyDescent="0.25">
      <c r="A81">
        <v>148</v>
      </c>
      <c r="B81">
        <v>9</v>
      </c>
      <c r="C81">
        <v>10</v>
      </c>
      <c r="D81">
        <v>1</v>
      </c>
      <c r="E81">
        <v>16</v>
      </c>
      <c r="F81">
        <v>35</v>
      </c>
      <c r="G81">
        <v>2</v>
      </c>
      <c r="H81">
        <v>1</v>
      </c>
      <c r="I81">
        <v>4</v>
      </c>
      <c r="J81">
        <v>47</v>
      </c>
      <c r="K81">
        <v>44</v>
      </c>
      <c r="L81">
        <v>5</v>
      </c>
      <c r="M81">
        <v>4</v>
      </c>
      <c r="N81">
        <v>19</v>
      </c>
      <c r="O81">
        <v>3</v>
      </c>
      <c r="P81" t="s">
        <v>479</v>
      </c>
      <c r="Q81">
        <v>11260</v>
      </c>
      <c r="R81" t="s">
        <v>1018</v>
      </c>
      <c r="S81">
        <v>2</v>
      </c>
      <c r="T81" t="s">
        <v>1019</v>
      </c>
      <c r="U81" t="s">
        <v>351</v>
      </c>
      <c r="V81" s="1">
        <v>43010</v>
      </c>
      <c r="W81" t="s">
        <v>251</v>
      </c>
      <c r="X81" t="s">
        <v>251</v>
      </c>
      <c r="Y81" t="s">
        <v>251</v>
      </c>
      <c r="Z81" t="s">
        <v>251</v>
      </c>
      <c r="AA81" t="s">
        <v>251</v>
      </c>
      <c r="AB81" t="str">
        <f>CONCATENATE("['ide'=&gt;'",A81,"','edificio_id'=&gt;'",B81,"','direccion_id'=&gt;'",C81,"','equipo_id'=&gt;'",D81,"','subdireccion_id'=&gt;'",E81,"','coordinacion_id'=&gt;'",F81,"','tipo_cpu_id'=&gt;'",G81,"','monitor_id'=&gt;'",H81,"','marca_id'=&gt;'",I81,"','modelo_id'=&gt;'",J81,"','procesador_id'=&gt;'",K81,"','ram_id'=&gt;'",L81,"','hdd_id'=&gt;'",M81,"','windows_id'=&gt;'",N81,"','so_id'=&gt;'",O81,"','usuario'=&gt;'",P81,"','inventaro'=&gt;'",Q81,"','serie'=&gt;'",R81,"','condicion_id'=&gt;'",S81,"','observaciones'=&gt;'",T81,"','estatus'=&gt;'",U81,"','fecha_compra'=&gt;'",V81,"','fecha_baja'=&gt;'",W81,"','obs_baja'=&gt;'",X81,"','n_orden'=&gt;'",Y81,"','fecha_reporte'=&gt;'",Z81,"','descripcion'=&gt;'",AA81,"'],")</f>
        <v>['ide'=&gt;'148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KARLA ISABEL RAMIREZ MENDOZA','inventaro'=&gt;'11260','serie'=&gt;'SP901KMET','condicion_id'=&gt;'2','observaciones'=&gt;'**SN**P901KMET','estatus'=&gt;'Activo','fecha_compra'=&gt;'43010','fecha_baja'=&gt;'NULL','obs_baja'=&gt;'NULL','n_orden'=&gt;'NULL','fecha_reporte'=&gt;'NULL','descripcion'=&gt;'NULL'],</v>
      </c>
    </row>
    <row r="82" spans="1:28" x14ac:dyDescent="0.25">
      <c r="A82">
        <v>149</v>
      </c>
      <c r="B82">
        <v>9</v>
      </c>
      <c r="C82">
        <v>10</v>
      </c>
      <c r="D82">
        <v>1</v>
      </c>
      <c r="E82">
        <v>16</v>
      </c>
      <c r="F82">
        <v>35</v>
      </c>
      <c r="G82">
        <v>2</v>
      </c>
      <c r="H82">
        <v>1</v>
      </c>
      <c r="I82">
        <v>4</v>
      </c>
      <c r="J82">
        <v>47</v>
      </c>
      <c r="K82">
        <v>44</v>
      </c>
      <c r="L82">
        <v>5</v>
      </c>
      <c r="M82">
        <v>4</v>
      </c>
      <c r="N82">
        <v>19</v>
      </c>
      <c r="O82">
        <v>3</v>
      </c>
      <c r="P82" t="s">
        <v>480</v>
      </c>
      <c r="Q82">
        <v>11255</v>
      </c>
      <c r="R82" t="s">
        <v>1020</v>
      </c>
      <c r="S82">
        <v>2</v>
      </c>
      <c r="T82" t="s">
        <v>1021</v>
      </c>
      <c r="U82" t="s">
        <v>351</v>
      </c>
      <c r="V82" s="1">
        <v>43010</v>
      </c>
      <c r="W82" t="s">
        <v>251</v>
      </c>
      <c r="X82" t="s">
        <v>251</v>
      </c>
      <c r="Y82" t="s">
        <v>251</v>
      </c>
      <c r="Z82" t="s">
        <v>251</v>
      </c>
      <c r="AA82" t="s">
        <v>251</v>
      </c>
      <c r="AB82" t="str">
        <f>CONCATENATE("['ide'=&gt;'",A82,"','edificio_id'=&gt;'",B82,"','direccion_id'=&gt;'",C82,"','equipo_id'=&gt;'",D82,"','subdireccion_id'=&gt;'",E82,"','coordinacion_id'=&gt;'",F82,"','tipo_cpu_id'=&gt;'",G82,"','monitor_id'=&gt;'",H82,"','marca_id'=&gt;'",I82,"','modelo_id'=&gt;'",J82,"','procesador_id'=&gt;'",K82,"','ram_id'=&gt;'",L82,"','hdd_id'=&gt;'",M82,"','windows_id'=&gt;'",N82,"','so_id'=&gt;'",O82,"','usuario'=&gt;'",P82,"','inventaro'=&gt;'",Q82,"','serie'=&gt;'",R82,"','condicion_id'=&gt;'",S82,"','observaciones'=&gt;'",T82,"','estatus'=&gt;'",U82,"','fecha_compra'=&gt;'",V82,"','fecha_baja'=&gt;'",W82,"','obs_baja'=&gt;'",X82,"','n_orden'=&gt;'",Y82,"','fecha_reporte'=&gt;'",Z82,"','descripcion'=&gt;'",AA82,"'],")</f>
        <v>['ide'=&gt;'149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CRISTIAN RAQUEL CRUZ CAN','inventaro'=&gt;'11255','serie'=&gt;'SP901KMZS','condicion_id'=&gt;'2','observaciones'=&gt;'**SN**P901KMZS','estatus'=&gt;'Activo','fecha_compra'=&gt;'43010','fecha_baja'=&gt;'NULL','obs_baja'=&gt;'NULL','n_orden'=&gt;'NULL','fecha_reporte'=&gt;'NULL','descripcion'=&gt;'NULL'],</v>
      </c>
    </row>
    <row r="83" spans="1:28" x14ac:dyDescent="0.25">
      <c r="A83">
        <v>150</v>
      </c>
      <c r="B83">
        <v>9</v>
      </c>
      <c r="C83">
        <v>10</v>
      </c>
      <c r="D83">
        <v>1</v>
      </c>
      <c r="E83">
        <v>16</v>
      </c>
      <c r="F83">
        <v>35</v>
      </c>
      <c r="G83">
        <v>2</v>
      </c>
      <c r="H83">
        <v>1</v>
      </c>
      <c r="I83">
        <v>4</v>
      </c>
      <c r="J83">
        <v>123</v>
      </c>
      <c r="K83">
        <v>60</v>
      </c>
      <c r="L83">
        <v>3</v>
      </c>
      <c r="M83">
        <v>2</v>
      </c>
      <c r="N83">
        <v>19</v>
      </c>
      <c r="O83">
        <v>3</v>
      </c>
      <c r="P83" t="s">
        <v>481</v>
      </c>
      <c r="Q83" t="s">
        <v>740</v>
      </c>
      <c r="R83" t="s">
        <v>482</v>
      </c>
      <c r="S83">
        <v>2</v>
      </c>
      <c r="T83" t="s">
        <v>483</v>
      </c>
      <c r="U83" t="s">
        <v>351</v>
      </c>
      <c r="V83" s="1" t="s">
        <v>251</v>
      </c>
      <c r="W83" t="s">
        <v>251</v>
      </c>
      <c r="X83" t="s">
        <v>251</v>
      </c>
      <c r="Y83" t="s">
        <v>251</v>
      </c>
      <c r="Z83" t="s">
        <v>251</v>
      </c>
      <c r="AA83" t="s">
        <v>251</v>
      </c>
      <c r="AB83" t="str">
        <f>CONCATENATE("['ide'=&gt;'",A83,"','edificio_id'=&gt;'",B83,"','direccion_id'=&gt;'",C83,"','equipo_id'=&gt;'",D83,"','subdireccion_id'=&gt;'",E83,"','coordinacion_id'=&gt;'",F83,"','tipo_cpu_id'=&gt;'",G83,"','monitor_id'=&gt;'",H83,"','marca_id'=&gt;'",I83,"','modelo_id'=&gt;'",J83,"','procesador_id'=&gt;'",K83,"','ram_id'=&gt;'",L83,"','hdd_id'=&gt;'",M83,"','windows_id'=&gt;'",N83,"','so_id'=&gt;'",O83,"','usuario'=&gt;'",P83,"','inventaro'=&gt;'",Q83,"','serie'=&gt;'",R83,"','condicion_id'=&gt;'",S83,"','observaciones'=&gt;'",T83,"','estatus'=&gt;'",U83,"','fecha_compra'=&gt;'",V83,"','fecha_baja'=&gt;'",W83,"','obs_baja'=&gt;'",X83,"','n_orden'=&gt;'",Y83,"','fecha_reporte'=&gt;'",Z83,"','descripcion'=&gt;'",AA83,"'],")</f>
        <v>['ide'=&gt;'150','edificio_id'=&gt;'9','direccion_id'=&gt;'10','equipo_id'=&gt;'1','subdireccion_id'=&gt;'16','coordinacion_id'=&gt;'35','tipo_cpu_id'=&gt;'2','monitor_id'=&gt;'1','marca_id'=&gt;'4','modelo_id'=&gt;'123','procesador_id'=&gt;'60','ram_id'=&gt;'3','hdd_id'=&gt;'2','windows_id'=&gt;'19','so_id'=&gt;'3','usuario'=&gt;'CESAR SALAZAR CHAN','inventaro'=&gt;'S/N','serie'=&gt;'YJ00KF7H','condicion_id'=&gt;'2','observaciones'=&gt;'SIGLO XXI, EQUIPO DONADO','estatus'=&gt;'Activo','fecha_compra'=&gt;'NULL','fecha_baja'=&gt;'NULL','obs_baja'=&gt;'NULL','n_orden'=&gt;'NULL','fecha_reporte'=&gt;'NULL','descripcion'=&gt;'NULL'],</v>
      </c>
    </row>
    <row r="84" spans="1:28" x14ac:dyDescent="0.25">
      <c r="A84">
        <v>151</v>
      </c>
      <c r="B84">
        <v>9</v>
      </c>
      <c r="C84">
        <v>10</v>
      </c>
      <c r="D84">
        <v>1</v>
      </c>
      <c r="E84">
        <v>16</v>
      </c>
      <c r="F84">
        <v>35</v>
      </c>
      <c r="G84">
        <v>2</v>
      </c>
      <c r="H84">
        <v>1</v>
      </c>
      <c r="I84">
        <v>4</v>
      </c>
      <c r="J84">
        <v>47</v>
      </c>
      <c r="K84">
        <v>44</v>
      </c>
      <c r="L84">
        <v>5</v>
      </c>
      <c r="M84">
        <v>4</v>
      </c>
      <c r="N84">
        <v>19</v>
      </c>
      <c r="O84">
        <v>3</v>
      </c>
      <c r="P84" t="s">
        <v>484</v>
      </c>
      <c r="Q84">
        <v>11263</v>
      </c>
      <c r="R84" t="s">
        <v>1022</v>
      </c>
      <c r="S84">
        <v>2</v>
      </c>
      <c r="T84" t="s">
        <v>1023</v>
      </c>
      <c r="U84" t="s">
        <v>351</v>
      </c>
      <c r="V84" s="1">
        <v>43010</v>
      </c>
      <c r="W84" t="s">
        <v>251</v>
      </c>
      <c r="X84" t="s">
        <v>251</v>
      </c>
      <c r="Y84" t="s">
        <v>251</v>
      </c>
      <c r="Z84" t="s">
        <v>251</v>
      </c>
      <c r="AA84" t="s">
        <v>251</v>
      </c>
      <c r="AB84" t="str">
        <f>CONCATENATE("['ide'=&gt;'",A84,"','edificio_id'=&gt;'",B84,"','direccion_id'=&gt;'",C84,"','equipo_id'=&gt;'",D84,"','subdireccion_id'=&gt;'",E84,"','coordinacion_id'=&gt;'",F84,"','tipo_cpu_id'=&gt;'",G84,"','monitor_id'=&gt;'",H84,"','marca_id'=&gt;'",I84,"','modelo_id'=&gt;'",J84,"','procesador_id'=&gt;'",K84,"','ram_id'=&gt;'",L84,"','hdd_id'=&gt;'",M84,"','windows_id'=&gt;'",N84,"','so_id'=&gt;'",O84,"','usuario'=&gt;'",P84,"','inventaro'=&gt;'",Q84,"','serie'=&gt;'",R84,"','condicion_id'=&gt;'",S84,"','observaciones'=&gt;'",T84,"','estatus'=&gt;'",U84,"','fecha_compra'=&gt;'",V84,"','fecha_baja'=&gt;'",W84,"','obs_baja'=&gt;'",X84,"','n_orden'=&gt;'",Y84,"','fecha_reporte'=&gt;'",Z84,"','descripcion'=&gt;'",AA84,"'],")</f>
        <v>['ide'=&gt;'151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11263','serie'=&gt;'SP901KMUP','condicion_id'=&gt;'2','observaciones'=&gt;'**SN**P901KMUP','estatus'=&gt;'Activo','fecha_compra'=&gt;'43010','fecha_baja'=&gt;'NULL','obs_baja'=&gt;'NULL','n_orden'=&gt;'NULL','fecha_reporte'=&gt;'NULL','descripcion'=&gt;'NULL'],</v>
      </c>
    </row>
    <row r="85" spans="1:28" x14ac:dyDescent="0.25">
      <c r="A85">
        <v>152</v>
      </c>
      <c r="B85">
        <v>9</v>
      </c>
      <c r="C85">
        <v>10</v>
      </c>
      <c r="D85">
        <v>1</v>
      </c>
      <c r="E85">
        <v>16</v>
      </c>
      <c r="F85">
        <v>35</v>
      </c>
      <c r="G85">
        <v>2</v>
      </c>
      <c r="H85">
        <v>1</v>
      </c>
      <c r="I85">
        <v>4</v>
      </c>
      <c r="J85">
        <v>47</v>
      </c>
      <c r="K85">
        <v>44</v>
      </c>
      <c r="L85">
        <v>5</v>
      </c>
      <c r="M85">
        <v>4</v>
      </c>
      <c r="N85">
        <v>19</v>
      </c>
      <c r="O85">
        <v>3</v>
      </c>
      <c r="P85" t="s">
        <v>484</v>
      </c>
      <c r="Q85">
        <v>11252</v>
      </c>
      <c r="R85" t="s">
        <v>1024</v>
      </c>
      <c r="S85">
        <v>2</v>
      </c>
      <c r="T85" t="s">
        <v>1025</v>
      </c>
      <c r="U85" t="s">
        <v>351</v>
      </c>
      <c r="V85" s="1">
        <v>43010</v>
      </c>
      <c r="W85" t="s">
        <v>251</v>
      </c>
      <c r="X85" t="s">
        <v>251</v>
      </c>
      <c r="Y85" t="s">
        <v>251</v>
      </c>
      <c r="Z85" t="s">
        <v>251</v>
      </c>
      <c r="AA85" t="s">
        <v>251</v>
      </c>
      <c r="AB85" t="str">
        <f>CONCATENATE("['ide'=&gt;'",A85,"','edificio_id'=&gt;'",B85,"','direccion_id'=&gt;'",C85,"','equipo_id'=&gt;'",D85,"','subdireccion_id'=&gt;'",E85,"','coordinacion_id'=&gt;'",F85,"','tipo_cpu_id'=&gt;'",G85,"','monitor_id'=&gt;'",H85,"','marca_id'=&gt;'",I85,"','modelo_id'=&gt;'",J85,"','procesador_id'=&gt;'",K85,"','ram_id'=&gt;'",L85,"','hdd_id'=&gt;'",M85,"','windows_id'=&gt;'",N85,"','so_id'=&gt;'",O85,"','usuario'=&gt;'",P85,"','inventaro'=&gt;'",Q85,"','serie'=&gt;'",R85,"','condicion_id'=&gt;'",S85,"','observaciones'=&gt;'",T85,"','estatus'=&gt;'",U85,"','fecha_compra'=&gt;'",V85,"','fecha_baja'=&gt;'",W85,"','obs_baja'=&gt;'",X85,"','n_orden'=&gt;'",Y85,"','fecha_reporte'=&gt;'",Z85,"','descripcion'=&gt;'",AA85,"'],")</f>
        <v>['ide'=&gt;'152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11252','serie'=&gt;'SP901KMXX','condicion_id'=&gt;'2','observaciones'=&gt;'**SN**P901KMXX','estatus'=&gt;'Activo','fecha_compra'=&gt;'43010','fecha_baja'=&gt;'NULL','obs_baja'=&gt;'NULL','n_orden'=&gt;'NULL','fecha_reporte'=&gt;'NULL','descripcion'=&gt;'NULL'],</v>
      </c>
    </row>
    <row r="86" spans="1:28" x14ac:dyDescent="0.25">
      <c r="A86">
        <v>153</v>
      </c>
      <c r="B86">
        <v>9</v>
      </c>
      <c r="C86">
        <v>10</v>
      </c>
      <c r="D86">
        <v>1</v>
      </c>
      <c r="E86">
        <v>16</v>
      </c>
      <c r="F86">
        <v>35</v>
      </c>
      <c r="G86">
        <v>2</v>
      </c>
      <c r="H86">
        <v>1</v>
      </c>
      <c r="I86">
        <v>4</v>
      </c>
      <c r="J86">
        <v>47</v>
      </c>
      <c r="K86">
        <v>44</v>
      </c>
      <c r="L86">
        <v>5</v>
      </c>
      <c r="M86">
        <v>4</v>
      </c>
      <c r="N86">
        <v>19</v>
      </c>
      <c r="O86">
        <v>3</v>
      </c>
      <c r="P86" t="s">
        <v>484</v>
      </c>
      <c r="Q86">
        <v>11261</v>
      </c>
      <c r="R86" t="s">
        <v>1026</v>
      </c>
      <c r="S86">
        <v>2</v>
      </c>
      <c r="T86" t="s">
        <v>1027</v>
      </c>
      <c r="U86" t="s">
        <v>351</v>
      </c>
      <c r="V86" s="1">
        <v>43010</v>
      </c>
      <c r="W86" t="s">
        <v>251</v>
      </c>
      <c r="X86" t="s">
        <v>251</v>
      </c>
      <c r="Y86" t="s">
        <v>251</v>
      </c>
      <c r="Z86" t="s">
        <v>251</v>
      </c>
      <c r="AA86" t="s">
        <v>251</v>
      </c>
      <c r="AB86" t="str">
        <f>CONCATENATE("['ide'=&gt;'",A86,"','edificio_id'=&gt;'",B86,"','direccion_id'=&gt;'",C86,"','equipo_id'=&gt;'",D86,"','subdireccion_id'=&gt;'",E86,"','coordinacion_id'=&gt;'",F86,"','tipo_cpu_id'=&gt;'",G86,"','monitor_id'=&gt;'",H86,"','marca_id'=&gt;'",I86,"','modelo_id'=&gt;'",J86,"','procesador_id'=&gt;'",K86,"','ram_id'=&gt;'",L86,"','hdd_id'=&gt;'",M86,"','windows_id'=&gt;'",N86,"','so_id'=&gt;'",O86,"','usuario'=&gt;'",P86,"','inventaro'=&gt;'",Q86,"','serie'=&gt;'",R86,"','condicion_id'=&gt;'",S86,"','observaciones'=&gt;'",T86,"','estatus'=&gt;'",U86,"','fecha_compra'=&gt;'",V86,"','fecha_baja'=&gt;'",W86,"','obs_baja'=&gt;'",X86,"','n_orden'=&gt;'",Y86,"','fecha_reporte'=&gt;'",Z86,"','descripcion'=&gt;'",AA86,"'],")</f>
        <v>['ide'=&gt;'153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11261','serie'=&gt;'SP901KMRG','condicion_id'=&gt;'2','observaciones'=&gt;'**SN**P901KMRG','estatus'=&gt;'Activo','fecha_compra'=&gt;'43010','fecha_baja'=&gt;'NULL','obs_baja'=&gt;'NULL','n_orden'=&gt;'NULL','fecha_reporte'=&gt;'NULL','descripcion'=&gt;'NULL'],</v>
      </c>
    </row>
    <row r="87" spans="1:28" x14ac:dyDescent="0.25">
      <c r="A87">
        <v>154</v>
      </c>
      <c r="B87">
        <v>9</v>
      </c>
      <c r="C87">
        <v>10</v>
      </c>
      <c r="D87">
        <v>1</v>
      </c>
      <c r="E87">
        <v>16</v>
      </c>
      <c r="F87">
        <v>35</v>
      </c>
      <c r="G87">
        <v>2</v>
      </c>
      <c r="H87">
        <v>1</v>
      </c>
      <c r="I87">
        <v>4</v>
      </c>
      <c r="J87">
        <v>47</v>
      </c>
      <c r="K87">
        <v>44</v>
      </c>
      <c r="L87">
        <v>5</v>
      </c>
      <c r="M87">
        <v>4</v>
      </c>
      <c r="N87">
        <v>19</v>
      </c>
      <c r="O87">
        <v>3</v>
      </c>
      <c r="P87" t="s">
        <v>484</v>
      </c>
      <c r="Q87">
        <v>11267</v>
      </c>
      <c r="R87" t="s">
        <v>1028</v>
      </c>
      <c r="S87">
        <v>2</v>
      </c>
      <c r="T87" t="s">
        <v>1029</v>
      </c>
      <c r="U87" t="s">
        <v>351</v>
      </c>
      <c r="V87" s="1">
        <v>43010</v>
      </c>
      <c r="W87" t="s">
        <v>251</v>
      </c>
      <c r="X87" t="s">
        <v>251</v>
      </c>
      <c r="Y87" t="s">
        <v>251</v>
      </c>
      <c r="Z87" t="s">
        <v>251</v>
      </c>
      <c r="AA87" t="s">
        <v>251</v>
      </c>
      <c r="AB87" t="str">
        <f>CONCATENATE("['ide'=&gt;'",A87,"','edificio_id'=&gt;'",B87,"','direccion_id'=&gt;'",C87,"','equipo_id'=&gt;'",D87,"','subdireccion_id'=&gt;'",E87,"','coordinacion_id'=&gt;'",F87,"','tipo_cpu_id'=&gt;'",G87,"','monitor_id'=&gt;'",H87,"','marca_id'=&gt;'",I87,"','modelo_id'=&gt;'",J87,"','procesador_id'=&gt;'",K87,"','ram_id'=&gt;'",L87,"','hdd_id'=&gt;'",M87,"','windows_id'=&gt;'",N87,"','so_id'=&gt;'",O87,"','usuario'=&gt;'",P87,"','inventaro'=&gt;'",Q87,"','serie'=&gt;'",R87,"','condicion_id'=&gt;'",S87,"','observaciones'=&gt;'",T87,"','estatus'=&gt;'",U87,"','fecha_compra'=&gt;'",V87,"','fecha_baja'=&gt;'",W87,"','obs_baja'=&gt;'",X87,"','n_orden'=&gt;'",Y87,"','fecha_reporte'=&gt;'",Z87,"','descripcion'=&gt;'",AA87,"'],")</f>
        <v>['ide'=&gt;'154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11267','serie'=&gt;'SP901KMMK','condicion_id'=&gt;'2','observaciones'=&gt;'**SN**P901KMMK','estatus'=&gt;'Activo','fecha_compra'=&gt;'43010','fecha_baja'=&gt;'NULL','obs_baja'=&gt;'NULL','n_orden'=&gt;'NULL','fecha_reporte'=&gt;'NULL','descripcion'=&gt;'NULL'],</v>
      </c>
    </row>
    <row r="88" spans="1:28" x14ac:dyDescent="0.25">
      <c r="A88">
        <v>155</v>
      </c>
      <c r="B88">
        <v>9</v>
      </c>
      <c r="C88">
        <v>10</v>
      </c>
      <c r="D88">
        <v>1</v>
      </c>
      <c r="E88">
        <v>16</v>
      </c>
      <c r="F88">
        <v>35</v>
      </c>
      <c r="G88">
        <v>2</v>
      </c>
      <c r="H88">
        <v>1</v>
      </c>
      <c r="I88">
        <v>4</v>
      </c>
      <c r="J88">
        <v>47</v>
      </c>
      <c r="K88">
        <v>44</v>
      </c>
      <c r="L88">
        <v>5</v>
      </c>
      <c r="M88">
        <v>4</v>
      </c>
      <c r="N88">
        <v>19</v>
      </c>
      <c r="O88">
        <v>3</v>
      </c>
      <c r="P88" t="s">
        <v>484</v>
      </c>
      <c r="Q88">
        <v>11268</v>
      </c>
      <c r="R88" t="s">
        <v>1030</v>
      </c>
      <c r="S88">
        <v>2</v>
      </c>
      <c r="T88" t="s">
        <v>1031</v>
      </c>
      <c r="U88" t="s">
        <v>351</v>
      </c>
      <c r="V88" s="1">
        <v>43010</v>
      </c>
      <c r="W88" t="s">
        <v>251</v>
      </c>
      <c r="X88" t="s">
        <v>251</v>
      </c>
      <c r="Y88" t="s">
        <v>251</v>
      </c>
      <c r="Z88" t="s">
        <v>251</v>
      </c>
      <c r="AA88" t="s">
        <v>251</v>
      </c>
      <c r="AB88" t="str">
        <f>CONCATENATE("['ide'=&gt;'",A88,"','edificio_id'=&gt;'",B88,"','direccion_id'=&gt;'",C88,"','equipo_id'=&gt;'",D88,"','subdireccion_id'=&gt;'",E88,"','coordinacion_id'=&gt;'",F88,"','tipo_cpu_id'=&gt;'",G88,"','monitor_id'=&gt;'",H88,"','marca_id'=&gt;'",I88,"','modelo_id'=&gt;'",J88,"','procesador_id'=&gt;'",K88,"','ram_id'=&gt;'",L88,"','hdd_id'=&gt;'",M88,"','windows_id'=&gt;'",N88,"','so_id'=&gt;'",O88,"','usuario'=&gt;'",P88,"','inventaro'=&gt;'",Q88,"','serie'=&gt;'",R88,"','condicion_id'=&gt;'",S88,"','observaciones'=&gt;'",T88,"','estatus'=&gt;'",U88,"','fecha_compra'=&gt;'",V88,"','fecha_baja'=&gt;'",W88,"','obs_baja'=&gt;'",X88,"','n_orden'=&gt;'",Y88,"','fecha_reporte'=&gt;'",Z88,"','descripcion'=&gt;'",AA88,"'],")</f>
        <v>['ide'=&gt;'155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11268','serie'=&gt;'SP901KMSU','condicion_id'=&gt;'2','observaciones'=&gt;'**SN**P901KMSU','estatus'=&gt;'Activo','fecha_compra'=&gt;'43010','fecha_baja'=&gt;'NULL','obs_baja'=&gt;'NULL','n_orden'=&gt;'NULL','fecha_reporte'=&gt;'NULL','descripcion'=&gt;'NULL'],</v>
      </c>
    </row>
    <row r="89" spans="1:28" x14ac:dyDescent="0.25">
      <c r="A89">
        <v>156</v>
      </c>
      <c r="B89">
        <v>9</v>
      </c>
      <c r="C89">
        <v>10</v>
      </c>
      <c r="D89">
        <v>1</v>
      </c>
      <c r="E89">
        <v>16</v>
      </c>
      <c r="F89">
        <v>35</v>
      </c>
      <c r="G89">
        <v>2</v>
      </c>
      <c r="H89">
        <v>1</v>
      </c>
      <c r="I89">
        <v>4</v>
      </c>
      <c r="J89">
        <v>47</v>
      </c>
      <c r="K89">
        <v>44</v>
      </c>
      <c r="L89">
        <v>5</v>
      </c>
      <c r="M89">
        <v>4</v>
      </c>
      <c r="N89">
        <v>19</v>
      </c>
      <c r="O89">
        <v>3</v>
      </c>
      <c r="P89" t="s">
        <v>484</v>
      </c>
      <c r="Q89">
        <v>11254</v>
      </c>
      <c r="R89" t="s">
        <v>1032</v>
      </c>
      <c r="S89">
        <v>2</v>
      </c>
      <c r="T89" t="s">
        <v>1033</v>
      </c>
      <c r="U89" t="s">
        <v>351</v>
      </c>
      <c r="V89" s="1">
        <v>43010</v>
      </c>
      <c r="W89" t="s">
        <v>251</v>
      </c>
      <c r="X89" t="s">
        <v>251</v>
      </c>
      <c r="Y89" t="s">
        <v>251</v>
      </c>
      <c r="Z89" t="s">
        <v>251</v>
      </c>
      <c r="AA89" t="s">
        <v>251</v>
      </c>
      <c r="AB89" t="str">
        <f>CONCATENATE("['ide'=&gt;'",A89,"','edificio_id'=&gt;'",B89,"','direccion_id'=&gt;'",C89,"','equipo_id'=&gt;'",D89,"','subdireccion_id'=&gt;'",E89,"','coordinacion_id'=&gt;'",F89,"','tipo_cpu_id'=&gt;'",G89,"','monitor_id'=&gt;'",H89,"','marca_id'=&gt;'",I89,"','modelo_id'=&gt;'",J89,"','procesador_id'=&gt;'",K89,"','ram_id'=&gt;'",L89,"','hdd_id'=&gt;'",M89,"','windows_id'=&gt;'",N89,"','so_id'=&gt;'",O89,"','usuario'=&gt;'",P89,"','inventaro'=&gt;'",Q89,"','serie'=&gt;'",R89,"','condicion_id'=&gt;'",S89,"','observaciones'=&gt;'",T89,"','estatus'=&gt;'",U89,"','fecha_compra'=&gt;'",V89,"','fecha_baja'=&gt;'",W89,"','obs_baja'=&gt;'",X89,"','n_orden'=&gt;'",Y89,"','fecha_reporte'=&gt;'",Z89,"','descripcion'=&gt;'",AA89,"'],")</f>
        <v>['ide'=&gt;'156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11254','serie'=&gt;'SP901KMVY','condicion_id'=&gt;'2','observaciones'=&gt;'**SN**P901KMVY','estatus'=&gt;'Activo','fecha_compra'=&gt;'43010','fecha_baja'=&gt;'NULL','obs_baja'=&gt;'NULL','n_orden'=&gt;'NULL','fecha_reporte'=&gt;'NULL','descripcion'=&gt;'NULL'],</v>
      </c>
    </row>
    <row r="90" spans="1:28" x14ac:dyDescent="0.25">
      <c r="A90">
        <v>157</v>
      </c>
      <c r="B90">
        <v>9</v>
      </c>
      <c r="C90">
        <v>10</v>
      </c>
      <c r="D90">
        <v>1</v>
      </c>
      <c r="E90">
        <v>16</v>
      </c>
      <c r="F90">
        <v>35</v>
      </c>
      <c r="G90">
        <v>2</v>
      </c>
      <c r="H90">
        <v>1</v>
      </c>
      <c r="I90">
        <v>4</v>
      </c>
      <c r="J90">
        <v>47</v>
      </c>
      <c r="K90">
        <v>44</v>
      </c>
      <c r="L90">
        <v>5</v>
      </c>
      <c r="M90">
        <v>4</v>
      </c>
      <c r="N90">
        <v>19</v>
      </c>
      <c r="O90">
        <v>3</v>
      </c>
      <c r="P90" t="s">
        <v>484</v>
      </c>
      <c r="Q90">
        <v>11265</v>
      </c>
      <c r="R90" t="s">
        <v>1034</v>
      </c>
      <c r="S90">
        <v>2</v>
      </c>
      <c r="T90" t="s">
        <v>1035</v>
      </c>
      <c r="U90" t="s">
        <v>351</v>
      </c>
      <c r="V90" s="1">
        <v>43010</v>
      </c>
      <c r="W90" t="s">
        <v>251</v>
      </c>
      <c r="X90" t="s">
        <v>251</v>
      </c>
      <c r="Y90" t="s">
        <v>251</v>
      </c>
      <c r="Z90" t="s">
        <v>251</v>
      </c>
      <c r="AA90" t="s">
        <v>251</v>
      </c>
      <c r="AB90" t="str">
        <f>CONCATENATE("['ide'=&gt;'",A90,"','edificio_id'=&gt;'",B90,"','direccion_id'=&gt;'",C90,"','equipo_id'=&gt;'",D90,"','subdireccion_id'=&gt;'",E90,"','coordinacion_id'=&gt;'",F90,"','tipo_cpu_id'=&gt;'",G90,"','monitor_id'=&gt;'",H90,"','marca_id'=&gt;'",I90,"','modelo_id'=&gt;'",J90,"','procesador_id'=&gt;'",K90,"','ram_id'=&gt;'",L90,"','hdd_id'=&gt;'",M90,"','windows_id'=&gt;'",N90,"','so_id'=&gt;'",O90,"','usuario'=&gt;'",P90,"','inventaro'=&gt;'",Q90,"','serie'=&gt;'",R90,"','condicion_id'=&gt;'",S90,"','observaciones'=&gt;'",T90,"','estatus'=&gt;'",U90,"','fecha_compra'=&gt;'",V90,"','fecha_baja'=&gt;'",W90,"','obs_baja'=&gt;'",X90,"','n_orden'=&gt;'",Y90,"','fecha_reporte'=&gt;'",Z90,"','descripcion'=&gt;'",AA90,"'],")</f>
        <v>['ide'=&gt;'157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11265','serie'=&gt;'SP901KMV7','condicion_id'=&gt;'2','observaciones'=&gt;'**SN**P901KMV7','estatus'=&gt;'Activo','fecha_compra'=&gt;'43010','fecha_baja'=&gt;'NULL','obs_baja'=&gt;'NULL','n_orden'=&gt;'NULL','fecha_reporte'=&gt;'NULL','descripcion'=&gt;'NULL'],</v>
      </c>
    </row>
    <row r="91" spans="1:28" x14ac:dyDescent="0.25">
      <c r="A91">
        <v>158</v>
      </c>
      <c r="B91">
        <v>9</v>
      </c>
      <c r="C91">
        <v>10</v>
      </c>
      <c r="D91">
        <v>1</v>
      </c>
      <c r="E91">
        <v>16</v>
      </c>
      <c r="F91">
        <v>35</v>
      </c>
      <c r="G91">
        <v>2</v>
      </c>
      <c r="H91">
        <v>1</v>
      </c>
      <c r="I91">
        <v>4</v>
      </c>
      <c r="J91">
        <v>47</v>
      </c>
      <c r="K91">
        <v>44</v>
      </c>
      <c r="L91">
        <v>5</v>
      </c>
      <c r="M91">
        <v>4</v>
      </c>
      <c r="N91">
        <v>5</v>
      </c>
      <c r="O91">
        <v>3</v>
      </c>
      <c r="P91" t="s">
        <v>484</v>
      </c>
      <c r="Q91">
        <v>11270</v>
      </c>
      <c r="R91" t="s">
        <v>1036</v>
      </c>
      <c r="S91">
        <v>2</v>
      </c>
      <c r="T91" t="s">
        <v>1037</v>
      </c>
      <c r="U91" t="s">
        <v>351</v>
      </c>
      <c r="V91" s="1">
        <v>43010</v>
      </c>
      <c r="W91" t="s">
        <v>251</v>
      </c>
      <c r="X91" t="s">
        <v>251</v>
      </c>
      <c r="Y91" t="s">
        <v>251</v>
      </c>
      <c r="Z91" t="s">
        <v>251</v>
      </c>
      <c r="AA91" t="s">
        <v>251</v>
      </c>
      <c r="AB91" t="str">
        <f>CONCATENATE("['ide'=&gt;'",A91,"','edificio_id'=&gt;'",B91,"','direccion_id'=&gt;'",C91,"','equipo_id'=&gt;'",D91,"','subdireccion_id'=&gt;'",E91,"','coordinacion_id'=&gt;'",F91,"','tipo_cpu_id'=&gt;'",G91,"','monitor_id'=&gt;'",H91,"','marca_id'=&gt;'",I91,"','modelo_id'=&gt;'",J91,"','procesador_id'=&gt;'",K91,"','ram_id'=&gt;'",L91,"','hdd_id'=&gt;'",M91,"','windows_id'=&gt;'",N91,"','so_id'=&gt;'",O91,"','usuario'=&gt;'",P91,"','inventaro'=&gt;'",Q91,"','serie'=&gt;'",R91,"','condicion_id'=&gt;'",S91,"','observaciones'=&gt;'",T91,"','estatus'=&gt;'",U91,"','fecha_compra'=&gt;'",V91,"','fecha_baja'=&gt;'",W91,"','obs_baja'=&gt;'",X91,"','n_orden'=&gt;'",Y91,"','fecha_reporte'=&gt;'",Z91,"','descripcion'=&gt;'",AA91,"'],")</f>
        <v>['ide'=&gt;'158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5','so_id'=&gt;'3','usuario'=&gt;'LABORATORIO DE COMPUTO','inventaro'=&gt;'11270','serie'=&gt;'SP901KMDZ','condicion_id'=&gt;'2','observaciones'=&gt;'**SN**P901KMDZ','estatus'=&gt;'Activo','fecha_compra'=&gt;'43010','fecha_baja'=&gt;'NULL','obs_baja'=&gt;'NULL','n_orden'=&gt;'NULL','fecha_reporte'=&gt;'NULL','descripcion'=&gt;'NULL'],</v>
      </c>
    </row>
    <row r="92" spans="1:28" x14ac:dyDescent="0.25">
      <c r="A92">
        <v>159</v>
      </c>
      <c r="B92">
        <v>9</v>
      </c>
      <c r="C92">
        <v>10</v>
      </c>
      <c r="D92">
        <v>1</v>
      </c>
      <c r="E92">
        <v>16</v>
      </c>
      <c r="F92">
        <v>35</v>
      </c>
      <c r="G92">
        <v>2</v>
      </c>
      <c r="H92">
        <v>1</v>
      </c>
      <c r="I92">
        <v>4</v>
      </c>
      <c r="J92">
        <v>47</v>
      </c>
      <c r="K92">
        <v>44</v>
      </c>
      <c r="L92">
        <v>5</v>
      </c>
      <c r="M92">
        <v>4</v>
      </c>
      <c r="N92">
        <v>19</v>
      </c>
      <c r="O92">
        <v>3</v>
      </c>
      <c r="P92" t="s">
        <v>484</v>
      </c>
      <c r="Q92">
        <v>11271</v>
      </c>
      <c r="R92" t="s">
        <v>1038</v>
      </c>
      <c r="S92">
        <v>2</v>
      </c>
      <c r="T92" t="s">
        <v>1039</v>
      </c>
      <c r="U92" t="s">
        <v>351</v>
      </c>
      <c r="V92" s="1">
        <v>43010</v>
      </c>
      <c r="W92" t="s">
        <v>251</v>
      </c>
      <c r="X92" t="s">
        <v>251</v>
      </c>
      <c r="Y92" t="s">
        <v>251</v>
      </c>
      <c r="Z92" t="s">
        <v>251</v>
      </c>
      <c r="AA92" t="s">
        <v>251</v>
      </c>
      <c r="AB92" t="str">
        <f>CONCATENATE("['ide'=&gt;'",A92,"','edificio_id'=&gt;'",B92,"','direccion_id'=&gt;'",C92,"','equipo_id'=&gt;'",D92,"','subdireccion_id'=&gt;'",E92,"','coordinacion_id'=&gt;'",F92,"','tipo_cpu_id'=&gt;'",G92,"','monitor_id'=&gt;'",H92,"','marca_id'=&gt;'",I92,"','modelo_id'=&gt;'",J92,"','procesador_id'=&gt;'",K92,"','ram_id'=&gt;'",L92,"','hdd_id'=&gt;'",M92,"','windows_id'=&gt;'",N92,"','so_id'=&gt;'",O92,"','usuario'=&gt;'",P92,"','inventaro'=&gt;'",Q92,"','serie'=&gt;'",R92,"','condicion_id'=&gt;'",S92,"','observaciones'=&gt;'",T92,"','estatus'=&gt;'",U92,"','fecha_compra'=&gt;'",V92,"','fecha_baja'=&gt;'",W92,"','obs_baja'=&gt;'",X92,"','n_orden'=&gt;'",Y92,"','fecha_reporte'=&gt;'",Z92,"','descripcion'=&gt;'",AA92,"'],")</f>
        <v>['ide'=&gt;'159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11271','serie'=&gt;'SP901KMV3','condicion_id'=&gt;'2','observaciones'=&gt;'**SN**P901KMV3','estatus'=&gt;'Activo','fecha_compra'=&gt;'43010','fecha_baja'=&gt;'NULL','obs_baja'=&gt;'NULL','n_orden'=&gt;'NULL','fecha_reporte'=&gt;'NULL','descripcion'=&gt;'NULL'],</v>
      </c>
    </row>
    <row r="93" spans="1:28" x14ac:dyDescent="0.25">
      <c r="A93">
        <v>160</v>
      </c>
      <c r="B93">
        <v>9</v>
      </c>
      <c r="C93">
        <v>10</v>
      </c>
      <c r="D93">
        <v>1</v>
      </c>
      <c r="E93">
        <v>16</v>
      </c>
      <c r="F93">
        <v>35</v>
      </c>
      <c r="G93">
        <v>2</v>
      </c>
      <c r="H93">
        <v>1</v>
      </c>
      <c r="I93">
        <v>4</v>
      </c>
      <c r="J93">
        <v>47</v>
      </c>
      <c r="K93">
        <v>44</v>
      </c>
      <c r="L93">
        <v>5</v>
      </c>
      <c r="M93">
        <v>4</v>
      </c>
      <c r="N93">
        <v>19</v>
      </c>
      <c r="O93">
        <v>3</v>
      </c>
      <c r="P93" t="s">
        <v>484</v>
      </c>
      <c r="Q93">
        <v>11266</v>
      </c>
      <c r="R93" t="s">
        <v>1040</v>
      </c>
      <c r="S93">
        <v>2</v>
      </c>
      <c r="T93" t="s">
        <v>1041</v>
      </c>
      <c r="U93" t="s">
        <v>351</v>
      </c>
      <c r="V93" s="1">
        <v>43010</v>
      </c>
      <c r="W93" t="s">
        <v>251</v>
      </c>
      <c r="X93" t="s">
        <v>251</v>
      </c>
      <c r="Y93" t="s">
        <v>251</v>
      </c>
      <c r="Z93" t="s">
        <v>251</v>
      </c>
      <c r="AA93" t="s">
        <v>251</v>
      </c>
      <c r="AB93" t="str">
        <f>CONCATENATE("['ide'=&gt;'",A93,"','edificio_id'=&gt;'",B93,"','direccion_id'=&gt;'",C93,"','equipo_id'=&gt;'",D93,"','subdireccion_id'=&gt;'",E93,"','coordinacion_id'=&gt;'",F93,"','tipo_cpu_id'=&gt;'",G93,"','monitor_id'=&gt;'",H93,"','marca_id'=&gt;'",I93,"','modelo_id'=&gt;'",J93,"','procesador_id'=&gt;'",K93,"','ram_id'=&gt;'",L93,"','hdd_id'=&gt;'",M93,"','windows_id'=&gt;'",N93,"','so_id'=&gt;'",O93,"','usuario'=&gt;'",P93,"','inventaro'=&gt;'",Q93,"','serie'=&gt;'",R93,"','condicion_id'=&gt;'",S93,"','observaciones'=&gt;'",T93,"','estatus'=&gt;'",U93,"','fecha_compra'=&gt;'",V93,"','fecha_baja'=&gt;'",W93,"','obs_baja'=&gt;'",X93,"','n_orden'=&gt;'",Y93,"','fecha_reporte'=&gt;'",Z93,"','descripcion'=&gt;'",AA93,"'],")</f>
        <v>['ide'=&gt;'160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11266','serie'=&gt;'SP901KMJQ','condicion_id'=&gt;'2','observaciones'=&gt;'**SN**P901KMJQ','estatus'=&gt;'Activo','fecha_compra'=&gt;'43010','fecha_baja'=&gt;'NULL','obs_baja'=&gt;'NULL','n_orden'=&gt;'NULL','fecha_reporte'=&gt;'NULL','descripcion'=&gt;'NULL'],</v>
      </c>
    </row>
    <row r="94" spans="1:28" x14ac:dyDescent="0.25">
      <c r="A94">
        <v>161</v>
      </c>
      <c r="B94">
        <v>9</v>
      </c>
      <c r="C94">
        <v>10</v>
      </c>
      <c r="D94">
        <v>1</v>
      </c>
      <c r="E94">
        <v>16</v>
      </c>
      <c r="F94">
        <v>35</v>
      </c>
      <c r="G94">
        <v>2</v>
      </c>
      <c r="H94">
        <v>1</v>
      </c>
      <c r="I94">
        <v>4</v>
      </c>
      <c r="J94">
        <v>47</v>
      </c>
      <c r="K94">
        <v>44</v>
      </c>
      <c r="L94">
        <v>5</v>
      </c>
      <c r="M94">
        <v>4</v>
      </c>
      <c r="N94">
        <v>19</v>
      </c>
      <c r="O94">
        <v>3</v>
      </c>
      <c r="P94" t="s">
        <v>484</v>
      </c>
      <c r="Q94">
        <v>11269</v>
      </c>
      <c r="R94" t="s">
        <v>1042</v>
      </c>
      <c r="S94">
        <v>2</v>
      </c>
      <c r="T94" t="s">
        <v>1043</v>
      </c>
      <c r="U94" t="s">
        <v>351</v>
      </c>
      <c r="V94" s="1">
        <v>43010</v>
      </c>
      <c r="W94" t="s">
        <v>251</v>
      </c>
      <c r="X94" t="s">
        <v>251</v>
      </c>
      <c r="Y94" t="s">
        <v>251</v>
      </c>
      <c r="Z94" t="s">
        <v>251</v>
      </c>
      <c r="AA94" t="s">
        <v>251</v>
      </c>
      <c r="AB94" t="str">
        <f>CONCATENATE("['ide'=&gt;'",A94,"','edificio_id'=&gt;'",B94,"','direccion_id'=&gt;'",C94,"','equipo_id'=&gt;'",D94,"','subdireccion_id'=&gt;'",E94,"','coordinacion_id'=&gt;'",F94,"','tipo_cpu_id'=&gt;'",G94,"','monitor_id'=&gt;'",H94,"','marca_id'=&gt;'",I94,"','modelo_id'=&gt;'",J94,"','procesador_id'=&gt;'",K94,"','ram_id'=&gt;'",L94,"','hdd_id'=&gt;'",M94,"','windows_id'=&gt;'",N94,"','so_id'=&gt;'",O94,"','usuario'=&gt;'",P94,"','inventaro'=&gt;'",Q94,"','serie'=&gt;'",R94,"','condicion_id'=&gt;'",S94,"','observaciones'=&gt;'",T94,"','estatus'=&gt;'",U94,"','fecha_compra'=&gt;'",V94,"','fecha_baja'=&gt;'",W94,"','obs_baja'=&gt;'",X94,"','n_orden'=&gt;'",Y94,"','fecha_reporte'=&gt;'",Z94,"','descripcion'=&gt;'",AA94,"'],")</f>
        <v>['ide'=&gt;'161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11269','serie'=&gt;'SP901KMUS','condicion_id'=&gt;'2','observaciones'=&gt;'**SN**P901KMUS','estatus'=&gt;'Activo','fecha_compra'=&gt;'43010','fecha_baja'=&gt;'NULL','obs_baja'=&gt;'NULL','n_orden'=&gt;'NULL','fecha_reporte'=&gt;'NULL','descripcion'=&gt;'NULL'],</v>
      </c>
    </row>
    <row r="95" spans="1:28" x14ac:dyDescent="0.25">
      <c r="A95">
        <v>162</v>
      </c>
      <c r="B95">
        <v>9</v>
      </c>
      <c r="C95">
        <v>10</v>
      </c>
      <c r="D95">
        <v>1</v>
      </c>
      <c r="E95">
        <v>16</v>
      </c>
      <c r="F95">
        <v>35</v>
      </c>
      <c r="G95">
        <v>2</v>
      </c>
      <c r="H95">
        <v>1</v>
      </c>
      <c r="I95">
        <v>4</v>
      </c>
      <c r="J95">
        <v>47</v>
      </c>
      <c r="K95">
        <v>44</v>
      </c>
      <c r="L95">
        <v>5</v>
      </c>
      <c r="M95">
        <v>4</v>
      </c>
      <c r="N95">
        <v>19</v>
      </c>
      <c r="O95">
        <v>3</v>
      </c>
      <c r="P95" t="s">
        <v>484</v>
      </c>
      <c r="Q95">
        <v>11264</v>
      </c>
      <c r="R95" t="s">
        <v>1044</v>
      </c>
      <c r="S95">
        <v>2</v>
      </c>
      <c r="T95" t="s">
        <v>1045</v>
      </c>
      <c r="U95" t="s">
        <v>351</v>
      </c>
      <c r="V95" s="1">
        <v>43010</v>
      </c>
      <c r="W95" t="s">
        <v>251</v>
      </c>
      <c r="X95" t="s">
        <v>251</v>
      </c>
      <c r="Y95" t="s">
        <v>251</v>
      </c>
      <c r="Z95" t="s">
        <v>251</v>
      </c>
      <c r="AA95" t="s">
        <v>251</v>
      </c>
      <c r="AB95" t="str">
        <f>CONCATENATE("['ide'=&gt;'",A95,"','edificio_id'=&gt;'",B95,"','direccion_id'=&gt;'",C95,"','equipo_id'=&gt;'",D95,"','subdireccion_id'=&gt;'",E95,"','coordinacion_id'=&gt;'",F95,"','tipo_cpu_id'=&gt;'",G95,"','monitor_id'=&gt;'",H95,"','marca_id'=&gt;'",I95,"','modelo_id'=&gt;'",J95,"','procesador_id'=&gt;'",K95,"','ram_id'=&gt;'",L95,"','hdd_id'=&gt;'",M95,"','windows_id'=&gt;'",N95,"','so_id'=&gt;'",O95,"','usuario'=&gt;'",P95,"','inventaro'=&gt;'",Q95,"','serie'=&gt;'",R95,"','condicion_id'=&gt;'",S95,"','observaciones'=&gt;'",T95,"','estatus'=&gt;'",U95,"','fecha_compra'=&gt;'",V95,"','fecha_baja'=&gt;'",W95,"','obs_baja'=&gt;'",X95,"','n_orden'=&gt;'",Y95,"','fecha_reporte'=&gt;'",Z95,"','descripcion'=&gt;'",AA95,"'],")</f>
        <v>['ide'=&gt;'162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11264','serie'=&gt;'SP901KMHZ','condicion_id'=&gt;'2','observaciones'=&gt;'**SN**P901KMHZ','estatus'=&gt;'Activo','fecha_compra'=&gt;'43010','fecha_baja'=&gt;'NULL','obs_baja'=&gt;'NULL','n_orden'=&gt;'NULL','fecha_reporte'=&gt;'NULL','descripcion'=&gt;'NULL'],</v>
      </c>
    </row>
    <row r="96" spans="1:28" x14ac:dyDescent="0.25">
      <c r="A96">
        <v>163</v>
      </c>
      <c r="B96">
        <v>9</v>
      </c>
      <c r="C96">
        <v>10</v>
      </c>
      <c r="D96">
        <v>1</v>
      </c>
      <c r="E96">
        <v>16</v>
      </c>
      <c r="F96">
        <v>35</v>
      </c>
      <c r="G96">
        <v>2</v>
      </c>
      <c r="H96">
        <v>1</v>
      </c>
      <c r="I96">
        <v>4</v>
      </c>
      <c r="J96">
        <v>47</v>
      </c>
      <c r="K96">
        <v>44</v>
      </c>
      <c r="L96">
        <v>5</v>
      </c>
      <c r="M96">
        <v>4</v>
      </c>
      <c r="N96">
        <v>19</v>
      </c>
      <c r="O96">
        <v>3</v>
      </c>
      <c r="P96" t="s">
        <v>484</v>
      </c>
      <c r="Q96">
        <v>11259</v>
      </c>
      <c r="R96" t="s">
        <v>1046</v>
      </c>
      <c r="S96">
        <v>2</v>
      </c>
      <c r="T96" t="s">
        <v>1047</v>
      </c>
      <c r="U96" t="s">
        <v>351</v>
      </c>
      <c r="V96" s="1">
        <v>43010</v>
      </c>
      <c r="W96" t="s">
        <v>251</v>
      </c>
      <c r="X96" t="s">
        <v>251</v>
      </c>
      <c r="Y96" t="s">
        <v>251</v>
      </c>
      <c r="Z96" t="s">
        <v>251</v>
      </c>
      <c r="AA96" t="s">
        <v>251</v>
      </c>
      <c r="AB96" t="str">
        <f>CONCATENATE("['ide'=&gt;'",A96,"','edificio_id'=&gt;'",B96,"','direccion_id'=&gt;'",C96,"','equipo_id'=&gt;'",D96,"','subdireccion_id'=&gt;'",E96,"','coordinacion_id'=&gt;'",F96,"','tipo_cpu_id'=&gt;'",G96,"','monitor_id'=&gt;'",H96,"','marca_id'=&gt;'",I96,"','modelo_id'=&gt;'",J96,"','procesador_id'=&gt;'",K96,"','ram_id'=&gt;'",L96,"','hdd_id'=&gt;'",M96,"','windows_id'=&gt;'",N96,"','so_id'=&gt;'",O96,"','usuario'=&gt;'",P96,"','inventaro'=&gt;'",Q96,"','serie'=&gt;'",R96,"','condicion_id'=&gt;'",S96,"','observaciones'=&gt;'",T96,"','estatus'=&gt;'",U96,"','fecha_compra'=&gt;'",V96,"','fecha_baja'=&gt;'",W96,"','obs_baja'=&gt;'",X96,"','n_orden'=&gt;'",Y96,"','fecha_reporte'=&gt;'",Z96,"','descripcion'=&gt;'",AA96,"'],")</f>
        <v>['ide'=&gt;'163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11259','serie'=&gt;'SP901KMN2','condicion_id'=&gt;'2','observaciones'=&gt;'**SN**P901KMN2','estatus'=&gt;'Activo','fecha_compra'=&gt;'43010','fecha_baja'=&gt;'NULL','obs_baja'=&gt;'NULL','n_orden'=&gt;'NULL','fecha_reporte'=&gt;'NULL','descripcion'=&gt;'NULL'],</v>
      </c>
    </row>
    <row r="97" spans="1:28" x14ac:dyDescent="0.25">
      <c r="A97">
        <v>164</v>
      </c>
      <c r="B97">
        <v>9</v>
      </c>
      <c r="C97">
        <v>10</v>
      </c>
      <c r="D97">
        <v>1</v>
      </c>
      <c r="E97">
        <v>16</v>
      </c>
      <c r="F97">
        <v>35</v>
      </c>
      <c r="G97">
        <v>2</v>
      </c>
      <c r="H97">
        <v>1</v>
      </c>
      <c r="I97">
        <v>4</v>
      </c>
      <c r="J97">
        <v>47</v>
      </c>
      <c r="K97">
        <v>44</v>
      </c>
      <c r="L97">
        <v>5</v>
      </c>
      <c r="M97">
        <v>4</v>
      </c>
      <c r="N97">
        <v>19</v>
      </c>
      <c r="O97">
        <v>3</v>
      </c>
      <c r="P97" t="s">
        <v>484</v>
      </c>
      <c r="Q97">
        <v>11256</v>
      </c>
      <c r="R97" t="s">
        <v>1048</v>
      </c>
      <c r="S97">
        <v>2</v>
      </c>
      <c r="T97" t="s">
        <v>1049</v>
      </c>
      <c r="U97" t="s">
        <v>351</v>
      </c>
      <c r="V97" s="1">
        <v>43010</v>
      </c>
      <c r="W97" t="s">
        <v>251</v>
      </c>
      <c r="X97" t="s">
        <v>251</v>
      </c>
      <c r="Y97" t="s">
        <v>251</v>
      </c>
      <c r="Z97" t="s">
        <v>251</v>
      </c>
      <c r="AA97" t="s">
        <v>251</v>
      </c>
      <c r="AB97" t="str">
        <f>CONCATENATE("['ide'=&gt;'",A97,"','edificio_id'=&gt;'",B97,"','direccion_id'=&gt;'",C97,"','equipo_id'=&gt;'",D97,"','subdireccion_id'=&gt;'",E97,"','coordinacion_id'=&gt;'",F97,"','tipo_cpu_id'=&gt;'",G97,"','monitor_id'=&gt;'",H97,"','marca_id'=&gt;'",I97,"','modelo_id'=&gt;'",J97,"','procesador_id'=&gt;'",K97,"','ram_id'=&gt;'",L97,"','hdd_id'=&gt;'",M97,"','windows_id'=&gt;'",N97,"','so_id'=&gt;'",O97,"','usuario'=&gt;'",P97,"','inventaro'=&gt;'",Q97,"','serie'=&gt;'",R97,"','condicion_id'=&gt;'",S97,"','observaciones'=&gt;'",T97,"','estatus'=&gt;'",U97,"','fecha_compra'=&gt;'",V97,"','fecha_baja'=&gt;'",W97,"','obs_baja'=&gt;'",X97,"','n_orden'=&gt;'",Y97,"','fecha_reporte'=&gt;'",Z97,"','descripcion'=&gt;'",AA97,"'],")</f>
        <v>['ide'=&gt;'164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11256','serie'=&gt;'SP901KML1','condicion_id'=&gt;'2','observaciones'=&gt;'**SN**P901KML1','estatus'=&gt;'Activo','fecha_compra'=&gt;'43010','fecha_baja'=&gt;'NULL','obs_baja'=&gt;'NULL','n_orden'=&gt;'NULL','fecha_reporte'=&gt;'NULL','descripcion'=&gt;'NULL'],</v>
      </c>
    </row>
    <row r="98" spans="1:28" x14ac:dyDescent="0.25">
      <c r="A98">
        <v>165</v>
      </c>
      <c r="B98">
        <v>9</v>
      </c>
      <c r="C98">
        <v>10</v>
      </c>
      <c r="D98">
        <v>1</v>
      </c>
      <c r="E98">
        <v>16</v>
      </c>
      <c r="F98">
        <v>35</v>
      </c>
      <c r="G98">
        <v>2</v>
      </c>
      <c r="H98">
        <v>1</v>
      </c>
      <c r="I98">
        <v>4</v>
      </c>
      <c r="J98">
        <v>47</v>
      </c>
      <c r="K98">
        <v>44</v>
      </c>
      <c r="L98">
        <v>5</v>
      </c>
      <c r="M98">
        <v>4</v>
      </c>
      <c r="N98">
        <v>19</v>
      </c>
      <c r="O98">
        <v>3</v>
      </c>
      <c r="P98" t="s">
        <v>484</v>
      </c>
      <c r="Q98">
        <v>11257</v>
      </c>
      <c r="R98" t="s">
        <v>1050</v>
      </c>
      <c r="S98">
        <v>2</v>
      </c>
      <c r="T98" t="s">
        <v>1051</v>
      </c>
      <c r="U98" t="s">
        <v>351</v>
      </c>
      <c r="V98" s="1">
        <v>43010</v>
      </c>
      <c r="W98" t="s">
        <v>251</v>
      </c>
      <c r="X98" t="s">
        <v>251</v>
      </c>
      <c r="Y98" t="s">
        <v>251</v>
      </c>
      <c r="Z98" t="s">
        <v>251</v>
      </c>
      <c r="AA98" t="s">
        <v>251</v>
      </c>
      <c r="AB98" t="str">
        <f>CONCATENATE("['ide'=&gt;'",A98,"','edificio_id'=&gt;'",B98,"','direccion_id'=&gt;'",C98,"','equipo_id'=&gt;'",D98,"','subdireccion_id'=&gt;'",E98,"','coordinacion_id'=&gt;'",F98,"','tipo_cpu_id'=&gt;'",G98,"','monitor_id'=&gt;'",H98,"','marca_id'=&gt;'",I98,"','modelo_id'=&gt;'",J98,"','procesador_id'=&gt;'",K98,"','ram_id'=&gt;'",L98,"','hdd_id'=&gt;'",M98,"','windows_id'=&gt;'",N98,"','so_id'=&gt;'",O98,"','usuario'=&gt;'",P98,"','inventaro'=&gt;'",Q98,"','serie'=&gt;'",R98,"','condicion_id'=&gt;'",S98,"','observaciones'=&gt;'",T98,"','estatus'=&gt;'",U98,"','fecha_compra'=&gt;'",V98,"','fecha_baja'=&gt;'",W98,"','obs_baja'=&gt;'",X98,"','n_orden'=&gt;'",Y98,"','fecha_reporte'=&gt;'",Z98,"','descripcion'=&gt;'",AA98,"'],")</f>
        <v>['ide'=&gt;'165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11257','serie'=&gt;'SP901KMKY','condicion_id'=&gt;'2','observaciones'=&gt;'**SN**P901KMKY','estatus'=&gt;'Activo','fecha_compra'=&gt;'43010','fecha_baja'=&gt;'NULL','obs_baja'=&gt;'NULL','n_orden'=&gt;'NULL','fecha_reporte'=&gt;'NULL','descripcion'=&gt;'NULL'],</v>
      </c>
    </row>
    <row r="99" spans="1:28" x14ac:dyDescent="0.25">
      <c r="A99">
        <v>166</v>
      </c>
      <c r="B99">
        <v>9</v>
      </c>
      <c r="C99">
        <v>10</v>
      </c>
      <c r="D99">
        <v>1</v>
      </c>
      <c r="E99">
        <v>16</v>
      </c>
      <c r="F99">
        <v>35</v>
      </c>
      <c r="G99">
        <v>2</v>
      </c>
      <c r="H99">
        <v>1</v>
      </c>
      <c r="I99">
        <v>4</v>
      </c>
      <c r="J99">
        <v>47</v>
      </c>
      <c r="K99">
        <v>44</v>
      </c>
      <c r="L99">
        <v>5</v>
      </c>
      <c r="M99">
        <v>4</v>
      </c>
      <c r="N99">
        <v>19</v>
      </c>
      <c r="O99">
        <v>3</v>
      </c>
      <c r="P99" t="s">
        <v>484</v>
      </c>
      <c r="Q99">
        <v>11258</v>
      </c>
      <c r="R99" t="s">
        <v>1052</v>
      </c>
      <c r="S99">
        <v>2</v>
      </c>
      <c r="T99" t="s">
        <v>1053</v>
      </c>
      <c r="U99" t="s">
        <v>351</v>
      </c>
      <c r="V99" s="1">
        <v>43010</v>
      </c>
      <c r="W99" t="s">
        <v>251</v>
      </c>
      <c r="X99" t="s">
        <v>251</v>
      </c>
      <c r="Y99" t="s">
        <v>251</v>
      </c>
      <c r="Z99" t="s">
        <v>251</v>
      </c>
      <c r="AA99" t="s">
        <v>251</v>
      </c>
      <c r="AB99" t="str">
        <f>CONCATENATE("['ide'=&gt;'",A99,"','edificio_id'=&gt;'",B99,"','direccion_id'=&gt;'",C99,"','equipo_id'=&gt;'",D99,"','subdireccion_id'=&gt;'",E99,"','coordinacion_id'=&gt;'",F99,"','tipo_cpu_id'=&gt;'",G99,"','monitor_id'=&gt;'",H99,"','marca_id'=&gt;'",I99,"','modelo_id'=&gt;'",J99,"','procesador_id'=&gt;'",K99,"','ram_id'=&gt;'",L99,"','hdd_id'=&gt;'",M99,"','windows_id'=&gt;'",N99,"','so_id'=&gt;'",O99,"','usuario'=&gt;'",P99,"','inventaro'=&gt;'",Q99,"','serie'=&gt;'",R99,"','condicion_id'=&gt;'",S99,"','observaciones'=&gt;'",T99,"','estatus'=&gt;'",U99,"','fecha_compra'=&gt;'",V99,"','fecha_baja'=&gt;'",W99,"','obs_baja'=&gt;'",X99,"','n_orden'=&gt;'",Y99,"','fecha_reporte'=&gt;'",Z99,"','descripcion'=&gt;'",AA99,"'],")</f>
        <v>['ide'=&gt;'166','edificio_id'=&gt;'9','direccion_id'=&gt;'10','equipo_id'=&gt;'1','subdireccion_id'=&gt;'16','coordinacion_id'=&gt;'35','tipo_cpu_id'=&gt;'2','monitor_id'=&gt;'1','marca_id'=&gt;'4','modelo_id'=&gt;'47','procesador_id'=&gt;'44','ram_id'=&gt;'5','hdd_id'=&gt;'4','windows_id'=&gt;'19','so_id'=&gt;'3','usuario'=&gt;'LABORATORIO DE COMPUTO','inventaro'=&gt;'11258','serie'=&gt;'SP901KMJB','condicion_id'=&gt;'2','observaciones'=&gt;'**SN**P901KMJB','estatus'=&gt;'Activo','fecha_compra'=&gt;'43010','fecha_baja'=&gt;'NULL','obs_baja'=&gt;'NULL','n_orden'=&gt;'NULL','fecha_reporte'=&gt;'NULL','descripcion'=&gt;'NULL'],</v>
      </c>
    </row>
    <row r="100" spans="1:28" x14ac:dyDescent="0.25">
      <c r="A100">
        <v>167</v>
      </c>
      <c r="B100">
        <v>4</v>
      </c>
      <c r="C100">
        <v>7</v>
      </c>
      <c r="D100">
        <v>1</v>
      </c>
      <c r="E100">
        <v>18</v>
      </c>
      <c r="F100">
        <v>1</v>
      </c>
      <c r="G100">
        <v>4</v>
      </c>
      <c r="H100">
        <v>1</v>
      </c>
      <c r="I100">
        <v>8</v>
      </c>
      <c r="J100">
        <v>52</v>
      </c>
      <c r="K100">
        <v>61</v>
      </c>
      <c r="L100">
        <v>3</v>
      </c>
      <c r="M100">
        <v>2</v>
      </c>
      <c r="N100">
        <v>19</v>
      </c>
      <c r="O100">
        <v>2</v>
      </c>
      <c r="P100" t="s">
        <v>485</v>
      </c>
      <c r="Q100">
        <v>4746</v>
      </c>
      <c r="R100" t="s">
        <v>486</v>
      </c>
      <c r="S100">
        <v>2</v>
      </c>
      <c r="U100" t="s">
        <v>351</v>
      </c>
      <c r="V100" s="1" t="s">
        <v>251</v>
      </c>
      <c r="W100" t="s">
        <v>251</v>
      </c>
      <c r="X100" t="s">
        <v>251</v>
      </c>
      <c r="Y100" t="s">
        <v>251</v>
      </c>
      <c r="Z100" t="s">
        <v>251</v>
      </c>
      <c r="AA100" t="s">
        <v>251</v>
      </c>
      <c r="AB100" t="str">
        <f>CONCATENATE("['ide'=&gt;'",A100,"','edificio_id'=&gt;'",B100,"','direccion_id'=&gt;'",C100,"','equipo_id'=&gt;'",D100,"','subdireccion_id'=&gt;'",E100,"','coordinacion_id'=&gt;'",F100,"','tipo_cpu_id'=&gt;'",G100,"','monitor_id'=&gt;'",H100,"','marca_id'=&gt;'",I100,"','modelo_id'=&gt;'",J100,"','procesador_id'=&gt;'",K100,"','ram_id'=&gt;'",L100,"','hdd_id'=&gt;'",M100,"','windows_id'=&gt;'",N100,"','so_id'=&gt;'",O100,"','usuario'=&gt;'",P100,"','inventaro'=&gt;'",Q100,"','serie'=&gt;'",R100,"','condicion_id'=&gt;'",S100,"','observaciones'=&gt;'",T100,"','estatus'=&gt;'",U100,"','fecha_compra'=&gt;'",V100,"','fecha_baja'=&gt;'",W100,"','obs_baja'=&gt;'",X100,"','n_orden'=&gt;'",Y100,"','fecha_reporte'=&gt;'",Z100,"','descripcion'=&gt;'",AA100,"'],")</f>
        <v>['ide'=&gt;'167','edificio_id'=&gt;'4','direccion_id'=&gt;'7','equipo_id'=&gt;'1','subdireccion_id'=&gt;'18','coordinacion_id'=&gt;'1','tipo_cpu_id'=&gt;'4','monitor_id'=&gt;'1','marca_id'=&gt;'8','modelo_id'=&gt;'52','procesador_id'=&gt;'61','ram_id'=&gt;'3','hdd_id'=&gt;'2','windows_id'=&gt;'19','so_id'=&gt;'2','usuario'=&gt;'DANIELA VELA PACHECO','inventaro'=&gt;'4746','serie'=&gt;'JA5U91PD300196A','condicion_id'=&gt;'2','observaciones'=&gt;'','estatus'=&gt;'Activo','fecha_compra'=&gt;'NULL','fecha_baja'=&gt;'NULL','obs_baja'=&gt;'NULL','n_orden'=&gt;'NULL','fecha_reporte'=&gt;'NULL','descripcion'=&gt;'NULL'],</v>
      </c>
    </row>
    <row r="101" spans="1:28" x14ac:dyDescent="0.25">
      <c r="A101">
        <v>168</v>
      </c>
      <c r="B101">
        <v>2</v>
      </c>
      <c r="C101">
        <v>1</v>
      </c>
      <c r="D101">
        <v>1</v>
      </c>
      <c r="E101">
        <v>16</v>
      </c>
      <c r="F101">
        <v>21</v>
      </c>
      <c r="G101">
        <v>3</v>
      </c>
      <c r="H101">
        <v>1</v>
      </c>
      <c r="I101">
        <v>3</v>
      </c>
      <c r="J101">
        <v>53</v>
      </c>
      <c r="K101">
        <v>50</v>
      </c>
      <c r="L101">
        <v>3</v>
      </c>
      <c r="M101">
        <v>2</v>
      </c>
      <c r="N101">
        <v>20</v>
      </c>
      <c r="O101">
        <v>3</v>
      </c>
      <c r="P101" t="s">
        <v>487</v>
      </c>
      <c r="Q101">
        <v>7207</v>
      </c>
      <c r="R101" t="s">
        <v>488</v>
      </c>
      <c r="S101">
        <v>2</v>
      </c>
      <c r="U101" t="s">
        <v>351</v>
      </c>
      <c r="V101" s="1" t="s">
        <v>251</v>
      </c>
      <c r="W101" t="s">
        <v>251</v>
      </c>
      <c r="X101" t="s">
        <v>251</v>
      </c>
      <c r="Y101" t="s">
        <v>251</v>
      </c>
      <c r="Z101" t="s">
        <v>251</v>
      </c>
      <c r="AA101" t="s">
        <v>251</v>
      </c>
      <c r="AB101" t="str">
        <f>CONCATENATE("['ide'=&gt;'",A101,"','edificio_id'=&gt;'",B101,"','direccion_id'=&gt;'",C101,"','equipo_id'=&gt;'",D101,"','subdireccion_id'=&gt;'",E101,"','coordinacion_id'=&gt;'",F101,"','tipo_cpu_id'=&gt;'",G101,"','monitor_id'=&gt;'",H101,"','marca_id'=&gt;'",I101,"','modelo_id'=&gt;'",J101,"','procesador_id'=&gt;'",K101,"','ram_id'=&gt;'",L101,"','hdd_id'=&gt;'",M101,"','windows_id'=&gt;'",N101,"','so_id'=&gt;'",O101,"','usuario'=&gt;'",P101,"','inventaro'=&gt;'",Q101,"','serie'=&gt;'",R101,"','condicion_id'=&gt;'",S101,"','observaciones'=&gt;'",T101,"','estatus'=&gt;'",U101,"','fecha_compra'=&gt;'",V101,"','fecha_baja'=&gt;'",W101,"','obs_baja'=&gt;'",X101,"','n_orden'=&gt;'",Y101,"','fecha_reporte'=&gt;'",Z101,"','descripcion'=&gt;'",AA101,"'],")</f>
        <v>['ide'=&gt;'168','edificio_id'=&gt;'2','direccion_id'=&gt;'1','equipo_id'=&gt;'1','subdireccion_id'=&gt;'16','coordinacion_id'=&gt;'21','tipo_cpu_id'=&gt;'3','monitor_id'=&gt;'1','marca_id'=&gt;'3','modelo_id'=&gt;'53','procesador_id'=&gt;'50','ram_id'=&gt;'3','hdd_id'=&gt;'2','windows_id'=&gt;'20','so_id'=&gt;'3','usuario'=&gt;'ISABEL CHABLE TORREZ','inventaro'=&gt;'7207','serie'=&gt;'FL24YG1','condicion_id'=&gt;'2','observaciones'=&gt;'','estatus'=&gt;'Activo','fecha_compra'=&gt;'NULL','fecha_baja'=&gt;'NULL','obs_baja'=&gt;'NULL','n_orden'=&gt;'NULL','fecha_reporte'=&gt;'NULL','descripcion'=&gt;'NULL'],</v>
      </c>
    </row>
    <row r="102" spans="1:28" x14ac:dyDescent="0.25">
      <c r="A102">
        <v>170</v>
      </c>
      <c r="B102">
        <v>2</v>
      </c>
      <c r="C102">
        <v>1</v>
      </c>
      <c r="D102">
        <v>1</v>
      </c>
      <c r="E102">
        <v>16</v>
      </c>
      <c r="F102">
        <v>21</v>
      </c>
      <c r="G102">
        <v>3</v>
      </c>
      <c r="H102">
        <v>1</v>
      </c>
      <c r="I102">
        <v>5</v>
      </c>
      <c r="J102">
        <v>124</v>
      </c>
      <c r="K102">
        <v>62</v>
      </c>
      <c r="L102">
        <v>2</v>
      </c>
      <c r="M102">
        <v>2</v>
      </c>
      <c r="N102">
        <v>20</v>
      </c>
      <c r="O102">
        <v>3</v>
      </c>
      <c r="P102" t="s">
        <v>489</v>
      </c>
      <c r="Q102">
        <v>2946</v>
      </c>
      <c r="R102" t="s">
        <v>490</v>
      </c>
      <c r="S102">
        <v>2</v>
      </c>
      <c r="U102" t="s">
        <v>351</v>
      </c>
      <c r="V102" s="1" t="s">
        <v>251</v>
      </c>
      <c r="W102" t="s">
        <v>251</v>
      </c>
      <c r="X102" t="s">
        <v>251</v>
      </c>
      <c r="Y102" t="s">
        <v>251</v>
      </c>
      <c r="Z102" t="s">
        <v>251</v>
      </c>
      <c r="AA102" t="s">
        <v>251</v>
      </c>
      <c r="AB102" t="str">
        <f>CONCATENATE("['ide'=&gt;'",A102,"','edificio_id'=&gt;'",B102,"','direccion_id'=&gt;'",C102,"','equipo_id'=&gt;'",D102,"','subdireccion_id'=&gt;'",E102,"','coordinacion_id'=&gt;'",F102,"','tipo_cpu_id'=&gt;'",G102,"','monitor_id'=&gt;'",H102,"','marca_id'=&gt;'",I102,"','modelo_id'=&gt;'",J102,"','procesador_id'=&gt;'",K102,"','ram_id'=&gt;'",L102,"','hdd_id'=&gt;'",M102,"','windows_id'=&gt;'",N102,"','so_id'=&gt;'",O102,"','usuario'=&gt;'",P102,"','inventaro'=&gt;'",Q102,"','serie'=&gt;'",R102,"','condicion_id'=&gt;'",S102,"','observaciones'=&gt;'",T102,"','estatus'=&gt;'",U102,"','fecha_compra'=&gt;'",V102,"','fecha_baja'=&gt;'",W102,"','obs_baja'=&gt;'",X102,"','n_orden'=&gt;'",Y102,"','fecha_reporte'=&gt;'",Z102,"','descripcion'=&gt;'",AA102,"'],")</f>
        <v>['ide'=&gt;'170','edificio_id'=&gt;'2','direccion_id'=&gt;'1','equipo_id'=&gt;'1','subdireccion_id'=&gt;'16','coordinacion_id'=&gt;'21','tipo_cpu_id'=&gt;'3','monitor_id'=&gt;'1','marca_id'=&gt;'5','modelo_id'=&gt;'124','procesador_id'=&gt;'62','ram_id'=&gt;'2','hdd_id'=&gt;'2','windows_id'=&gt;'20','so_id'=&gt;'3','usuario'=&gt;'LAURA YAH TACU','inventaro'=&gt;'2946','serie'=&gt;'3CR0010X2T','condicion_id'=&gt;'2','observaciones'=&gt;'','estatus'=&gt;'Activo','fecha_compra'=&gt;'NULL','fecha_baja'=&gt;'NULL','obs_baja'=&gt;'NULL','n_orden'=&gt;'NULL','fecha_reporte'=&gt;'NULL','descripcion'=&gt;'NULL'],</v>
      </c>
    </row>
    <row r="103" spans="1:28" x14ac:dyDescent="0.25">
      <c r="A103">
        <v>172</v>
      </c>
      <c r="B103">
        <v>4</v>
      </c>
      <c r="C103">
        <v>7</v>
      </c>
      <c r="D103">
        <v>1</v>
      </c>
      <c r="E103">
        <v>18</v>
      </c>
      <c r="F103">
        <v>1</v>
      </c>
      <c r="G103">
        <v>2</v>
      </c>
      <c r="H103">
        <v>1</v>
      </c>
      <c r="I103">
        <v>5</v>
      </c>
      <c r="J103">
        <v>30</v>
      </c>
      <c r="K103">
        <v>4</v>
      </c>
      <c r="L103">
        <v>3</v>
      </c>
      <c r="M103">
        <v>4</v>
      </c>
      <c r="N103">
        <v>19</v>
      </c>
      <c r="O103">
        <v>3</v>
      </c>
      <c r="P103" t="s">
        <v>485</v>
      </c>
      <c r="Q103">
        <v>12279</v>
      </c>
      <c r="R103" t="s">
        <v>491</v>
      </c>
      <c r="S103">
        <v>2</v>
      </c>
      <c r="U103" t="s">
        <v>351</v>
      </c>
      <c r="V103" s="1">
        <v>43811</v>
      </c>
      <c r="W103" t="s">
        <v>251</v>
      </c>
      <c r="X103" t="s">
        <v>251</v>
      </c>
      <c r="Y103" t="s">
        <v>251</v>
      </c>
      <c r="Z103" t="s">
        <v>251</v>
      </c>
      <c r="AA103" t="s">
        <v>251</v>
      </c>
      <c r="AB103" t="str">
        <f>CONCATENATE("['ide'=&gt;'",A103,"','edificio_id'=&gt;'",B103,"','direccion_id'=&gt;'",C103,"','equipo_id'=&gt;'",D103,"','subdireccion_id'=&gt;'",E103,"','coordinacion_id'=&gt;'",F103,"','tipo_cpu_id'=&gt;'",G103,"','monitor_id'=&gt;'",H103,"','marca_id'=&gt;'",I103,"','modelo_id'=&gt;'",J103,"','procesador_id'=&gt;'",K103,"','ram_id'=&gt;'",L103,"','hdd_id'=&gt;'",M103,"','windows_id'=&gt;'",N103,"','so_id'=&gt;'",O103,"','usuario'=&gt;'",P103,"','inventaro'=&gt;'",Q103,"','serie'=&gt;'",R103,"','condicion_id'=&gt;'",S103,"','observaciones'=&gt;'",T103,"','estatus'=&gt;'",U103,"','fecha_compra'=&gt;'",V103,"','fecha_baja'=&gt;'",W103,"','obs_baja'=&gt;'",X103,"','n_orden'=&gt;'",Y103,"','fecha_reporte'=&gt;'",Z103,"','descripcion'=&gt;'",AA103,"'],")</f>
        <v>['ide'=&gt;'172','edificio_id'=&gt;'4','direccion_id'=&gt;'7','equipo_id'=&gt;'1','subdireccion_id'=&gt;'18','coordinacion_id'=&gt;'1','tipo_cpu_id'=&gt;'2','monitor_id'=&gt;'1','marca_id'=&gt;'5','modelo_id'=&gt;'30','procesador_id'=&gt;'4','ram_id'=&gt;'3','hdd_id'=&gt;'4','windows_id'=&gt;'19','so_id'=&gt;'3','usuario'=&gt;'DANIELA VELA PACHECO','inventaro'=&gt;'12279','serie'=&gt;'8CC9260X3F','condicion_id'=&gt;'2','observaciones'=&gt;'','estatus'=&gt;'Activo','fecha_compra'=&gt;'43811','fecha_baja'=&gt;'NULL','obs_baja'=&gt;'NULL','n_orden'=&gt;'NULL','fecha_reporte'=&gt;'NULL','descripcion'=&gt;'NULL'],</v>
      </c>
    </row>
    <row r="104" spans="1:28" x14ac:dyDescent="0.25">
      <c r="A104">
        <v>174</v>
      </c>
      <c r="B104">
        <v>2</v>
      </c>
      <c r="C104">
        <v>1</v>
      </c>
      <c r="D104">
        <v>1</v>
      </c>
      <c r="E104">
        <v>52</v>
      </c>
      <c r="F104">
        <v>21</v>
      </c>
      <c r="G104">
        <v>3</v>
      </c>
      <c r="H104">
        <v>1</v>
      </c>
      <c r="I104">
        <v>5</v>
      </c>
      <c r="J104">
        <v>125</v>
      </c>
      <c r="K104">
        <v>29</v>
      </c>
      <c r="L104">
        <v>2</v>
      </c>
      <c r="M104">
        <v>2</v>
      </c>
      <c r="N104">
        <v>20</v>
      </c>
      <c r="O104">
        <v>3</v>
      </c>
      <c r="P104" t="s">
        <v>492</v>
      </c>
      <c r="Q104">
        <v>2917</v>
      </c>
      <c r="R104" t="s">
        <v>493</v>
      </c>
      <c r="S104">
        <v>3</v>
      </c>
      <c r="T104" t="s">
        <v>494</v>
      </c>
      <c r="U104" t="s">
        <v>351</v>
      </c>
      <c r="V104" s="1" t="s">
        <v>251</v>
      </c>
      <c r="W104" t="s">
        <v>251</v>
      </c>
      <c r="X104" t="s">
        <v>251</v>
      </c>
      <c r="Y104" t="s">
        <v>251</v>
      </c>
      <c r="Z104" t="s">
        <v>251</v>
      </c>
      <c r="AA104" t="s">
        <v>251</v>
      </c>
      <c r="AB104" t="str">
        <f>CONCATENATE("['ide'=&gt;'",A104,"','edificio_id'=&gt;'",B104,"','direccion_id'=&gt;'",C104,"','equipo_id'=&gt;'",D104,"','subdireccion_id'=&gt;'",E104,"','coordinacion_id'=&gt;'",F104,"','tipo_cpu_id'=&gt;'",G104,"','monitor_id'=&gt;'",H104,"','marca_id'=&gt;'",I104,"','modelo_id'=&gt;'",J104,"','procesador_id'=&gt;'",K104,"','ram_id'=&gt;'",L104,"','hdd_id'=&gt;'",M104,"','windows_id'=&gt;'",N104,"','so_id'=&gt;'",O104,"','usuario'=&gt;'",P104,"','inventaro'=&gt;'",Q104,"','serie'=&gt;'",R104,"','condicion_id'=&gt;'",S104,"','observaciones'=&gt;'",T104,"','estatus'=&gt;'",U104,"','fecha_compra'=&gt;'",V104,"','fecha_baja'=&gt;'",W104,"','obs_baja'=&gt;'",X104,"','n_orden'=&gt;'",Y104,"','fecha_reporte'=&gt;'",Z104,"','descripcion'=&gt;'",AA104,"'],")</f>
        <v>['ide'=&gt;'174','edificio_id'=&gt;'2','direccion_id'=&gt;'1','equipo_id'=&gt;'1','subdireccion_id'=&gt;'52','coordinacion_id'=&gt;'21','tipo_cpu_id'=&gt;'3','monitor_id'=&gt;'1','marca_id'=&gt;'5','modelo_id'=&gt;'125','procesador_id'=&gt;'29','ram_id'=&gt;'2','hdd_id'=&gt;'2','windows_id'=&gt;'20','so_id'=&gt;'3','usuario'=&gt;'MARIA TEREZA YAN CHAN','inventaro'=&gt;'2917','serie'=&gt;'3CR9450F4X','condicion_id'=&gt;'3','observaciones'=&gt;'NO TIENE SONIDO, TIENE  POCO ESPACIO EN DISCO DURO','estatus'=&gt;'Activo','fecha_compra'=&gt;'NULL','fecha_baja'=&gt;'NULL','obs_baja'=&gt;'NULL','n_orden'=&gt;'NULL','fecha_reporte'=&gt;'NULL','descripcion'=&gt;'NULL'],</v>
      </c>
    </row>
    <row r="105" spans="1:28" x14ac:dyDescent="0.25">
      <c r="A105">
        <v>175</v>
      </c>
      <c r="B105">
        <v>4</v>
      </c>
      <c r="C105">
        <v>7</v>
      </c>
      <c r="D105">
        <v>1</v>
      </c>
      <c r="E105">
        <v>18</v>
      </c>
      <c r="F105">
        <v>1</v>
      </c>
      <c r="G105">
        <v>4</v>
      </c>
      <c r="H105">
        <v>1</v>
      </c>
      <c r="I105">
        <v>5</v>
      </c>
      <c r="J105">
        <v>6</v>
      </c>
      <c r="K105">
        <v>17</v>
      </c>
      <c r="L105">
        <v>5</v>
      </c>
      <c r="M105">
        <v>4</v>
      </c>
      <c r="N105">
        <v>19</v>
      </c>
      <c r="O105">
        <v>3</v>
      </c>
      <c r="P105" t="s">
        <v>495</v>
      </c>
      <c r="Q105">
        <v>12465</v>
      </c>
      <c r="R105" t="s">
        <v>496</v>
      </c>
      <c r="S105">
        <v>2</v>
      </c>
      <c r="U105" t="s">
        <v>351</v>
      </c>
      <c r="V105" s="1">
        <v>44193</v>
      </c>
      <c r="W105" t="s">
        <v>251</v>
      </c>
      <c r="X105" t="s">
        <v>251</v>
      </c>
      <c r="Y105" t="s">
        <v>251</v>
      </c>
      <c r="Z105" t="s">
        <v>251</v>
      </c>
      <c r="AA105" t="s">
        <v>251</v>
      </c>
      <c r="AB105" t="str">
        <f>CONCATENATE("['ide'=&gt;'",A105,"','edificio_id'=&gt;'",B105,"','direccion_id'=&gt;'",C105,"','equipo_id'=&gt;'",D105,"','subdireccion_id'=&gt;'",E105,"','coordinacion_id'=&gt;'",F105,"','tipo_cpu_id'=&gt;'",G105,"','monitor_id'=&gt;'",H105,"','marca_id'=&gt;'",I105,"','modelo_id'=&gt;'",J105,"','procesador_id'=&gt;'",K105,"','ram_id'=&gt;'",L105,"','hdd_id'=&gt;'",M105,"','windows_id'=&gt;'",N105,"','so_id'=&gt;'",O105,"','usuario'=&gt;'",P105,"','inventaro'=&gt;'",Q105,"','serie'=&gt;'",R105,"','condicion_id'=&gt;'",S105,"','observaciones'=&gt;'",T105,"','estatus'=&gt;'",U105,"','fecha_compra'=&gt;'",V105,"','fecha_baja'=&gt;'",W105,"','obs_baja'=&gt;'",X105,"','n_orden'=&gt;'",Y105,"','fecha_reporte'=&gt;'",Z105,"','descripcion'=&gt;'",AA105,"'],")</f>
        <v>['ide'=&gt;'175','edificio_id'=&gt;'4','direccion_id'=&gt;'7','equipo_id'=&gt;'1','subdireccion_id'=&gt;'18','coordinacion_id'=&gt;'1','tipo_cpu_id'=&gt;'4','monitor_id'=&gt;'1','marca_id'=&gt;'5','modelo_id'=&gt;'6','procesador_id'=&gt;'17','ram_id'=&gt;'5','hdd_id'=&gt;'4','windows_id'=&gt;'19','so_id'=&gt;'3','usuario'=&gt;'DIEGO CONTRERAS','inventaro'=&gt;'12465','serie'=&gt;'SCG039664T','condicion_id'=&gt;'2','observaciones'=&gt;'','estatus'=&gt;'Activo','fecha_compra'=&gt;'44193','fecha_baja'=&gt;'NULL','obs_baja'=&gt;'NULL','n_orden'=&gt;'NULL','fecha_reporte'=&gt;'NULL','descripcion'=&gt;'NULL'],</v>
      </c>
    </row>
    <row r="106" spans="1:28" x14ac:dyDescent="0.25">
      <c r="A106">
        <v>177</v>
      </c>
      <c r="B106">
        <v>2</v>
      </c>
      <c r="C106">
        <v>1</v>
      </c>
      <c r="D106">
        <v>1</v>
      </c>
      <c r="E106">
        <v>52</v>
      </c>
      <c r="F106">
        <v>21</v>
      </c>
      <c r="G106">
        <v>2</v>
      </c>
      <c r="H106">
        <v>1</v>
      </c>
      <c r="I106">
        <v>4</v>
      </c>
      <c r="J106">
        <v>108</v>
      </c>
      <c r="K106">
        <v>51</v>
      </c>
      <c r="L106">
        <v>3</v>
      </c>
      <c r="M106">
        <v>4</v>
      </c>
      <c r="N106">
        <v>20</v>
      </c>
      <c r="O106">
        <v>3</v>
      </c>
      <c r="P106" t="s">
        <v>497</v>
      </c>
      <c r="Q106">
        <v>10481</v>
      </c>
      <c r="R106" t="s">
        <v>498</v>
      </c>
      <c r="S106">
        <v>2</v>
      </c>
      <c r="T106" t="s">
        <v>1054</v>
      </c>
      <c r="U106" t="s">
        <v>351</v>
      </c>
      <c r="V106" s="1">
        <v>39700</v>
      </c>
      <c r="W106" t="s">
        <v>251</v>
      </c>
      <c r="X106" t="s">
        <v>251</v>
      </c>
      <c r="Y106" t="s">
        <v>251</v>
      </c>
      <c r="Z106" t="s">
        <v>251</v>
      </c>
      <c r="AA106" t="s">
        <v>251</v>
      </c>
      <c r="AB106" t="str">
        <f>CONCATENATE("['ide'=&gt;'",A106,"','edificio_id'=&gt;'",B106,"','direccion_id'=&gt;'",C106,"','equipo_id'=&gt;'",D106,"','subdireccion_id'=&gt;'",E106,"','coordinacion_id'=&gt;'",F106,"','tipo_cpu_id'=&gt;'",G106,"','monitor_id'=&gt;'",H106,"','marca_id'=&gt;'",I106,"','modelo_id'=&gt;'",J106,"','procesador_id'=&gt;'",K106,"','ram_id'=&gt;'",L106,"','hdd_id'=&gt;'",M106,"','windows_id'=&gt;'",N106,"','so_id'=&gt;'",O106,"','usuario'=&gt;'",P106,"','inventaro'=&gt;'",Q106,"','serie'=&gt;'",R106,"','condicion_id'=&gt;'",S106,"','observaciones'=&gt;'",T106,"','estatus'=&gt;'",U106,"','fecha_compra'=&gt;'",V106,"','fecha_baja'=&gt;'",W106,"','obs_baja'=&gt;'",X106,"','n_orden'=&gt;'",Y106,"','fecha_reporte'=&gt;'",Z106,"','descripcion'=&gt;'",AA106,"'],")</f>
        <v>['ide'=&gt;'177','edificio_id'=&gt;'2','direccion_id'=&gt;'1','equipo_id'=&gt;'1','subdireccion_id'=&gt;'52','coordinacion_id'=&gt;'21','tipo_cpu_id'=&gt;'2','monitor_id'=&gt;'1','marca_id'=&gt;'4','modelo_id'=&gt;'108','procesador_id'=&gt;'51','ram_id'=&gt;'3','hdd_id'=&gt;'4','windows_id'=&gt;'20','so_id'=&gt;'3','usuario'=&gt;'CARIME DEL JESUS LOPEZ ZETINA','inventaro'=&gt;'10481','serie'=&gt;'P900CZ0W','condicion_id'=&gt;'2','observaciones'=&gt;'PRESIDENCIA, NO SIRVE EL TOUCH','estatus'=&gt;'Activo','fecha_compra'=&gt;'39700','fecha_baja'=&gt;'NULL','obs_baja'=&gt;'NULL','n_orden'=&gt;'NULL','fecha_reporte'=&gt;'NULL','descripcion'=&gt;'NULL'],</v>
      </c>
    </row>
    <row r="107" spans="1:28" x14ac:dyDescent="0.25">
      <c r="A107">
        <v>178</v>
      </c>
      <c r="B107">
        <v>4</v>
      </c>
      <c r="C107">
        <v>7</v>
      </c>
      <c r="D107">
        <v>1</v>
      </c>
      <c r="E107">
        <v>18</v>
      </c>
      <c r="F107">
        <v>1</v>
      </c>
      <c r="G107">
        <v>3</v>
      </c>
      <c r="H107">
        <v>1</v>
      </c>
      <c r="I107">
        <v>5</v>
      </c>
      <c r="J107">
        <v>7</v>
      </c>
      <c r="K107">
        <v>40</v>
      </c>
      <c r="L107">
        <v>5</v>
      </c>
      <c r="M107">
        <v>4</v>
      </c>
      <c r="N107">
        <v>19</v>
      </c>
      <c r="O107">
        <v>3</v>
      </c>
      <c r="P107" t="s">
        <v>499</v>
      </c>
      <c r="Q107">
        <v>12948</v>
      </c>
      <c r="R107" t="s">
        <v>500</v>
      </c>
      <c r="S107">
        <v>2</v>
      </c>
      <c r="U107" t="s">
        <v>351</v>
      </c>
      <c r="V107" s="1">
        <v>42580</v>
      </c>
      <c r="W107" t="s">
        <v>251</v>
      </c>
      <c r="X107" t="s">
        <v>251</v>
      </c>
      <c r="Y107" t="s">
        <v>251</v>
      </c>
      <c r="Z107" t="s">
        <v>251</v>
      </c>
      <c r="AA107" t="s">
        <v>251</v>
      </c>
      <c r="AB107" t="str">
        <f>CONCATENATE("['ide'=&gt;'",A107,"','edificio_id'=&gt;'",B107,"','direccion_id'=&gt;'",C107,"','equipo_id'=&gt;'",D107,"','subdireccion_id'=&gt;'",E107,"','coordinacion_id'=&gt;'",F107,"','tipo_cpu_id'=&gt;'",G107,"','monitor_id'=&gt;'",H107,"','marca_id'=&gt;'",I107,"','modelo_id'=&gt;'",J107,"','procesador_id'=&gt;'",K107,"','ram_id'=&gt;'",L107,"','hdd_id'=&gt;'",M107,"','windows_id'=&gt;'",N107,"','so_id'=&gt;'",O107,"','usuario'=&gt;'",P107,"','inventaro'=&gt;'",Q107,"','serie'=&gt;'",R107,"','condicion_id'=&gt;'",S107,"','observaciones'=&gt;'",T107,"','estatus'=&gt;'",U107,"','fecha_compra'=&gt;'",V107,"','fecha_baja'=&gt;'",W107,"','obs_baja'=&gt;'",X107,"','n_orden'=&gt;'",Y107,"','fecha_reporte'=&gt;'",Z107,"','descripcion'=&gt;'",AA107,"'],")</f>
        <v>['ide'=&gt;'178','edificio_id'=&gt;'4','direccion_id'=&gt;'7','equipo_id'=&gt;'1','subdireccion_id'=&gt;'18','coordinacion_id'=&gt;'1','tipo_cpu_id'=&gt;'3','monitor_id'=&gt;'1','marca_id'=&gt;'5','modelo_id'=&gt;'7','procesador_id'=&gt;'40','ram_id'=&gt;'5','hdd_id'=&gt;'4','windows_id'=&gt;'19','so_id'=&gt;'3','usuario'=&gt;'BEATRIZ DE LA CRUZ JARAMILLO','inventaro'=&gt;'12948','serie'=&gt;'4CE0391686','condicion_id'=&gt;'2','observaciones'=&gt;'','estatus'=&gt;'Activo','fecha_compra'=&gt;'42580','fecha_baja'=&gt;'NULL','obs_baja'=&gt;'NULL','n_orden'=&gt;'NULL','fecha_reporte'=&gt;'NULL','descripcion'=&gt;'NULL'],</v>
      </c>
    </row>
    <row r="108" spans="1:28" x14ac:dyDescent="0.25">
      <c r="A108">
        <v>179</v>
      </c>
      <c r="B108">
        <v>4</v>
      </c>
      <c r="C108">
        <v>7</v>
      </c>
      <c r="D108">
        <v>1</v>
      </c>
      <c r="E108">
        <v>18</v>
      </c>
      <c r="F108">
        <v>1</v>
      </c>
      <c r="G108">
        <v>3</v>
      </c>
      <c r="H108">
        <v>1</v>
      </c>
      <c r="I108">
        <v>5</v>
      </c>
      <c r="J108">
        <v>7</v>
      </c>
      <c r="K108">
        <v>40</v>
      </c>
      <c r="L108">
        <v>5</v>
      </c>
      <c r="M108">
        <v>4</v>
      </c>
      <c r="N108">
        <v>19</v>
      </c>
      <c r="O108">
        <v>3</v>
      </c>
      <c r="P108" t="s">
        <v>501</v>
      </c>
      <c r="Q108">
        <v>12452</v>
      </c>
      <c r="R108" t="s">
        <v>502</v>
      </c>
      <c r="S108">
        <v>2</v>
      </c>
      <c r="U108" t="s">
        <v>351</v>
      </c>
      <c r="V108" s="1">
        <v>44182</v>
      </c>
      <c r="W108" t="s">
        <v>251</v>
      </c>
      <c r="X108" t="s">
        <v>251</v>
      </c>
      <c r="Y108" t="s">
        <v>251</v>
      </c>
      <c r="Z108" t="s">
        <v>251</v>
      </c>
      <c r="AA108" t="s">
        <v>251</v>
      </c>
      <c r="AB108" t="str">
        <f>CONCATENATE("['ide'=&gt;'",A108,"','edificio_id'=&gt;'",B108,"','direccion_id'=&gt;'",C108,"','equipo_id'=&gt;'",D108,"','subdireccion_id'=&gt;'",E108,"','coordinacion_id'=&gt;'",F108,"','tipo_cpu_id'=&gt;'",G108,"','monitor_id'=&gt;'",H108,"','marca_id'=&gt;'",I108,"','modelo_id'=&gt;'",J108,"','procesador_id'=&gt;'",K108,"','ram_id'=&gt;'",L108,"','hdd_id'=&gt;'",M108,"','windows_id'=&gt;'",N108,"','so_id'=&gt;'",O108,"','usuario'=&gt;'",P108,"','inventaro'=&gt;'",Q108,"','serie'=&gt;'",R108,"','condicion_id'=&gt;'",S108,"','observaciones'=&gt;'",T108,"','estatus'=&gt;'",U108,"','fecha_compra'=&gt;'",V108,"','fecha_baja'=&gt;'",W108,"','obs_baja'=&gt;'",X108,"','n_orden'=&gt;'",Y108,"','fecha_reporte'=&gt;'",Z108,"','descripcion'=&gt;'",AA108,"'],")</f>
        <v>['ide'=&gt;'179','edificio_id'=&gt;'4','direccion_id'=&gt;'7','equipo_id'=&gt;'1','subdireccion_id'=&gt;'18','coordinacion_id'=&gt;'1','tipo_cpu_id'=&gt;'3','monitor_id'=&gt;'1','marca_id'=&gt;'5','modelo_id'=&gt;'7','procesador_id'=&gt;'40','ram_id'=&gt;'5','hdd_id'=&gt;'4','windows_id'=&gt;'19','so_id'=&gt;'3','usuario'=&gt;'CINTHIA ARACELY MEDINA AGUILAR','inventaro'=&gt;'12452','serie'=&gt;'ACE043102','condicion_id'=&gt;'2','observaciones'=&gt;'','estatus'=&gt;'Activo','fecha_compra'=&gt;'44182','fecha_baja'=&gt;'NULL','obs_baja'=&gt;'NULL','n_orden'=&gt;'NULL','fecha_reporte'=&gt;'NULL','descripcion'=&gt;'NULL'],</v>
      </c>
    </row>
    <row r="109" spans="1:28" x14ac:dyDescent="0.25">
      <c r="A109">
        <v>180</v>
      </c>
      <c r="B109">
        <v>4</v>
      </c>
      <c r="C109">
        <v>7</v>
      </c>
      <c r="D109">
        <v>1</v>
      </c>
      <c r="E109">
        <v>18</v>
      </c>
      <c r="F109">
        <v>1</v>
      </c>
      <c r="G109">
        <v>2</v>
      </c>
      <c r="H109">
        <v>1</v>
      </c>
      <c r="I109">
        <v>4</v>
      </c>
      <c r="J109">
        <v>17</v>
      </c>
      <c r="K109">
        <v>17</v>
      </c>
      <c r="L109">
        <v>3</v>
      </c>
      <c r="M109">
        <v>4</v>
      </c>
      <c r="N109">
        <v>19</v>
      </c>
      <c r="O109">
        <v>3</v>
      </c>
      <c r="P109" t="s">
        <v>503</v>
      </c>
      <c r="Q109">
        <v>10844</v>
      </c>
      <c r="R109" t="s">
        <v>504</v>
      </c>
      <c r="S109">
        <v>2</v>
      </c>
      <c r="U109" t="s">
        <v>351</v>
      </c>
      <c r="V109" s="1">
        <v>42720</v>
      </c>
      <c r="W109" t="s">
        <v>251</v>
      </c>
      <c r="X109" t="s">
        <v>251</v>
      </c>
      <c r="Y109" t="s">
        <v>251</v>
      </c>
      <c r="Z109" t="s">
        <v>251</v>
      </c>
      <c r="AA109" t="s">
        <v>251</v>
      </c>
      <c r="AB109" t="str">
        <f>CONCATENATE("['ide'=&gt;'",A109,"','edificio_id'=&gt;'",B109,"','direccion_id'=&gt;'",C109,"','equipo_id'=&gt;'",D109,"','subdireccion_id'=&gt;'",E109,"','coordinacion_id'=&gt;'",F109,"','tipo_cpu_id'=&gt;'",G109,"','monitor_id'=&gt;'",H109,"','marca_id'=&gt;'",I109,"','modelo_id'=&gt;'",J109,"','procesador_id'=&gt;'",K109,"','ram_id'=&gt;'",L109,"','hdd_id'=&gt;'",M109,"','windows_id'=&gt;'",N109,"','so_id'=&gt;'",O109,"','usuario'=&gt;'",P109,"','inventaro'=&gt;'",Q109,"','serie'=&gt;'",R109,"','condicion_id'=&gt;'",S109,"','observaciones'=&gt;'",T109,"','estatus'=&gt;'",U109,"','fecha_compra'=&gt;'",V109,"','fecha_baja'=&gt;'",W109,"','obs_baja'=&gt;'",X109,"','n_orden'=&gt;'",Y109,"','fecha_reporte'=&gt;'",Z109,"','descripcion'=&gt;'",AA109,"'],")</f>
        <v>['ide'=&gt;'180','edificio_id'=&gt;'4','direccion_id'=&gt;'7','equipo_id'=&gt;'1','subdireccion_id'=&gt;'18','coordinacion_id'=&gt;'1','tipo_cpu_id'=&gt;'2','monitor_id'=&gt;'1','marca_id'=&gt;'4','modelo_id'=&gt;'17','procesador_id'=&gt;'17','ram_id'=&gt;'3','hdd_id'=&gt;'4','windows_id'=&gt;'19','so_id'=&gt;'3','usuario'=&gt;'KATHIA CONCEPCION COBA PACHECO','inventaro'=&gt;'10844','serie'=&gt;'P9019AQR','condicion_id'=&gt;'2','observaciones'=&gt;'','estatus'=&gt;'Activo','fecha_compra'=&gt;'42720','fecha_baja'=&gt;'NULL','obs_baja'=&gt;'NULL','n_orden'=&gt;'NULL','fecha_reporte'=&gt;'NULL','descripcion'=&gt;'NULL'],</v>
      </c>
    </row>
    <row r="110" spans="1:28" x14ac:dyDescent="0.25">
      <c r="A110">
        <v>181</v>
      </c>
      <c r="B110">
        <v>4</v>
      </c>
      <c r="C110">
        <v>7</v>
      </c>
      <c r="D110">
        <v>1</v>
      </c>
      <c r="E110">
        <v>18</v>
      </c>
      <c r="F110">
        <v>1</v>
      </c>
      <c r="G110">
        <v>3</v>
      </c>
      <c r="H110">
        <v>1</v>
      </c>
      <c r="I110">
        <v>5</v>
      </c>
      <c r="J110">
        <v>35</v>
      </c>
      <c r="K110">
        <v>2</v>
      </c>
      <c r="L110">
        <v>3</v>
      </c>
      <c r="M110">
        <v>3</v>
      </c>
      <c r="N110">
        <v>19</v>
      </c>
      <c r="O110">
        <v>3</v>
      </c>
      <c r="P110" t="s">
        <v>505</v>
      </c>
      <c r="Q110">
        <v>8362</v>
      </c>
      <c r="R110" t="s">
        <v>506</v>
      </c>
      <c r="S110">
        <v>2</v>
      </c>
      <c r="U110" t="s">
        <v>351</v>
      </c>
      <c r="V110" s="1" t="s">
        <v>251</v>
      </c>
      <c r="W110" t="s">
        <v>251</v>
      </c>
      <c r="X110" t="s">
        <v>251</v>
      </c>
      <c r="Y110" t="s">
        <v>251</v>
      </c>
      <c r="Z110" t="s">
        <v>251</v>
      </c>
      <c r="AA110" t="s">
        <v>251</v>
      </c>
      <c r="AB110" t="str">
        <f>CONCATENATE("['ide'=&gt;'",A110,"','edificio_id'=&gt;'",B110,"','direccion_id'=&gt;'",C110,"','equipo_id'=&gt;'",D110,"','subdireccion_id'=&gt;'",E110,"','coordinacion_id'=&gt;'",F110,"','tipo_cpu_id'=&gt;'",G110,"','monitor_id'=&gt;'",H110,"','marca_id'=&gt;'",I110,"','modelo_id'=&gt;'",J110,"','procesador_id'=&gt;'",K110,"','ram_id'=&gt;'",L110,"','hdd_id'=&gt;'",M110,"','windows_id'=&gt;'",N110,"','so_id'=&gt;'",O110,"','usuario'=&gt;'",P110,"','inventaro'=&gt;'",Q110,"','serie'=&gt;'",R110,"','condicion_id'=&gt;'",S110,"','observaciones'=&gt;'",T110,"','estatus'=&gt;'",U110,"','fecha_compra'=&gt;'",V110,"','fecha_baja'=&gt;'",W110,"','obs_baja'=&gt;'",X110,"','n_orden'=&gt;'",Y110,"','fecha_reporte'=&gt;'",Z110,"','descripcion'=&gt;'",AA110,"'],")</f>
        <v>['ide'=&gt;'181','edificio_id'=&gt;'4','direccion_id'=&gt;'7','equipo_id'=&gt;'1','subdireccion_id'=&gt;'18','coordinacion_id'=&gt;'1','tipo_cpu_id'=&gt;'3','monitor_id'=&gt;'1','marca_id'=&gt;'5','modelo_id'=&gt;'35','procesador_id'=&gt;'2','ram_id'=&gt;'3','hdd_id'=&gt;'3','windows_id'=&gt;'19','so_id'=&gt;'3','usuario'=&gt;'ERIKA DEL ROSARIO CALDERON ARAGON','inventaro'=&gt;'8362','serie'=&gt;'MXL02706B5','condicion_id'=&gt;'2','observaciones'=&gt;'','estatus'=&gt;'Activo','fecha_compra'=&gt;'NULL','fecha_baja'=&gt;'NULL','obs_baja'=&gt;'NULL','n_orden'=&gt;'NULL','fecha_reporte'=&gt;'NULL','descripcion'=&gt;'NULL'],</v>
      </c>
    </row>
    <row r="111" spans="1:28" x14ac:dyDescent="0.25">
      <c r="A111">
        <v>182</v>
      </c>
      <c r="B111">
        <v>4</v>
      </c>
      <c r="C111">
        <v>7</v>
      </c>
      <c r="D111">
        <v>1</v>
      </c>
      <c r="E111">
        <v>18</v>
      </c>
      <c r="F111">
        <v>1</v>
      </c>
      <c r="G111">
        <v>2</v>
      </c>
      <c r="H111">
        <v>1</v>
      </c>
      <c r="I111">
        <v>5</v>
      </c>
      <c r="J111">
        <v>4</v>
      </c>
      <c r="K111">
        <v>4</v>
      </c>
      <c r="L111">
        <v>3</v>
      </c>
      <c r="M111">
        <v>4</v>
      </c>
      <c r="N111">
        <v>19</v>
      </c>
      <c r="O111">
        <v>3</v>
      </c>
      <c r="P111" t="s">
        <v>507</v>
      </c>
      <c r="Q111">
        <v>12248</v>
      </c>
      <c r="R111" t="s">
        <v>508</v>
      </c>
      <c r="S111">
        <v>4</v>
      </c>
      <c r="T111" t="s">
        <v>509</v>
      </c>
      <c r="U111" t="s">
        <v>351</v>
      </c>
      <c r="V111" s="1">
        <v>43742</v>
      </c>
      <c r="W111" t="s">
        <v>251</v>
      </c>
      <c r="X111" t="s">
        <v>251</v>
      </c>
      <c r="Y111" t="s">
        <v>251</v>
      </c>
      <c r="Z111" t="s">
        <v>251</v>
      </c>
      <c r="AA111" t="s">
        <v>251</v>
      </c>
      <c r="AB111" t="str">
        <f>CONCATENATE("['ide'=&gt;'",A111,"','edificio_id'=&gt;'",B111,"','direccion_id'=&gt;'",C111,"','equipo_id'=&gt;'",D111,"','subdireccion_id'=&gt;'",E111,"','coordinacion_id'=&gt;'",F111,"','tipo_cpu_id'=&gt;'",G111,"','monitor_id'=&gt;'",H111,"','marca_id'=&gt;'",I111,"','modelo_id'=&gt;'",J111,"','procesador_id'=&gt;'",K111,"','ram_id'=&gt;'",L111,"','hdd_id'=&gt;'",M111,"','windows_id'=&gt;'",N111,"','so_id'=&gt;'",O111,"','usuario'=&gt;'",P111,"','inventaro'=&gt;'",Q111,"','serie'=&gt;'",R111,"','condicion_id'=&gt;'",S111,"','observaciones'=&gt;'",T111,"','estatus'=&gt;'",U111,"','fecha_compra'=&gt;'",V111,"','fecha_baja'=&gt;'",W111,"','obs_baja'=&gt;'",X111,"','n_orden'=&gt;'",Y111,"','fecha_reporte'=&gt;'",Z111,"','descripcion'=&gt;'",AA111,"'],")</f>
        <v>['ide'=&gt;'182','edificio_id'=&gt;'4','direccion_id'=&gt;'7','equipo_id'=&gt;'1','subdireccion_id'=&gt;'18','coordinacion_id'=&gt;'1','tipo_cpu_id'=&gt;'2','monitor_id'=&gt;'1','marca_id'=&gt;'5','modelo_id'=&gt;'4','procesador_id'=&gt;'4','ram_id'=&gt;'3','hdd_id'=&gt;'4','windows_id'=&gt;'19','so_id'=&gt;'3','usuario'=&gt;'OSCAR NOVELO','inventaro'=&gt;'12248','serie'=&gt;'8CC92458PR','condicion_id'=&gt;'4','observaciones'=&gt;'EN REPARACION','estatus'=&gt;'Activo','fecha_compra'=&gt;'43742','fecha_baja'=&gt;'NULL','obs_baja'=&gt;'NULL','n_orden'=&gt;'NULL','fecha_reporte'=&gt;'NULL','descripcion'=&gt;'NULL'],</v>
      </c>
    </row>
    <row r="112" spans="1:28" x14ac:dyDescent="0.25">
      <c r="A112">
        <v>183</v>
      </c>
      <c r="B112">
        <v>4</v>
      </c>
      <c r="C112">
        <v>7</v>
      </c>
      <c r="D112">
        <v>1</v>
      </c>
      <c r="E112">
        <v>18</v>
      </c>
      <c r="F112">
        <v>1</v>
      </c>
      <c r="G112">
        <v>3</v>
      </c>
      <c r="H112">
        <v>1</v>
      </c>
      <c r="I112">
        <v>5</v>
      </c>
      <c r="J112">
        <v>58</v>
      </c>
      <c r="K112">
        <v>19</v>
      </c>
      <c r="L112">
        <v>5</v>
      </c>
      <c r="M112">
        <v>4</v>
      </c>
      <c r="N112">
        <v>19</v>
      </c>
      <c r="O112">
        <v>3</v>
      </c>
      <c r="P112" t="s">
        <v>510</v>
      </c>
      <c r="Q112">
        <v>11948</v>
      </c>
      <c r="R112" t="s">
        <v>511</v>
      </c>
      <c r="S112">
        <v>2</v>
      </c>
      <c r="U112" t="s">
        <v>351</v>
      </c>
      <c r="V112" s="1">
        <v>43410</v>
      </c>
      <c r="W112" t="s">
        <v>251</v>
      </c>
      <c r="X112" t="s">
        <v>251</v>
      </c>
      <c r="Y112" t="s">
        <v>251</v>
      </c>
      <c r="Z112" t="s">
        <v>251</v>
      </c>
      <c r="AA112" t="s">
        <v>251</v>
      </c>
      <c r="AB112" t="str">
        <f>CONCATENATE("['ide'=&gt;'",A112,"','edificio_id'=&gt;'",B112,"','direccion_id'=&gt;'",C112,"','equipo_id'=&gt;'",D112,"','subdireccion_id'=&gt;'",E112,"','coordinacion_id'=&gt;'",F112,"','tipo_cpu_id'=&gt;'",G112,"','monitor_id'=&gt;'",H112,"','marca_id'=&gt;'",I112,"','modelo_id'=&gt;'",J112,"','procesador_id'=&gt;'",K112,"','ram_id'=&gt;'",L112,"','hdd_id'=&gt;'",M112,"','windows_id'=&gt;'",N112,"','so_id'=&gt;'",O112,"','usuario'=&gt;'",P112,"','inventaro'=&gt;'",Q112,"','serie'=&gt;'",R112,"','condicion_id'=&gt;'",S112,"','observaciones'=&gt;'",T112,"','estatus'=&gt;'",U112,"','fecha_compra'=&gt;'",V112,"','fecha_baja'=&gt;'",W112,"','obs_baja'=&gt;'",X112,"','n_orden'=&gt;'",Y112,"','fecha_reporte'=&gt;'",Z112,"','descripcion'=&gt;'",AA112,"'],")</f>
        <v>['ide'=&gt;'183','edificio_id'=&gt;'4','direccion_id'=&gt;'7','equipo_id'=&gt;'1','subdireccion_id'=&gt;'18','coordinacion_id'=&gt;'1','tipo_cpu_id'=&gt;'3','monitor_id'=&gt;'1','marca_id'=&gt;'5','modelo_id'=&gt;'58','procesador_id'=&gt;'19','ram_id'=&gt;'5','hdd_id'=&gt;'4','windows_id'=&gt;'19','so_id'=&gt;'3','usuario'=&gt;'ENRIQUE GONZALES','inventaro'=&gt;'11948','serie'=&gt;'MXL84022RZ','condicion_id'=&gt;'2','observaciones'=&gt;'','estatus'=&gt;'Activo','fecha_compra'=&gt;'43410','fecha_baja'=&gt;'NULL','obs_baja'=&gt;'NULL','n_orden'=&gt;'NULL','fecha_reporte'=&gt;'NULL','descripcion'=&gt;'NULL'],</v>
      </c>
    </row>
    <row r="113" spans="1:28" x14ac:dyDescent="0.25">
      <c r="A113">
        <v>185</v>
      </c>
      <c r="B113">
        <v>2</v>
      </c>
      <c r="C113">
        <v>1</v>
      </c>
      <c r="D113">
        <v>1</v>
      </c>
      <c r="E113">
        <v>52</v>
      </c>
      <c r="F113">
        <v>21</v>
      </c>
      <c r="G113">
        <v>3</v>
      </c>
      <c r="H113">
        <v>1</v>
      </c>
      <c r="I113">
        <v>5</v>
      </c>
      <c r="J113">
        <v>41</v>
      </c>
      <c r="K113">
        <v>18</v>
      </c>
      <c r="L113">
        <v>3</v>
      </c>
      <c r="M113">
        <v>2</v>
      </c>
      <c r="N113">
        <v>20</v>
      </c>
      <c r="O113">
        <v>3</v>
      </c>
      <c r="P113" t="s">
        <v>512</v>
      </c>
      <c r="Q113">
        <v>11786</v>
      </c>
      <c r="R113" t="s">
        <v>513</v>
      </c>
      <c r="S113">
        <v>2</v>
      </c>
      <c r="U113" t="s">
        <v>351</v>
      </c>
      <c r="V113" s="1">
        <v>43265</v>
      </c>
      <c r="W113" t="s">
        <v>251</v>
      </c>
      <c r="X113" t="s">
        <v>251</v>
      </c>
      <c r="Y113" t="s">
        <v>251</v>
      </c>
      <c r="Z113" t="s">
        <v>251</v>
      </c>
      <c r="AA113" t="s">
        <v>251</v>
      </c>
      <c r="AB113" t="str">
        <f>CONCATENATE("['ide'=&gt;'",A113,"','edificio_id'=&gt;'",B113,"','direccion_id'=&gt;'",C113,"','equipo_id'=&gt;'",D113,"','subdireccion_id'=&gt;'",E113,"','coordinacion_id'=&gt;'",F113,"','tipo_cpu_id'=&gt;'",G113,"','monitor_id'=&gt;'",H113,"','marca_id'=&gt;'",I113,"','modelo_id'=&gt;'",J113,"','procesador_id'=&gt;'",K113,"','ram_id'=&gt;'",L113,"','hdd_id'=&gt;'",M113,"','windows_id'=&gt;'",N113,"','so_id'=&gt;'",O113,"','usuario'=&gt;'",P113,"','inventaro'=&gt;'",Q113,"','serie'=&gt;'",R113,"','condicion_id'=&gt;'",S113,"','observaciones'=&gt;'",T113,"','estatus'=&gt;'",U113,"','fecha_compra'=&gt;'",V113,"','fecha_baja'=&gt;'",W113,"','obs_baja'=&gt;'",X113,"','n_orden'=&gt;'",Y113,"','fecha_reporte'=&gt;'",Z113,"','descripcion'=&gt;'",AA113,"'],")</f>
        <v>['ide'=&gt;'185','edificio_id'=&gt;'2','direccion_id'=&gt;'1','equipo_id'=&gt;'1','subdireccion_id'=&gt;'52','coordinacion_id'=&gt;'21','tipo_cpu_id'=&gt;'3','monitor_id'=&gt;'1','marca_id'=&gt;'5','modelo_id'=&gt;'41','procesador_id'=&gt;'18','ram_id'=&gt;'3','hdd_id'=&gt;'2','windows_id'=&gt;'20','so_id'=&gt;'3','usuario'=&gt;'EVA HERRERA','inventaro'=&gt;'11786','serie'=&gt;'MXL8180S3R','condicion_id'=&gt;'2','observaciones'=&gt;'','estatus'=&gt;'Activo','fecha_compra'=&gt;'43265','fecha_baja'=&gt;'NULL','obs_baja'=&gt;'NULL','n_orden'=&gt;'NULL','fecha_reporte'=&gt;'NULL','descripcion'=&gt;'NULL'],</v>
      </c>
    </row>
    <row r="114" spans="1:28" x14ac:dyDescent="0.25">
      <c r="A114">
        <v>192</v>
      </c>
      <c r="B114">
        <v>5</v>
      </c>
      <c r="C114">
        <v>7</v>
      </c>
      <c r="D114">
        <v>1</v>
      </c>
      <c r="E114">
        <v>18</v>
      </c>
      <c r="F114">
        <v>4</v>
      </c>
      <c r="G114">
        <v>3</v>
      </c>
      <c r="H114">
        <v>1</v>
      </c>
      <c r="I114">
        <v>5</v>
      </c>
      <c r="J114">
        <v>35</v>
      </c>
      <c r="K114">
        <v>2</v>
      </c>
      <c r="L114">
        <v>3</v>
      </c>
      <c r="M114">
        <v>3</v>
      </c>
      <c r="N114">
        <v>19</v>
      </c>
      <c r="O114">
        <v>3</v>
      </c>
      <c r="P114" t="s">
        <v>514</v>
      </c>
      <c r="Q114">
        <v>7379</v>
      </c>
      <c r="R114" t="s">
        <v>515</v>
      </c>
      <c r="S114">
        <v>2</v>
      </c>
      <c r="U114" t="s">
        <v>351</v>
      </c>
      <c r="V114" t="s">
        <v>251</v>
      </c>
      <c r="W114" t="s">
        <v>251</v>
      </c>
      <c r="X114" t="s">
        <v>251</v>
      </c>
      <c r="Y114" t="s">
        <v>251</v>
      </c>
      <c r="Z114" t="s">
        <v>251</v>
      </c>
      <c r="AA114" t="s">
        <v>251</v>
      </c>
      <c r="AB114" t="str">
        <f>CONCATENATE("['ide'=&gt;'",A114,"','edificio_id'=&gt;'",B114,"','direccion_id'=&gt;'",C114,"','equipo_id'=&gt;'",D114,"','subdireccion_id'=&gt;'",E114,"','coordinacion_id'=&gt;'",F114,"','tipo_cpu_id'=&gt;'",G114,"','monitor_id'=&gt;'",H114,"','marca_id'=&gt;'",I114,"','modelo_id'=&gt;'",J114,"','procesador_id'=&gt;'",K114,"','ram_id'=&gt;'",L114,"','hdd_id'=&gt;'",M114,"','windows_id'=&gt;'",N114,"','so_id'=&gt;'",O114,"','usuario'=&gt;'",P114,"','inventaro'=&gt;'",Q114,"','serie'=&gt;'",R114,"','condicion_id'=&gt;'",S114,"','observaciones'=&gt;'",T114,"','estatus'=&gt;'",U114,"','fecha_compra'=&gt;'",V114,"','fecha_baja'=&gt;'",W114,"','obs_baja'=&gt;'",X114,"','n_orden'=&gt;'",Y114,"','fecha_reporte'=&gt;'",Z114,"','descripcion'=&gt;'",AA114,"'],")</f>
        <v>['ide'=&gt;'192','edificio_id'=&gt;'5','direccion_id'=&gt;'7','equipo_id'=&gt;'1','subdireccion_id'=&gt;'18','coordinacion_id'=&gt;'4','tipo_cpu_id'=&gt;'3','monitor_id'=&gt;'1','marca_id'=&gt;'5','modelo_id'=&gt;'35','procesador_id'=&gt;'2','ram_id'=&gt;'3','hdd_id'=&gt;'3','windows_id'=&gt;'19','so_id'=&gt;'3','usuario'=&gt;'C.P. RITA CHI CHABLE','inventaro'=&gt;'7379','serie'=&gt;'MXL02706BL','condicion_id'=&gt;'2','observaciones'=&gt;'','estatus'=&gt;'Activo','fecha_compra'=&gt;'NULL','fecha_baja'=&gt;'NULL','obs_baja'=&gt;'NULL','n_orden'=&gt;'NULL','fecha_reporte'=&gt;'NULL','descripcion'=&gt;'NULL'],</v>
      </c>
    </row>
    <row r="115" spans="1:28" x14ac:dyDescent="0.25">
      <c r="A115">
        <v>193</v>
      </c>
      <c r="B115">
        <v>5</v>
      </c>
      <c r="C115">
        <v>7</v>
      </c>
      <c r="D115">
        <v>1</v>
      </c>
      <c r="E115">
        <v>18</v>
      </c>
      <c r="F115">
        <v>4</v>
      </c>
      <c r="G115">
        <v>2</v>
      </c>
      <c r="H115">
        <v>1</v>
      </c>
      <c r="I115">
        <v>5</v>
      </c>
      <c r="J115">
        <v>30</v>
      </c>
      <c r="K115">
        <v>4</v>
      </c>
      <c r="L115">
        <v>3</v>
      </c>
      <c r="M115">
        <v>4</v>
      </c>
      <c r="N115">
        <v>19</v>
      </c>
      <c r="O115">
        <v>3</v>
      </c>
      <c r="P115" t="s">
        <v>516</v>
      </c>
      <c r="Q115">
        <v>12247</v>
      </c>
      <c r="R115" t="s">
        <v>517</v>
      </c>
      <c r="S115">
        <v>2</v>
      </c>
      <c r="U115" t="s">
        <v>351</v>
      </c>
      <c r="V115" s="1">
        <v>43742</v>
      </c>
      <c r="W115" t="s">
        <v>251</v>
      </c>
      <c r="X115" t="s">
        <v>251</v>
      </c>
      <c r="Y115" t="s">
        <v>251</v>
      </c>
      <c r="Z115" t="s">
        <v>251</v>
      </c>
      <c r="AA115" t="s">
        <v>251</v>
      </c>
      <c r="AB115" t="str">
        <f>CONCATENATE("['ide'=&gt;'",A115,"','edificio_id'=&gt;'",B115,"','direccion_id'=&gt;'",C115,"','equipo_id'=&gt;'",D115,"','subdireccion_id'=&gt;'",E115,"','coordinacion_id'=&gt;'",F115,"','tipo_cpu_id'=&gt;'",G115,"','monitor_id'=&gt;'",H115,"','marca_id'=&gt;'",I115,"','modelo_id'=&gt;'",J115,"','procesador_id'=&gt;'",K115,"','ram_id'=&gt;'",L115,"','hdd_id'=&gt;'",M115,"','windows_id'=&gt;'",N115,"','so_id'=&gt;'",O115,"','usuario'=&gt;'",P115,"','inventaro'=&gt;'",Q115,"','serie'=&gt;'",R115,"','condicion_id'=&gt;'",S115,"','observaciones'=&gt;'",T115,"','estatus'=&gt;'",U115,"','fecha_compra'=&gt;'",V115,"','fecha_baja'=&gt;'",W115,"','obs_baja'=&gt;'",X115,"','n_orden'=&gt;'",Y115,"','fecha_reporte'=&gt;'",Z115,"','descripcion'=&gt;'",AA115,"'],")</f>
        <v>['ide'=&gt;'193','edificio_id'=&gt;'5','direccion_id'=&gt;'7','equipo_id'=&gt;'1','subdireccion_id'=&gt;'18','coordinacion_id'=&gt;'4','tipo_cpu_id'=&gt;'2','monitor_id'=&gt;'1','marca_id'=&gt;'5','modelo_id'=&gt;'30','procesador_id'=&gt;'4','ram_id'=&gt;'3','hdd_id'=&gt;'4','windows_id'=&gt;'19','so_id'=&gt;'3','usuario'=&gt;'CASANDRA MARTINEZ','inventaro'=&gt;'12247','serie'=&gt;'8CC9260X13','condicion_id'=&gt;'2','observaciones'=&gt;'','estatus'=&gt;'Activo','fecha_compra'=&gt;'43742','fecha_baja'=&gt;'NULL','obs_baja'=&gt;'NULL','n_orden'=&gt;'NULL','fecha_reporte'=&gt;'NULL','descripcion'=&gt;'NULL'],</v>
      </c>
    </row>
    <row r="116" spans="1:28" x14ac:dyDescent="0.25">
      <c r="A116">
        <v>195</v>
      </c>
      <c r="B116">
        <v>6</v>
      </c>
      <c r="C116">
        <v>9</v>
      </c>
      <c r="D116">
        <v>1</v>
      </c>
      <c r="E116">
        <v>9</v>
      </c>
      <c r="F116">
        <v>21</v>
      </c>
      <c r="G116">
        <v>3</v>
      </c>
      <c r="H116">
        <v>1</v>
      </c>
      <c r="I116">
        <v>4</v>
      </c>
      <c r="J116">
        <v>147</v>
      </c>
      <c r="K116">
        <v>31</v>
      </c>
      <c r="L116">
        <v>3</v>
      </c>
      <c r="M116">
        <v>2</v>
      </c>
      <c r="N116">
        <v>19</v>
      </c>
      <c r="O116">
        <v>3</v>
      </c>
      <c r="P116" t="s">
        <v>518</v>
      </c>
      <c r="Q116">
        <v>8619</v>
      </c>
      <c r="R116" t="s">
        <v>519</v>
      </c>
      <c r="S116">
        <v>2</v>
      </c>
      <c r="U116" t="s">
        <v>351</v>
      </c>
      <c r="V116" s="1">
        <v>42137</v>
      </c>
      <c r="W116" t="s">
        <v>251</v>
      </c>
      <c r="X116" t="s">
        <v>251</v>
      </c>
      <c r="Y116" t="s">
        <v>251</v>
      </c>
      <c r="Z116" t="s">
        <v>251</v>
      </c>
      <c r="AA116" t="s">
        <v>251</v>
      </c>
      <c r="AB116" t="str">
        <f>CONCATENATE("['ide'=&gt;'",A116,"','edificio_id'=&gt;'",B116,"','direccion_id'=&gt;'",C116,"','equipo_id'=&gt;'",D116,"','subdireccion_id'=&gt;'",E116,"','coordinacion_id'=&gt;'",F116,"','tipo_cpu_id'=&gt;'",G116,"','monitor_id'=&gt;'",H116,"','marca_id'=&gt;'",I116,"','modelo_id'=&gt;'",J116,"','procesador_id'=&gt;'",K116,"','ram_id'=&gt;'",L116,"','hdd_id'=&gt;'",M116,"','windows_id'=&gt;'",N116,"','so_id'=&gt;'",O116,"','usuario'=&gt;'",P116,"','inventaro'=&gt;'",Q116,"','serie'=&gt;'",R116,"','condicion_id'=&gt;'",S116,"','observaciones'=&gt;'",T116,"','estatus'=&gt;'",U116,"','fecha_compra'=&gt;'",V116,"','fecha_baja'=&gt;'",W116,"','obs_baja'=&gt;'",X116,"','n_orden'=&gt;'",Y116,"','fecha_reporte'=&gt;'",Z116,"','descripcion'=&gt;'",AA116,"'],")</f>
        <v>['ide'=&gt;'195','edificio_id'=&gt;'6','direccion_id'=&gt;'9','equipo_id'=&gt;'1','subdireccion_id'=&gt;'9','coordinacion_id'=&gt;'21','tipo_cpu_id'=&gt;'3','monitor_id'=&gt;'1','marca_id'=&gt;'4','modelo_id'=&gt;'147','procesador_id'=&gt;'31','ram_id'=&gt;'3','hdd_id'=&gt;'2','windows_id'=&gt;'19','so_id'=&gt;'3','usuario'=&gt;'NANCY EHUAN','inventaro'=&gt;'8619','serie'=&gt;'R3007ZAM','condicion_id'=&gt;'2','observaciones'=&gt;'','estatus'=&gt;'Activo','fecha_compra'=&gt;'42137','fecha_baja'=&gt;'NULL','obs_baja'=&gt;'NULL','n_orden'=&gt;'NULL','fecha_reporte'=&gt;'NULL','descripcion'=&gt;'NULL'],</v>
      </c>
    </row>
    <row r="117" spans="1:28" x14ac:dyDescent="0.25">
      <c r="A117">
        <v>196</v>
      </c>
      <c r="B117">
        <v>6</v>
      </c>
      <c r="C117">
        <v>9</v>
      </c>
      <c r="D117">
        <v>1</v>
      </c>
      <c r="E117">
        <v>9</v>
      </c>
      <c r="F117">
        <v>21</v>
      </c>
      <c r="G117">
        <v>2</v>
      </c>
      <c r="H117">
        <v>1</v>
      </c>
      <c r="I117">
        <v>13</v>
      </c>
      <c r="J117">
        <v>50</v>
      </c>
      <c r="K117">
        <v>38</v>
      </c>
      <c r="L117">
        <v>3</v>
      </c>
      <c r="M117">
        <v>2</v>
      </c>
      <c r="N117">
        <v>19</v>
      </c>
      <c r="O117">
        <v>3</v>
      </c>
      <c r="P117" t="s">
        <v>520</v>
      </c>
      <c r="Q117">
        <v>10825</v>
      </c>
      <c r="R117" t="s">
        <v>1055</v>
      </c>
      <c r="S117">
        <v>2</v>
      </c>
      <c r="T117" t="s">
        <v>1056</v>
      </c>
      <c r="U117" t="s">
        <v>351</v>
      </c>
      <c r="V117" s="1">
        <v>42726</v>
      </c>
      <c r="W117" t="s">
        <v>251</v>
      </c>
      <c r="X117" t="s">
        <v>251</v>
      </c>
      <c r="Y117" t="s">
        <v>251</v>
      </c>
      <c r="Z117" t="s">
        <v>251</v>
      </c>
      <c r="AA117" t="s">
        <v>251</v>
      </c>
      <c r="AB117" t="str">
        <f>CONCATENATE("['ide'=&gt;'",A117,"','edificio_id'=&gt;'",B117,"','direccion_id'=&gt;'",C117,"','equipo_id'=&gt;'",D117,"','subdireccion_id'=&gt;'",E117,"','coordinacion_id'=&gt;'",F117,"','tipo_cpu_id'=&gt;'",G117,"','monitor_id'=&gt;'",H117,"','marca_id'=&gt;'",I117,"','modelo_id'=&gt;'",J117,"','procesador_id'=&gt;'",K117,"','ram_id'=&gt;'",L117,"','hdd_id'=&gt;'",M117,"','windows_id'=&gt;'",N117,"','so_id'=&gt;'",O117,"','usuario'=&gt;'",P117,"','inventaro'=&gt;'",Q117,"','serie'=&gt;'",R117,"','condicion_id'=&gt;'",S117,"','observaciones'=&gt;'",T117,"','estatus'=&gt;'",U117,"','fecha_compra'=&gt;'",V117,"','fecha_baja'=&gt;'",W117,"','obs_baja'=&gt;'",X117,"','n_orden'=&gt;'",Y117,"','fecha_reporte'=&gt;'",Z117,"','descripcion'=&gt;'",AA117,"'],")</f>
        <v>['ide'=&gt;'196','edificio_id'=&gt;'6','direccion_id'=&gt;'9','equipo_id'=&gt;'1','subdireccion_id'=&gt;'9','coordinacion_id'=&gt;'21','tipo_cpu_id'=&gt;'2','monitor_id'=&gt;'1','marca_id'=&gt;'13','modelo_id'=&gt;'50','procesador_id'=&gt;'38','ram_id'=&gt;'3','hdd_id'=&gt;'2','windows_id'=&gt;'19','so_id'=&gt;'3','usuario'=&gt;'MAIRA CHIN','inventaro'=&gt;'10825','serie'=&gt;'ISIDEYA01HLSMJ03VYLC','condicion_id'=&gt;'2','observaciones'=&gt;'**SN**1S10EYA01HLSMJ03VYLC','estatus'=&gt;'Activo','fecha_compra'=&gt;'42726','fecha_baja'=&gt;'NULL','obs_baja'=&gt;'NULL','n_orden'=&gt;'NULL','fecha_reporte'=&gt;'NULL','descripcion'=&gt;'NULL'],</v>
      </c>
    </row>
    <row r="118" spans="1:28" x14ac:dyDescent="0.25">
      <c r="A118">
        <v>197</v>
      </c>
      <c r="B118">
        <v>6</v>
      </c>
      <c r="C118">
        <v>9</v>
      </c>
      <c r="D118">
        <v>1</v>
      </c>
      <c r="E118">
        <v>9</v>
      </c>
      <c r="F118">
        <v>21</v>
      </c>
      <c r="G118">
        <v>3</v>
      </c>
      <c r="H118">
        <v>1</v>
      </c>
      <c r="I118">
        <v>5</v>
      </c>
      <c r="J118">
        <v>35</v>
      </c>
      <c r="K118">
        <v>55</v>
      </c>
      <c r="L118">
        <v>3</v>
      </c>
      <c r="M118">
        <v>2</v>
      </c>
      <c r="N118">
        <v>19</v>
      </c>
      <c r="O118">
        <v>3</v>
      </c>
      <c r="P118" t="s">
        <v>521</v>
      </c>
      <c r="Q118" t="s">
        <v>740</v>
      </c>
      <c r="R118" t="s">
        <v>522</v>
      </c>
      <c r="S118">
        <v>3</v>
      </c>
      <c r="U118" t="s">
        <v>351</v>
      </c>
      <c r="V118" s="1" t="s">
        <v>251</v>
      </c>
      <c r="W118" t="s">
        <v>251</v>
      </c>
      <c r="X118" t="s">
        <v>251</v>
      </c>
      <c r="Y118" t="s">
        <v>251</v>
      </c>
      <c r="Z118" t="s">
        <v>251</v>
      </c>
      <c r="AA118" t="s">
        <v>251</v>
      </c>
      <c r="AB118" t="str">
        <f>CONCATENATE("['ide'=&gt;'",A118,"','edificio_id'=&gt;'",B118,"','direccion_id'=&gt;'",C118,"','equipo_id'=&gt;'",D118,"','subdireccion_id'=&gt;'",E118,"','coordinacion_id'=&gt;'",F118,"','tipo_cpu_id'=&gt;'",G118,"','monitor_id'=&gt;'",H118,"','marca_id'=&gt;'",I118,"','modelo_id'=&gt;'",J118,"','procesador_id'=&gt;'",K118,"','ram_id'=&gt;'",L118,"','hdd_id'=&gt;'",M118,"','windows_id'=&gt;'",N118,"','so_id'=&gt;'",O118,"','usuario'=&gt;'",P118,"','inventaro'=&gt;'",Q118,"','serie'=&gt;'",R118,"','condicion_id'=&gt;'",S118,"','observaciones'=&gt;'",T118,"','estatus'=&gt;'",U118,"','fecha_compra'=&gt;'",V118,"','fecha_baja'=&gt;'",W118,"','obs_baja'=&gt;'",X118,"','n_orden'=&gt;'",Y118,"','fecha_reporte'=&gt;'",Z118,"','descripcion'=&gt;'",AA118,"'],")</f>
        <v>['ide'=&gt;'197','edificio_id'=&gt;'6','direccion_id'=&gt;'9','equipo_id'=&gt;'1','subdireccion_id'=&gt;'9','coordinacion_id'=&gt;'21','tipo_cpu_id'=&gt;'3','monitor_id'=&gt;'1','marca_id'=&gt;'5','modelo_id'=&gt;'35','procesador_id'=&gt;'55','ram_id'=&gt;'3','hdd_id'=&gt;'2','windows_id'=&gt;'19','so_id'=&gt;'3','usuario'=&gt;'GUADALUPE ARECELY RUIZ CERVANTES','inventaro'=&gt;'S/N','serie'=&gt;'MXL0270JTQ','condicion_id'=&gt;'3','observaciones'=&gt;'','estatus'=&gt;'Activo','fecha_compra'=&gt;'NULL','fecha_baja'=&gt;'NULL','obs_baja'=&gt;'NULL','n_orden'=&gt;'NULL','fecha_reporte'=&gt;'NULL','descripcion'=&gt;'NULL'],</v>
      </c>
    </row>
    <row r="119" spans="1:28" x14ac:dyDescent="0.25">
      <c r="A119">
        <v>198</v>
      </c>
      <c r="B119">
        <v>6</v>
      </c>
      <c r="C119">
        <v>9</v>
      </c>
      <c r="D119">
        <v>1</v>
      </c>
      <c r="E119">
        <v>9</v>
      </c>
      <c r="F119">
        <v>21</v>
      </c>
      <c r="G119">
        <v>3</v>
      </c>
      <c r="H119">
        <v>1</v>
      </c>
      <c r="I119">
        <v>5</v>
      </c>
      <c r="J119">
        <v>35</v>
      </c>
      <c r="K119">
        <v>2</v>
      </c>
      <c r="L119">
        <v>3</v>
      </c>
      <c r="M119">
        <v>3</v>
      </c>
      <c r="N119">
        <v>19</v>
      </c>
      <c r="O119">
        <v>3</v>
      </c>
      <c r="P119" t="s">
        <v>523</v>
      </c>
      <c r="Q119">
        <v>7306</v>
      </c>
      <c r="R119" t="s">
        <v>524</v>
      </c>
      <c r="S119">
        <v>3</v>
      </c>
      <c r="U119" t="s">
        <v>351</v>
      </c>
      <c r="V119" t="s">
        <v>251</v>
      </c>
      <c r="W119" t="s">
        <v>251</v>
      </c>
      <c r="X119" t="s">
        <v>251</v>
      </c>
      <c r="Y119" t="s">
        <v>251</v>
      </c>
      <c r="Z119" t="s">
        <v>251</v>
      </c>
      <c r="AA119" t="s">
        <v>251</v>
      </c>
      <c r="AB119" t="str">
        <f>CONCATENATE("['ide'=&gt;'",A119,"','edificio_id'=&gt;'",B119,"','direccion_id'=&gt;'",C119,"','equipo_id'=&gt;'",D119,"','subdireccion_id'=&gt;'",E119,"','coordinacion_id'=&gt;'",F119,"','tipo_cpu_id'=&gt;'",G119,"','monitor_id'=&gt;'",H119,"','marca_id'=&gt;'",I119,"','modelo_id'=&gt;'",J119,"','procesador_id'=&gt;'",K119,"','ram_id'=&gt;'",L119,"','hdd_id'=&gt;'",M119,"','windows_id'=&gt;'",N119,"','so_id'=&gt;'",O119,"','usuario'=&gt;'",P119,"','inventaro'=&gt;'",Q119,"','serie'=&gt;'",R119,"','condicion_id'=&gt;'",S119,"','observaciones'=&gt;'",T119,"','estatus'=&gt;'",U119,"','fecha_compra'=&gt;'",V119,"','fecha_baja'=&gt;'",W119,"','obs_baja'=&gt;'",X119,"','n_orden'=&gt;'",Y119,"','fecha_reporte'=&gt;'",Z119,"','descripcion'=&gt;'",AA119,"'],")</f>
        <v>['ide'=&gt;'198','edificio_id'=&gt;'6','direccion_id'=&gt;'9','equipo_id'=&gt;'1','subdireccion_id'=&gt;'9','coordinacion_id'=&gt;'21','tipo_cpu_id'=&gt;'3','monitor_id'=&gt;'1','marca_id'=&gt;'5','modelo_id'=&gt;'35','procesador_id'=&gt;'2','ram_id'=&gt;'3','hdd_id'=&gt;'3','windows_id'=&gt;'19','so_id'=&gt;'3','usuario'=&gt;'MULTIUSUARIO','inventaro'=&gt;'7306','serie'=&gt;'MXL025204M','condicion_id'=&gt;'3','observaciones'=&gt;'','estatus'=&gt;'Activo','fecha_compra'=&gt;'NULL','fecha_baja'=&gt;'NULL','obs_baja'=&gt;'NULL','n_orden'=&gt;'NULL','fecha_reporte'=&gt;'NULL','descripcion'=&gt;'NULL'],</v>
      </c>
    </row>
    <row r="120" spans="1:28" x14ac:dyDescent="0.25">
      <c r="A120">
        <v>199</v>
      </c>
      <c r="B120">
        <v>6</v>
      </c>
      <c r="C120">
        <v>9</v>
      </c>
      <c r="D120">
        <v>1</v>
      </c>
      <c r="E120">
        <v>9</v>
      </c>
      <c r="F120">
        <v>21</v>
      </c>
      <c r="G120">
        <v>2</v>
      </c>
      <c r="H120">
        <v>1</v>
      </c>
      <c r="I120">
        <v>4</v>
      </c>
      <c r="J120">
        <v>47</v>
      </c>
      <c r="K120">
        <v>44</v>
      </c>
      <c r="L120">
        <v>5</v>
      </c>
      <c r="M120">
        <v>2</v>
      </c>
      <c r="N120">
        <v>19</v>
      </c>
      <c r="O120">
        <v>3</v>
      </c>
      <c r="P120" t="s">
        <v>523</v>
      </c>
      <c r="Q120">
        <v>10829</v>
      </c>
      <c r="R120" t="s">
        <v>1057</v>
      </c>
      <c r="S120">
        <v>2</v>
      </c>
      <c r="T120" t="s">
        <v>1058</v>
      </c>
      <c r="U120" t="s">
        <v>351</v>
      </c>
      <c r="V120" s="1">
        <v>42726</v>
      </c>
      <c r="W120" t="s">
        <v>251</v>
      </c>
      <c r="X120" t="s">
        <v>251</v>
      </c>
      <c r="Y120" t="s">
        <v>251</v>
      </c>
      <c r="Z120" t="s">
        <v>251</v>
      </c>
      <c r="AA120" t="s">
        <v>251</v>
      </c>
      <c r="AB120" t="str">
        <f>CONCATENATE("['ide'=&gt;'",A120,"','edificio_id'=&gt;'",B120,"','direccion_id'=&gt;'",C120,"','equipo_id'=&gt;'",D120,"','subdireccion_id'=&gt;'",E120,"','coordinacion_id'=&gt;'",F120,"','tipo_cpu_id'=&gt;'",G120,"','monitor_id'=&gt;'",H120,"','marca_id'=&gt;'",I120,"','modelo_id'=&gt;'",J120,"','procesador_id'=&gt;'",K120,"','ram_id'=&gt;'",L120,"','hdd_id'=&gt;'",M120,"','windows_id'=&gt;'",N120,"','so_id'=&gt;'",O120,"','usuario'=&gt;'",P120,"','inventaro'=&gt;'",Q120,"','serie'=&gt;'",R120,"','condicion_id'=&gt;'",S120,"','observaciones'=&gt;'",T120,"','estatus'=&gt;'",U120,"','fecha_compra'=&gt;'",V120,"','fecha_baja'=&gt;'",W120,"','obs_baja'=&gt;'",X120,"','n_orden'=&gt;'",Y120,"','fecha_reporte'=&gt;'",Z120,"','descripcion'=&gt;'",AA120,"'],")</f>
        <v>['ide'=&gt;'199','edificio_id'=&gt;'6','direccion_id'=&gt;'9','equipo_id'=&gt;'1','subdireccion_id'=&gt;'9','coordinacion_id'=&gt;'21','tipo_cpu_id'=&gt;'2','monitor_id'=&gt;'1','marca_id'=&gt;'4','modelo_id'=&gt;'47','procesador_id'=&gt;'44','ram_id'=&gt;'5','hdd_id'=&gt;'2','windows_id'=&gt;'19','so_id'=&gt;'3','usuario'=&gt;'MULTIUSUARIO','inventaro'=&gt;'10829','serie'=&gt;'P901FABT','condicion_id'=&gt;'2','observaciones'=&gt;'**SN**P9N0S66260BK','estatus'=&gt;'Activo','fecha_compra'=&gt;'42726','fecha_baja'=&gt;'NULL','obs_baja'=&gt;'NULL','n_orden'=&gt;'NULL','fecha_reporte'=&gt;'NULL','descripcion'=&gt;'NULL'],</v>
      </c>
    </row>
    <row r="121" spans="1:28" x14ac:dyDescent="0.25">
      <c r="A121">
        <v>200</v>
      </c>
      <c r="B121">
        <v>6</v>
      </c>
      <c r="C121">
        <v>9</v>
      </c>
      <c r="D121">
        <v>1</v>
      </c>
      <c r="E121">
        <v>9</v>
      </c>
      <c r="F121">
        <v>21</v>
      </c>
      <c r="G121">
        <v>2</v>
      </c>
      <c r="H121">
        <v>1</v>
      </c>
      <c r="I121">
        <v>13</v>
      </c>
      <c r="J121">
        <v>50</v>
      </c>
      <c r="K121">
        <v>38</v>
      </c>
      <c r="L121">
        <v>3</v>
      </c>
      <c r="M121">
        <v>2</v>
      </c>
      <c r="N121">
        <v>19</v>
      </c>
      <c r="O121">
        <v>3</v>
      </c>
      <c r="P121" t="s">
        <v>523</v>
      </c>
      <c r="Q121">
        <v>10827</v>
      </c>
      <c r="R121" t="s">
        <v>1059</v>
      </c>
      <c r="S121">
        <v>3</v>
      </c>
      <c r="T121" t="s">
        <v>1060</v>
      </c>
      <c r="U121" t="s">
        <v>351</v>
      </c>
      <c r="V121" s="1">
        <v>42726</v>
      </c>
      <c r="W121" t="s">
        <v>251</v>
      </c>
      <c r="X121" t="s">
        <v>251</v>
      </c>
      <c r="Y121" t="s">
        <v>251</v>
      </c>
      <c r="Z121" t="s">
        <v>251</v>
      </c>
      <c r="AA121" t="s">
        <v>251</v>
      </c>
      <c r="AB121" t="str">
        <f>CONCATENATE("['ide'=&gt;'",A121,"','edificio_id'=&gt;'",B121,"','direccion_id'=&gt;'",C121,"','equipo_id'=&gt;'",D121,"','subdireccion_id'=&gt;'",E121,"','coordinacion_id'=&gt;'",F121,"','tipo_cpu_id'=&gt;'",G121,"','monitor_id'=&gt;'",H121,"','marca_id'=&gt;'",I121,"','modelo_id'=&gt;'",J121,"','procesador_id'=&gt;'",K121,"','ram_id'=&gt;'",L121,"','hdd_id'=&gt;'",M121,"','windows_id'=&gt;'",N121,"','so_id'=&gt;'",O121,"','usuario'=&gt;'",P121,"','inventaro'=&gt;'",Q121,"','serie'=&gt;'",R121,"','condicion_id'=&gt;'",S121,"','observaciones'=&gt;'",T121,"','estatus'=&gt;'",U121,"','fecha_compra'=&gt;'",V121,"','fecha_baja'=&gt;'",W121,"','obs_baja'=&gt;'",X121,"','n_orden'=&gt;'",Y121,"','fecha_reporte'=&gt;'",Z121,"','descripcion'=&gt;'",AA121,"'],")</f>
        <v>['ide'=&gt;'200','edificio_id'=&gt;'6','direccion_id'=&gt;'9','equipo_id'=&gt;'1','subdireccion_id'=&gt;'9','coordinacion_id'=&gt;'21','tipo_cpu_id'=&gt;'2','monitor_id'=&gt;'1','marca_id'=&gt;'13','modelo_id'=&gt;'50','procesador_id'=&gt;'38','ram_id'=&gt;'3','hdd_id'=&gt;'2','windows_id'=&gt;'19','so_id'=&gt;'3','usuario'=&gt;'MULTIUSUARIO','inventaro'=&gt;'10827','serie'=&gt;'ISIDEYA01HLSMJ03VYKH','condicion_id'=&gt;'3','observaciones'=&gt;'**SN**MJ03VYKH','estatus'=&gt;'Activo','fecha_compra'=&gt;'42726','fecha_baja'=&gt;'NULL','obs_baja'=&gt;'NULL','n_orden'=&gt;'NULL','fecha_reporte'=&gt;'NULL','descripcion'=&gt;'NULL'],</v>
      </c>
    </row>
    <row r="122" spans="1:28" x14ac:dyDescent="0.25">
      <c r="A122">
        <v>201</v>
      </c>
      <c r="B122">
        <v>6</v>
      </c>
      <c r="C122">
        <v>9</v>
      </c>
      <c r="D122">
        <v>1</v>
      </c>
      <c r="E122">
        <v>9</v>
      </c>
      <c r="F122">
        <v>21</v>
      </c>
      <c r="G122">
        <v>2</v>
      </c>
      <c r="H122">
        <v>1</v>
      </c>
      <c r="I122">
        <v>4</v>
      </c>
      <c r="J122">
        <v>146</v>
      </c>
      <c r="K122">
        <v>38</v>
      </c>
      <c r="L122">
        <v>3</v>
      </c>
      <c r="M122">
        <v>2</v>
      </c>
      <c r="N122">
        <v>19</v>
      </c>
      <c r="O122">
        <v>3</v>
      </c>
      <c r="P122" t="s">
        <v>305</v>
      </c>
      <c r="Q122">
        <v>10824</v>
      </c>
      <c r="R122" t="s">
        <v>1061</v>
      </c>
      <c r="S122">
        <v>3</v>
      </c>
      <c r="T122" t="s">
        <v>1062</v>
      </c>
      <c r="U122" t="s">
        <v>351</v>
      </c>
      <c r="V122" s="1">
        <v>42726</v>
      </c>
      <c r="W122" t="s">
        <v>251</v>
      </c>
      <c r="X122" t="s">
        <v>251</v>
      </c>
      <c r="Y122" t="s">
        <v>251</v>
      </c>
      <c r="Z122" t="s">
        <v>251</v>
      </c>
      <c r="AA122" t="s">
        <v>251</v>
      </c>
      <c r="AB122" t="str">
        <f>CONCATENATE("['ide'=&gt;'",A122,"','edificio_id'=&gt;'",B122,"','direccion_id'=&gt;'",C122,"','equipo_id'=&gt;'",D122,"','subdireccion_id'=&gt;'",E122,"','coordinacion_id'=&gt;'",F122,"','tipo_cpu_id'=&gt;'",G122,"','monitor_id'=&gt;'",H122,"','marca_id'=&gt;'",I122,"','modelo_id'=&gt;'",J122,"','procesador_id'=&gt;'",K122,"','ram_id'=&gt;'",L122,"','hdd_id'=&gt;'",M122,"','windows_id'=&gt;'",N122,"','so_id'=&gt;'",O122,"','usuario'=&gt;'",P122,"','inventaro'=&gt;'",Q122,"','serie'=&gt;'",R122,"','condicion_id'=&gt;'",S122,"','observaciones'=&gt;'",T122,"','estatus'=&gt;'",U122,"','fecha_compra'=&gt;'",V122,"','fecha_baja'=&gt;'",W122,"','obs_baja'=&gt;'",X122,"','n_orden'=&gt;'",Y122,"','fecha_reporte'=&gt;'",Z122,"','descripcion'=&gt;'",AA122,"'],")</f>
        <v>['ide'=&gt;'201','edificio_id'=&gt;'6','direccion_id'=&gt;'9','equipo_id'=&gt;'1','subdireccion_id'=&gt;'9','coordinacion_id'=&gt;'21','tipo_cpu_id'=&gt;'2','monitor_id'=&gt;'1','marca_id'=&gt;'4','modelo_id'=&gt;'146','procesador_id'=&gt;'38','ram_id'=&gt;'3','hdd_id'=&gt;'2','windows_id'=&gt;'19','so_id'=&gt;'3','usuario'=&gt;'VANESSA DZUL','inventaro'=&gt;'10824','serie'=&gt;'ISIDEYA01HLSMJ03VYL0','condicion_id'=&gt;'3','observaciones'=&gt;'**SN**MJ03VYL0','estatus'=&gt;'Activo','fecha_compra'=&gt;'42726','fecha_baja'=&gt;'NULL','obs_baja'=&gt;'NULL','n_orden'=&gt;'NULL','fecha_reporte'=&gt;'NULL','descripcion'=&gt;'NULL'],</v>
      </c>
    </row>
    <row r="123" spans="1:28" x14ac:dyDescent="0.25">
      <c r="A123">
        <v>202</v>
      </c>
      <c r="B123">
        <v>6</v>
      </c>
      <c r="C123">
        <v>9</v>
      </c>
      <c r="D123">
        <v>1</v>
      </c>
      <c r="E123">
        <v>9</v>
      </c>
      <c r="F123">
        <v>21</v>
      </c>
      <c r="G123">
        <v>2</v>
      </c>
      <c r="H123">
        <v>1</v>
      </c>
      <c r="I123">
        <v>4</v>
      </c>
      <c r="J123">
        <v>146</v>
      </c>
      <c r="K123">
        <v>38</v>
      </c>
      <c r="L123">
        <v>3</v>
      </c>
      <c r="M123">
        <v>2</v>
      </c>
      <c r="N123">
        <v>19</v>
      </c>
      <c r="O123">
        <v>3</v>
      </c>
      <c r="P123" t="s">
        <v>304</v>
      </c>
      <c r="Q123">
        <v>10826</v>
      </c>
      <c r="R123" t="s">
        <v>1063</v>
      </c>
      <c r="S123">
        <v>3</v>
      </c>
      <c r="T123" t="s">
        <v>1064</v>
      </c>
      <c r="U123" t="s">
        <v>351</v>
      </c>
      <c r="V123" s="1">
        <v>42726</v>
      </c>
      <c r="W123" t="s">
        <v>251</v>
      </c>
      <c r="X123" t="s">
        <v>251</v>
      </c>
      <c r="Y123" t="s">
        <v>251</v>
      </c>
      <c r="Z123" t="s">
        <v>251</v>
      </c>
      <c r="AA123" t="s">
        <v>251</v>
      </c>
      <c r="AB123" t="str">
        <f>CONCATENATE("['ide'=&gt;'",A123,"','edificio_id'=&gt;'",B123,"','direccion_id'=&gt;'",C123,"','equipo_id'=&gt;'",D123,"','subdireccion_id'=&gt;'",E123,"','coordinacion_id'=&gt;'",F123,"','tipo_cpu_id'=&gt;'",G123,"','monitor_id'=&gt;'",H123,"','marca_id'=&gt;'",I123,"','modelo_id'=&gt;'",J123,"','procesador_id'=&gt;'",K123,"','ram_id'=&gt;'",L123,"','hdd_id'=&gt;'",M123,"','windows_id'=&gt;'",N123,"','so_id'=&gt;'",O123,"','usuario'=&gt;'",P123,"','inventaro'=&gt;'",Q123,"','serie'=&gt;'",R123,"','condicion_id'=&gt;'",S123,"','observaciones'=&gt;'",T123,"','estatus'=&gt;'",U123,"','fecha_compra'=&gt;'",V123,"','fecha_baja'=&gt;'",W123,"','obs_baja'=&gt;'",X123,"','n_orden'=&gt;'",Y123,"','fecha_reporte'=&gt;'",Z123,"','descripcion'=&gt;'",AA123,"'],")</f>
        <v>['ide'=&gt;'202','edificio_id'=&gt;'6','direccion_id'=&gt;'9','equipo_id'=&gt;'1','subdireccion_id'=&gt;'9','coordinacion_id'=&gt;'21','tipo_cpu_id'=&gt;'2','monitor_id'=&gt;'1','marca_id'=&gt;'4','modelo_id'=&gt;'146','procesador_id'=&gt;'38','ram_id'=&gt;'3','hdd_id'=&gt;'2','windows_id'=&gt;'19','so_id'=&gt;'3','usuario'=&gt;'ADRIANA COLLI','inventaro'=&gt;'10826','serie'=&gt;'ISIDEYA01HLSMJ03VYLD','condicion_id'=&gt;'3','observaciones'=&gt;'**SN**MJ03VYLD','estatus'=&gt;'Activo','fecha_compra'=&gt;'42726','fecha_baja'=&gt;'NULL','obs_baja'=&gt;'NULL','n_orden'=&gt;'NULL','fecha_reporte'=&gt;'NULL','descripcion'=&gt;'NULL'],</v>
      </c>
    </row>
    <row r="124" spans="1:28" x14ac:dyDescent="0.25">
      <c r="A124">
        <v>203</v>
      </c>
      <c r="B124">
        <v>6</v>
      </c>
      <c r="C124">
        <v>9</v>
      </c>
      <c r="D124">
        <v>1</v>
      </c>
      <c r="E124">
        <v>9</v>
      </c>
      <c r="F124">
        <v>21</v>
      </c>
      <c r="G124">
        <v>2</v>
      </c>
      <c r="H124">
        <v>1</v>
      </c>
      <c r="I124">
        <v>4</v>
      </c>
      <c r="J124">
        <v>47</v>
      </c>
      <c r="K124">
        <v>44</v>
      </c>
      <c r="L124">
        <v>5</v>
      </c>
      <c r="M124">
        <v>2</v>
      </c>
      <c r="N124">
        <v>19</v>
      </c>
      <c r="O124">
        <v>3</v>
      </c>
      <c r="P124" t="s">
        <v>523</v>
      </c>
      <c r="Q124">
        <v>10830</v>
      </c>
      <c r="R124" t="s">
        <v>525</v>
      </c>
      <c r="S124">
        <v>3</v>
      </c>
      <c r="T124" t="s">
        <v>1065</v>
      </c>
      <c r="U124" t="s">
        <v>351</v>
      </c>
      <c r="V124" s="1">
        <v>42726</v>
      </c>
      <c r="W124" s="1" t="s">
        <v>251</v>
      </c>
      <c r="X124" t="s">
        <v>251</v>
      </c>
      <c r="Y124" t="s">
        <v>251</v>
      </c>
      <c r="Z124" s="1" t="s">
        <v>251</v>
      </c>
      <c r="AA124" t="s">
        <v>251</v>
      </c>
      <c r="AB124" t="str">
        <f>CONCATENATE("['ide'=&gt;'",A124,"','edificio_id'=&gt;'",B124,"','direccion_id'=&gt;'",C124,"','equipo_id'=&gt;'",D124,"','subdireccion_id'=&gt;'",E124,"','coordinacion_id'=&gt;'",F124,"','tipo_cpu_id'=&gt;'",G124,"','monitor_id'=&gt;'",H124,"','marca_id'=&gt;'",I124,"','modelo_id'=&gt;'",J124,"','procesador_id'=&gt;'",K124,"','ram_id'=&gt;'",L124,"','hdd_id'=&gt;'",M124,"','windows_id'=&gt;'",N124,"','so_id'=&gt;'",O124,"','usuario'=&gt;'",P124,"','inventaro'=&gt;'",Q124,"','serie'=&gt;'",R124,"','condicion_id'=&gt;'",S124,"','observaciones'=&gt;'",T124,"','estatus'=&gt;'",U124,"','fecha_compra'=&gt;'",V124,"','fecha_baja'=&gt;'",W124,"','obs_baja'=&gt;'",X124,"','n_orden'=&gt;'",Y124,"','fecha_reporte'=&gt;'",Z124,"','descripcion'=&gt;'",AA124,"'],")</f>
        <v>['ide'=&gt;'203','edificio_id'=&gt;'6','direccion_id'=&gt;'9','equipo_id'=&gt;'1','subdireccion_id'=&gt;'9','coordinacion_id'=&gt;'21','tipo_cpu_id'=&gt;'2','monitor_id'=&gt;'1','marca_id'=&gt;'4','modelo_id'=&gt;'47','procesador_id'=&gt;'44','ram_id'=&gt;'5','hdd_id'=&gt;'2','windows_id'=&gt;'19','so_id'=&gt;'3','usuario'=&gt;'MULTIUSUARIO','inventaro'=&gt;'10830','serie'=&gt;'P901KMLQ','condicion_id'=&gt;'3','observaciones'=&gt;'**SN**P901KMLQ','estatus'=&gt;'Activo','fecha_compra'=&gt;'42726','fecha_baja'=&gt;'NULL','obs_baja'=&gt;'NULL','n_orden'=&gt;'NULL','fecha_reporte'=&gt;'NULL','descripcion'=&gt;'NULL'],</v>
      </c>
    </row>
    <row r="125" spans="1:28" x14ac:dyDescent="0.25">
      <c r="A125">
        <v>204</v>
      </c>
      <c r="B125">
        <v>6</v>
      </c>
      <c r="C125">
        <v>9</v>
      </c>
      <c r="D125">
        <v>1</v>
      </c>
      <c r="E125">
        <v>9</v>
      </c>
      <c r="F125">
        <v>21</v>
      </c>
      <c r="G125">
        <v>2</v>
      </c>
      <c r="H125">
        <v>1</v>
      </c>
      <c r="I125">
        <v>4</v>
      </c>
      <c r="J125">
        <v>47</v>
      </c>
      <c r="K125">
        <v>44</v>
      </c>
      <c r="L125">
        <v>5</v>
      </c>
      <c r="M125">
        <v>2</v>
      </c>
      <c r="N125">
        <v>19</v>
      </c>
      <c r="O125">
        <v>3</v>
      </c>
      <c r="P125" t="s">
        <v>526</v>
      </c>
      <c r="Q125">
        <v>10831</v>
      </c>
      <c r="R125" t="s">
        <v>1066</v>
      </c>
      <c r="S125">
        <v>2</v>
      </c>
      <c r="T125" t="s">
        <v>1067</v>
      </c>
      <c r="U125" t="s">
        <v>351</v>
      </c>
      <c r="V125" s="1">
        <v>42726</v>
      </c>
      <c r="W125" s="1" t="s">
        <v>251</v>
      </c>
      <c r="X125" t="s">
        <v>251</v>
      </c>
      <c r="Y125" t="s">
        <v>251</v>
      </c>
      <c r="Z125" s="1" t="s">
        <v>251</v>
      </c>
      <c r="AA125" t="s">
        <v>251</v>
      </c>
      <c r="AB125" t="str">
        <f>CONCATENATE("['ide'=&gt;'",A125,"','edificio_id'=&gt;'",B125,"','direccion_id'=&gt;'",C125,"','equipo_id'=&gt;'",D125,"','subdireccion_id'=&gt;'",E125,"','coordinacion_id'=&gt;'",F125,"','tipo_cpu_id'=&gt;'",G125,"','monitor_id'=&gt;'",H125,"','marca_id'=&gt;'",I125,"','modelo_id'=&gt;'",J125,"','procesador_id'=&gt;'",K125,"','ram_id'=&gt;'",L125,"','hdd_id'=&gt;'",M125,"','windows_id'=&gt;'",N125,"','so_id'=&gt;'",O125,"','usuario'=&gt;'",P125,"','inventaro'=&gt;'",Q125,"','serie'=&gt;'",R125,"','condicion_id'=&gt;'",S125,"','observaciones'=&gt;'",T125,"','estatus'=&gt;'",U125,"','fecha_compra'=&gt;'",V125,"','fecha_baja'=&gt;'",W125,"','obs_baja'=&gt;'",X125,"','n_orden'=&gt;'",Y125,"','fecha_reporte'=&gt;'",Z125,"','descripcion'=&gt;'",AA125,"'],")</f>
        <v>['ide'=&gt;'204','edificio_id'=&gt;'6','direccion_id'=&gt;'9','equipo_id'=&gt;'1','subdireccion_id'=&gt;'9','coordinacion_id'=&gt;'21','tipo_cpu_id'=&gt;'2','monitor_id'=&gt;'1','marca_id'=&gt;'4','modelo_id'=&gt;'47','procesador_id'=&gt;'44','ram_id'=&gt;'5','hdd_id'=&gt;'2','windows_id'=&gt;'19','so_id'=&gt;'3','usuario'=&gt;'DRA.SAMANTA HIDALGOVELA','inventaro'=&gt;'10831','serie'=&gt;'P90IKMJT','condicion_id'=&gt;'2','observaciones'=&gt;'**SN**P9N0S68092Z3','estatus'=&gt;'Activo','fecha_compra'=&gt;'42726','fecha_baja'=&gt;'NULL','obs_baja'=&gt;'NULL','n_orden'=&gt;'NULL','fecha_reporte'=&gt;'NULL','descripcion'=&gt;'NULL'],</v>
      </c>
    </row>
    <row r="126" spans="1:28" x14ac:dyDescent="0.25">
      <c r="A126">
        <v>205</v>
      </c>
      <c r="B126">
        <v>6</v>
      </c>
      <c r="C126">
        <v>9</v>
      </c>
      <c r="D126">
        <v>1</v>
      </c>
      <c r="E126">
        <v>9</v>
      </c>
      <c r="F126">
        <v>21</v>
      </c>
      <c r="G126">
        <v>2</v>
      </c>
      <c r="H126">
        <v>1</v>
      </c>
      <c r="I126">
        <v>4</v>
      </c>
      <c r="J126">
        <v>146</v>
      </c>
      <c r="K126">
        <v>38</v>
      </c>
      <c r="L126">
        <v>3</v>
      </c>
      <c r="M126">
        <v>2</v>
      </c>
      <c r="N126">
        <v>19</v>
      </c>
      <c r="O126">
        <v>3</v>
      </c>
      <c r="P126" t="s">
        <v>523</v>
      </c>
      <c r="Q126">
        <v>10828</v>
      </c>
      <c r="R126" t="s">
        <v>1068</v>
      </c>
      <c r="S126">
        <v>3</v>
      </c>
      <c r="T126" t="s">
        <v>1069</v>
      </c>
      <c r="U126" t="s">
        <v>351</v>
      </c>
      <c r="V126" s="1">
        <v>42726</v>
      </c>
      <c r="W126" s="1" t="s">
        <v>251</v>
      </c>
      <c r="X126" t="s">
        <v>251</v>
      </c>
      <c r="Y126" t="s">
        <v>251</v>
      </c>
      <c r="Z126" s="1" t="s">
        <v>251</v>
      </c>
      <c r="AA126" t="s">
        <v>251</v>
      </c>
      <c r="AB126" t="str">
        <f>CONCATENATE("['ide'=&gt;'",A126,"','edificio_id'=&gt;'",B126,"','direccion_id'=&gt;'",C126,"','equipo_id'=&gt;'",D126,"','subdireccion_id'=&gt;'",E126,"','coordinacion_id'=&gt;'",F126,"','tipo_cpu_id'=&gt;'",G126,"','monitor_id'=&gt;'",H126,"','marca_id'=&gt;'",I126,"','modelo_id'=&gt;'",J126,"','procesador_id'=&gt;'",K126,"','ram_id'=&gt;'",L126,"','hdd_id'=&gt;'",M126,"','windows_id'=&gt;'",N126,"','so_id'=&gt;'",O126,"','usuario'=&gt;'",P126,"','inventaro'=&gt;'",Q126,"','serie'=&gt;'",R126,"','condicion_id'=&gt;'",S126,"','observaciones'=&gt;'",T126,"','estatus'=&gt;'",U126,"','fecha_compra'=&gt;'",V126,"','fecha_baja'=&gt;'",W126,"','obs_baja'=&gt;'",X126,"','n_orden'=&gt;'",Y126,"','fecha_reporte'=&gt;'",Z126,"','descripcion'=&gt;'",AA126,"'],")</f>
        <v>['ide'=&gt;'205','edificio_id'=&gt;'6','direccion_id'=&gt;'9','equipo_id'=&gt;'1','subdireccion_id'=&gt;'9','coordinacion_id'=&gt;'21','tipo_cpu_id'=&gt;'2','monitor_id'=&gt;'1','marca_id'=&gt;'4','modelo_id'=&gt;'146','procesador_id'=&gt;'38','ram_id'=&gt;'3','hdd_id'=&gt;'2','windows_id'=&gt;'19','so_id'=&gt;'3','usuario'=&gt;'MULTIUSUARIO','inventaro'=&gt;'10828','serie'=&gt;'ISIDEYA01HLSMJ03VYK2','condicion_id'=&gt;'3','observaciones'=&gt;'**SN**MJ03VYKL','estatus'=&gt;'Activo','fecha_compra'=&gt;'42726','fecha_baja'=&gt;'NULL','obs_baja'=&gt;'NULL','n_orden'=&gt;'NULL','fecha_reporte'=&gt;'NULL','descripcion'=&gt;'NULL'],</v>
      </c>
    </row>
    <row r="127" spans="1:28" x14ac:dyDescent="0.25">
      <c r="A127">
        <v>209</v>
      </c>
      <c r="B127">
        <v>3</v>
      </c>
      <c r="C127">
        <v>8</v>
      </c>
      <c r="D127">
        <v>1</v>
      </c>
      <c r="E127">
        <v>19</v>
      </c>
      <c r="F127">
        <v>23</v>
      </c>
      <c r="G127">
        <v>4</v>
      </c>
      <c r="H127">
        <v>1</v>
      </c>
      <c r="I127">
        <v>4</v>
      </c>
      <c r="J127">
        <v>63</v>
      </c>
      <c r="K127">
        <v>23</v>
      </c>
      <c r="L127">
        <v>5</v>
      </c>
      <c r="M127">
        <v>4</v>
      </c>
      <c r="N127">
        <v>19</v>
      </c>
      <c r="O127">
        <v>3</v>
      </c>
      <c r="P127" t="s">
        <v>528</v>
      </c>
      <c r="Q127">
        <v>10764</v>
      </c>
      <c r="R127" t="s">
        <v>1070</v>
      </c>
      <c r="S127">
        <v>3</v>
      </c>
      <c r="T127" t="s">
        <v>982</v>
      </c>
      <c r="U127" t="s">
        <v>351</v>
      </c>
      <c r="V127" s="1">
        <v>42711</v>
      </c>
      <c r="W127" t="s">
        <v>251</v>
      </c>
      <c r="X127" t="s">
        <v>251</v>
      </c>
      <c r="Y127" t="s">
        <v>251</v>
      </c>
      <c r="Z127" t="s">
        <v>251</v>
      </c>
      <c r="AA127" t="s">
        <v>251</v>
      </c>
      <c r="AB127" t="str">
        <f>CONCATENATE("['ide'=&gt;'",A127,"','edificio_id'=&gt;'",B127,"','direccion_id'=&gt;'",C127,"','equipo_id'=&gt;'",D127,"','subdireccion_id'=&gt;'",E127,"','coordinacion_id'=&gt;'",F127,"','tipo_cpu_id'=&gt;'",G127,"','monitor_id'=&gt;'",H127,"','marca_id'=&gt;'",I127,"','modelo_id'=&gt;'",J127,"','procesador_id'=&gt;'",K127,"','ram_id'=&gt;'",L127,"','hdd_id'=&gt;'",M127,"','windows_id'=&gt;'",N127,"','so_id'=&gt;'",O127,"','usuario'=&gt;'",P127,"','inventaro'=&gt;'",Q127,"','serie'=&gt;'",R127,"','condicion_id'=&gt;'",S127,"','observaciones'=&gt;'",T127,"','estatus'=&gt;'",U127,"','fecha_compra'=&gt;'",V127,"','fecha_baja'=&gt;'",W127,"','obs_baja'=&gt;'",X127,"','n_orden'=&gt;'",Y127,"','fecha_reporte'=&gt;'",Z127,"','descripcion'=&gt;'",AA127,"'],")</f>
        <v>['ide'=&gt;'209','edificio_id'=&gt;'3','direccion_id'=&gt;'8','equipo_id'=&gt;'1','subdireccion_id'=&gt;'19','coordinacion_id'=&gt;'23','tipo_cpu_id'=&gt;'4','monitor_id'=&gt;'1','marca_id'=&gt;'4','modelo_id'=&gt;'63','procesador_id'=&gt;'23','ram_id'=&gt;'5','hdd_id'=&gt;'4','windows_id'=&gt;'19','so_id'=&gt;'3','usuario'=&gt;'JORGE EHUAN','inventaro'=&gt;'10764','serie'=&gt;'PC0CXEXH','condicion_id'=&gt;'3','observaciones'=&gt;'**SN**','estatus'=&gt;'Activo','fecha_compra'=&gt;'42711','fecha_baja'=&gt;'NULL','obs_baja'=&gt;'NULL','n_orden'=&gt;'NULL','fecha_reporte'=&gt;'NULL','descripcion'=&gt;'NULL'],</v>
      </c>
    </row>
    <row r="128" spans="1:28" x14ac:dyDescent="0.25">
      <c r="A128">
        <v>210</v>
      </c>
      <c r="B128">
        <v>3</v>
      </c>
      <c r="C128">
        <v>8</v>
      </c>
      <c r="D128">
        <v>1</v>
      </c>
      <c r="E128">
        <v>19</v>
      </c>
      <c r="F128">
        <v>23</v>
      </c>
      <c r="G128">
        <v>2</v>
      </c>
      <c r="H128">
        <v>1</v>
      </c>
      <c r="I128">
        <v>4</v>
      </c>
      <c r="J128">
        <v>108</v>
      </c>
      <c r="K128">
        <v>28</v>
      </c>
      <c r="L128">
        <v>3</v>
      </c>
      <c r="M128">
        <v>4</v>
      </c>
      <c r="N128">
        <v>19</v>
      </c>
      <c r="O128">
        <v>3</v>
      </c>
      <c r="P128" t="s">
        <v>529</v>
      </c>
      <c r="Q128">
        <v>10473</v>
      </c>
      <c r="R128" t="s">
        <v>530</v>
      </c>
      <c r="S128">
        <v>2</v>
      </c>
      <c r="U128" t="s">
        <v>351</v>
      </c>
      <c r="V128" s="1" t="s">
        <v>251</v>
      </c>
      <c r="W128" t="s">
        <v>251</v>
      </c>
      <c r="X128" t="s">
        <v>251</v>
      </c>
      <c r="Y128" t="s">
        <v>251</v>
      </c>
      <c r="Z128" t="s">
        <v>251</v>
      </c>
      <c r="AA128" t="s">
        <v>251</v>
      </c>
      <c r="AB128" t="str">
        <f>CONCATENATE("['ide'=&gt;'",A128,"','edificio_id'=&gt;'",B128,"','direccion_id'=&gt;'",C128,"','equipo_id'=&gt;'",D128,"','subdireccion_id'=&gt;'",E128,"','coordinacion_id'=&gt;'",F128,"','tipo_cpu_id'=&gt;'",G128,"','monitor_id'=&gt;'",H128,"','marca_id'=&gt;'",I128,"','modelo_id'=&gt;'",J128,"','procesador_id'=&gt;'",K128,"','ram_id'=&gt;'",L128,"','hdd_id'=&gt;'",M128,"','windows_id'=&gt;'",N128,"','so_id'=&gt;'",O128,"','usuario'=&gt;'",P128,"','inventaro'=&gt;'",Q128,"','serie'=&gt;'",R128,"','condicion_id'=&gt;'",S128,"','observaciones'=&gt;'",T128,"','estatus'=&gt;'",U128,"','fecha_compra'=&gt;'",V128,"','fecha_baja'=&gt;'",W128,"','obs_baja'=&gt;'",X128,"','n_orden'=&gt;'",Y128,"','fecha_reporte'=&gt;'",Z128,"','descripcion'=&gt;'",AA128,"'],")</f>
        <v>['ide'=&gt;'210','edificio_id'=&gt;'3','direccion_id'=&gt;'8','equipo_id'=&gt;'1','subdireccion_id'=&gt;'19','coordinacion_id'=&gt;'23','tipo_cpu_id'=&gt;'2','monitor_id'=&gt;'1','marca_id'=&gt;'4','modelo_id'=&gt;'108','procesador_id'=&gt;'28','ram_id'=&gt;'3','hdd_id'=&gt;'4','windows_id'=&gt;'19','so_id'=&gt;'3','usuario'=&gt;'ING. PAULINA COCOM','inventaro'=&gt;'10473','serie'=&gt;'P900CZXH','condicion_id'=&gt;'2','observaciones'=&gt;'','estatus'=&gt;'Activo','fecha_compra'=&gt;'NULL','fecha_baja'=&gt;'NULL','obs_baja'=&gt;'NULL','n_orden'=&gt;'NULL','fecha_reporte'=&gt;'NULL','descripcion'=&gt;'NULL'],</v>
      </c>
    </row>
    <row r="129" spans="1:28" x14ac:dyDescent="0.25">
      <c r="A129">
        <v>211</v>
      </c>
      <c r="B129">
        <v>3</v>
      </c>
      <c r="C129">
        <v>8</v>
      </c>
      <c r="D129">
        <v>1</v>
      </c>
      <c r="E129">
        <v>19</v>
      </c>
      <c r="F129">
        <v>23</v>
      </c>
      <c r="G129">
        <v>2</v>
      </c>
      <c r="H129">
        <v>1</v>
      </c>
      <c r="I129">
        <v>4</v>
      </c>
      <c r="J129">
        <v>128</v>
      </c>
      <c r="K129">
        <v>17</v>
      </c>
      <c r="L129">
        <v>5</v>
      </c>
      <c r="M129">
        <v>4</v>
      </c>
      <c r="N129">
        <v>19</v>
      </c>
      <c r="O129">
        <v>3</v>
      </c>
      <c r="P129" t="s">
        <v>531</v>
      </c>
      <c r="Q129">
        <v>10767</v>
      </c>
      <c r="R129" t="s">
        <v>532</v>
      </c>
      <c r="S129">
        <v>3</v>
      </c>
      <c r="T129" t="s">
        <v>533</v>
      </c>
      <c r="U129" t="s">
        <v>351</v>
      </c>
      <c r="V129" s="1">
        <v>42711</v>
      </c>
      <c r="W129" t="s">
        <v>251</v>
      </c>
      <c r="X129" t="s">
        <v>251</v>
      </c>
      <c r="Y129" t="s">
        <v>251</v>
      </c>
      <c r="Z129" t="s">
        <v>251</v>
      </c>
      <c r="AA129" t="s">
        <v>251</v>
      </c>
      <c r="AB129" t="str">
        <f>CONCATENATE("['ide'=&gt;'",A129,"','edificio_id'=&gt;'",B129,"','direccion_id'=&gt;'",C129,"','equipo_id'=&gt;'",D129,"','subdireccion_id'=&gt;'",E129,"','coordinacion_id'=&gt;'",F129,"','tipo_cpu_id'=&gt;'",G129,"','monitor_id'=&gt;'",H129,"','marca_id'=&gt;'",I129,"','modelo_id'=&gt;'",J129,"','procesador_id'=&gt;'",K129,"','ram_id'=&gt;'",L129,"','hdd_id'=&gt;'",M129,"','windows_id'=&gt;'",N129,"','so_id'=&gt;'",O129,"','usuario'=&gt;'",P129,"','inventaro'=&gt;'",Q129,"','serie'=&gt;'",R129,"','condicion_id'=&gt;'",S129,"','observaciones'=&gt;'",T129,"','estatus'=&gt;'",U129,"','fecha_compra'=&gt;'",V129,"','fecha_baja'=&gt;'",W129,"','obs_baja'=&gt;'",X129,"','n_orden'=&gt;'",Y129,"','fecha_reporte'=&gt;'",Z129,"','descripcion'=&gt;'",AA129,"'],")</f>
        <v>['ide'=&gt;'211','edificio_id'=&gt;'3','direccion_id'=&gt;'8','equipo_id'=&gt;'1','subdireccion_id'=&gt;'19','coordinacion_id'=&gt;'23','tipo_cpu_id'=&gt;'2','monitor_id'=&gt;'1','marca_id'=&gt;'4','modelo_id'=&gt;'128','procesador_id'=&gt;'17','ram_id'=&gt;'5','hdd_id'=&gt;'4','windows_id'=&gt;'19','so_id'=&gt;'3','usuario'=&gt;'MANUEL PACHECO','inventaro'=&gt;'10767','serie'=&gt;'S100QCDN','condicion_id'=&gt;'3','observaciones'=&gt;'EL DISLPAY TIENE VARIAS LINEAS HORIZONTALES EN LA PARTE SUPERIOR','estatus'=&gt;'Activo','fecha_compra'=&gt;'42711','fecha_baja'=&gt;'NULL','obs_baja'=&gt;'NULL','n_orden'=&gt;'NULL','fecha_reporte'=&gt;'NULL','descripcion'=&gt;'NULL'],</v>
      </c>
    </row>
    <row r="130" spans="1:28" x14ac:dyDescent="0.25">
      <c r="A130">
        <v>212</v>
      </c>
      <c r="B130">
        <v>3</v>
      </c>
      <c r="C130">
        <v>8</v>
      </c>
      <c r="D130">
        <v>1</v>
      </c>
      <c r="E130">
        <v>19</v>
      </c>
      <c r="F130">
        <v>23</v>
      </c>
      <c r="G130">
        <v>4</v>
      </c>
      <c r="H130">
        <v>1</v>
      </c>
      <c r="I130">
        <v>5</v>
      </c>
      <c r="J130">
        <v>55</v>
      </c>
      <c r="K130">
        <v>14</v>
      </c>
      <c r="L130">
        <v>3</v>
      </c>
      <c r="M130">
        <v>3</v>
      </c>
      <c r="N130">
        <v>5</v>
      </c>
      <c r="O130">
        <v>2</v>
      </c>
      <c r="P130" t="s">
        <v>528</v>
      </c>
      <c r="Q130">
        <v>4165</v>
      </c>
      <c r="R130" t="s">
        <v>740</v>
      </c>
      <c r="S130">
        <v>3</v>
      </c>
      <c r="T130" t="s">
        <v>534</v>
      </c>
      <c r="U130" t="s">
        <v>351</v>
      </c>
      <c r="V130" s="1" t="s">
        <v>251</v>
      </c>
      <c r="W130" t="s">
        <v>251</v>
      </c>
      <c r="X130" t="s">
        <v>251</v>
      </c>
      <c r="Y130" t="s">
        <v>251</v>
      </c>
      <c r="Z130" t="s">
        <v>251</v>
      </c>
      <c r="AA130" t="s">
        <v>251</v>
      </c>
      <c r="AB130" t="str">
        <f>CONCATENATE("['ide'=&gt;'",A130,"','edificio_id'=&gt;'",B130,"','direccion_id'=&gt;'",C130,"','equipo_id'=&gt;'",D130,"','subdireccion_id'=&gt;'",E130,"','coordinacion_id'=&gt;'",F130,"','tipo_cpu_id'=&gt;'",G130,"','monitor_id'=&gt;'",H130,"','marca_id'=&gt;'",I130,"','modelo_id'=&gt;'",J130,"','procesador_id'=&gt;'",K130,"','ram_id'=&gt;'",L130,"','hdd_id'=&gt;'",M130,"','windows_id'=&gt;'",N130,"','so_id'=&gt;'",O130,"','usuario'=&gt;'",P130,"','inventaro'=&gt;'",Q130,"','serie'=&gt;'",R130,"','condicion_id'=&gt;'",S130,"','observaciones'=&gt;'",T130,"','estatus'=&gt;'",U130,"','fecha_compra'=&gt;'",V130,"','fecha_baja'=&gt;'",W130,"','obs_baja'=&gt;'",X130,"','n_orden'=&gt;'",Y130,"','fecha_reporte'=&gt;'",Z130,"','descripcion'=&gt;'",AA130,"'],")</f>
        <v>['ide'=&gt;'212','edificio_id'=&gt;'3','direccion_id'=&gt;'8','equipo_id'=&gt;'1','subdireccion_id'=&gt;'19','coordinacion_id'=&gt;'23','tipo_cpu_id'=&gt;'4','monitor_id'=&gt;'1','marca_id'=&gt;'5','modelo_id'=&gt;'55','procesador_id'=&gt;'14','ram_id'=&gt;'3','hdd_id'=&gt;'3','windows_id'=&gt;'5','so_id'=&gt;'2','usuario'=&gt;'JORGE EHUAN','inventaro'=&gt;'4165','serie'=&gt;'S/N','condicion_id'=&gt;'3','observaciones'=&gt;'MUY LENTO, NO SIRVE EL TECLADO','estatus'=&gt;'Activo','fecha_compra'=&gt;'NULL','fecha_baja'=&gt;'NULL','obs_baja'=&gt;'NULL','n_orden'=&gt;'NULL','fecha_reporte'=&gt;'NULL','descripcion'=&gt;'NULL'],</v>
      </c>
    </row>
    <row r="131" spans="1:28" x14ac:dyDescent="0.25">
      <c r="A131">
        <v>213</v>
      </c>
      <c r="B131">
        <v>3</v>
      </c>
      <c r="C131">
        <v>8</v>
      </c>
      <c r="D131">
        <v>1</v>
      </c>
      <c r="E131">
        <v>19</v>
      </c>
      <c r="F131">
        <v>23</v>
      </c>
      <c r="G131">
        <v>4</v>
      </c>
      <c r="H131">
        <v>1</v>
      </c>
      <c r="I131">
        <v>5</v>
      </c>
      <c r="J131">
        <v>55</v>
      </c>
      <c r="K131">
        <v>14</v>
      </c>
      <c r="L131">
        <v>3</v>
      </c>
      <c r="M131">
        <v>2</v>
      </c>
      <c r="N131">
        <v>7</v>
      </c>
      <c r="O131">
        <v>2</v>
      </c>
      <c r="P131" t="s">
        <v>528</v>
      </c>
      <c r="Q131">
        <v>4164</v>
      </c>
      <c r="R131" t="s">
        <v>740</v>
      </c>
      <c r="S131">
        <v>3</v>
      </c>
      <c r="T131" t="s">
        <v>535</v>
      </c>
      <c r="U131" t="s">
        <v>351</v>
      </c>
      <c r="V131" s="1" t="s">
        <v>251</v>
      </c>
      <c r="W131" t="s">
        <v>251</v>
      </c>
      <c r="X131" t="s">
        <v>251</v>
      </c>
      <c r="Y131" t="s">
        <v>251</v>
      </c>
      <c r="Z131" t="s">
        <v>251</v>
      </c>
      <c r="AA131" t="s">
        <v>251</v>
      </c>
      <c r="AB131" t="str">
        <f>CONCATENATE("['ide'=&gt;'",A131,"','edificio_id'=&gt;'",B131,"','direccion_id'=&gt;'",C131,"','equipo_id'=&gt;'",D131,"','subdireccion_id'=&gt;'",E131,"','coordinacion_id'=&gt;'",F131,"','tipo_cpu_id'=&gt;'",G131,"','monitor_id'=&gt;'",H131,"','marca_id'=&gt;'",I131,"','modelo_id'=&gt;'",J131,"','procesador_id'=&gt;'",K131,"','ram_id'=&gt;'",L131,"','hdd_id'=&gt;'",M131,"','windows_id'=&gt;'",N131,"','so_id'=&gt;'",O131,"','usuario'=&gt;'",P131,"','inventaro'=&gt;'",Q131,"','serie'=&gt;'",R131,"','condicion_id'=&gt;'",S131,"','observaciones'=&gt;'",T131,"','estatus'=&gt;'",U131,"','fecha_compra'=&gt;'",V131,"','fecha_baja'=&gt;'",W131,"','obs_baja'=&gt;'",X131,"','n_orden'=&gt;'",Y131,"','fecha_reporte'=&gt;'",Z131,"','descripcion'=&gt;'",AA131,"'],")</f>
        <v>['ide'=&gt;'213','edificio_id'=&gt;'3','direccion_id'=&gt;'8','equipo_id'=&gt;'1','subdireccion_id'=&gt;'19','coordinacion_id'=&gt;'23','tipo_cpu_id'=&gt;'4','monitor_id'=&gt;'1','marca_id'=&gt;'5','modelo_id'=&gt;'55','procesador_id'=&gt;'14','ram_id'=&gt;'3','hdd_id'=&gt;'2','windows_id'=&gt;'7','so_id'=&gt;'2','usuario'=&gt;'JORGE EHUAN','inventaro'=&gt;'4164','serie'=&gt;'S/N','condicion_id'=&gt;'3','observaciones'=&gt;'TIENE ROTA LA BASE','estatus'=&gt;'Activo','fecha_compra'=&gt;'NULL','fecha_baja'=&gt;'NULL','obs_baja'=&gt;'NULL','n_orden'=&gt;'NULL','fecha_reporte'=&gt;'NULL','descripcion'=&gt;'NULL'],</v>
      </c>
    </row>
    <row r="132" spans="1:28" x14ac:dyDescent="0.25">
      <c r="A132">
        <v>214</v>
      </c>
      <c r="B132">
        <v>3</v>
      </c>
      <c r="C132">
        <v>8</v>
      </c>
      <c r="D132">
        <v>1</v>
      </c>
      <c r="E132">
        <v>5</v>
      </c>
      <c r="F132">
        <v>21</v>
      </c>
      <c r="G132">
        <v>2</v>
      </c>
      <c r="H132">
        <v>1</v>
      </c>
      <c r="I132">
        <v>4</v>
      </c>
      <c r="J132">
        <v>128</v>
      </c>
      <c r="K132">
        <v>17</v>
      </c>
      <c r="L132">
        <v>5</v>
      </c>
      <c r="M132">
        <v>6</v>
      </c>
      <c r="N132">
        <v>19</v>
      </c>
      <c r="O132">
        <v>3</v>
      </c>
      <c r="P132" t="s">
        <v>536</v>
      </c>
      <c r="Q132">
        <v>10768</v>
      </c>
      <c r="R132" t="s">
        <v>537</v>
      </c>
      <c r="S132">
        <v>3</v>
      </c>
      <c r="T132" t="s">
        <v>538</v>
      </c>
      <c r="U132" t="s">
        <v>351</v>
      </c>
      <c r="V132" s="1">
        <v>42711</v>
      </c>
      <c r="W132" t="s">
        <v>251</v>
      </c>
      <c r="X132" t="s">
        <v>251</v>
      </c>
      <c r="Y132" t="s">
        <v>251</v>
      </c>
      <c r="Z132" t="s">
        <v>251</v>
      </c>
      <c r="AA132" t="s">
        <v>251</v>
      </c>
      <c r="AB132" t="str">
        <f>CONCATENATE("['ide'=&gt;'",A132,"','edificio_id'=&gt;'",B132,"','direccion_id'=&gt;'",C132,"','equipo_id'=&gt;'",D132,"','subdireccion_id'=&gt;'",E132,"','coordinacion_id'=&gt;'",F132,"','tipo_cpu_id'=&gt;'",G132,"','monitor_id'=&gt;'",H132,"','marca_id'=&gt;'",I132,"','modelo_id'=&gt;'",J132,"','procesador_id'=&gt;'",K132,"','ram_id'=&gt;'",L132,"','hdd_id'=&gt;'",M132,"','windows_id'=&gt;'",N132,"','so_id'=&gt;'",O132,"','usuario'=&gt;'",P132,"','inventaro'=&gt;'",Q132,"','serie'=&gt;'",R132,"','condicion_id'=&gt;'",S132,"','observaciones'=&gt;'",T132,"','estatus'=&gt;'",U132,"','fecha_compra'=&gt;'",V132,"','fecha_baja'=&gt;'",W132,"','obs_baja'=&gt;'",X132,"','n_orden'=&gt;'",Y132,"','fecha_reporte'=&gt;'",Z132,"','descripcion'=&gt;'",AA132,"'],")</f>
        <v>['ide'=&gt;'214','edificio_id'=&gt;'3','direccion_id'=&gt;'8','equipo_id'=&gt;'1','subdireccion_id'=&gt;'5','coordinacion_id'=&gt;'21','tipo_cpu_id'=&gt;'2','monitor_id'=&gt;'1','marca_id'=&gt;'4','modelo_id'=&gt;'128','procesador_id'=&gt;'17','ram_id'=&gt;'5','hdd_id'=&gt;'6','windows_id'=&gt;'19','so_id'=&gt;'3','usuario'=&gt;'CANDELARIA CAN QUIJANO','inventaro'=&gt;'10768','serie'=&gt;'S100QCDK','condicion_id'=&gt;'3','observaciones'=&gt;'TIENE UNA LINEA HORIZONTAN EN LA PARTE SUPERIOR DEL DISPLAY','estatus'=&gt;'Activo','fecha_compra'=&gt;'42711','fecha_baja'=&gt;'NULL','obs_baja'=&gt;'NULL','n_orden'=&gt;'NULL','fecha_reporte'=&gt;'NULL','descripcion'=&gt;'NULL'],</v>
      </c>
    </row>
    <row r="133" spans="1:28" x14ac:dyDescent="0.25">
      <c r="A133">
        <v>215</v>
      </c>
      <c r="B133">
        <v>3</v>
      </c>
      <c r="C133">
        <v>8</v>
      </c>
      <c r="D133">
        <v>1</v>
      </c>
      <c r="E133">
        <v>5</v>
      </c>
      <c r="F133">
        <v>21</v>
      </c>
      <c r="G133">
        <v>3</v>
      </c>
      <c r="H133">
        <v>1</v>
      </c>
      <c r="I133">
        <v>5</v>
      </c>
      <c r="J133">
        <v>32</v>
      </c>
      <c r="K133">
        <v>15</v>
      </c>
      <c r="L133">
        <v>3</v>
      </c>
      <c r="M133">
        <v>4</v>
      </c>
      <c r="N133">
        <v>19</v>
      </c>
      <c r="O133">
        <v>3</v>
      </c>
      <c r="P133" t="s">
        <v>539</v>
      </c>
      <c r="Q133">
        <v>12042</v>
      </c>
      <c r="R133" t="s">
        <v>540</v>
      </c>
      <c r="S133">
        <v>2</v>
      </c>
      <c r="U133" t="s">
        <v>351</v>
      </c>
      <c r="V133" s="1">
        <v>43444</v>
      </c>
      <c r="W133" t="s">
        <v>251</v>
      </c>
      <c r="X133" t="s">
        <v>251</v>
      </c>
      <c r="Y133" t="s">
        <v>251</v>
      </c>
      <c r="Z133" t="s">
        <v>251</v>
      </c>
      <c r="AA133" t="s">
        <v>251</v>
      </c>
      <c r="AB133" t="str">
        <f>CONCATENATE("['ide'=&gt;'",A133,"','edificio_id'=&gt;'",B133,"','direccion_id'=&gt;'",C133,"','equipo_id'=&gt;'",D133,"','subdireccion_id'=&gt;'",E133,"','coordinacion_id'=&gt;'",F133,"','tipo_cpu_id'=&gt;'",G133,"','monitor_id'=&gt;'",H133,"','marca_id'=&gt;'",I133,"','modelo_id'=&gt;'",J133,"','procesador_id'=&gt;'",K133,"','ram_id'=&gt;'",L133,"','hdd_id'=&gt;'",M133,"','windows_id'=&gt;'",N133,"','so_id'=&gt;'",O133,"','usuario'=&gt;'",P133,"','inventaro'=&gt;'",Q133,"','serie'=&gt;'",R133,"','condicion_id'=&gt;'",S133,"','observaciones'=&gt;'",T133,"','estatus'=&gt;'",U133,"','fecha_compra'=&gt;'",V133,"','fecha_baja'=&gt;'",W133,"','obs_baja'=&gt;'",X133,"','n_orden'=&gt;'",Y133,"','fecha_reporte'=&gt;'",Z133,"','descripcion'=&gt;'",AA133,"'],")</f>
        <v>['ide'=&gt;'215','edificio_id'=&gt;'3','direccion_id'=&gt;'8','equipo_id'=&gt;'1','subdireccion_id'=&gt;'5','coordinacion_id'=&gt;'21','tipo_cpu_id'=&gt;'3','monitor_id'=&gt;'1','marca_id'=&gt;'5','modelo_id'=&gt;'32','procesador_id'=&gt;'15','ram_id'=&gt;'3','hdd_id'=&gt;'4','windows_id'=&gt;'19','so_id'=&gt;'3','usuario'=&gt;'ANA LUISA REYES MESH','inventaro'=&gt;'12042','serie'=&gt;'8CG8334WVC','condicion_id'=&gt;'2','observaciones'=&gt;'','estatus'=&gt;'Activo','fecha_compra'=&gt;'43444','fecha_baja'=&gt;'NULL','obs_baja'=&gt;'NULL','n_orden'=&gt;'NULL','fecha_reporte'=&gt;'NULL','descripcion'=&gt;'NULL'],</v>
      </c>
    </row>
    <row r="134" spans="1:28" x14ac:dyDescent="0.25">
      <c r="A134">
        <v>216</v>
      </c>
      <c r="B134">
        <v>3</v>
      </c>
      <c r="C134">
        <v>8</v>
      </c>
      <c r="D134">
        <v>1</v>
      </c>
      <c r="E134">
        <v>5</v>
      </c>
      <c r="F134">
        <v>21</v>
      </c>
      <c r="G134">
        <v>2</v>
      </c>
      <c r="H134">
        <v>1</v>
      </c>
      <c r="I134">
        <v>4</v>
      </c>
      <c r="J134">
        <v>128</v>
      </c>
      <c r="K134">
        <v>17</v>
      </c>
      <c r="L134">
        <v>5</v>
      </c>
      <c r="M134">
        <v>6</v>
      </c>
      <c r="N134">
        <v>19</v>
      </c>
      <c r="O134">
        <v>3</v>
      </c>
      <c r="P134" t="s">
        <v>541</v>
      </c>
      <c r="Q134">
        <v>10773</v>
      </c>
      <c r="R134" t="s">
        <v>542</v>
      </c>
      <c r="S134">
        <v>3</v>
      </c>
      <c r="T134" t="s">
        <v>535</v>
      </c>
      <c r="U134" t="s">
        <v>351</v>
      </c>
      <c r="V134" s="1">
        <v>42711</v>
      </c>
      <c r="W134" t="s">
        <v>251</v>
      </c>
      <c r="X134" t="s">
        <v>251</v>
      </c>
      <c r="Y134" t="s">
        <v>251</v>
      </c>
      <c r="Z134" t="s">
        <v>251</v>
      </c>
      <c r="AA134" t="s">
        <v>251</v>
      </c>
      <c r="AB134" t="str">
        <f>CONCATENATE("['ide'=&gt;'",A134,"','edificio_id'=&gt;'",B134,"','direccion_id'=&gt;'",C134,"','equipo_id'=&gt;'",D134,"','subdireccion_id'=&gt;'",E134,"','coordinacion_id'=&gt;'",F134,"','tipo_cpu_id'=&gt;'",G134,"','monitor_id'=&gt;'",H134,"','marca_id'=&gt;'",I134,"','modelo_id'=&gt;'",J134,"','procesador_id'=&gt;'",K134,"','ram_id'=&gt;'",L134,"','hdd_id'=&gt;'",M134,"','windows_id'=&gt;'",N134,"','so_id'=&gt;'",O134,"','usuario'=&gt;'",P134,"','inventaro'=&gt;'",Q134,"','serie'=&gt;'",R134,"','condicion_id'=&gt;'",S134,"','observaciones'=&gt;'",T134,"','estatus'=&gt;'",U134,"','fecha_compra'=&gt;'",V134,"','fecha_baja'=&gt;'",W134,"','obs_baja'=&gt;'",X134,"','n_orden'=&gt;'",Y134,"','fecha_reporte'=&gt;'",Z134,"','descripcion'=&gt;'",AA134,"'],")</f>
        <v>['ide'=&gt;'216','edificio_id'=&gt;'3','direccion_id'=&gt;'8','equipo_id'=&gt;'1','subdireccion_id'=&gt;'5','coordinacion_id'=&gt;'21','tipo_cpu_id'=&gt;'2','monitor_id'=&gt;'1','marca_id'=&gt;'4','modelo_id'=&gt;'128','procesador_id'=&gt;'17','ram_id'=&gt;'5','hdd_id'=&gt;'6','windows_id'=&gt;'19','so_id'=&gt;'3','usuario'=&gt;'PATRICIA MUUT MEDINA','inventaro'=&gt;'10773','serie'=&gt;'S100QCCA','condicion_id'=&gt;'3','observaciones'=&gt;'TIENE ROTA LA BASE','estatus'=&gt;'Activo','fecha_compra'=&gt;'42711','fecha_baja'=&gt;'NULL','obs_baja'=&gt;'NULL','n_orden'=&gt;'NULL','fecha_reporte'=&gt;'NULL','descripcion'=&gt;'NULL'],</v>
      </c>
    </row>
    <row r="135" spans="1:28" x14ac:dyDescent="0.25">
      <c r="A135">
        <v>217</v>
      </c>
      <c r="B135">
        <v>3</v>
      </c>
      <c r="C135">
        <v>8</v>
      </c>
      <c r="D135">
        <v>1</v>
      </c>
      <c r="E135">
        <v>5</v>
      </c>
      <c r="F135">
        <v>21</v>
      </c>
      <c r="G135">
        <v>2</v>
      </c>
      <c r="H135">
        <v>1</v>
      </c>
      <c r="I135">
        <v>4</v>
      </c>
      <c r="J135">
        <v>128</v>
      </c>
      <c r="K135">
        <v>17</v>
      </c>
      <c r="L135">
        <v>5</v>
      </c>
      <c r="M135">
        <v>6</v>
      </c>
      <c r="N135">
        <v>19</v>
      </c>
      <c r="O135">
        <v>3</v>
      </c>
      <c r="P135" t="s">
        <v>543</v>
      </c>
      <c r="Q135">
        <v>10771</v>
      </c>
      <c r="R135" t="s">
        <v>544</v>
      </c>
      <c r="S135">
        <v>3</v>
      </c>
      <c r="T135" t="s">
        <v>545</v>
      </c>
      <c r="U135" t="s">
        <v>351</v>
      </c>
      <c r="V135" s="1">
        <v>42711</v>
      </c>
      <c r="W135" t="s">
        <v>251</v>
      </c>
      <c r="X135" t="s">
        <v>251</v>
      </c>
      <c r="Y135" t="s">
        <v>251</v>
      </c>
      <c r="Z135" t="s">
        <v>251</v>
      </c>
      <c r="AA135" t="s">
        <v>251</v>
      </c>
      <c r="AB135" t="str">
        <f>CONCATENATE("['ide'=&gt;'",A135,"','edificio_id'=&gt;'",B135,"','direccion_id'=&gt;'",C135,"','equipo_id'=&gt;'",D135,"','subdireccion_id'=&gt;'",E135,"','coordinacion_id'=&gt;'",F135,"','tipo_cpu_id'=&gt;'",G135,"','monitor_id'=&gt;'",H135,"','marca_id'=&gt;'",I135,"','modelo_id'=&gt;'",J135,"','procesador_id'=&gt;'",K135,"','ram_id'=&gt;'",L135,"','hdd_id'=&gt;'",M135,"','windows_id'=&gt;'",N135,"','so_id'=&gt;'",O135,"','usuario'=&gt;'",P135,"','inventaro'=&gt;'",Q135,"','serie'=&gt;'",R135,"','condicion_id'=&gt;'",S135,"','observaciones'=&gt;'",T135,"','estatus'=&gt;'",U135,"','fecha_compra'=&gt;'",V135,"','fecha_baja'=&gt;'",W135,"','obs_baja'=&gt;'",X135,"','n_orden'=&gt;'",Y135,"','fecha_reporte'=&gt;'",Z135,"','descripcion'=&gt;'",AA135,"'],")</f>
        <v>['ide'=&gt;'217','edificio_id'=&gt;'3','direccion_id'=&gt;'8','equipo_id'=&gt;'1','subdireccion_id'=&gt;'5','coordinacion_id'=&gt;'21','tipo_cpu_id'=&gt;'2','monitor_id'=&gt;'1','marca_id'=&gt;'4','modelo_id'=&gt;'128','procesador_id'=&gt;'17','ram_id'=&gt;'5','hdd_id'=&gt;'6','windows_id'=&gt;'19','so_id'=&gt;'3','usuario'=&gt;'CAMILO CANDILA','inventaro'=&gt;'10771','serie'=&gt;'S100QCDE','condicion_id'=&gt;'3','observaciones'=&gt;'TIENE MUCHAS LINEAS HORIZONTALES EN EL DISPLAY','estatus'=&gt;'Activo','fecha_compra'=&gt;'42711','fecha_baja'=&gt;'NULL','obs_baja'=&gt;'NULL','n_orden'=&gt;'NULL','fecha_reporte'=&gt;'NULL','descripcion'=&gt;'NULL'],</v>
      </c>
    </row>
    <row r="136" spans="1:28" x14ac:dyDescent="0.25">
      <c r="A136">
        <v>218</v>
      </c>
      <c r="B136">
        <v>3</v>
      </c>
      <c r="C136">
        <v>8</v>
      </c>
      <c r="D136">
        <v>1</v>
      </c>
      <c r="E136">
        <v>5</v>
      </c>
      <c r="F136">
        <v>21</v>
      </c>
      <c r="G136">
        <v>3</v>
      </c>
      <c r="H136">
        <v>1</v>
      </c>
      <c r="I136">
        <v>5</v>
      </c>
      <c r="J136">
        <v>32</v>
      </c>
      <c r="K136">
        <v>15</v>
      </c>
      <c r="L136">
        <v>3</v>
      </c>
      <c r="M136">
        <v>4</v>
      </c>
      <c r="N136">
        <v>19</v>
      </c>
      <c r="O136">
        <v>3</v>
      </c>
      <c r="P136" t="s">
        <v>546</v>
      </c>
      <c r="Q136">
        <v>12052</v>
      </c>
      <c r="R136" t="s">
        <v>547</v>
      </c>
      <c r="S136">
        <v>2</v>
      </c>
      <c r="T136" t="s">
        <v>1071</v>
      </c>
      <c r="U136" t="s">
        <v>351</v>
      </c>
      <c r="V136" s="1">
        <v>43444</v>
      </c>
      <c r="W136" t="s">
        <v>251</v>
      </c>
      <c r="X136" t="s">
        <v>251</v>
      </c>
      <c r="Y136" t="s">
        <v>251</v>
      </c>
      <c r="Z136" t="s">
        <v>251</v>
      </c>
      <c r="AA136" t="s">
        <v>251</v>
      </c>
      <c r="AB136" t="str">
        <f>CONCATENATE("['ide'=&gt;'",A136,"','edificio_id'=&gt;'",B136,"','direccion_id'=&gt;'",C136,"','equipo_id'=&gt;'",D136,"','subdireccion_id'=&gt;'",E136,"','coordinacion_id'=&gt;'",F136,"','tipo_cpu_id'=&gt;'",G136,"','monitor_id'=&gt;'",H136,"','marca_id'=&gt;'",I136,"','modelo_id'=&gt;'",J136,"','procesador_id'=&gt;'",K136,"','ram_id'=&gt;'",L136,"','hdd_id'=&gt;'",M136,"','windows_id'=&gt;'",N136,"','so_id'=&gt;'",O136,"','usuario'=&gt;'",P136,"','inventaro'=&gt;'",Q136,"','serie'=&gt;'",R136,"','condicion_id'=&gt;'",S136,"','observaciones'=&gt;'",T136,"','estatus'=&gt;'",U136,"','fecha_compra'=&gt;'",V136,"','fecha_baja'=&gt;'",W136,"','obs_baja'=&gt;'",X136,"','n_orden'=&gt;'",Y136,"','fecha_reporte'=&gt;'",Z136,"','descripcion'=&gt;'",AA136,"'],")</f>
        <v>['ide'=&gt;'218','edificio_id'=&gt;'3','direccion_id'=&gt;'8','equipo_id'=&gt;'1','subdireccion_id'=&gt;'5','coordinacion_id'=&gt;'21','tipo_cpu_id'=&gt;'3','monitor_id'=&gt;'1','marca_id'=&gt;'5','modelo_id'=&gt;'32','procesador_id'=&gt;'15','ram_id'=&gt;'3','hdd_id'=&gt;'4','windows_id'=&gt;'19','so_id'=&gt;'3','usuario'=&gt;'DAGOBERTO SANCHEZ TEC','inventaro'=&gt;'12052','serie'=&gt;'8CG8334WX2','condicion_id'=&gt;'2','observaciones'=&gt;'**SN**8CG8334WX2','estatus'=&gt;'Activo','fecha_compra'=&gt;'43444','fecha_baja'=&gt;'NULL','obs_baja'=&gt;'NULL','n_orden'=&gt;'NULL','fecha_reporte'=&gt;'NULL','descripcion'=&gt;'NULL'],</v>
      </c>
    </row>
    <row r="137" spans="1:28" x14ac:dyDescent="0.25">
      <c r="A137">
        <v>219</v>
      </c>
      <c r="B137">
        <v>3</v>
      </c>
      <c r="C137">
        <v>8</v>
      </c>
      <c r="D137">
        <v>1</v>
      </c>
      <c r="E137">
        <v>5</v>
      </c>
      <c r="F137">
        <v>21</v>
      </c>
      <c r="G137">
        <v>4</v>
      </c>
      <c r="H137">
        <v>1</v>
      </c>
      <c r="I137">
        <v>7</v>
      </c>
      <c r="J137">
        <v>51</v>
      </c>
      <c r="K137">
        <v>22</v>
      </c>
      <c r="L137">
        <v>6</v>
      </c>
      <c r="M137">
        <v>4</v>
      </c>
      <c r="N137">
        <v>19</v>
      </c>
      <c r="O137">
        <v>3</v>
      </c>
      <c r="P137" t="s">
        <v>548</v>
      </c>
      <c r="Q137">
        <v>12058</v>
      </c>
      <c r="R137" t="s">
        <v>1072</v>
      </c>
      <c r="S137">
        <v>2</v>
      </c>
      <c r="T137" t="s">
        <v>1073</v>
      </c>
      <c r="U137" t="s">
        <v>351</v>
      </c>
      <c r="V137" s="1">
        <v>43444</v>
      </c>
      <c r="W137" t="s">
        <v>251</v>
      </c>
      <c r="X137" t="s">
        <v>251</v>
      </c>
      <c r="Y137" t="s">
        <v>251</v>
      </c>
      <c r="Z137" t="s">
        <v>251</v>
      </c>
      <c r="AA137" t="s">
        <v>251</v>
      </c>
      <c r="AB137" t="str">
        <f>CONCATENATE("['ide'=&gt;'",A137,"','edificio_id'=&gt;'",B137,"','direccion_id'=&gt;'",C137,"','equipo_id'=&gt;'",D137,"','subdireccion_id'=&gt;'",E137,"','coordinacion_id'=&gt;'",F137,"','tipo_cpu_id'=&gt;'",G137,"','monitor_id'=&gt;'",H137,"','marca_id'=&gt;'",I137,"','modelo_id'=&gt;'",J137,"','procesador_id'=&gt;'",K137,"','ram_id'=&gt;'",L137,"','hdd_id'=&gt;'",M137,"','windows_id'=&gt;'",N137,"','so_id'=&gt;'",O137,"','usuario'=&gt;'",P137,"','inventaro'=&gt;'",Q137,"','serie'=&gt;'",R137,"','condicion_id'=&gt;'",S137,"','observaciones'=&gt;'",T137,"','estatus'=&gt;'",U137,"','fecha_compra'=&gt;'",V137,"','fecha_baja'=&gt;'",W137,"','obs_baja'=&gt;'",X137,"','n_orden'=&gt;'",Y137,"','fecha_reporte'=&gt;'",Z137,"','descripcion'=&gt;'",AA137,"'],")</f>
        <v>['ide'=&gt;'219','edificio_id'=&gt;'3','direccion_id'=&gt;'8','equipo_id'=&gt;'1','subdireccion_id'=&gt;'5','coordinacion_id'=&gt;'21','tipo_cpu_id'=&gt;'4','monitor_id'=&gt;'1','marca_id'=&gt;'7','modelo_id'=&gt;'51','procesador_id'=&gt;'22','ram_id'=&gt;'6','hdd_id'=&gt;'4','windows_id'=&gt;'19','so_id'=&gt;'3','usuario'=&gt;'OMAR PECH CAHUUICH','inventaro'=&gt;'12058','serie'=&gt;'NXVDCAL012751048CF7','condicion_id'=&gt;'2','observaciones'=&gt;'**SN**NXVDCAL04BCF600','estatus'=&gt;'Activo','fecha_compra'=&gt;'43444','fecha_baja'=&gt;'NULL','obs_baja'=&gt;'NULL','n_orden'=&gt;'NULL','fecha_reporte'=&gt;'NULL','descripcion'=&gt;'NULL'],</v>
      </c>
    </row>
    <row r="138" spans="1:28" x14ac:dyDescent="0.25">
      <c r="A138">
        <v>220</v>
      </c>
      <c r="B138">
        <v>3</v>
      </c>
      <c r="C138">
        <v>8</v>
      </c>
      <c r="D138">
        <v>1</v>
      </c>
      <c r="E138">
        <v>5</v>
      </c>
      <c r="F138">
        <v>21</v>
      </c>
      <c r="G138">
        <v>4</v>
      </c>
      <c r="H138">
        <v>1</v>
      </c>
      <c r="I138">
        <v>4</v>
      </c>
      <c r="J138">
        <v>63</v>
      </c>
      <c r="K138">
        <v>23</v>
      </c>
      <c r="L138">
        <v>5</v>
      </c>
      <c r="M138">
        <v>4</v>
      </c>
      <c r="N138">
        <v>7</v>
      </c>
      <c r="O138">
        <v>2</v>
      </c>
      <c r="P138" t="s">
        <v>548</v>
      </c>
      <c r="Q138">
        <v>10762</v>
      </c>
      <c r="R138" t="s">
        <v>1074</v>
      </c>
      <c r="S138">
        <v>2</v>
      </c>
      <c r="T138" t="s">
        <v>982</v>
      </c>
      <c r="U138" t="s">
        <v>351</v>
      </c>
      <c r="V138" s="1">
        <v>42711</v>
      </c>
      <c r="W138" t="s">
        <v>251</v>
      </c>
      <c r="X138" t="s">
        <v>251</v>
      </c>
      <c r="Y138" t="s">
        <v>251</v>
      </c>
      <c r="Z138" t="s">
        <v>251</v>
      </c>
      <c r="AA138" t="s">
        <v>251</v>
      </c>
      <c r="AB138" t="str">
        <f>CONCATENATE("['ide'=&gt;'",A138,"','edificio_id'=&gt;'",B138,"','direccion_id'=&gt;'",C138,"','equipo_id'=&gt;'",D138,"','subdireccion_id'=&gt;'",E138,"','coordinacion_id'=&gt;'",F138,"','tipo_cpu_id'=&gt;'",G138,"','monitor_id'=&gt;'",H138,"','marca_id'=&gt;'",I138,"','modelo_id'=&gt;'",J138,"','procesador_id'=&gt;'",K138,"','ram_id'=&gt;'",L138,"','hdd_id'=&gt;'",M138,"','windows_id'=&gt;'",N138,"','so_id'=&gt;'",O138,"','usuario'=&gt;'",P138,"','inventaro'=&gt;'",Q138,"','serie'=&gt;'",R138,"','condicion_id'=&gt;'",S138,"','observaciones'=&gt;'",T138,"','estatus'=&gt;'",U138,"','fecha_compra'=&gt;'",V138,"','fecha_baja'=&gt;'",W138,"','obs_baja'=&gt;'",X138,"','n_orden'=&gt;'",Y138,"','fecha_reporte'=&gt;'",Z138,"','descripcion'=&gt;'",AA138,"'],")</f>
        <v>['ide'=&gt;'220','edificio_id'=&gt;'3','direccion_id'=&gt;'8','equipo_id'=&gt;'1','subdireccion_id'=&gt;'5','coordinacion_id'=&gt;'21','tipo_cpu_id'=&gt;'4','monitor_id'=&gt;'1','marca_id'=&gt;'4','modelo_id'=&gt;'63','procesador_id'=&gt;'23','ram_id'=&gt;'5','hdd_id'=&gt;'4','windows_id'=&gt;'7','so_id'=&gt;'2','usuario'=&gt;'OMAR PECH CAHUUICH','inventaro'=&gt;'10762','serie'=&gt;'PC0CXEYD','condicion_id'=&gt;'2','observaciones'=&gt;'**SN**','estatus'=&gt;'Activo','fecha_compra'=&gt;'42711','fecha_baja'=&gt;'NULL','obs_baja'=&gt;'NULL','n_orden'=&gt;'NULL','fecha_reporte'=&gt;'NULL','descripcion'=&gt;'NULL'],</v>
      </c>
    </row>
    <row r="139" spans="1:28" x14ac:dyDescent="0.25">
      <c r="A139">
        <v>221</v>
      </c>
      <c r="B139">
        <v>3</v>
      </c>
      <c r="C139">
        <v>8</v>
      </c>
      <c r="D139">
        <v>1</v>
      </c>
      <c r="E139">
        <v>5</v>
      </c>
      <c r="F139">
        <v>21</v>
      </c>
      <c r="G139">
        <v>2</v>
      </c>
      <c r="H139">
        <v>1</v>
      </c>
      <c r="I139">
        <v>4</v>
      </c>
      <c r="J139">
        <v>128</v>
      </c>
      <c r="K139">
        <v>17</v>
      </c>
      <c r="L139">
        <v>5</v>
      </c>
      <c r="M139">
        <v>6</v>
      </c>
      <c r="N139">
        <v>19</v>
      </c>
      <c r="O139">
        <v>3</v>
      </c>
      <c r="P139" t="s">
        <v>549</v>
      </c>
      <c r="Q139">
        <v>10772</v>
      </c>
      <c r="R139" t="s">
        <v>550</v>
      </c>
      <c r="S139">
        <v>3</v>
      </c>
      <c r="T139" t="s">
        <v>545</v>
      </c>
      <c r="U139" t="s">
        <v>351</v>
      </c>
      <c r="V139" s="1">
        <v>42711</v>
      </c>
      <c r="W139" t="s">
        <v>251</v>
      </c>
      <c r="X139" t="s">
        <v>251</v>
      </c>
      <c r="Y139" t="s">
        <v>251</v>
      </c>
      <c r="Z139" t="s">
        <v>251</v>
      </c>
      <c r="AA139" t="s">
        <v>251</v>
      </c>
      <c r="AB139" t="str">
        <f>CONCATENATE("['ide'=&gt;'",A139,"','edificio_id'=&gt;'",B139,"','direccion_id'=&gt;'",C139,"','equipo_id'=&gt;'",D139,"','subdireccion_id'=&gt;'",E139,"','coordinacion_id'=&gt;'",F139,"','tipo_cpu_id'=&gt;'",G139,"','monitor_id'=&gt;'",H139,"','marca_id'=&gt;'",I139,"','modelo_id'=&gt;'",J139,"','procesador_id'=&gt;'",K139,"','ram_id'=&gt;'",L139,"','hdd_id'=&gt;'",M139,"','windows_id'=&gt;'",N139,"','so_id'=&gt;'",O139,"','usuario'=&gt;'",P139,"','inventaro'=&gt;'",Q139,"','serie'=&gt;'",R139,"','condicion_id'=&gt;'",S139,"','observaciones'=&gt;'",T139,"','estatus'=&gt;'",U139,"','fecha_compra'=&gt;'",V139,"','fecha_baja'=&gt;'",W139,"','obs_baja'=&gt;'",X139,"','n_orden'=&gt;'",Y139,"','fecha_reporte'=&gt;'",Z139,"','descripcion'=&gt;'",AA139,"'],")</f>
        <v>['ide'=&gt;'221','edificio_id'=&gt;'3','direccion_id'=&gt;'8','equipo_id'=&gt;'1','subdireccion_id'=&gt;'5','coordinacion_id'=&gt;'21','tipo_cpu_id'=&gt;'2','monitor_id'=&gt;'1','marca_id'=&gt;'4','modelo_id'=&gt;'128','procesador_id'=&gt;'17','ram_id'=&gt;'5','hdd_id'=&gt;'6','windows_id'=&gt;'19','so_id'=&gt;'3','usuario'=&gt;'MARGARITA PECH CALAN','inventaro'=&gt;'10772','serie'=&gt;'S100QCCE','condicion_id'=&gt;'3','observaciones'=&gt;'TIENE MUCHAS LINEAS HORIZONTALES EN EL DISPLAY','estatus'=&gt;'Activo','fecha_compra'=&gt;'42711','fecha_baja'=&gt;'NULL','obs_baja'=&gt;'NULL','n_orden'=&gt;'NULL','fecha_reporte'=&gt;'NULL','descripcion'=&gt;'NULL'],</v>
      </c>
    </row>
    <row r="140" spans="1:28" x14ac:dyDescent="0.25">
      <c r="A140">
        <v>222</v>
      </c>
      <c r="B140">
        <v>3</v>
      </c>
      <c r="C140">
        <v>8</v>
      </c>
      <c r="D140">
        <v>1</v>
      </c>
      <c r="E140">
        <v>8</v>
      </c>
      <c r="F140">
        <v>21</v>
      </c>
      <c r="G140">
        <v>3</v>
      </c>
      <c r="H140">
        <v>1</v>
      </c>
      <c r="I140">
        <v>5</v>
      </c>
      <c r="J140">
        <v>32</v>
      </c>
      <c r="K140">
        <v>15</v>
      </c>
      <c r="L140">
        <v>3</v>
      </c>
      <c r="M140">
        <v>4</v>
      </c>
      <c r="N140">
        <v>19</v>
      </c>
      <c r="O140">
        <v>3</v>
      </c>
      <c r="P140" t="s">
        <v>551</v>
      </c>
      <c r="Q140">
        <v>12054</v>
      </c>
      <c r="R140" t="s">
        <v>552</v>
      </c>
      <c r="S140">
        <v>2</v>
      </c>
      <c r="T140" t="s">
        <v>1075</v>
      </c>
      <c r="U140" t="s">
        <v>351</v>
      </c>
      <c r="V140" s="1">
        <v>43444</v>
      </c>
      <c r="W140" t="s">
        <v>251</v>
      </c>
      <c r="X140" t="s">
        <v>251</v>
      </c>
      <c r="Y140" t="s">
        <v>251</v>
      </c>
      <c r="Z140" t="s">
        <v>251</v>
      </c>
      <c r="AA140" t="s">
        <v>251</v>
      </c>
      <c r="AB140" t="str">
        <f>CONCATENATE("['ide'=&gt;'",A140,"','edificio_id'=&gt;'",B140,"','direccion_id'=&gt;'",C140,"','equipo_id'=&gt;'",D140,"','subdireccion_id'=&gt;'",E140,"','coordinacion_id'=&gt;'",F140,"','tipo_cpu_id'=&gt;'",G140,"','monitor_id'=&gt;'",H140,"','marca_id'=&gt;'",I140,"','modelo_id'=&gt;'",J140,"','procesador_id'=&gt;'",K140,"','ram_id'=&gt;'",L140,"','hdd_id'=&gt;'",M140,"','windows_id'=&gt;'",N140,"','so_id'=&gt;'",O140,"','usuario'=&gt;'",P140,"','inventaro'=&gt;'",Q140,"','serie'=&gt;'",R140,"','condicion_id'=&gt;'",S140,"','observaciones'=&gt;'",T140,"','estatus'=&gt;'",U140,"','fecha_compra'=&gt;'",V140,"','fecha_baja'=&gt;'",W140,"','obs_baja'=&gt;'",X140,"','n_orden'=&gt;'",Y140,"','fecha_reporte'=&gt;'",Z140,"','descripcion'=&gt;'",AA140,"'],")</f>
        <v>['ide'=&gt;'222','edificio_id'=&gt;'3','direccion_id'=&gt;'8','equipo_id'=&gt;'1','subdireccion_id'=&gt;'8','coordinacion_id'=&gt;'21','tipo_cpu_id'=&gt;'3','monitor_id'=&gt;'1','marca_id'=&gt;'5','modelo_id'=&gt;'32','procesador_id'=&gt;'15','ram_id'=&gt;'3','hdd_id'=&gt;'4','windows_id'=&gt;'19','so_id'=&gt;'3','usuario'=&gt;'REBECA COYOC','inventaro'=&gt;'12054','serie'=&gt;'8CG8334WXX','condicion_id'=&gt;'2','observaciones'=&gt;'**SN**8CG8334WXX','estatus'=&gt;'Activo','fecha_compra'=&gt;'43444','fecha_baja'=&gt;'NULL','obs_baja'=&gt;'NULL','n_orden'=&gt;'NULL','fecha_reporte'=&gt;'NULL','descripcion'=&gt;'NULL'],</v>
      </c>
    </row>
    <row r="141" spans="1:28" x14ac:dyDescent="0.25">
      <c r="A141">
        <v>223</v>
      </c>
      <c r="B141">
        <v>3</v>
      </c>
      <c r="C141">
        <v>8</v>
      </c>
      <c r="D141">
        <v>1</v>
      </c>
      <c r="E141">
        <v>8</v>
      </c>
      <c r="F141">
        <v>21</v>
      </c>
      <c r="G141">
        <v>3</v>
      </c>
      <c r="H141">
        <v>1</v>
      </c>
      <c r="I141">
        <v>15</v>
      </c>
      <c r="J141">
        <v>62</v>
      </c>
      <c r="K141">
        <v>27</v>
      </c>
      <c r="L141">
        <v>9</v>
      </c>
      <c r="M141">
        <v>3</v>
      </c>
      <c r="N141">
        <v>19</v>
      </c>
      <c r="O141">
        <v>3</v>
      </c>
      <c r="P141" t="s">
        <v>553</v>
      </c>
      <c r="Q141">
        <v>974</v>
      </c>
      <c r="R141" t="s">
        <v>740</v>
      </c>
      <c r="S141">
        <v>3</v>
      </c>
      <c r="U141" t="s">
        <v>351</v>
      </c>
      <c r="V141" s="1" t="s">
        <v>251</v>
      </c>
      <c r="W141" t="s">
        <v>251</v>
      </c>
      <c r="X141" t="s">
        <v>251</v>
      </c>
      <c r="Y141" t="s">
        <v>251</v>
      </c>
      <c r="Z141" t="s">
        <v>251</v>
      </c>
      <c r="AA141" t="s">
        <v>251</v>
      </c>
      <c r="AB141" t="str">
        <f>CONCATENATE("['ide'=&gt;'",A141,"','edificio_id'=&gt;'",B141,"','direccion_id'=&gt;'",C141,"','equipo_id'=&gt;'",D141,"','subdireccion_id'=&gt;'",E141,"','coordinacion_id'=&gt;'",F141,"','tipo_cpu_id'=&gt;'",G141,"','monitor_id'=&gt;'",H141,"','marca_id'=&gt;'",I141,"','modelo_id'=&gt;'",J141,"','procesador_id'=&gt;'",K141,"','ram_id'=&gt;'",L141,"','hdd_id'=&gt;'",M141,"','windows_id'=&gt;'",N141,"','so_id'=&gt;'",O141,"','usuario'=&gt;'",P141,"','inventaro'=&gt;'",Q141,"','serie'=&gt;'",R141,"','condicion_id'=&gt;'",S141,"','observaciones'=&gt;'",T141,"','estatus'=&gt;'",U141,"','fecha_compra'=&gt;'",V141,"','fecha_baja'=&gt;'",W141,"','obs_baja'=&gt;'",X141,"','n_orden'=&gt;'",Y141,"','fecha_reporte'=&gt;'",Z141,"','descripcion'=&gt;'",AA141,"'],")</f>
        <v>['ide'=&gt;'223','edificio_id'=&gt;'3','direccion_id'=&gt;'8','equipo_id'=&gt;'1','subdireccion_id'=&gt;'8','coordinacion_id'=&gt;'21','tipo_cpu_id'=&gt;'3','monitor_id'=&gt;'1','marca_id'=&gt;'15','modelo_id'=&gt;'62','procesador_id'=&gt;'27','ram_id'=&gt;'9','hdd_id'=&gt;'3','windows_id'=&gt;'19','so_id'=&gt;'3','usuario'=&gt;'ROSA UC','inventaro'=&gt;'974','serie'=&gt;'S/N','condicion_id'=&gt;'3','observaciones'=&gt;'','estatus'=&gt;'Activo','fecha_compra'=&gt;'NULL','fecha_baja'=&gt;'NULL','obs_baja'=&gt;'NULL','n_orden'=&gt;'NULL','fecha_reporte'=&gt;'NULL','descripcion'=&gt;'NULL'],</v>
      </c>
    </row>
    <row r="142" spans="1:28" x14ac:dyDescent="0.25">
      <c r="A142">
        <v>224</v>
      </c>
      <c r="B142">
        <v>3</v>
      </c>
      <c r="C142">
        <v>8</v>
      </c>
      <c r="D142">
        <v>1</v>
      </c>
      <c r="E142">
        <v>8</v>
      </c>
      <c r="F142">
        <v>21</v>
      </c>
      <c r="G142">
        <v>4</v>
      </c>
      <c r="H142">
        <v>1</v>
      </c>
      <c r="I142">
        <v>7</v>
      </c>
      <c r="J142">
        <v>51</v>
      </c>
      <c r="K142">
        <v>22</v>
      </c>
      <c r="L142">
        <v>6</v>
      </c>
      <c r="M142">
        <v>4</v>
      </c>
      <c r="N142">
        <v>19</v>
      </c>
      <c r="O142">
        <v>3</v>
      </c>
      <c r="P142" t="s">
        <v>548</v>
      </c>
      <c r="Q142">
        <v>12059</v>
      </c>
      <c r="R142" t="s">
        <v>1076</v>
      </c>
      <c r="S142">
        <v>2</v>
      </c>
      <c r="T142" t="s">
        <v>1077</v>
      </c>
      <c r="U142" t="s">
        <v>351</v>
      </c>
      <c r="V142" s="1">
        <v>43444</v>
      </c>
      <c r="W142" t="s">
        <v>251</v>
      </c>
      <c r="X142" t="s">
        <v>251</v>
      </c>
      <c r="Y142" t="s">
        <v>251</v>
      </c>
      <c r="Z142" t="s">
        <v>251</v>
      </c>
      <c r="AA142" t="s">
        <v>251</v>
      </c>
      <c r="AB142" t="str">
        <f>CONCATENATE("['ide'=&gt;'",A142,"','edificio_id'=&gt;'",B142,"','direccion_id'=&gt;'",C142,"','equipo_id'=&gt;'",D142,"','subdireccion_id'=&gt;'",E142,"','coordinacion_id'=&gt;'",F142,"','tipo_cpu_id'=&gt;'",G142,"','monitor_id'=&gt;'",H142,"','marca_id'=&gt;'",I142,"','modelo_id'=&gt;'",J142,"','procesador_id'=&gt;'",K142,"','ram_id'=&gt;'",L142,"','hdd_id'=&gt;'",M142,"','windows_id'=&gt;'",N142,"','so_id'=&gt;'",O142,"','usuario'=&gt;'",P142,"','inventaro'=&gt;'",Q142,"','serie'=&gt;'",R142,"','condicion_id'=&gt;'",S142,"','observaciones'=&gt;'",T142,"','estatus'=&gt;'",U142,"','fecha_compra'=&gt;'",V142,"','fecha_baja'=&gt;'",W142,"','obs_baja'=&gt;'",X142,"','n_orden'=&gt;'",Y142,"','fecha_reporte'=&gt;'",Z142,"','descripcion'=&gt;'",AA142,"'],")</f>
        <v>['ide'=&gt;'224','edificio_id'=&gt;'3','direccion_id'=&gt;'8','equipo_id'=&gt;'1','subdireccion_id'=&gt;'8','coordinacion_id'=&gt;'21','tipo_cpu_id'=&gt;'4','monitor_id'=&gt;'1','marca_id'=&gt;'7','modelo_id'=&gt;'51','procesador_id'=&gt;'22','ram_id'=&gt;'6','hdd_id'=&gt;'4','windows_id'=&gt;'19','so_id'=&gt;'3','usuario'=&gt;'OMAR PECH CAHUUICH','inventaro'=&gt;'12059','serie'=&gt;'NXVDCAL012751048D278','condicion_id'=&gt;'2','observaciones'=&gt;'**SN**NXVDCAL01275104BD27600','estatus'=&gt;'Activo','fecha_compra'=&gt;'43444','fecha_baja'=&gt;'NULL','obs_baja'=&gt;'NULL','n_orden'=&gt;'NULL','fecha_reporte'=&gt;'NULL','descripcion'=&gt;'NULL'],</v>
      </c>
    </row>
    <row r="143" spans="1:28" x14ac:dyDescent="0.25">
      <c r="A143">
        <v>225</v>
      </c>
      <c r="B143">
        <v>3</v>
      </c>
      <c r="C143">
        <v>8</v>
      </c>
      <c r="D143">
        <v>1</v>
      </c>
      <c r="E143">
        <v>8</v>
      </c>
      <c r="F143">
        <v>21</v>
      </c>
      <c r="G143">
        <v>3</v>
      </c>
      <c r="H143">
        <v>1</v>
      </c>
      <c r="I143">
        <v>5</v>
      </c>
      <c r="J143">
        <v>32</v>
      </c>
      <c r="K143">
        <v>15</v>
      </c>
      <c r="L143">
        <v>3</v>
      </c>
      <c r="M143">
        <v>4</v>
      </c>
      <c r="N143">
        <v>19</v>
      </c>
      <c r="O143">
        <v>3</v>
      </c>
      <c r="P143" t="s">
        <v>554</v>
      </c>
      <c r="Q143">
        <v>12050</v>
      </c>
      <c r="R143" t="s">
        <v>555</v>
      </c>
      <c r="S143">
        <v>2</v>
      </c>
      <c r="T143" t="s">
        <v>1078</v>
      </c>
      <c r="U143" t="s">
        <v>351</v>
      </c>
      <c r="V143" s="1">
        <v>43444</v>
      </c>
      <c r="W143" t="s">
        <v>251</v>
      </c>
      <c r="X143" t="s">
        <v>251</v>
      </c>
      <c r="Y143" t="s">
        <v>251</v>
      </c>
      <c r="Z143" t="s">
        <v>251</v>
      </c>
      <c r="AA143" t="s">
        <v>251</v>
      </c>
      <c r="AB143" t="str">
        <f>CONCATENATE("['ide'=&gt;'",A143,"','edificio_id'=&gt;'",B143,"','direccion_id'=&gt;'",C143,"','equipo_id'=&gt;'",D143,"','subdireccion_id'=&gt;'",E143,"','coordinacion_id'=&gt;'",F143,"','tipo_cpu_id'=&gt;'",G143,"','monitor_id'=&gt;'",H143,"','marca_id'=&gt;'",I143,"','modelo_id'=&gt;'",J143,"','procesador_id'=&gt;'",K143,"','ram_id'=&gt;'",L143,"','hdd_id'=&gt;'",M143,"','windows_id'=&gt;'",N143,"','so_id'=&gt;'",O143,"','usuario'=&gt;'",P143,"','inventaro'=&gt;'",Q143,"','serie'=&gt;'",R143,"','condicion_id'=&gt;'",S143,"','observaciones'=&gt;'",T143,"','estatus'=&gt;'",U143,"','fecha_compra'=&gt;'",V143,"','fecha_baja'=&gt;'",W143,"','obs_baja'=&gt;'",X143,"','n_orden'=&gt;'",Y143,"','fecha_reporte'=&gt;'",Z143,"','descripcion'=&gt;'",AA143,"'],")</f>
        <v>['ide'=&gt;'225','edificio_id'=&gt;'3','direccion_id'=&gt;'8','equipo_id'=&gt;'1','subdireccion_id'=&gt;'8','coordinacion_id'=&gt;'21','tipo_cpu_id'=&gt;'3','monitor_id'=&gt;'1','marca_id'=&gt;'5','modelo_id'=&gt;'32','procesador_id'=&gt;'15','ram_id'=&gt;'3','hdd_id'=&gt;'4','windows_id'=&gt;'19','so_id'=&gt;'3','usuario'=&gt;'MARCIALA MATOS','inventaro'=&gt;'12050','serie'=&gt;'8CG8334WWX','condicion_id'=&gt;'2','observaciones'=&gt;'**SN**8CG8334WWX','estatus'=&gt;'Activo','fecha_compra'=&gt;'43444','fecha_baja'=&gt;'NULL','obs_baja'=&gt;'NULL','n_orden'=&gt;'NULL','fecha_reporte'=&gt;'NULL','descripcion'=&gt;'NULL'],</v>
      </c>
    </row>
    <row r="144" spans="1:28" x14ac:dyDescent="0.25">
      <c r="A144">
        <v>226</v>
      </c>
      <c r="B144">
        <v>3</v>
      </c>
      <c r="C144">
        <v>8</v>
      </c>
      <c r="D144">
        <v>1</v>
      </c>
      <c r="E144">
        <v>8</v>
      </c>
      <c r="F144">
        <v>21</v>
      </c>
      <c r="G144">
        <v>2</v>
      </c>
      <c r="H144">
        <v>1</v>
      </c>
      <c r="I144">
        <v>4</v>
      </c>
      <c r="J144">
        <v>128</v>
      </c>
      <c r="K144">
        <v>17</v>
      </c>
      <c r="L144">
        <v>5</v>
      </c>
      <c r="M144">
        <v>6</v>
      </c>
      <c r="N144">
        <v>19</v>
      </c>
      <c r="O144">
        <v>3</v>
      </c>
      <c r="P144" t="s">
        <v>548</v>
      </c>
      <c r="Q144">
        <v>10775</v>
      </c>
      <c r="R144" t="s">
        <v>556</v>
      </c>
      <c r="S144">
        <v>3</v>
      </c>
      <c r="T144" t="s">
        <v>545</v>
      </c>
      <c r="U144" t="s">
        <v>351</v>
      </c>
      <c r="V144" s="1">
        <v>42711</v>
      </c>
      <c r="W144" t="s">
        <v>251</v>
      </c>
      <c r="X144" t="s">
        <v>251</v>
      </c>
      <c r="Y144" t="s">
        <v>251</v>
      </c>
      <c r="Z144" t="s">
        <v>251</v>
      </c>
      <c r="AA144" t="s">
        <v>251</v>
      </c>
      <c r="AB144" t="str">
        <f>CONCATENATE("['ide'=&gt;'",A144,"','edificio_id'=&gt;'",B144,"','direccion_id'=&gt;'",C144,"','equipo_id'=&gt;'",D144,"','subdireccion_id'=&gt;'",E144,"','coordinacion_id'=&gt;'",F144,"','tipo_cpu_id'=&gt;'",G144,"','monitor_id'=&gt;'",H144,"','marca_id'=&gt;'",I144,"','modelo_id'=&gt;'",J144,"','procesador_id'=&gt;'",K144,"','ram_id'=&gt;'",L144,"','hdd_id'=&gt;'",M144,"','windows_id'=&gt;'",N144,"','so_id'=&gt;'",O144,"','usuario'=&gt;'",P144,"','inventaro'=&gt;'",Q144,"','serie'=&gt;'",R144,"','condicion_id'=&gt;'",S144,"','observaciones'=&gt;'",T144,"','estatus'=&gt;'",U144,"','fecha_compra'=&gt;'",V144,"','fecha_baja'=&gt;'",W144,"','obs_baja'=&gt;'",X144,"','n_orden'=&gt;'",Y144,"','fecha_reporte'=&gt;'",Z144,"','descripcion'=&gt;'",AA144,"'],")</f>
        <v>['ide'=&gt;'226','edificio_id'=&gt;'3','direccion_id'=&gt;'8','equipo_id'=&gt;'1','subdireccion_id'=&gt;'8','coordinacion_id'=&gt;'21','tipo_cpu_id'=&gt;'2','monitor_id'=&gt;'1','marca_id'=&gt;'4','modelo_id'=&gt;'128','procesador_id'=&gt;'17','ram_id'=&gt;'5','hdd_id'=&gt;'6','windows_id'=&gt;'19','so_id'=&gt;'3','usuario'=&gt;'OMAR PECH CAHUUICH','inventaro'=&gt;'10775','serie'=&gt;'S100QCDP','condicion_id'=&gt;'3','observaciones'=&gt;'TIENE MUCHAS LINEAS HORIZONTALES EN EL DISPLAY','estatus'=&gt;'Activo','fecha_compra'=&gt;'42711','fecha_baja'=&gt;'NULL','obs_baja'=&gt;'NULL','n_orden'=&gt;'NULL','fecha_reporte'=&gt;'NULL','descripcion'=&gt;'NULL'],</v>
      </c>
    </row>
    <row r="145" spans="1:28" x14ac:dyDescent="0.25">
      <c r="A145">
        <v>227</v>
      </c>
      <c r="B145">
        <v>3</v>
      </c>
      <c r="C145">
        <v>8</v>
      </c>
      <c r="D145">
        <v>1</v>
      </c>
      <c r="E145">
        <v>8</v>
      </c>
      <c r="F145">
        <v>21</v>
      </c>
      <c r="G145">
        <v>2</v>
      </c>
      <c r="H145">
        <v>1</v>
      </c>
      <c r="I145">
        <v>4</v>
      </c>
      <c r="J145">
        <v>108</v>
      </c>
      <c r="K145">
        <v>28</v>
      </c>
      <c r="L145">
        <v>3</v>
      </c>
      <c r="M145">
        <v>4</v>
      </c>
      <c r="N145">
        <v>19</v>
      </c>
      <c r="O145">
        <v>3</v>
      </c>
      <c r="P145" t="s">
        <v>557</v>
      </c>
      <c r="Q145">
        <v>10474</v>
      </c>
      <c r="R145" t="s">
        <v>558</v>
      </c>
      <c r="S145">
        <v>2</v>
      </c>
      <c r="U145" t="s">
        <v>351</v>
      </c>
      <c r="V145" s="1" t="s">
        <v>251</v>
      </c>
      <c r="W145" t="s">
        <v>251</v>
      </c>
      <c r="X145" t="s">
        <v>251</v>
      </c>
      <c r="Y145" t="s">
        <v>251</v>
      </c>
      <c r="Z145" t="s">
        <v>251</v>
      </c>
      <c r="AA145" t="s">
        <v>251</v>
      </c>
      <c r="AB145" t="str">
        <f>CONCATENATE("['ide'=&gt;'",A145,"','edificio_id'=&gt;'",B145,"','direccion_id'=&gt;'",C145,"','equipo_id'=&gt;'",D145,"','subdireccion_id'=&gt;'",E145,"','coordinacion_id'=&gt;'",F145,"','tipo_cpu_id'=&gt;'",G145,"','monitor_id'=&gt;'",H145,"','marca_id'=&gt;'",I145,"','modelo_id'=&gt;'",J145,"','procesador_id'=&gt;'",K145,"','ram_id'=&gt;'",L145,"','hdd_id'=&gt;'",M145,"','windows_id'=&gt;'",N145,"','so_id'=&gt;'",O145,"','usuario'=&gt;'",P145,"','inventaro'=&gt;'",Q145,"','serie'=&gt;'",R145,"','condicion_id'=&gt;'",S145,"','observaciones'=&gt;'",T145,"','estatus'=&gt;'",U145,"','fecha_compra'=&gt;'",V145,"','fecha_baja'=&gt;'",W145,"','obs_baja'=&gt;'",X145,"','n_orden'=&gt;'",Y145,"','fecha_reporte'=&gt;'",Z145,"','descripcion'=&gt;'",AA145,"'],")</f>
        <v>['ide'=&gt;'227','edificio_id'=&gt;'3','direccion_id'=&gt;'8','equipo_id'=&gt;'1','subdireccion_id'=&gt;'8','coordinacion_id'=&gt;'21','tipo_cpu_id'=&gt;'2','monitor_id'=&gt;'1','marca_id'=&gt;'4','modelo_id'=&gt;'108','procesador_id'=&gt;'28','ram_id'=&gt;'3','hdd_id'=&gt;'4','windows_id'=&gt;'19','so_id'=&gt;'3','usuario'=&gt;'MARTHA CAAMAL','inventaro'=&gt;'10474','serie'=&gt;'P900J6GK','condicion_id'=&gt;'2','observaciones'=&gt;'','estatus'=&gt;'Activo','fecha_compra'=&gt;'NULL','fecha_baja'=&gt;'NULL','obs_baja'=&gt;'NULL','n_orden'=&gt;'NULL','fecha_reporte'=&gt;'NULL','descripcion'=&gt;'NULL'],</v>
      </c>
    </row>
    <row r="146" spans="1:28" x14ac:dyDescent="0.25">
      <c r="A146">
        <v>228</v>
      </c>
      <c r="B146">
        <v>3</v>
      </c>
      <c r="C146">
        <v>8</v>
      </c>
      <c r="D146">
        <v>1</v>
      </c>
      <c r="E146">
        <v>8</v>
      </c>
      <c r="F146">
        <v>21</v>
      </c>
      <c r="G146">
        <v>3</v>
      </c>
      <c r="H146">
        <v>1</v>
      </c>
      <c r="I146">
        <v>5</v>
      </c>
      <c r="J146">
        <v>32</v>
      </c>
      <c r="K146">
        <v>15</v>
      </c>
      <c r="L146">
        <v>3</v>
      </c>
      <c r="M146">
        <v>4</v>
      </c>
      <c r="N146">
        <v>19</v>
      </c>
      <c r="O146">
        <v>3</v>
      </c>
      <c r="P146" t="s">
        <v>559</v>
      </c>
      <c r="Q146">
        <v>12046</v>
      </c>
      <c r="R146" t="s">
        <v>560</v>
      </c>
      <c r="S146">
        <v>2</v>
      </c>
      <c r="U146" t="s">
        <v>351</v>
      </c>
      <c r="V146" s="1">
        <v>43444</v>
      </c>
      <c r="W146" t="s">
        <v>251</v>
      </c>
      <c r="X146" t="s">
        <v>251</v>
      </c>
      <c r="Y146" t="s">
        <v>251</v>
      </c>
      <c r="Z146" t="s">
        <v>251</v>
      </c>
      <c r="AA146" t="s">
        <v>251</v>
      </c>
      <c r="AB146" t="str">
        <f>CONCATENATE("['ide'=&gt;'",A146,"','edificio_id'=&gt;'",B146,"','direccion_id'=&gt;'",C146,"','equipo_id'=&gt;'",D146,"','subdireccion_id'=&gt;'",E146,"','coordinacion_id'=&gt;'",F146,"','tipo_cpu_id'=&gt;'",G146,"','monitor_id'=&gt;'",H146,"','marca_id'=&gt;'",I146,"','modelo_id'=&gt;'",J146,"','procesador_id'=&gt;'",K146,"','ram_id'=&gt;'",L146,"','hdd_id'=&gt;'",M146,"','windows_id'=&gt;'",N146,"','so_id'=&gt;'",O146,"','usuario'=&gt;'",P146,"','inventaro'=&gt;'",Q146,"','serie'=&gt;'",R146,"','condicion_id'=&gt;'",S146,"','observaciones'=&gt;'",T146,"','estatus'=&gt;'",U146,"','fecha_compra'=&gt;'",V146,"','fecha_baja'=&gt;'",W146,"','obs_baja'=&gt;'",X146,"','n_orden'=&gt;'",Y146,"','fecha_reporte'=&gt;'",Z146,"','descripcion'=&gt;'",AA146,"'],")</f>
        <v>['ide'=&gt;'228','edificio_id'=&gt;'3','direccion_id'=&gt;'8','equipo_id'=&gt;'1','subdireccion_id'=&gt;'8','coordinacion_id'=&gt;'21','tipo_cpu_id'=&gt;'3','monitor_id'=&gt;'1','marca_id'=&gt;'5','modelo_id'=&gt;'32','procesador_id'=&gt;'15','ram_id'=&gt;'3','hdd_id'=&gt;'4','windows_id'=&gt;'19','so_id'=&gt;'3','usuario'=&gt;'FAYNE ZAPATA','inventaro'=&gt;'12046','serie'=&gt;'8CG8334WW9','condicion_id'=&gt;'2','observaciones'=&gt;'','estatus'=&gt;'Activo','fecha_compra'=&gt;'43444','fecha_baja'=&gt;'NULL','obs_baja'=&gt;'NULL','n_orden'=&gt;'NULL','fecha_reporte'=&gt;'NULL','descripcion'=&gt;'NULL'],</v>
      </c>
    </row>
    <row r="147" spans="1:28" x14ac:dyDescent="0.25">
      <c r="A147">
        <v>229</v>
      </c>
      <c r="B147">
        <v>3</v>
      </c>
      <c r="C147">
        <v>8</v>
      </c>
      <c r="D147">
        <v>1</v>
      </c>
      <c r="E147">
        <v>8</v>
      </c>
      <c r="F147">
        <v>21</v>
      </c>
      <c r="G147">
        <v>2</v>
      </c>
      <c r="H147">
        <v>1</v>
      </c>
      <c r="I147">
        <v>4</v>
      </c>
      <c r="J147">
        <v>128</v>
      </c>
      <c r="K147">
        <v>17</v>
      </c>
      <c r="L147">
        <v>5</v>
      </c>
      <c r="M147">
        <v>6</v>
      </c>
      <c r="N147">
        <v>19</v>
      </c>
      <c r="O147">
        <v>3</v>
      </c>
      <c r="P147" t="s">
        <v>561</v>
      </c>
      <c r="Q147">
        <v>10766</v>
      </c>
      <c r="R147" t="s">
        <v>562</v>
      </c>
      <c r="S147">
        <v>3</v>
      </c>
      <c r="T147" t="s">
        <v>545</v>
      </c>
      <c r="U147" t="s">
        <v>351</v>
      </c>
      <c r="V147" s="1">
        <v>42711</v>
      </c>
      <c r="W147" t="s">
        <v>251</v>
      </c>
      <c r="X147" t="s">
        <v>251</v>
      </c>
      <c r="Y147" t="s">
        <v>251</v>
      </c>
      <c r="Z147" t="s">
        <v>251</v>
      </c>
      <c r="AA147" t="s">
        <v>251</v>
      </c>
      <c r="AB147" t="str">
        <f>CONCATENATE("['ide'=&gt;'",A147,"','edificio_id'=&gt;'",B147,"','direccion_id'=&gt;'",C147,"','equipo_id'=&gt;'",D147,"','subdireccion_id'=&gt;'",E147,"','coordinacion_id'=&gt;'",F147,"','tipo_cpu_id'=&gt;'",G147,"','monitor_id'=&gt;'",H147,"','marca_id'=&gt;'",I147,"','modelo_id'=&gt;'",J147,"','procesador_id'=&gt;'",K147,"','ram_id'=&gt;'",L147,"','hdd_id'=&gt;'",M147,"','windows_id'=&gt;'",N147,"','so_id'=&gt;'",O147,"','usuario'=&gt;'",P147,"','inventaro'=&gt;'",Q147,"','serie'=&gt;'",R147,"','condicion_id'=&gt;'",S147,"','observaciones'=&gt;'",T147,"','estatus'=&gt;'",U147,"','fecha_compra'=&gt;'",V147,"','fecha_baja'=&gt;'",W147,"','obs_baja'=&gt;'",X147,"','n_orden'=&gt;'",Y147,"','fecha_reporte'=&gt;'",Z147,"','descripcion'=&gt;'",AA147,"'],")</f>
        <v>['ide'=&gt;'229','edificio_id'=&gt;'3','direccion_id'=&gt;'8','equipo_id'=&gt;'1','subdireccion_id'=&gt;'8','coordinacion_id'=&gt;'21','tipo_cpu_id'=&gt;'2','monitor_id'=&gt;'1','marca_id'=&gt;'4','modelo_id'=&gt;'128','procesador_id'=&gt;'17','ram_id'=&gt;'5','hdd_id'=&gt;'6','windows_id'=&gt;'19','so_id'=&gt;'3','usuario'=&gt;'MONTSERRAT REDA','inventaro'=&gt;'10766','serie'=&gt;'S100QCDQ','condicion_id'=&gt;'3','observaciones'=&gt;'TIENE MUCHAS LINEAS HORIZONTALES EN EL DISPLAY','estatus'=&gt;'Activo','fecha_compra'=&gt;'42711','fecha_baja'=&gt;'NULL','obs_baja'=&gt;'NULL','n_orden'=&gt;'NULL','fecha_reporte'=&gt;'NULL','descripcion'=&gt;'NULL'],</v>
      </c>
    </row>
    <row r="148" spans="1:28" x14ac:dyDescent="0.25">
      <c r="A148">
        <v>230</v>
      </c>
      <c r="B148">
        <v>3</v>
      </c>
      <c r="C148">
        <v>8</v>
      </c>
      <c r="D148">
        <v>1</v>
      </c>
      <c r="E148">
        <v>20</v>
      </c>
      <c r="F148">
        <v>21</v>
      </c>
      <c r="G148">
        <v>3</v>
      </c>
      <c r="H148">
        <v>1</v>
      </c>
      <c r="I148">
        <v>5</v>
      </c>
      <c r="J148">
        <v>32</v>
      </c>
      <c r="K148">
        <v>15</v>
      </c>
      <c r="L148">
        <v>3</v>
      </c>
      <c r="M148">
        <v>4</v>
      </c>
      <c r="N148">
        <v>19</v>
      </c>
      <c r="O148">
        <v>3</v>
      </c>
      <c r="P148" t="s">
        <v>563</v>
      </c>
      <c r="Q148">
        <v>12048</v>
      </c>
      <c r="R148" t="s">
        <v>564</v>
      </c>
      <c r="S148">
        <v>2</v>
      </c>
      <c r="U148" t="s">
        <v>351</v>
      </c>
      <c r="V148" s="1">
        <v>43444</v>
      </c>
      <c r="W148" t="s">
        <v>251</v>
      </c>
      <c r="X148" t="s">
        <v>251</v>
      </c>
      <c r="Y148" t="s">
        <v>251</v>
      </c>
      <c r="Z148" t="s">
        <v>251</v>
      </c>
      <c r="AA148" t="s">
        <v>251</v>
      </c>
      <c r="AB148" t="str">
        <f>CONCATENATE("['ide'=&gt;'",A148,"','edificio_id'=&gt;'",B148,"','direccion_id'=&gt;'",C148,"','equipo_id'=&gt;'",D148,"','subdireccion_id'=&gt;'",E148,"','coordinacion_id'=&gt;'",F148,"','tipo_cpu_id'=&gt;'",G148,"','monitor_id'=&gt;'",H148,"','marca_id'=&gt;'",I148,"','modelo_id'=&gt;'",J148,"','procesador_id'=&gt;'",K148,"','ram_id'=&gt;'",L148,"','hdd_id'=&gt;'",M148,"','windows_id'=&gt;'",N148,"','so_id'=&gt;'",O148,"','usuario'=&gt;'",P148,"','inventaro'=&gt;'",Q148,"','serie'=&gt;'",R148,"','condicion_id'=&gt;'",S148,"','observaciones'=&gt;'",T148,"','estatus'=&gt;'",U148,"','fecha_compra'=&gt;'",V148,"','fecha_baja'=&gt;'",W148,"','obs_baja'=&gt;'",X148,"','n_orden'=&gt;'",Y148,"','fecha_reporte'=&gt;'",Z148,"','descripcion'=&gt;'",AA148,"'],")</f>
        <v>['ide'=&gt;'230','edificio_id'=&gt;'3','direccion_id'=&gt;'8','equipo_id'=&gt;'1','subdireccion_id'=&gt;'20','coordinacion_id'=&gt;'21','tipo_cpu_id'=&gt;'3','monitor_id'=&gt;'1','marca_id'=&gt;'5','modelo_id'=&gt;'32','procesador_id'=&gt;'15','ram_id'=&gt;'3','hdd_id'=&gt;'4','windows_id'=&gt;'19','so_id'=&gt;'3','usuario'=&gt;'DANIELA VICTORIA NUÑEZ REJON','inventaro'=&gt;'12048','serie'=&gt;'8CG8334WWD','condicion_id'=&gt;'2','observaciones'=&gt;'','estatus'=&gt;'Activo','fecha_compra'=&gt;'43444','fecha_baja'=&gt;'NULL','obs_baja'=&gt;'NULL','n_orden'=&gt;'NULL','fecha_reporte'=&gt;'NULL','descripcion'=&gt;'NULL'],</v>
      </c>
    </row>
    <row r="149" spans="1:28" x14ac:dyDescent="0.25">
      <c r="A149">
        <v>231</v>
      </c>
      <c r="B149">
        <v>3</v>
      </c>
      <c r="C149">
        <v>8</v>
      </c>
      <c r="D149">
        <v>1</v>
      </c>
      <c r="E149">
        <v>20</v>
      </c>
      <c r="F149">
        <v>21</v>
      </c>
      <c r="G149">
        <v>3</v>
      </c>
      <c r="H149">
        <v>1</v>
      </c>
      <c r="I149">
        <v>5</v>
      </c>
      <c r="J149">
        <v>32</v>
      </c>
      <c r="K149">
        <v>15</v>
      </c>
      <c r="L149">
        <v>3</v>
      </c>
      <c r="M149">
        <v>4</v>
      </c>
      <c r="N149">
        <v>19</v>
      </c>
      <c r="O149">
        <v>3</v>
      </c>
      <c r="P149" t="s">
        <v>565</v>
      </c>
      <c r="Q149">
        <v>12044</v>
      </c>
      <c r="R149" t="s">
        <v>566</v>
      </c>
      <c r="S149">
        <v>2</v>
      </c>
      <c r="U149" t="s">
        <v>351</v>
      </c>
      <c r="V149" s="1">
        <v>43444</v>
      </c>
      <c r="W149" t="s">
        <v>251</v>
      </c>
      <c r="X149" t="s">
        <v>251</v>
      </c>
      <c r="Y149" t="s">
        <v>251</v>
      </c>
      <c r="Z149" t="s">
        <v>251</v>
      </c>
      <c r="AA149" t="s">
        <v>251</v>
      </c>
      <c r="AB149" t="str">
        <f>CONCATENATE("['ide'=&gt;'",A149,"','edificio_id'=&gt;'",B149,"','direccion_id'=&gt;'",C149,"','equipo_id'=&gt;'",D149,"','subdireccion_id'=&gt;'",E149,"','coordinacion_id'=&gt;'",F149,"','tipo_cpu_id'=&gt;'",G149,"','monitor_id'=&gt;'",H149,"','marca_id'=&gt;'",I149,"','modelo_id'=&gt;'",J149,"','procesador_id'=&gt;'",K149,"','ram_id'=&gt;'",L149,"','hdd_id'=&gt;'",M149,"','windows_id'=&gt;'",N149,"','so_id'=&gt;'",O149,"','usuario'=&gt;'",P149,"','inventaro'=&gt;'",Q149,"','serie'=&gt;'",R149,"','condicion_id'=&gt;'",S149,"','observaciones'=&gt;'",T149,"','estatus'=&gt;'",U149,"','fecha_compra'=&gt;'",V149,"','fecha_baja'=&gt;'",W149,"','obs_baja'=&gt;'",X149,"','n_orden'=&gt;'",Y149,"','fecha_reporte'=&gt;'",Z149,"','descripcion'=&gt;'",AA149,"'],")</f>
        <v>['ide'=&gt;'231','edificio_id'=&gt;'3','direccion_id'=&gt;'8','equipo_id'=&gt;'1','subdireccion_id'=&gt;'20','coordinacion_id'=&gt;'21','tipo_cpu_id'=&gt;'3','monitor_id'=&gt;'1','marca_id'=&gt;'5','modelo_id'=&gt;'32','procesador_id'=&gt;'15','ram_id'=&gt;'3','hdd_id'=&gt;'4','windows_id'=&gt;'19','so_id'=&gt;'3','usuario'=&gt;'ANDREA ELIZABETH MENDEZ MORENO','inventaro'=&gt;'12044','serie'=&gt;'8CG8334WW4','condicion_id'=&gt;'2','observaciones'=&gt;'','estatus'=&gt;'Activo','fecha_compra'=&gt;'43444','fecha_baja'=&gt;'NULL','obs_baja'=&gt;'NULL','n_orden'=&gt;'NULL','fecha_reporte'=&gt;'NULL','descripcion'=&gt;'NULL'],</v>
      </c>
    </row>
    <row r="150" spans="1:28" x14ac:dyDescent="0.25">
      <c r="A150">
        <v>232</v>
      </c>
      <c r="B150">
        <v>3</v>
      </c>
      <c r="C150">
        <v>8</v>
      </c>
      <c r="D150">
        <v>1</v>
      </c>
      <c r="E150">
        <v>20</v>
      </c>
      <c r="F150">
        <v>21</v>
      </c>
      <c r="G150">
        <v>3</v>
      </c>
      <c r="H150">
        <v>1</v>
      </c>
      <c r="I150">
        <v>5</v>
      </c>
      <c r="J150">
        <v>32</v>
      </c>
      <c r="K150">
        <v>15</v>
      </c>
      <c r="L150">
        <v>3</v>
      </c>
      <c r="M150">
        <v>4</v>
      </c>
      <c r="N150">
        <v>19</v>
      </c>
      <c r="O150">
        <v>3</v>
      </c>
      <c r="P150" t="s">
        <v>567</v>
      </c>
      <c r="Q150">
        <v>12056</v>
      </c>
      <c r="R150" t="s">
        <v>568</v>
      </c>
      <c r="S150">
        <v>2</v>
      </c>
      <c r="T150" t="s">
        <v>1079</v>
      </c>
      <c r="U150" t="s">
        <v>351</v>
      </c>
      <c r="V150" s="1">
        <v>43444</v>
      </c>
      <c r="W150" t="s">
        <v>251</v>
      </c>
      <c r="X150" t="s">
        <v>251</v>
      </c>
      <c r="Y150" t="s">
        <v>251</v>
      </c>
      <c r="Z150" t="s">
        <v>251</v>
      </c>
      <c r="AA150" t="s">
        <v>251</v>
      </c>
      <c r="AB150" t="str">
        <f>CONCATENATE("['ide'=&gt;'",A150,"','edificio_id'=&gt;'",B150,"','direccion_id'=&gt;'",C150,"','equipo_id'=&gt;'",D150,"','subdireccion_id'=&gt;'",E150,"','coordinacion_id'=&gt;'",F150,"','tipo_cpu_id'=&gt;'",G150,"','monitor_id'=&gt;'",H150,"','marca_id'=&gt;'",I150,"','modelo_id'=&gt;'",J150,"','procesador_id'=&gt;'",K150,"','ram_id'=&gt;'",L150,"','hdd_id'=&gt;'",M150,"','windows_id'=&gt;'",N150,"','so_id'=&gt;'",O150,"','usuario'=&gt;'",P150,"','inventaro'=&gt;'",Q150,"','serie'=&gt;'",R150,"','condicion_id'=&gt;'",S150,"','observaciones'=&gt;'",T150,"','estatus'=&gt;'",U150,"','fecha_compra'=&gt;'",V150,"','fecha_baja'=&gt;'",W150,"','obs_baja'=&gt;'",X150,"','n_orden'=&gt;'",Y150,"','fecha_reporte'=&gt;'",Z150,"','descripcion'=&gt;'",AA150,"'],")</f>
        <v>['ide'=&gt;'232','edificio_id'=&gt;'3','direccion_id'=&gt;'8','equipo_id'=&gt;'1','subdireccion_id'=&gt;'20','coordinacion_id'=&gt;'21','tipo_cpu_id'=&gt;'3','monitor_id'=&gt;'1','marca_id'=&gt;'5','modelo_id'=&gt;'32','procesador_id'=&gt;'15','ram_id'=&gt;'3','hdd_id'=&gt;'4','windows_id'=&gt;'19','so_id'=&gt;'3','usuario'=&gt;'MARIA TRINIDAD CANTO MUT','inventaro'=&gt;'12056','serie'=&gt;'8CG8334WY9','condicion_id'=&gt;'2','observaciones'=&gt;'**SN**8CG8334WY9','estatus'=&gt;'Activo','fecha_compra'=&gt;'43444','fecha_baja'=&gt;'NULL','obs_baja'=&gt;'NULL','n_orden'=&gt;'NULL','fecha_reporte'=&gt;'NULL','descripcion'=&gt;'NULL'],</v>
      </c>
    </row>
    <row r="151" spans="1:28" x14ac:dyDescent="0.25">
      <c r="A151">
        <v>233</v>
      </c>
      <c r="B151">
        <v>3</v>
      </c>
      <c r="C151">
        <v>8</v>
      </c>
      <c r="D151">
        <v>1</v>
      </c>
      <c r="E151">
        <v>20</v>
      </c>
      <c r="F151">
        <v>23</v>
      </c>
      <c r="G151">
        <v>2</v>
      </c>
      <c r="H151">
        <v>1</v>
      </c>
      <c r="I151">
        <v>4</v>
      </c>
      <c r="J151">
        <v>128</v>
      </c>
      <c r="K151">
        <v>17</v>
      </c>
      <c r="L151">
        <v>5</v>
      </c>
      <c r="M151">
        <v>6</v>
      </c>
      <c r="N151">
        <v>19</v>
      </c>
      <c r="O151">
        <v>3</v>
      </c>
      <c r="P151" t="s">
        <v>569</v>
      </c>
      <c r="Q151">
        <v>10769</v>
      </c>
      <c r="R151" t="s">
        <v>570</v>
      </c>
      <c r="S151">
        <v>3</v>
      </c>
      <c r="T151" t="s">
        <v>545</v>
      </c>
      <c r="U151" t="s">
        <v>351</v>
      </c>
      <c r="V151" s="1">
        <v>42711</v>
      </c>
      <c r="W151" t="s">
        <v>251</v>
      </c>
      <c r="X151" t="s">
        <v>251</v>
      </c>
      <c r="Y151" t="s">
        <v>251</v>
      </c>
      <c r="Z151" t="s">
        <v>251</v>
      </c>
      <c r="AA151" t="s">
        <v>251</v>
      </c>
      <c r="AB151" t="str">
        <f>CONCATENATE("['ide'=&gt;'",A151,"','edificio_id'=&gt;'",B151,"','direccion_id'=&gt;'",C151,"','equipo_id'=&gt;'",D151,"','subdireccion_id'=&gt;'",E151,"','coordinacion_id'=&gt;'",F151,"','tipo_cpu_id'=&gt;'",G151,"','monitor_id'=&gt;'",H151,"','marca_id'=&gt;'",I151,"','modelo_id'=&gt;'",J151,"','procesador_id'=&gt;'",K151,"','ram_id'=&gt;'",L151,"','hdd_id'=&gt;'",M151,"','windows_id'=&gt;'",N151,"','so_id'=&gt;'",O151,"','usuario'=&gt;'",P151,"','inventaro'=&gt;'",Q151,"','serie'=&gt;'",R151,"','condicion_id'=&gt;'",S151,"','observaciones'=&gt;'",T151,"','estatus'=&gt;'",U151,"','fecha_compra'=&gt;'",V151,"','fecha_baja'=&gt;'",W151,"','obs_baja'=&gt;'",X151,"','n_orden'=&gt;'",Y151,"','fecha_reporte'=&gt;'",Z151,"','descripcion'=&gt;'",AA151,"'],")</f>
        <v>['ide'=&gt;'233','edificio_id'=&gt;'3','direccion_id'=&gt;'8','equipo_id'=&gt;'1','subdireccion_id'=&gt;'20','coordinacion_id'=&gt;'23','tipo_cpu_id'=&gt;'2','monitor_id'=&gt;'1','marca_id'=&gt;'4','modelo_id'=&gt;'128','procesador_id'=&gt;'17','ram_id'=&gt;'5','hdd_id'=&gt;'6','windows_id'=&gt;'19','so_id'=&gt;'3','usuario'=&gt;'KARINA ACOSTA','inventaro'=&gt;'10769','serie'=&gt;'S100QCDL','condicion_id'=&gt;'3','observaciones'=&gt;'TIENE MUCHAS LINEAS HORIZONTALES EN EL DISPLAY','estatus'=&gt;'Activo','fecha_compra'=&gt;'42711','fecha_baja'=&gt;'NULL','obs_baja'=&gt;'NULL','n_orden'=&gt;'NULL','fecha_reporte'=&gt;'NULL','descripcion'=&gt;'NULL'],</v>
      </c>
    </row>
    <row r="152" spans="1:28" x14ac:dyDescent="0.25">
      <c r="A152">
        <v>234</v>
      </c>
      <c r="B152">
        <v>3</v>
      </c>
      <c r="C152">
        <v>8</v>
      </c>
      <c r="D152">
        <v>1</v>
      </c>
      <c r="E152">
        <v>20</v>
      </c>
      <c r="F152">
        <v>21</v>
      </c>
      <c r="G152">
        <v>2</v>
      </c>
      <c r="H152">
        <v>1</v>
      </c>
      <c r="I152">
        <v>4</v>
      </c>
      <c r="J152">
        <v>128</v>
      </c>
      <c r="K152">
        <v>17</v>
      </c>
      <c r="L152">
        <v>5</v>
      </c>
      <c r="M152">
        <v>6</v>
      </c>
      <c r="N152">
        <v>19</v>
      </c>
      <c r="O152">
        <v>3</v>
      </c>
      <c r="P152" t="s">
        <v>571</v>
      </c>
      <c r="Q152">
        <v>10776</v>
      </c>
      <c r="R152" t="s">
        <v>572</v>
      </c>
      <c r="S152">
        <v>2</v>
      </c>
      <c r="U152" t="s">
        <v>351</v>
      </c>
      <c r="V152" s="1">
        <v>42711</v>
      </c>
      <c r="W152" t="s">
        <v>251</v>
      </c>
      <c r="X152" t="s">
        <v>251</v>
      </c>
      <c r="Y152" t="s">
        <v>251</v>
      </c>
      <c r="Z152" t="s">
        <v>251</v>
      </c>
      <c r="AA152" t="s">
        <v>251</v>
      </c>
      <c r="AB152" t="str">
        <f>CONCATENATE("['ide'=&gt;'",A152,"','edificio_id'=&gt;'",B152,"','direccion_id'=&gt;'",C152,"','equipo_id'=&gt;'",D152,"','subdireccion_id'=&gt;'",E152,"','coordinacion_id'=&gt;'",F152,"','tipo_cpu_id'=&gt;'",G152,"','monitor_id'=&gt;'",H152,"','marca_id'=&gt;'",I152,"','modelo_id'=&gt;'",J152,"','procesador_id'=&gt;'",K152,"','ram_id'=&gt;'",L152,"','hdd_id'=&gt;'",M152,"','windows_id'=&gt;'",N152,"','so_id'=&gt;'",O152,"','usuario'=&gt;'",P152,"','inventaro'=&gt;'",Q152,"','serie'=&gt;'",R152,"','condicion_id'=&gt;'",S152,"','observaciones'=&gt;'",T152,"','estatus'=&gt;'",U152,"','fecha_compra'=&gt;'",V152,"','fecha_baja'=&gt;'",W152,"','obs_baja'=&gt;'",X152,"','n_orden'=&gt;'",Y152,"','fecha_reporte'=&gt;'",Z152,"','descripcion'=&gt;'",AA152,"'],")</f>
        <v>['ide'=&gt;'234','edificio_id'=&gt;'3','direccion_id'=&gt;'8','equipo_id'=&gt;'1','subdireccion_id'=&gt;'20','coordinacion_id'=&gt;'21','tipo_cpu_id'=&gt;'2','monitor_id'=&gt;'1','marca_id'=&gt;'4','modelo_id'=&gt;'128','procesador_id'=&gt;'17','ram_id'=&gt;'5','hdd_id'=&gt;'6','windows_id'=&gt;'19','so_id'=&gt;'3','usuario'=&gt;'DANIEL MAAS GARCIA','inventaro'=&gt;'10776','serie'=&gt;'S100QCDR','condicion_id'=&gt;'2','observaciones'=&gt;'','estatus'=&gt;'Activo','fecha_compra'=&gt;'42711','fecha_baja'=&gt;'NULL','obs_baja'=&gt;'NULL','n_orden'=&gt;'NULL','fecha_reporte'=&gt;'NULL','descripcion'=&gt;'NULL'],</v>
      </c>
    </row>
    <row r="153" spans="1:28" x14ac:dyDescent="0.25">
      <c r="A153">
        <v>235</v>
      </c>
      <c r="B153">
        <v>3</v>
      </c>
      <c r="C153">
        <v>8</v>
      </c>
      <c r="D153">
        <v>1</v>
      </c>
      <c r="E153">
        <v>20</v>
      </c>
      <c r="F153">
        <v>21</v>
      </c>
      <c r="G153">
        <v>3</v>
      </c>
      <c r="H153">
        <v>1</v>
      </c>
      <c r="I153">
        <v>15</v>
      </c>
      <c r="J153">
        <v>62</v>
      </c>
      <c r="K153">
        <v>27</v>
      </c>
      <c r="L153">
        <v>9</v>
      </c>
      <c r="M153">
        <v>3</v>
      </c>
      <c r="N153">
        <v>19</v>
      </c>
      <c r="O153">
        <v>3</v>
      </c>
      <c r="P153" t="s">
        <v>573</v>
      </c>
      <c r="Q153">
        <v>975</v>
      </c>
      <c r="R153" t="s">
        <v>740</v>
      </c>
      <c r="S153">
        <v>3</v>
      </c>
      <c r="U153" t="s">
        <v>351</v>
      </c>
      <c r="V153" s="1" t="s">
        <v>251</v>
      </c>
      <c r="W153" t="s">
        <v>251</v>
      </c>
      <c r="X153" t="s">
        <v>251</v>
      </c>
      <c r="Y153" t="s">
        <v>251</v>
      </c>
      <c r="Z153" t="s">
        <v>251</v>
      </c>
      <c r="AA153" t="s">
        <v>251</v>
      </c>
      <c r="AB153" t="str">
        <f>CONCATENATE("['ide'=&gt;'",A153,"','edificio_id'=&gt;'",B153,"','direccion_id'=&gt;'",C153,"','equipo_id'=&gt;'",D153,"','subdireccion_id'=&gt;'",E153,"','coordinacion_id'=&gt;'",F153,"','tipo_cpu_id'=&gt;'",G153,"','monitor_id'=&gt;'",H153,"','marca_id'=&gt;'",I153,"','modelo_id'=&gt;'",J153,"','procesador_id'=&gt;'",K153,"','ram_id'=&gt;'",L153,"','hdd_id'=&gt;'",M153,"','windows_id'=&gt;'",N153,"','so_id'=&gt;'",O153,"','usuario'=&gt;'",P153,"','inventaro'=&gt;'",Q153,"','serie'=&gt;'",R153,"','condicion_id'=&gt;'",S153,"','observaciones'=&gt;'",T153,"','estatus'=&gt;'",U153,"','fecha_compra'=&gt;'",V153,"','fecha_baja'=&gt;'",W153,"','obs_baja'=&gt;'",X153,"','n_orden'=&gt;'",Y153,"','fecha_reporte'=&gt;'",Z153,"','descripcion'=&gt;'",AA153,"'],")</f>
        <v>['ide'=&gt;'235','edificio_id'=&gt;'3','direccion_id'=&gt;'8','equipo_id'=&gt;'1','subdireccion_id'=&gt;'20','coordinacion_id'=&gt;'21','tipo_cpu_id'=&gt;'3','monitor_id'=&gt;'1','marca_id'=&gt;'15','modelo_id'=&gt;'62','procesador_id'=&gt;'27','ram_id'=&gt;'9','hdd_id'=&gt;'3','windows_id'=&gt;'19','so_id'=&gt;'3','usuario'=&gt;'KARISME GUADALUPE CHAN CHI','inventaro'=&gt;'975','serie'=&gt;'S/N','condicion_id'=&gt;'3','observaciones'=&gt;'','estatus'=&gt;'Activo','fecha_compra'=&gt;'NULL','fecha_baja'=&gt;'NULL','obs_baja'=&gt;'NULL','n_orden'=&gt;'NULL','fecha_reporte'=&gt;'NULL','descripcion'=&gt;'NULL'],</v>
      </c>
    </row>
    <row r="154" spans="1:28" x14ac:dyDescent="0.25">
      <c r="A154">
        <v>236</v>
      </c>
      <c r="B154">
        <v>3</v>
      </c>
      <c r="C154">
        <v>8</v>
      </c>
      <c r="D154">
        <v>1</v>
      </c>
      <c r="E154">
        <v>20</v>
      </c>
      <c r="F154">
        <v>21</v>
      </c>
      <c r="G154">
        <v>2</v>
      </c>
      <c r="H154">
        <v>1</v>
      </c>
      <c r="I154">
        <v>4</v>
      </c>
      <c r="J154">
        <v>128</v>
      </c>
      <c r="K154">
        <v>17</v>
      </c>
      <c r="L154">
        <v>5</v>
      </c>
      <c r="M154">
        <v>4</v>
      </c>
      <c r="N154">
        <v>19</v>
      </c>
      <c r="O154">
        <v>3</v>
      </c>
      <c r="P154" t="s">
        <v>574</v>
      </c>
      <c r="Q154">
        <v>10770</v>
      </c>
      <c r="R154" t="s">
        <v>575</v>
      </c>
      <c r="S154">
        <v>3</v>
      </c>
      <c r="T154" t="s">
        <v>576</v>
      </c>
      <c r="U154" t="s">
        <v>351</v>
      </c>
      <c r="V154" s="1">
        <v>42711</v>
      </c>
      <c r="W154" t="s">
        <v>251</v>
      </c>
      <c r="X154" t="s">
        <v>251</v>
      </c>
      <c r="Y154" t="s">
        <v>251</v>
      </c>
      <c r="Z154" t="s">
        <v>251</v>
      </c>
      <c r="AA154" t="s">
        <v>251</v>
      </c>
      <c r="AB154" t="str">
        <f>CONCATENATE("['ide'=&gt;'",A154,"','edificio_id'=&gt;'",B154,"','direccion_id'=&gt;'",C154,"','equipo_id'=&gt;'",D154,"','subdireccion_id'=&gt;'",E154,"','coordinacion_id'=&gt;'",F154,"','tipo_cpu_id'=&gt;'",G154,"','monitor_id'=&gt;'",H154,"','marca_id'=&gt;'",I154,"','modelo_id'=&gt;'",J154,"','procesador_id'=&gt;'",K154,"','ram_id'=&gt;'",L154,"','hdd_id'=&gt;'",M154,"','windows_id'=&gt;'",N154,"','so_id'=&gt;'",O154,"','usuario'=&gt;'",P154,"','inventaro'=&gt;'",Q154,"','serie'=&gt;'",R154,"','condicion_id'=&gt;'",S154,"','observaciones'=&gt;'",T154,"','estatus'=&gt;'",U154,"','fecha_compra'=&gt;'",V154,"','fecha_baja'=&gt;'",W154,"','obs_baja'=&gt;'",X154,"','n_orden'=&gt;'",Y154,"','fecha_reporte'=&gt;'",Z154,"','descripcion'=&gt;'",AA154,"'],")</f>
        <v>['ide'=&gt;'236','edificio_id'=&gt;'3','direccion_id'=&gt;'8','equipo_id'=&gt;'1','subdireccion_id'=&gt;'20','coordinacion_id'=&gt;'21','tipo_cpu_id'=&gt;'2','monitor_id'=&gt;'1','marca_id'=&gt;'4','modelo_id'=&gt;'128','procesador_id'=&gt;'17','ram_id'=&gt;'5','hdd_id'=&gt;'4','windows_id'=&gt;'19','so_id'=&gt;'3','usuario'=&gt;'JUAN GABRIEL MATOS PANTI','inventaro'=&gt;'10770','serie'=&gt;'S100QCDU','condicion_id'=&gt;'3','observaciones'=&gt;'TIENE LINEAS HORIZONTALES ENEL DISPLAY, Y NO SIRVE EL ADAPTADOR DE RED','estatus'=&gt;'Activo','fecha_compra'=&gt;'42711','fecha_baja'=&gt;'NULL','obs_baja'=&gt;'NULL','n_orden'=&gt;'NULL','fecha_reporte'=&gt;'NULL','descripcion'=&gt;'NULL'],</v>
      </c>
    </row>
    <row r="155" spans="1:28" x14ac:dyDescent="0.25">
      <c r="A155">
        <v>249</v>
      </c>
      <c r="B155">
        <v>7</v>
      </c>
      <c r="C155">
        <v>15</v>
      </c>
      <c r="D155">
        <v>1</v>
      </c>
      <c r="E155">
        <v>16</v>
      </c>
      <c r="F155">
        <v>21</v>
      </c>
      <c r="G155">
        <v>3</v>
      </c>
      <c r="H155">
        <v>1</v>
      </c>
      <c r="I155">
        <v>9</v>
      </c>
      <c r="J155">
        <v>12</v>
      </c>
      <c r="K155">
        <v>11</v>
      </c>
      <c r="L155">
        <v>3</v>
      </c>
      <c r="M155">
        <v>3</v>
      </c>
      <c r="N155">
        <v>19</v>
      </c>
      <c r="O155">
        <v>3</v>
      </c>
      <c r="P155" t="s">
        <v>577</v>
      </c>
      <c r="Q155">
        <v>9965</v>
      </c>
      <c r="R155" s="2" t="s">
        <v>1149</v>
      </c>
      <c r="S155">
        <v>2</v>
      </c>
      <c r="U155" t="s">
        <v>351</v>
      </c>
      <c r="V155" s="1">
        <v>42356</v>
      </c>
      <c r="W155" t="s">
        <v>251</v>
      </c>
      <c r="X155" t="s">
        <v>251</v>
      </c>
      <c r="Y155" t="s">
        <v>251</v>
      </c>
      <c r="Z155" t="s">
        <v>251</v>
      </c>
      <c r="AA155" t="s">
        <v>251</v>
      </c>
      <c r="AB155" t="str">
        <f>CONCATENATE("['ide'=&gt;'",A155,"','edificio_id'=&gt;'",B155,"','direccion_id'=&gt;'",C155,"','equipo_id'=&gt;'",D155,"','subdireccion_id'=&gt;'",E155,"','coordinacion_id'=&gt;'",F155,"','tipo_cpu_id'=&gt;'",G155,"','monitor_id'=&gt;'",H155,"','marca_id'=&gt;'",I155,"','modelo_id'=&gt;'",J155,"','procesador_id'=&gt;'",K155,"','ram_id'=&gt;'",L155,"','hdd_id'=&gt;'",M155,"','windows_id'=&gt;'",N155,"','so_id'=&gt;'",O155,"','usuario'=&gt;'",P155,"','inventaro'=&gt;'",Q155,"','serie'=&gt;'",R155,"','condicion_id'=&gt;'",S155,"','observaciones'=&gt;'",T155,"','estatus'=&gt;'",U155,"','fecha_compra'=&gt;'",V155,"','fecha_baja'=&gt;'",W155,"','obs_baja'=&gt;'",X155,"','n_orden'=&gt;'",Y155,"','fecha_reporte'=&gt;'",Z155,"','descripcion'=&gt;'",AA155,"'],")</f>
        <v>['ide'=&gt;'249','edificio_id'=&gt;'7','direccion_id'=&gt;'15','equipo_id'=&gt;'1','subdireccion_id'=&gt;'16','coordinacion_id'=&gt;'21','tipo_cpu_id'=&gt;'3','monitor_id'=&gt;'1','marca_id'=&gt;'9','modelo_id'=&gt;'12','procesador_id'=&gt;'11','ram_id'=&gt;'3','hdd_id'=&gt;'3','windows_id'=&gt;'19','so_id'=&gt;'3','usuario'=&gt;'FLOR GONZALES QUINTANA','inventaro'=&gt;'9965','serie'=&gt;'2340679062202','condicion_id'=&gt;'2','observaciones'=&gt;'','estatus'=&gt;'Activo','fecha_compra'=&gt;'42356','fecha_baja'=&gt;'NULL','obs_baja'=&gt;'NULL','n_orden'=&gt;'NULL','fecha_reporte'=&gt;'NULL','descripcion'=&gt;'NULL'],</v>
      </c>
    </row>
    <row r="156" spans="1:28" x14ac:dyDescent="0.25">
      <c r="A156">
        <v>250</v>
      </c>
      <c r="B156">
        <v>7</v>
      </c>
      <c r="C156">
        <v>15</v>
      </c>
      <c r="D156">
        <v>1</v>
      </c>
      <c r="E156">
        <v>16</v>
      </c>
      <c r="F156">
        <v>21</v>
      </c>
      <c r="G156">
        <v>2</v>
      </c>
      <c r="H156">
        <v>1</v>
      </c>
      <c r="I156">
        <v>4</v>
      </c>
      <c r="J156">
        <v>108</v>
      </c>
      <c r="K156">
        <v>28</v>
      </c>
      <c r="L156">
        <v>3</v>
      </c>
      <c r="M156">
        <v>2</v>
      </c>
      <c r="N156">
        <v>19</v>
      </c>
      <c r="O156">
        <v>3</v>
      </c>
      <c r="P156" t="s">
        <v>578</v>
      </c>
      <c r="Q156">
        <v>10480</v>
      </c>
      <c r="R156" t="s">
        <v>579</v>
      </c>
      <c r="S156">
        <v>2</v>
      </c>
      <c r="U156" t="s">
        <v>351</v>
      </c>
      <c r="V156" s="1">
        <v>42583</v>
      </c>
      <c r="W156" t="s">
        <v>251</v>
      </c>
      <c r="X156" t="s">
        <v>251</v>
      </c>
      <c r="Y156" t="s">
        <v>251</v>
      </c>
      <c r="Z156" t="s">
        <v>251</v>
      </c>
      <c r="AA156" t="s">
        <v>251</v>
      </c>
      <c r="AB156" t="str">
        <f>CONCATENATE("['ide'=&gt;'",A156,"','edificio_id'=&gt;'",B156,"','direccion_id'=&gt;'",C156,"','equipo_id'=&gt;'",D156,"','subdireccion_id'=&gt;'",E156,"','coordinacion_id'=&gt;'",F156,"','tipo_cpu_id'=&gt;'",G156,"','monitor_id'=&gt;'",H156,"','marca_id'=&gt;'",I156,"','modelo_id'=&gt;'",J156,"','procesador_id'=&gt;'",K156,"','ram_id'=&gt;'",L156,"','hdd_id'=&gt;'",M156,"','windows_id'=&gt;'",N156,"','so_id'=&gt;'",O156,"','usuario'=&gt;'",P156,"','inventaro'=&gt;'",Q156,"','serie'=&gt;'",R156,"','condicion_id'=&gt;'",S156,"','observaciones'=&gt;'",T156,"','estatus'=&gt;'",U156,"','fecha_compra'=&gt;'",V156,"','fecha_baja'=&gt;'",W156,"','obs_baja'=&gt;'",X156,"','n_orden'=&gt;'",Y156,"','fecha_reporte'=&gt;'",Z156,"','descripcion'=&gt;'",AA156,"'],")</f>
        <v>['ide'=&gt;'250','edificio_id'=&gt;'7','direccion_id'=&gt;'15','equipo_id'=&gt;'1','subdireccion_id'=&gt;'16','coordinacion_id'=&gt;'21','tipo_cpu_id'=&gt;'2','monitor_id'=&gt;'1','marca_id'=&gt;'4','modelo_id'=&gt;'108','procesador_id'=&gt;'28','ram_id'=&gt;'3','hdd_id'=&gt;'2','windows_id'=&gt;'19','so_id'=&gt;'3','usuario'=&gt;'MONICA','inventaro'=&gt;'10480','serie'=&gt;'P900CZXC','condicion_id'=&gt;'2','observaciones'=&gt;'','estatus'=&gt;'Activo','fecha_compra'=&gt;'42583','fecha_baja'=&gt;'NULL','obs_baja'=&gt;'NULL','n_orden'=&gt;'NULL','fecha_reporte'=&gt;'NULL','descripcion'=&gt;'NULL'],</v>
      </c>
    </row>
    <row r="157" spans="1:28" x14ac:dyDescent="0.25">
      <c r="A157">
        <v>251</v>
      </c>
      <c r="B157">
        <v>7</v>
      </c>
      <c r="C157">
        <v>15</v>
      </c>
      <c r="D157">
        <v>1</v>
      </c>
      <c r="E157">
        <v>16</v>
      </c>
      <c r="F157">
        <v>21</v>
      </c>
      <c r="G157">
        <v>2</v>
      </c>
      <c r="H157">
        <v>1</v>
      </c>
      <c r="I157">
        <v>4</v>
      </c>
      <c r="J157">
        <v>108</v>
      </c>
      <c r="K157">
        <v>28</v>
      </c>
      <c r="L157">
        <v>3</v>
      </c>
      <c r="M157">
        <v>4</v>
      </c>
      <c r="N157">
        <v>19</v>
      </c>
      <c r="O157">
        <v>3</v>
      </c>
      <c r="P157" t="s">
        <v>580</v>
      </c>
      <c r="Q157">
        <v>10479</v>
      </c>
      <c r="R157" t="s">
        <v>581</v>
      </c>
      <c r="S157">
        <v>2</v>
      </c>
      <c r="U157" t="s">
        <v>351</v>
      </c>
      <c r="V157" t="s">
        <v>251</v>
      </c>
      <c r="W157" t="s">
        <v>251</v>
      </c>
      <c r="X157" t="s">
        <v>251</v>
      </c>
      <c r="Y157" t="s">
        <v>251</v>
      </c>
      <c r="Z157" t="s">
        <v>251</v>
      </c>
      <c r="AA157" t="s">
        <v>251</v>
      </c>
      <c r="AB157" t="str">
        <f>CONCATENATE("['ide'=&gt;'",A157,"','edificio_id'=&gt;'",B157,"','direccion_id'=&gt;'",C157,"','equipo_id'=&gt;'",D157,"','subdireccion_id'=&gt;'",E157,"','coordinacion_id'=&gt;'",F157,"','tipo_cpu_id'=&gt;'",G157,"','monitor_id'=&gt;'",H157,"','marca_id'=&gt;'",I157,"','modelo_id'=&gt;'",J157,"','procesador_id'=&gt;'",K157,"','ram_id'=&gt;'",L157,"','hdd_id'=&gt;'",M157,"','windows_id'=&gt;'",N157,"','so_id'=&gt;'",O157,"','usuario'=&gt;'",P157,"','inventaro'=&gt;'",Q157,"','serie'=&gt;'",R157,"','condicion_id'=&gt;'",S157,"','observaciones'=&gt;'",T157,"','estatus'=&gt;'",U157,"','fecha_compra'=&gt;'",V157,"','fecha_baja'=&gt;'",W157,"','obs_baja'=&gt;'",X157,"','n_orden'=&gt;'",Y157,"','fecha_reporte'=&gt;'",Z157,"','descripcion'=&gt;'",AA157,"'],")</f>
        <v>['ide'=&gt;'251','edificio_id'=&gt;'7','direccion_id'=&gt;'15','equipo_id'=&gt;'1','subdireccion_id'=&gt;'16','coordinacion_id'=&gt;'21','tipo_cpu_id'=&gt;'2','monitor_id'=&gt;'1','marca_id'=&gt;'4','modelo_id'=&gt;'108','procesador_id'=&gt;'28','ram_id'=&gt;'3','hdd_id'=&gt;'4','windows_id'=&gt;'19','so_id'=&gt;'3','usuario'=&gt;'ADRIAN COLLI OROPEZA','inventaro'=&gt;'10479','serie'=&gt;'P900D00Z','condicion_id'=&gt;'2','observaciones'=&gt;'','estatus'=&gt;'Activo','fecha_compra'=&gt;'NULL','fecha_baja'=&gt;'NULL','obs_baja'=&gt;'NULL','n_orden'=&gt;'NULL','fecha_reporte'=&gt;'NULL','descripcion'=&gt;'NULL'],</v>
      </c>
    </row>
    <row r="158" spans="1:28" x14ac:dyDescent="0.25">
      <c r="A158">
        <v>252</v>
      </c>
      <c r="B158">
        <v>7</v>
      </c>
      <c r="C158">
        <v>15</v>
      </c>
      <c r="D158">
        <v>1</v>
      </c>
      <c r="E158">
        <v>16</v>
      </c>
      <c r="F158">
        <v>21</v>
      </c>
      <c r="G158">
        <v>2</v>
      </c>
      <c r="H158">
        <v>1</v>
      </c>
      <c r="I158">
        <v>4</v>
      </c>
      <c r="J158">
        <v>108</v>
      </c>
      <c r="K158">
        <v>17</v>
      </c>
      <c r="L158">
        <v>3</v>
      </c>
      <c r="M158">
        <v>4</v>
      </c>
      <c r="N158">
        <v>19</v>
      </c>
      <c r="O158">
        <v>3</v>
      </c>
      <c r="P158" t="s">
        <v>582</v>
      </c>
      <c r="Q158">
        <v>10840</v>
      </c>
      <c r="R158" t="s">
        <v>583</v>
      </c>
      <c r="S158">
        <v>2</v>
      </c>
      <c r="U158" t="s">
        <v>351</v>
      </c>
      <c r="V158" s="1">
        <v>42720</v>
      </c>
      <c r="W158" t="s">
        <v>251</v>
      </c>
      <c r="X158" t="s">
        <v>251</v>
      </c>
      <c r="Y158" t="s">
        <v>251</v>
      </c>
      <c r="Z158" t="s">
        <v>251</v>
      </c>
      <c r="AA158" t="s">
        <v>251</v>
      </c>
      <c r="AB158" t="str">
        <f>CONCATENATE("['ide'=&gt;'",A158,"','edificio_id'=&gt;'",B158,"','direccion_id'=&gt;'",C158,"','equipo_id'=&gt;'",D158,"','subdireccion_id'=&gt;'",E158,"','coordinacion_id'=&gt;'",F158,"','tipo_cpu_id'=&gt;'",G158,"','monitor_id'=&gt;'",H158,"','marca_id'=&gt;'",I158,"','modelo_id'=&gt;'",J158,"','procesador_id'=&gt;'",K158,"','ram_id'=&gt;'",L158,"','hdd_id'=&gt;'",M158,"','windows_id'=&gt;'",N158,"','so_id'=&gt;'",O158,"','usuario'=&gt;'",P158,"','inventaro'=&gt;'",Q158,"','serie'=&gt;'",R158,"','condicion_id'=&gt;'",S158,"','observaciones'=&gt;'",T158,"','estatus'=&gt;'",U158,"','fecha_compra'=&gt;'",V158,"','fecha_baja'=&gt;'",W158,"','obs_baja'=&gt;'",X158,"','n_orden'=&gt;'",Y158,"','fecha_reporte'=&gt;'",Z158,"','descripcion'=&gt;'",AA158,"'],")</f>
        <v>['ide'=&gt;'252','edificio_id'=&gt;'7','direccion_id'=&gt;'15','equipo_id'=&gt;'1','subdireccion_id'=&gt;'16','coordinacion_id'=&gt;'21','tipo_cpu_id'=&gt;'2','monitor_id'=&gt;'1','marca_id'=&gt;'4','modelo_id'=&gt;'108','procesador_id'=&gt;'17','ram_id'=&gt;'3','hdd_id'=&gt;'4','windows_id'=&gt;'19','so_id'=&gt;'3','usuario'=&gt;'SANDRA POOL CAN','inventaro'=&gt;'10840','serie'=&gt;'P9019AP6','condicion_id'=&gt;'2','observaciones'=&gt;'','estatus'=&gt;'Activo','fecha_compra'=&gt;'42720','fecha_baja'=&gt;'NULL','obs_baja'=&gt;'NULL','n_orden'=&gt;'NULL','fecha_reporte'=&gt;'NULL','descripcion'=&gt;'NULL'],</v>
      </c>
    </row>
    <row r="159" spans="1:28" x14ac:dyDescent="0.25">
      <c r="A159">
        <v>253</v>
      </c>
      <c r="B159">
        <v>7</v>
      </c>
      <c r="C159">
        <v>15</v>
      </c>
      <c r="D159">
        <v>1</v>
      </c>
      <c r="E159">
        <v>16</v>
      </c>
      <c r="F159">
        <v>21</v>
      </c>
      <c r="G159">
        <v>3</v>
      </c>
      <c r="H159">
        <v>1</v>
      </c>
      <c r="I159">
        <v>9</v>
      </c>
      <c r="J159">
        <v>12</v>
      </c>
      <c r="K159">
        <v>63</v>
      </c>
      <c r="L159">
        <v>3</v>
      </c>
      <c r="M159">
        <v>5</v>
      </c>
      <c r="N159">
        <v>19</v>
      </c>
      <c r="O159">
        <v>3</v>
      </c>
      <c r="P159" t="s">
        <v>584</v>
      </c>
      <c r="Q159">
        <v>9969</v>
      </c>
      <c r="R159" s="2" t="s">
        <v>1150</v>
      </c>
      <c r="S159">
        <v>2</v>
      </c>
      <c r="U159" t="s">
        <v>351</v>
      </c>
      <c r="V159" s="1">
        <v>42356</v>
      </c>
      <c r="W159" t="s">
        <v>251</v>
      </c>
      <c r="X159" t="s">
        <v>251</v>
      </c>
      <c r="Y159" t="s">
        <v>251</v>
      </c>
      <c r="Z159" t="s">
        <v>251</v>
      </c>
      <c r="AA159" t="s">
        <v>251</v>
      </c>
      <c r="AB159" t="str">
        <f>CONCATENATE("['ide'=&gt;'",A159,"','edificio_id'=&gt;'",B159,"','direccion_id'=&gt;'",C159,"','equipo_id'=&gt;'",D159,"','subdireccion_id'=&gt;'",E159,"','coordinacion_id'=&gt;'",F159,"','tipo_cpu_id'=&gt;'",G159,"','monitor_id'=&gt;'",H159,"','marca_id'=&gt;'",I159,"','modelo_id'=&gt;'",J159,"','procesador_id'=&gt;'",K159,"','ram_id'=&gt;'",L159,"','hdd_id'=&gt;'",M159,"','windows_id'=&gt;'",N159,"','so_id'=&gt;'",O159,"','usuario'=&gt;'",P159,"','inventaro'=&gt;'",Q159,"','serie'=&gt;'",R159,"','condicion_id'=&gt;'",S159,"','observaciones'=&gt;'",T159,"','estatus'=&gt;'",U159,"','fecha_compra'=&gt;'",V159,"','fecha_baja'=&gt;'",W159,"','obs_baja'=&gt;'",X159,"','n_orden'=&gt;'",Y159,"','fecha_reporte'=&gt;'",Z159,"','descripcion'=&gt;'",AA159,"'],")</f>
        <v>['ide'=&gt;'253','edificio_id'=&gt;'7','direccion_id'=&gt;'15','equipo_id'=&gt;'1','subdireccion_id'=&gt;'16','coordinacion_id'=&gt;'21','tipo_cpu_id'=&gt;'3','monitor_id'=&gt;'1','marca_id'=&gt;'9','modelo_id'=&gt;'12','procesador_id'=&gt;'63','ram_id'=&gt;'3','hdd_id'=&gt;'5','windows_id'=&gt;'19','so_id'=&gt;'3','usuario'=&gt;'MARIELA VELA REYES','inventaro'=&gt;'9969','serie'=&gt;'234067902268','condicion_id'=&gt;'2','observaciones'=&gt;'','estatus'=&gt;'Activo','fecha_compra'=&gt;'42356','fecha_baja'=&gt;'NULL','obs_baja'=&gt;'NULL','n_orden'=&gt;'NULL','fecha_reporte'=&gt;'NULL','descripcion'=&gt;'NULL'],</v>
      </c>
    </row>
    <row r="160" spans="1:28" x14ac:dyDescent="0.25">
      <c r="A160">
        <v>254</v>
      </c>
      <c r="B160">
        <v>7</v>
      </c>
      <c r="C160">
        <v>15</v>
      </c>
      <c r="D160">
        <v>1</v>
      </c>
      <c r="E160">
        <v>16</v>
      </c>
      <c r="F160">
        <v>21</v>
      </c>
      <c r="G160">
        <v>3</v>
      </c>
      <c r="H160">
        <v>1</v>
      </c>
      <c r="I160">
        <v>5</v>
      </c>
      <c r="J160">
        <v>58</v>
      </c>
      <c r="K160">
        <v>19</v>
      </c>
      <c r="L160">
        <v>5</v>
      </c>
      <c r="M160">
        <v>4</v>
      </c>
      <c r="N160">
        <v>19</v>
      </c>
      <c r="O160">
        <v>3</v>
      </c>
      <c r="P160" t="s">
        <v>290</v>
      </c>
      <c r="Q160">
        <v>11978</v>
      </c>
      <c r="R160" t="s">
        <v>585</v>
      </c>
      <c r="S160">
        <v>2</v>
      </c>
      <c r="U160" t="s">
        <v>351</v>
      </c>
      <c r="V160" s="1">
        <v>43410</v>
      </c>
      <c r="W160" t="s">
        <v>251</v>
      </c>
      <c r="X160" t="s">
        <v>251</v>
      </c>
      <c r="Y160" t="s">
        <v>251</v>
      </c>
      <c r="Z160" t="s">
        <v>251</v>
      </c>
      <c r="AA160" t="s">
        <v>251</v>
      </c>
      <c r="AB160" t="str">
        <f>CONCATENATE("['ide'=&gt;'",A160,"','edificio_id'=&gt;'",B160,"','direccion_id'=&gt;'",C160,"','equipo_id'=&gt;'",D160,"','subdireccion_id'=&gt;'",E160,"','coordinacion_id'=&gt;'",F160,"','tipo_cpu_id'=&gt;'",G160,"','monitor_id'=&gt;'",H160,"','marca_id'=&gt;'",I160,"','modelo_id'=&gt;'",J160,"','procesador_id'=&gt;'",K160,"','ram_id'=&gt;'",L160,"','hdd_id'=&gt;'",M160,"','windows_id'=&gt;'",N160,"','so_id'=&gt;'",O160,"','usuario'=&gt;'",P160,"','inventaro'=&gt;'",Q160,"','serie'=&gt;'",R160,"','condicion_id'=&gt;'",S160,"','observaciones'=&gt;'",T160,"','estatus'=&gt;'",U160,"','fecha_compra'=&gt;'",V160,"','fecha_baja'=&gt;'",W160,"','obs_baja'=&gt;'",X160,"','n_orden'=&gt;'",Y160,"','fecha_reporte'=&gt;'",Z160,"','descripcion'=&gt;'",AA160,"'],")</f>
        <v>['ide'=&gt;'254','edificio_id'=&gt;'7','direccion_id'=&gt;'15','equipo_id'=&gt;'1','subdireccion_id'=&gt;'16','coordinacion_id'=&gt;'21','tipo_cpu_id'=&gt;'3','monitor_id'=&gt;'1','marca_id'=&gt;'5','modelo_id'=&gt;'58','procesador_id'=&gt;'19','ram_id'=&gt;'5','hdd_id'=&gt;'4','windows_id'=&gt;'19','so_id'=&gt;'3','usuario'=&gt;'GUADALUPE MAY QUEB','inventaro'=&gt;'11978','serie'=&gt;'MXL84022RW','condicion_id'=&gt;'2','observaciones'=&gt;'','estatus'=&gt;'Activo','fecha_compra'=&gt;'43410','fecha_baja'=&gt;'NULL','obs_baja'=&gt;'NULL','n_orden'=&gt;'NULL','fecha_reporte'=&gt;'NULL','descripcion'=&gt;'NULL'],</v>
      </c>
    </row>
    <row r="161" spans="1:28" x14ac:dyDescent="0.25">
      <c r="A161">
        <v>255</v>
      </c>
      <c r="B161">
        <v>7</v>
      </c>
      <c r="C161">
        <v>15</v>
      </c>
      <c r="D161">
        <v>1</v>
      </c>
      <c r="E161">
        <v>16</v>
      </c>
      <c r="F161">
        <v>21</v>
      </c>
      <c r="G161">
        <v>3</v>
      </c>
      <c r="H161">
        <v>1</v>
      </c>
      <c r="I161">
        <v>5</v>
      </c>
      <c r="J161">
        <v>57</v>
      </c>
      <c r="K161">
        <v>18</v>
      </c>
      <c r="L161">
        <v>3</v>
      </c>
      <c r="M161">
        <v>2</v>
      </c>
      <c r="N161">
        <v>19</v>
      </c>
      <c r="O161">
        <v>3</v>
      </c>
      <c r="P161" t="s">
        <v>586</v>
      </c>
      <c r="Q161">
        <v>11845</v>
      </c>
      <c r="R161" t="s">
        <v>587</v>
      </c>
      <c r="S161">
        <v>2</v>
      </c>
      <c r="U161" t="s">
        <v>351</v>
      </c>
      <c r="V161" s="1">
        <v>43280</v>
      </c>
      <c r="W161" t="s">
        <v>251</v>
      </c>
      <c r="X161" t="s">
        <v>251</v>
      </c>
      <c r="Y161" t="s">
        <v>251</v>
      </c>
      <c r="Z161" t="s">
        <v>251</v>
      </c>
      <c r="AA161" t="s">
        <v>251</v>
      </c>
      <c r="AB161" t="str">
        <f>CONCATENATE("['ide'=&gt;'",A161,"','edificio_id'=&gt;'",B161,"','direccion_id'=&gt;'",C161,"','equipo_id'=&gt;'",D161,"','subdireccion_id'=&gt;'",E161,"','coordinacion_id'=&gt;'",F161,"','tipo_cpu_id'=&gt;'",G161,"','monitor_id'=&gt;'",H161,"','marca_id'=&gt;'",I161,"','modelo_id'=&gt;'",J161,"','procesador_id'=&gt;'",K161,"','ram_id'=&gt;'",L161,"','hdd_id'=&gt;'",M161,"','windows_id'=&gt;'",N161,"','so_id'=&gt;'",O161,"','usuario'=&gt;'",P161,"','inventaro'=&gt;'",Q161,"','serie'=&gt;'",R161,"','condicion_id'=&gt;'",S161,"','observaciones'=&gt;'",T161,"','estatus'=&gt;'",U161,"','fecha_compra'=&gt;'",V161,"','fecha_baja'=&gt;'",W161,"','obs_baja'=&gt;'",X161,"','n_orden'=&gt;'",Y161,"','fecha_reporte'=&gt;'",Z161,"','descripcion'=&gt;'",AA161,"'],")</f>
        <v>['ide'=&gt;'255','edificio_id'=&gt;'7','direccion_id'=&gt;'15','equipo_id'=&gt;'1','subdireccion_id'=&gt;'16','coordinacion_id'=&gt;'21','tipo_cpu_id'=&gt;'3','monitor_id'=&gt;'1','marca_id'=&gt;'5','modelo_id'=&gt;'57','procesador_id'=&gt;'18','ram_id'=&gt;'3','hdd_id'=&gt;'2','windows_id'=&gt;'19','so_id'=&gt;'3','usuario'=&gt;'FANNY BEATRIZ ROSADO SANTOS','inventaro'=&gt;'11845','serie'=&gt;'MXL8180S3W','condicion_id'=&gt;'2','observaciones'=&gt;'','estatus'=&gt;'Activo','fecha_compra'=&gt;'43280','fecha_baja'=&gt;'NULL','obs_baja'=&gt;'NULL','n_orden'=&gt;'NULL','fecha_reporte'=&gt;'NULL','descripcion'=&gt;'NULL'],</v>
      </c>
    </row>
    <row r="162" spans="1:28" x14ac:dyDescent="0.25">
      <c r="A162">
        <v>256</v>
      </c>
      <c r="B162">
        <v>7</v>
      </c>
      <c r="C162">
        <v>15</v>
      </c>
      <c r="D162">
        <v>1</v>
      </c>
      <c r="E162">
        <v>16</v>
      </c>
      <c r="F162">
        <v>21</v>
      </c>
      <c r="G162">
        <v>2</v>
      </c>
      <c r="H162">
        <v>1</v>
      </c>
      <c r="I162">
        <v>4</v>
      </c>
      <c r="J162">
        <v>17</v>
      </c>
      <c r="K162">
        <v>17</v>
      </c>
      <c r="L162">
        <v>3</v>
      </c>
      <c r="M162">
        <v>2</v>
      </c>
      <c r="N162">
        <v>19</v>
      </c>
      <c r="O162">
        <v>3</v>
      </c>
      <c r="P162" t="s">
        <v>588</v>
      </c>
      <c r="Q162">
        <v>10845</v>
      </c>
      <c r="R162" t="s">
        <v>589</v>
      </c>
      <c r="S162">
        <v>2</v>
      </c>
      <c r="U162" t="s">
        <v>351</v>
      </c>
      <c r="V162" s="1">
        <v>42720</v>
      </c>
      <c r="W162" t="s">
        <v>251</v>
      </c>
      <c r="X162" t="s">
        <v>251</v>
      </c>
      <c r="Y162" t="s">
        <v>251</v>
      </c>
      <c r="Z162" t="s">
        <v>251</v>
      </c>
      <c r="AA162" t="s">
        <v>251</v>
      </c>
      <c r="AB162" t="str">
        <f>CONCATENATE("['ide'=&gt;'",A162,"','edificio_id'=&gt;'",B162,"','direccion_id'=&gt;'",C162,"','equipo_id'=&gt;'",D162,"','subdireccion_id'=&gt;'",E162,"','coordinacion_id'=&gt;'",F162,"','tipo_cpu_id'=&gt;'",G162,"','monitor_id'=&gt;'",H162,"','marca_id'=&gt;'",I162,"','modelo_id'=&gt;'",J162,"','procesador_id'=&gt;'",K162,"','ram_id'=&gt;'",L162,"','hdd_id'=&gt;'",M162,"','windows_id'=&gt;'",N162,"','so_id'=&gt;'",O162,"','usuario'=&gt;'",P162,"','inventaro'=&gt;'",Q162,"','serie'=&gt;'",R162,"','condicion_id'=&gt;'",S162,"','observaciones'=&gt;'",T162,"','estatus'=&gt;'",U162,"','fecha_compra'=&gt;'",V162,"','fecha_baja'=&gt;'",W162,"','obs_baja'=&gt;'",X162,"','n_orden'=&gt;'",Y162,"','fecha_reporte'=&gt;'",Z162,"','descripcion'=&gt;'",AA162,"'],")</f>
        <v>['ide'=&gt;'256','edificio_id'=&gt;'7','direccion_id'=&gt;'15','equipo_id'=&gt;'1','subdireccion_id'=&gt;'16','coordinacion_id'=&gt;'21','tipo_cpu_id'=&gt;'2','monitor_id'=&gt;'1','marca_id'=&gt;'4','modelo_id'=&gt;'17','procesador_id'=&gt;'17','ram_id'=&gt;'3','hdd_id'=&gt;'2','windows_id'=&gt;'19','so_id'=&gt;'3','usuario'=&gt;'VERONICA ROCHA BALAM','inventaro'=&gt;'10845','serie'=&gt;'P9019APT','condicion_id'=&gt;'2','observaciones'=&gt;'','estatus'=&gt;'Activo','fecha_compra'=&gt;'42720','fecha_baja'=&gt;'NULL','obs_baja'=&gt;'NULL','n_orden'=&gt;'NULL','fecha_reporte'=&gt;'NULL','descripcion'=&gt;'NULL'],</v>
      </c>
    </row>
    <row r="163" spans="1:28" x14ac:dyDescent="0.25">
      <c r="A163">
        <v>257</v>
      </c>
      <c r="B163">
        <v>7</v>
      </c>
      <c r="C163">
        <v>15</v>
      </c>
      <c r="D163">
        <v>1</v>
      </c>
      <c r="E163">
        <v>16</v>
      </c>
      <c r="F163">
        <v>21</v>
      </c>
      <c r="G163">
        <v>3</v>
      </c>
      <c r="H163">
        <v>1</v>
      </c>
      <c r="I163">
        <v>5</v>
      </c>
      <c r="J163">
        <v>32</v>
      </c>
      <c r="K163">
        <v>40</v>
      </c>
      <c r="L163">
        <v>3</v>
      </c>
      <c r="M163">
        <v>4</v>
      </c>
      <c r="N163">
        <v>19</v>
      </c>
      <c r="O163">
        <v>3</v>
      </c>
      <c r="P163" t="s">
        <v>590</v>
      </c>
      <c r="Q163">
        <v>12353</v>
      </c>
      <c r="R163" t="s">
        <v>1080</v>
      </c>
      <c r="S163">
        <v>2</v>
      </c>
      <c r="T163" t="s">
        <v>1081</v>
      </c>
      <c r="U163" t="s">
        <v>351</v>
      </c>
      <c r="V163" s="1">
        <v>43936</v>
      </c>
      <c r="W163" t="s">
        <v>251</v>
      </c>
      <c r="X163" t="s">
        <v>251</v>
      </c>
      <c r="Y163" t="s">
        <v>251</v>
      </c>
      <c r="Z163" t="s">
        <v>251</v>
      </c>
      <c r="AA163" t="s">
        <v>251</v>
      </c>
      <c r="AB163" t="str">
        <f>CONCATENATE("['ide'=&gt;'",A163,"','edificio_id'=&gt;'",B163,"','direccion_id'=&gt;'",C163,"','equipo_id'=&gt;'",D163,"','subdireccion_id'=&gt;'",E163,"','coordinacion_id'=&gt;'",F163,"','tipo_cpu_id'=&gt;'",G163,"','monitor_id'=&gt;'",H163,"','marca_id'=&gt;'",I163,"','modelo_id'=&gt;'",J163,"','procesador_id'=&gt;'",K163,"','ram_id'=&gt;'",L163,"','hdd_id'=&gt;'",M163,"','windows_id'=&gt;'",N163,"','so_id'=&gt;'",O163,"','usuario'=&gt;'",P163,"','inventaro'=&gt;'",Q163,"','serie'=&gt;'",R163,"','condicion_id'=&gt;'",S163,"','observaciones'=&gt;'",T163,"','estatus'=&gt;'",U163,"','fecha_compra'=&gt;'",V163,"','fecha_baja'=&gt;'",W163,"','obs_baja'=&gt;'",X163,"','n_orden'=&gt;'",Y163,"','fecha_reporte'=&gt;'",Z163,"','descripcion'=&gt;'",AA163,"'],")</f>
        <v>['ide'=&gt;'257','edificio_id'=&gt;'7','direccion_id'=&gt;'15','equipo_id'=&gt;'1','subdireccion_id'=&gt;'16','coordinacion_id'=&gt;'21','tipo_cpu_id'=&gt;'3','monitor_id'=&gt;'1','marca_id'=&gt;'5','modelo_id'=&gt;'32','procesador_id'=&gt;'40','ram_id'=&gt;'3','hdd_id'=&gt;'4','windows_id'=&gt;'19','so_id'=&gt;'3','usuario'=&gt;'MARIA EUGENIA ARIAS CASTILLO','inventaro'=&gt;'12353','serie'=&gt;'8CG9462RID','condicion_id'=&gt;'2','observaciones'=&gt;'**SN**8CG9462R1D','estatus'=&gt;'Activo','fecha_compra'=&gt;'43936','fecha_baja'=&gt;'NULL','obs_baja'=&gt;'NULL','n_orden'=&gt;'NULL','fecha_reporte'=&gt;'NULL','descripcion'=&gt;'NULL'],</v>
      </c>
    </row>
    <row r="164" spans="1:28" x14ac:dyDescent="0.25">
      <c r="A164">
        <v>258</v>
      </c>
      <c r="B164">
        <v>7</v>
      </c>
      <c r="C164">
        <v>15</v>
      </c>
      <c r="D164">
        <v>1</v>
      </c>
      <c r="E164">
        <v>16</v>
      </c>
      <c r="F164">
        <v>21</v>
      </c>
      <c r="G164">
        <v>3</v>
      </c>
      <c r="H164">
        <v>1</v>
      </c>
      <c r="I164">
        <v>5</v>
      </c>
      <c r="J164">
        <v>32</v>
      </c>
      <c r="K164">
        <v>40</v>
      </c>
      <c r="L164">
        <v>3</v>
      </c>
      <c r="M164">
        <v>4</v>
      </c>
      <c r="N164">
        <v>19</v>
      </c>
      <c r="O164">
        <v>3</v>
      </c>
      <c r="P164" t="s">
        <v>291</v>
      </c>
      <c r="Q164">
        <v>12356</v>
      </c>
      <c r="R164" t="s">
        <v>1082</v>
      </c>
      <c r="S164">
        <v>2</v>
      </c>
      <c r="T164" t="s">
        <v>1083</v>
      </c>
      <c r="U164" t="s">
        <v>351</v>
      </c>
      <c r="V164" s="1">
        <v>43936</v>
      </c>
      <c r="W164" t="s">
        <v>251</v>
      </c>
      <c r="X164" t="s">
        <v>251</v>
      </c>
      <c r="Y164" t="s">
        <v>251</v>
      </c>
      <c r="Z164" t="s">
        <v>251</v>
      </c>
      <c r="AA164" t="s">
        <v>251</v>
      </c>
      <c r="AB164" t="str">
        <f>CONCATENATE("['ide'=&gt;'",A164,"','edificio_id'=&gt;'",B164,"','direccion_id'=&gt;'",C164,"','equipo_id'=&gt;'",D164,"','subdireccion_id'=&gt;'",E164,"','coordinacion_id'=&gt;'",F164,"','tipo_cpu_id'=&gt;'",G164,"','monitor_id'=&gt;'",H164,"','marca_id'=&gt;'",I164,"','modelo_id'=&gt;'",J164,"','procesador_id'=&gt;'",K164,"','ram_id'=&gt;'",L164,"','hdd_id'=&gt;'",M164,"','windows_id'=&gt;'",N164,"','so_id'=&gt;'",O164,"','usuario'=&gt;'",P164,"','inventaro'=&gt;'",Q164,"','serie'=&gt;'",R164,"','condicion_id'=&gt;'",S164,"','observaciones'=&gt;'",T164,"','estatus'=&gt;'",U164,"','fecha_compra'=&gt;'",V164,"','fecha_baja'=&gt;'",W164,"','obs_baja'=&gt;'",X164,"','n_orden'=&gt;'",Y164,"','fecha_reporte'=&gt;'",Z164,"','descripcion'=&gt;'",AA164,"'],")</f>
        <v>['ide'=&gt;'258','edificio_id'=&gt;'7','direccion_id'=&gt;'15','equipo_id'=&gt;'1','subdireccion_id'=&gt;'16','coordinacion_id'=&gt;'21','tipo_cpu_id'=&gt;'3','monitor_id'=&gt;'1','marca_id'=&gt;'5','modelo_id'=&gt;'32','procesador_id'=&gt;'40','ram_id'=&gt;'3','hdd_id'=&gt;'4','windows_id'=&gt;'19','so_id'=&gt;'3','usuario'=&gt;'DR. CARLOS IVAN CABAÑAS GONZALEZ','inventaro'=&gt;'12356','serie'=&gt;'8CG94633B1','condicion_id'=&gt;'2','observaciones'=&gt;'**SN**8CG94633B6','estatus'=&gt;'Activo','fecha_compra'=&gt;'43936','fecha_baja'=&gt;'NULL','obs_baja'=&gt;'NULL','n_orden'=&gt;'NULL','fecha_reporte'=&gt;'NULL','descripcion'=&gt;'NULL'],</v>
      </c>
    </row>
    <row r="165" spans="1:28" x14ac:dyDescent="0.25">
      <c r="A165">
        <v>259</v>
      </c>
      <c r="B165">
        <v>7</v>
      </c>
      <c r="C165">
        <v>15</v>
      </c>
      <c r="D165">
        <v>1</v>
      </c>
      <c r="E165">
        <v>16</v>
      </c>
      <c r="F165">
        <v>21</v>
      </c>
      <c r="G165">
        <v>3</v>
      </c>
      <c r="H165">
        <v>1</v>
      </c>
      <c r="I165">
        <v>5</v>
      </c>
      <c r="J165">
        <v>10</v>
      </c>
      <c r="K165">
        <v>18</v>
      </c>
      <c r="L165">
        <v>5</v>
      </c>
      <c r="M165">
        <v>5</v>
      </c>
      <c r="N165">
        <v>19</v>
      </c>
      <c r="O165">
        <v>3</v>
      </c>
      <c r="P165" t="s">
        <v>591</v>
      </c>
      <c r="Q165">
        <v>11843</v>
      </c>
      <c r="R165" t="s">
        <v>592</v>
      </c>
      <c r="S165">
        <v>2</v>
      </c>
      <c r="U165" t="s">
        <v>351</v>
      </c>
      <c r="V165" s="1">
        <v>43280</v>
      </c>
      <c r="W165" t="s">
        <v>251</v>
      </c>
      <c r="X165" t="s">
        <v>251</v>
      </c>
      <c r="Y165" t="s">
        <v>251</v>
      </c>
      <c r="Z165" t="s">
        <v>251</v>
      </c>
      <c r="AA165" t="s">
        <v>251</v>
      </c>
      <c r="AB165" t="str">
        <f>CONCATENATE("['ide'=&gt;'",A165,"','edificio_id'=&gt;'",B165,"','direccion_id'=&gt;'",C165,"','equipo_id'=&gt;'",D165,"','subdireccion_id'=&gt;'",E165,"','coordinacion_id'=&gt;'",F165,"','tipo_cpu_id'=&gt;'",G165,"','monitor_id'=&gt;'",H165,"','marca_id'=&gt;'",I165,"','modelo_id'=&gt;'",J165,"','procesador_id'=&gt;'",K165,"','ram_id'=&gt;'",L165,"','hdd_id'=&gt;'",M165,"','windows_id'=&gt;'",N165,"','so_id'=&gt;'",O165,"','usuario'=&gt;'",P165,"','inventaro'=&gt;'",Q165,"','serie'=&gt;'",R165,"','condicion_id'=&gt;'",S165,"','observaciones'=&gt;'",T165,"','estatus'=&gt;'",U165,"','fecha_compra'=&gt;'",V165,"','fecha_baja'=&gt;'",W165,"','obs_baja'=&gt;'",X165,"','n_orden'=&gt;'",Y165,"','fecha_reporte'=&gt;'",Z165,"','descripcion'=&gt;'",AA165,"'],")</f>
        <v>['ide'=&gt;'259','edificio_id'=&gt;'7','direccion_id'=&gt;'15','equipo_id'=&gt;'1','subdireccion_id'=&gt;'16','coordinacion_id'=&gt;'21','tipo_cpu_id'=&gt;'3','monitor_id'=&gt;'1','marca_id'=&gt;'5','modelo_id'=&gt;'10','procesador_id'=&gt;'18','ram_id'=&gt;'5','hdd_id'=&gt;'5','windows_id'=&gt;'19','so_id'=&gt;'3','usuario'=&gt;'SUSANA LOPEZ ROCA','inventaro'=&gt;'11843','serie'=&gt;'MXL8180S42','condicion_id'=&gt;'2','observaciones'=&gt;'','estatus'=&gt;'Activo','fecha_compra'=&gt;'43280','fecha_baja'=&gt;'NULL','obs_baja'=&gt;'NULL','n_orden'=&gt;'NULL','fecha_reporte'=&gt;'NULL','descripcion'=&gt;'NULL'],</v>
      </c>
    </row>
    <row r="166" spans="1:28" x14ac:dyDescent="0.25">
      <c r="A166">
        <v>260</v>
      </c>
      <c r="B166">
        <v>7</v>
      </c>
      <c r="C166">
        <v>15</v>
      </c>
      <c r="D166">
        <v>1</v>
      </c>
      <c r="E166">
        <v>16</v>
      </c>
      <c r="F166">
        <v>21</v>
      </c>
      <c r="G166">
        <v>3</v>
      </c>
      <c r="H166">
        <v>1</v>
      </c>
      <c r="I166">
        <v>5</v>
      </c>
      <c r="J166">
        <v>10</v>
      </c>
      <c r="K166">
        <v>18</v>
      </c>
      <c r="L166">
        <v>5</v>
      </c>
      <c r="M166">
        <v>4</v>
      </c>
      <c r="N166">
        <v>19</v>
      </c>
      <c r="O166">
        <v>3</v>
      </c>
      <c r="P166" t="s">
        <v>294</v>
      </c>
      <c r="Q166">
        <v>11996</v>
      </c>
      <c r="R166" t="s">
        <v>593</v>
      </c>
      <c r="S166">
        <v>2</v>
      </c>
      <c r="U166" t="s">
        <v>351</v>
      </c>
      <c r="V166" s="1">
        <v>43410</v>
      </c>
      <c r="W166" t="s">
        <v>251</v>
      </c>
      <c r="X166" t="s">
        <v>251</v>
      </c>
      <c r="Y166" t="s">
        <v>251</v>
      </c>
      <c r="Z166" t="s">
        <v>251</v>
      </c>
      <c r="AA166" t="s">
        <v>251</v>
      </c>
      <c r="AB166" t="str">
        <f>CONCATENATE("['ide'=&gt;'",A166,"','edificio_id'=&gt;'",B166,"','direccion_id'=&gt;'",C166,"','equipo_id'=&gt;'",D166,"','subdireccion_id'=&gt;'",E166,"','coordinacion_id'=&gt;'",F166,"','tipo_cpu_id'=&gt;'",G166,"','monitor_id'=&gt;'",H166,"','marca_id'=&gt;'",I166,"','modelo_id'=&gt;'",J166,"','procesador_id'=&gt;'",K166,"','ram_id'=&gt;'",L166,"','hdd_id'=&gt;'",M166,"','windows_id'=&gt;'",N166,"','so_id'=&gt;'",O166,"','usuario'=&gt;'",P166,"','inventaro'=&gt;'",Q166,"','serie'=&gt;'",R166,"','condicion_id'=&gt;'",S166,"','observaciones'=&gt;'",T166,"','estatus'=&gt;'",U166,"','fecha_compra'=&gt;'",V166,"','fecha_baja'=&gt;'",W166,"','obs_baja'=&gt;'",X166,"','n_orden'=&gt;'",Y166,"','fecha_reporte'=&gt;'",Z166,"','descripcion'=&gt;'",AA166,"'],")</f>
        <v>['ide'=&gt;'260','edificio_id'=&gt;'7','direccion_id'=&gt;'15','equipo_id'=&gt;'1','subdireccion_id'=&gt;'16','coordinacion_id'=&gt;'21','tipo_cpu_id'=&gt;'3','monitor_id'=&gt;'1','marca_id'=&gt;'5','modelo_id'=&gt;'10','procesador_id'=&gt;'18','ram_id'=&gt;'5','hdd_id'=&gt;'4','windows_id'=&gt;'19','so_id'=&gt;'3','usuario'=&gt;'CARINA CASTRO','inventaro'=&gt;'11996','serie'=&gt;'MXL84022RT','condicion_id'=&gt;'2','observaciones'=&gt;'','estatus'=&gt;'Activo','fecha_compra'=&gt;'43410','fecha_baja'=&gt;'NULL','obs_baja'=&gt;'NULL','n_orden'=&gt;'NULL','fecha_reporte'=&gt;'NULL','descripcion'=&gt;'NULL'],</v>
      </c>
    </row>
    <row r="167" spans="1:28" x14ac:dyDescent="0.25">
      <c r="A167">
        <v>261</v>
      </c>
      <c r="B167">
        <v>7</v>
      </c>
      <c r="C167">
        <v>15</v>
      </c>
      <c r="D167">
        <v>1</v>
      </c>
      <c r="E167">
        <v>16</v>
      </c>
      <c r="F167">
        <v>21</v>
      </c>
      <c r="G167">
        <v>2</v>
      </c>
      <c r="H167">
        <v>1</v>
      </c>
      <c r="I167">
        <v>5</v>
      </c>
      <c r="J167">
        <v>7</v>
      </c>
      <c r="K167">
        <v>40</v>
      </c>
      <c r="L167">
        <v>5</v>
      </c>
      <c r="M167">
        <v>4</v>
      </c>
      <c r="N167">
        <v>19</v>
      </c>
      <c r="O167">
        <v>3</v>
      </c>
      <c r="P167" t="s">
        <v>591</v>
      </c>
      <c r="Q167">
        <v>12366</v>
      </c>
      <c r="R167" t="s">
        <v>594</v>
      </c>
      <c r="S167">
        <v>2</v>
      </c>
      <c r="U167" t="s">
        <v>351</v>
      </c>
      <c r="V167" s="1">
        <v>44036</v>
      </c>
      <c r="W167" t="s">
        <v>251</v>
      </c>
      <c r="X167" t="s">
        <v>251</v>
      </c>
      <c r="Y167" t="s">
        <v>251</v>
      </c>
      <c r="Z167" t="s">
        <v>251</v>
      </c>
      <c r="AA167" t="s">
        <v>251</v>
      </c>
      <c r="AB167" t="str">
        <f>CONCATENATE("['ide'=&gt;'",A167,"','edificio_id'=&gt;'",B167,"','direccion_id'=&gt;'",C167,"','equipo_id'=&gt;'",D167,"','subdireccion_id'=&gt;'",E167,"','coordinacion_id'=&gt;'",F167,"','tipo_cpu_id'=&gt;'",G167,"','monitor_id'=&gt;'",H167,"','marca_id'=&gt;'",I167,"','modelo_id'=&gt;'",J167,"','procesador_id'=&gt;'",K167,"','ram_id'=&gt;'",L167,"','hdd_id'=&gt;'",M167,"','windows_id'=&gt;'",N167,"','so_id'=&gt;'",O167,"','usuario'=&gt;'",P167,"','inventaro'=&gt;'",Q167,"','serie'=&gt;'",R167,"','condicion_id'=&gt;'",S167,"','observaciones'=&gt;'",T167,"','estatus'=&gt;'",U167,"','fecha_compra'=&gt;'",V167,"','fecha_baja'=&gt;'",W167,"','obs_baja'=&gt;'",X167,"','n_orden'=&gt;'",Y167,"','fecha_reporte'=&gt;'",Z167,"','descripcion'=&gt;'",AA167,"'],")</f>
        <v>['ide'=&gt;'261','edificio_id'=&gt;'7','direccion_id'=&gt;'15','equipo_id'=&gt;'1','subdireccion_id'=&gt;'16','coordinacion_id'=&gt;'21','tipo_cpu_id'=&gt;'2','monitor_id'=&gt;'1','marca_id'=&gt;'5','modelo_id'=&gt;'7','procesador_id'=&gt;'40','ram_id'=&gt;'5','hdd_id'=&gt;'4','windows_id'=&gt;'19','so_id'=&gt;'3','usuario'=&gt;'SUSANA LOPEZ ROCA','inventaro'=&gt;'12366','serie'=&gt;'4CE9522Y9S','condicion_id'=&gt;'2','observaciones'=&gt;'','estatus'=&gt;'Activo','fecha_compra'=&gt;'44036','fecha_baja'=&gt;'NULL','obs_baja'=&gt;'NULL','n_orden'=&gt;'NULL','fecha_reporte'=&gt;'NULL','descripcion'=&gt;'NULL'],</v>
      </c>
    </row>
    <row r="168" spans="1:28" x14ac:dyDescent="0.25">
      <c r="A168">
        <v>262</v>
      </c>
      <c r="B168">
        <v>7</v>
      </c>
      <c r="C168">
        <v>15</v>
      </c>
      <c r="D168">
        <v>1</v>
      </c>
      <c r="E168">
        <v>16</v>
      </c>
      <c r="F168">
        <v>21</v>
      </c>
      <c r="G168">
        <v>3</v>
      </c>
      <c r="H168">
        <v>1</v>
      </c>
      <c r="I168">
        <v>5</v>
      </c>
      <c r="J168">
        <v>33</v>
      </c>
      <c r="K168">
        <v>34</v>
      </c>
      <c r="L168">
        <v>5</v>
      </c>
      <c r="M168">
        <v>4</v>
      </c>
      <c r="N168">
        <v>19</v>
      </c>
      <c r="O168">
        <v>3</v>
      </c>
      <c r="P168" t="s">
        <v>595</v>
      </c>
      <c r="Q168">
        <v>12707</v>
      </c>
      <c r="R168" t="s">
        <v>596</v>
      </c>
      <c r="S168">
        <v>2</v>
      </c>
      <c r="T168" t="s">
        <v>597</v>
      </c>
      <c r="U168" t="s">
        <v>351</v>
      </c>
      <c r="V168" s="1">
        <v>44438</v>
      </c>
      <c r="W168" t="s">
        <v>251</v>
      </c>
      <c r="X168" t="s">
        <v>251</v>
      </c>
      <c r="Y168" t="s">
        <v>251</v>
      </c>
      <c r="Z168" t="s">
        <v>251</v>
      </c>
      <c r="AA168" t="s">
        <v>251</v>
      </c>
      <c r="AB168" t="str">
        <f>CONCATENATE("['ide'=&gt;'",A168,"','edificio_id'=&gt;'",B168,"','direccion_id'=&gt;'",C168,"','equipo_id'=&gt;'",D168,"','subdireccion_id'=&gt;'",E168,"','coordinacion_id'=&gt;'",F168,"','tipo_cpu_id'=&gt;'",G168,"','monitor_id'=&gt;'",H168,"','marca_id'=&gt;'",I168,"','modelo_id'=&gt;'",J168,"','procesador_id'=&gt;'",K168,"','ram_id'=&gt;'",L168,"','hdd_id'=&gt;'",M168,"','windows_id'=&gt;'",N168,"','so_id'=&gt;'",O168,"','usuario'=&gt;'",P168,"','inventaro'=&gt;'",Q168,"','serie'=&gt;'",R168,"','condicion_id'=&gt;'",S168,"','observaciones'=&gt;'",T168,"','estatus'=&gt;'",U168,"','fecha_compra'=&gt;'",V168,"','fecha_baja'=&gt;'",W168,"','obs_baja'=&gt;'",X168,"','n_orden'=&gt;'",Y168,"','fecha_reporte'=&gt;'",Z168,"','descripcion'=&gt;'",AA168,"'],")</f>
        <v>['ide'=&gt;'262','edificio_id'=&gt;'7','direccion_id'=&gt;'15','equipo_id'=&gt;'1','subdireccion_id'=&gt;'16','coordinacion_id'=&gt;'21','tipo_cpu_id'=&gt;'3','monitor_id'=&gt;'1','marca_id'=&gt;'5','modelo_id'=&gt;'33','procesador_id'=&gt;'34','ram_id'=&gt;'5','hdd_id'=&gt;'4','windows_id'=&gt;'19','so_id'=&gt;'3','usuario'=&gt;'ANGELES ZETINA','inventaro'=&gt;'12707','serie'=&gt;'4CE1232KRP','condicion_id'=&gt;'2','observaciones'=&gt;'**SN**4CE1081532','estatus'=&gt;'Activo','fecha_compra'=&gt;'44438','fecha_baja'=&gt;'NULL','obs_baja'=&gt;'NULL','n_orden'=&gt;'NULL','fecha_reporte'=&gt;'NULL','descripcion'=&gt;'NULL'],</v>
      </c>
    </row>
    <row r="169" spans="1:28" x14ac:dyDescent="0.25">
      <c r="A169">
        <v>263</v>
      </c>
      <c r="B169">
        <v>7</v>
      </c>
      <c r="C169">
        <v>15</v>
      </c>
      <c r="D169">
        <v>1</v>
      </c>
      <c r="E169">
        <v>16</v>
      </c>
      <c r="F169">
        <v>21</v>
      </c>
      <c r="G169">
        <v>3</v>
      </c>
      <c r="H169">
        <v>1</v>
      </c>
      <c r="I169">
        <v>5</v>
      </c>
      <c r="J169">
        <v>7</v>
      </c>
      <c r="K169">
        <v>40</v>
      </c>
      <c r="L169">
        <v>5</v>
      </c>
      <c r="M169">
        <v>4</v>
      </c>
      <c r="N169">
        <v>19</v>
      </c>
      <c r="O169">
        <v>3</v>
      </c>
      <c r="P169" t="s">
        <v>598</v>
      </c>
      <c r="Q169">
        <v>12365</v>
      </c>
      <c r="R169" t="s">
        <v>599</v>
      </c>
      <c r="S169">
        <v>2</v>
      </c>
      <c r="U169" t="s">
        <v>351</v>
      </c>
      <c r="V169" s="1">
        <v>44036</v>
      </c>
      <c r="W169" t="s">
        <v>251</v>
      </c>
      <c r="X169" t="s">
        <v>251</v>
      </c>
      <c r="Y169" t="s">
        <v>251</v>
      </c>
      <c r="Z169" t="s">
        <v>251</v>
      </c>
      <c r="AA169" t="s">
        <v>251</v>
      </c>
      <c r="AB169" t="str">
        <f>CONCATENATE("['ide'=&gt;'",A169,"','edificio_id'=&gt;'",B169,"','direccion_id'=&gt;'",C169,"','equipo_id'=&gt;'",D169,"','subdireccion_id'=&gt;'",E169,"','coordinacion_id'=&gt;'",F169,"','tipo_cpu_id'=&gt;'",G169,"','monitor_id'=&gt;'",H169,"','marca_id'=&gt;'",I169,"','modelo_id'=&gt;'",J169,"','procesador_id'=&gt;'",K169,"','ram_id'=&gt;'",L169,"','hdd_id'=&gt;'",M169,"','windows_id'=&gt;'",N169,"','so_id'=&gt;'",O169,"','usuario'=&gt;'",P169,"','inventaro'=&gt;'",Q169,"','serie'=&gt;'",R169,"','condicion_id'=&gt;'",S169,"','observaciones'=&gt;'",T169,"','estatus'=&gt;'",U169,"','fecha_compra'=&gt;'",V169,"','fecha_baja'=&gt;'",W169,"','obs_baja'=&gt;'",X169,"','n_orden'=&gt;'",Y169,"','fecha_reporte'=&gt;'",Z169,"','descripcion'=&gt;'",AA169,"'],")</f>
        <v>['ide'=&gt;'263','edificio_id'=&gt;'7','direccion_id'=&gt;'15','equipo_id'=&gt;'1','subdireccion_id'=&gt;'16','coordinacion_id'=&gt;'21','tipo_cpu_id'=&gt;'3','monitor_id'=&gt;'1','marca_id'=&gt;'5','modelo_id'=&gt;'7','procesador_id'=&gt;'40','ram_id'=&gt;'5','hdd_id'=&gt;'4','windows_id'=&gt;'19','so_id'=&gt;'3','usuario'=&gt;'CARINA MORALES RODRIQUEZ','inventaro'=&gt;'12365','serie'=&gt;'4CE9522Y9W','condicion_id'=&gt;'2','observaciones'=&gt;'','estatus'=&gt;'Activo','fecha_compra'=&gt;'44036','fecha_baja'=&gt;'NULL','obs_baja'=&gt;'NULL','n_orden'=&gt;'NULL','fecha_reporte'=&gt;'NULL','descripcion'=&gt;'NULL'],</v>
      </c>
    </row>
    <row r="170" spans="1:28" x14ac:dyDescent="0.25">
      <c r="A170">
        <v>264</v>
      </c>
      <c r="B170">
        <v>7</v>
      </c>
      <c r="C170">
        <v>15</v>
      </c>
      <c r="D170">
        <v>1</v>
      </c>
      <c r="E170">
        <v>16</v>
      </c>
      <c r="F170">
        <v>21</v>
      </c>
      <c r="G170">
        <v>3</v>
      </c>
      <c r="H170">
        <v>1</v>
      </c>
      <c r="I170">
        <v>5</v>
      </c>
      <c r="J170">
        <v>129</v>
      </c>
      <c r="K170">
        <v>19</v>
      </c>
      <c r="L170">
        <v>5</v>
      </c>
      <c r="M170">
        <v>4</v>
      </c>
      <c r="N170">
        <v>19</v>
      </c>
      <c r="O170">
        <v>3</v>
      </c>
      <c r="P170" t="s">
        <v>293</v>
      </c>
      <c r="Q170">
        <v>12006</v>
      </c>
      <c r="R170" t="s">
        <v>600</v>
      </c>
      <c r="S170">
        <v>2</v>
      </c>
      <c r="U170" t="s">
        <v>351</v>
      </c>
      <c r="V170" s="1">
        <v>43410</v>
      </c>
      <c r="W170" t="s">
        <v>251</v>
      </c>
      <c r="X170" t="s">
        <v>251</v>
      </c>
      <c r="Y170" t="s">
        <v>251</v>
      </c>
      <c r="Z170" t="s">
        <v>251</v>
      </c>
      <c r="AA170" t="s">
        <v>251</v>
      </c>
      <c r="AB170" t="str">
        <f>CONCATENATE("['ide'=&gt;'",A170,"','edificio_id'=&gt;'",B170,"','direccion_id'=&gt;'",C170,"','equipo_id'=&gt;'",D170,"','subdireccion_id'=&gt;'",E170,"','coordinacion_id'=&gt;'",F170,"','tipo_cpu_id'=&gt;'",G170,"','monitor_id'=&gt;'",H170,"','marca_id'=&gt;'",I170,"','modelo_id'=&gt;'",J170,"','procesador_id'=&gt;'",K170,"','ram_id'=&gt;'",L170,"','hdd_id'=&gt;'",M170,"','windows_id'=&gt;'",N170,"','so_id'=&gt;'",O170,"','usuario'=&gt;'",P170,"','inventaro'=&gt;'",Q170,"','serie'=&gt;'",R170,"','condicion_id'=&gt;'",S170,"','observaciones'=&gt;'",T170,"','estatus'=&gt;'",U170,"','fecha_compra'=&gt;'",V170,"','fecha_baja'=&gt;'",W170,"','obs_baja'=&gt;'",X170,"','n_orden'=&gt;'",Y170,"','fecha_reporte'=&gt;'",Z170,"','descripcion'=&gt;'",AA170,"'],")</f>
        <v>['ide'=&gt;'264','edificio_id'=&gt;'7','direccion_id'=&gt;'15','equipo_id'=&gt;'1','subdireccion_id'=&gt;'16','coordinacion_id'=&gt;'21','tipo_cpu_id'=&gt;'3','monitor_id'=&gt;'1','marca_id'=&gt;'5','modelo_id'=&gt;'129','procesador_id'=&gt;'19','ram_id'=&gt;'5','hdd_id'=&gt;'4','windows_id'=&gt;'19','so_id'=&gt;'3','usuario'=&gt;'GERTRUDIS CASTELLANOS BARRERA','inventaro'=&gt;'12006','serie'=&gt;'MXL84022S5','condicion_id'=&gt;'2','observaciones'=&gt;'','estatus'=&gt;'Activo','fecha_compra'=&gt;'43410','fecha_baja'=&gt;'NULL','obs_baja'=&gt;'NULL','n_orden'=&gt;'NULL','fecha_reporte'=&gt;'NULL','descripcion'=&gt;'NULL'],</v>
      </c>
    </row>
    <row r="171" spans="1:28" x14ac:dyDescent="0.25">
      <c r="A171">
        <v>265</v>
      </c>
      <c r="B171">
        <v>7</v>
      </c>
      <c r="C171">
        <v>15</v>
      </c>
      <c r="D171">
        <v>1</v>
      </c>
      <c r="E171">
        <v>16</v>
      </c>
      <c r="F171">
        <v>21</v>
      </c>
      <c r="G171">
        <v>3</v>
      </c>
      <c r="H171">
        <v>1</v>
      </c>
      <c r="I171">
        <v>5</v>
      </c>
      <c r="J171">
        <v>33</v>
      </c>
      <c r="K171">
        <v>34</v>
      </c>
      <c r="L171">
        <v>5</v>
      </c>
      <c r="M171">
        <v>4</v>
      </c>
      <c r="N171">
        <v>19</v>
      </c>
      <c r="O171">
        <v>3</v>
      </c>
      <c r="P171" t="s">
        <v>601</v>
      </c>
      <c r="Q171">
        <v>12714</v>
      </c>
      <c r="R171" t="s">
        <v>602</v>
      </c>
      <c r="S171">
        <v>2</v>
      </c>
      <c r="T171" t="s">
        <v>597</v>
      </c>
      <c r="U171" t="s">
        <v>351</v>
      </c>
      <c r="V171" s="1">
        <v>44446</v>
      </c>
      <c r="W171" t="s">
        <v>251</v>
      </c>
      <c r="X171" t="s">
        <v>251</v>
      </c>
      <c r="Y171" t="s">
        <v>251</v>
      </c>
      <c r="Z171" t="s">
        <v>251</v>
      </c>
      <c r="AA171" t="s">
        <v>251</v>
      </c>
      <c r="AB171" t="str">
        <f>CONCATENATE("['ide'=&gt;'",A171,"','edificio_id'=&gt;'",B171,"','direccion_id'=&gt;'",C171,"','equipo_id'=&gt;'",D171,"','subdireccion_id'=&gt;'",E171,"','coordinacion_id'=&gt;'",F171,"','tipo_cpu_id'=&gt;'",G171,"','monitor_id'=&gt;'",H171,"','marca_id'=&gt;'",I171,"','modelo_id'=&gt;'",J171,"','procesador_id'=&gt;'",K171,"','ram_id'=&gt;'",L171,"','hdd_id'=&gt;'",M171,"','windows_id'=&gt;'",N171,"','so_id'=&gt;'",O171,"','usuario'=&gt;'",P171,"','inventaro'=&gt;'",Q171,"','serie'=&gt;'",R171,"','condicion_id'=&gt;'",S171,"','observaciones'=&gt;'",T171,"','estatus'=&gt;'",U171,"','fecha_compra'=&gt;'",V171,"','fecha_baja'=&gt;'",W171,"','obs_baja'=&gt;'",X171,"','n_orden'=&gt;'",Y171,"','fecha_reporte'=&gt;'",Z171,"','descripcion'=&gt;'",AA171,"'],")</f>
        <v>['ide'=&gt;'265','edificio_id'=&gt;'7','direccion_id'=&gt;'15','equipo_id'=&gt;'1','subdireccion_id'=&gt;'16','coordinacion_id'=&gt;'21','tipo_cpu_id'=&gt;'3','monitor_id'=&gt;'1','marca_id'=&gt;'5','modelo_id'=&gt;'33','procesador_id'=&gt;'34','ram_id'=&gt;'5','hdd_id'=&gt;'4','windows_id'=&gt;'19','so_id'=&gt;'3','usuario'=&gt;'LILIANA REDIS','inventaro'=&gt;'12714','serie'=&gt;'4CE1232JT6','condicion_id'=&gt;'2','observaciones'=&gt;'**SN**4CE1081532','estatus'=&gt;'Activo','fecha_compra'=&gt;'44446','fecha_baja'=&gt;'NULL','obs_baja'=&gt;'NULL','n_orden'=&gt;'NULL','fecha_reporte'=&gt;'NULL','descripcion'=&gt;'NULL'],</v>
      </c>
    </row>
    <row r="172" spans="1:28" x14ac:dyDescent="0.25">
      <c r="A172">
        <v>266</v>
      </c>
      <c r="B172">
        <v>7</v>
      </c>
      <c r="C172">
        <v>15</v>
      </c>
      <c r="D172">
        <v>1</v>
      </c>
      <c r="E172">
        <v>16</v>
      </c>
      <c r="F172">
        <v>21</v>
      </c>
      <c r="G172">
        <v>3</v>
      </c>
      <c r="H172">
        <v>1</v>
      </c>
      <c r="I172">
        <v>5</v>
      </c>
      <c r="J172">
        <v>32</v>
      </c>
      <c r="K172">
        <v>40</v>
      </c>
      <c r="L172">
        <v>3</v>
      </c>
      <c r="M172">
        <v>2</v>
      </c>
      <c r="N172">
        <v>19</v>
      </c>
      <c r="O172">
        <v>3</v>
      </c>
      <c r="P172" t="s">
        <v>603</v>
      </c>
      <c r="Q172">
        <v>12355</v>
      </c>
      <c r="R172" t="s">
        <v>604</v>
      </c>
      <c r="S172">
        <v>2</v>
      </c>
      <c r="U172" t="s">
        <v>351</v>
      </c>
      <c r="V172" s="1">
        <v>43936</v>
      </c>
      <c r="W172" t="s">
        <v>251</v>
      </c>
      <c r="X172" t="s">
        <v>251</v>
      </c>
      <c r="Y172" t="s">
        <v>251</v>
      </c>
      <c r="Z172" t="s">
        <v>251</v>
      </c>
      <c r="AA172" t="s">
        <v>251</v>
      </c>
      <c r="AB172" t="str">
        <f>CONCATENATE("['ide'=&gt;'",A172,"','edificio_id'=&gt;'",B172,"','direccion_id'=&gt;'",C172,"','equipo_id'=&gt;'",D172,"','subdireccion_id'=&gt;'",E172,"','coordinacion_id'=&gt;'",F172,"','tipo_cpu_id'=&gt;'",G172,"','monitor_id'=&gt;'",H172,"','marca_id'=&gt;'",I172,"','modelo_id'=&gt;'",J172,"','procesador_id'=&gt;'",K172,"','ram_id'=&gt;'",L172,"','hdd_id'=&gt;'",M172,"','windows_id'=&gt;'",N172,"','so_id'=&gt;'",O172,"','usuario'=&gt;'",P172,"','inventaro'=&gt;'",Q172,"','serie'=&gt;'",R172,"','condicion_id'=&gt;'",S172,"','observaciones'=&gt;'",T172,"','estatus'=&gt;'",U172,"','fecha_compra'=&gt;'",V172,"','fecha_baja'=&gt;'",W172,"','obs_baja'=&gt;'",X172,"','n_orden'=&gt;'",Y172,"','fecha_reporte'=&gt;'",Z172,"','descripcion'=&gt;'",AA172,"'],")</f>
        <v>['ide'=&gt;'266','edificio_id'=&gt;'7','direccion_id'=&gt;'15','equipo_id'=&gt;'1','subdireccion_id'=&gt;'16','coordinacion_id'=&gt;'21','tipo_cpu_id'=&gt;'3','monitor_id'=&gt;'1','marca_id'=&gt;'5','modelo_id'=&gt;'32','procesador_id'=&gt;'40','ram_id'=&gt;'3','hdd_id'=&gt;'2','windows_id'=&gt;'19','so_id'=&gt;'3','usuario'=&gt;'JORGE DEL BALLE','inventaro'=&gt;'12355','serie'=&gt;'8CG9462QWY','condicion_id'=&gt;'2','observaciones'=&gt;'','estatus'=&gt;'Activo','fecha_compra'=&gt;'43936','fecha_baja'=&gt;'NULL','obs_baja'=&gt;'NULL','n_orden'=&gt;'NULL','fecha_reporte'=&gt;'NULL','descripcion'=&gt;'NULL'],</v>
      </c>
    </row>
    <row r="173" spans="1:28" x14ac:dyDescent="0.25">
      <c r="A173">
        <v>267</v>
      </c>
      <c r="B173">
        <v>7</v>
      </c>
      <c r="C173">
        <v>15</v>
      </c>
      <c r="D173">
        <v>1</v>
      </c>
      <c r="E173">
        <v>16</v>
      </c>
      <c r="F173">
        <v>21</v>
      </c>
      <c r="G173">
        <v>3</v>
      </c>
      <c r="H173">
        <v>1</v>
      </c>
      <c r="I173">
        <v>5</v>
      </c>
      <c r="J173">
        <v>103</v>
      </c>
      <c r="K173">
        <v>40</v>
      </c>
      <c r="L173">
        <v>5</v>
      </c>
      <c r="M173">
        <v>4</v>
      </c>
      <c r="N173">
        <v>19</v>
      </c>
      <c r="O173">
        <v>3</v>
      </c>
      <c r="P173" t="s">
        <v>605</v>
      </c>
      <c r="Q173">
        <v>12367</v>
      </c>
      <c r="R173" t="s">
        <v>606</v>
      </c>
      <c r="S173">
        <v>2</v>
      </c>
      <c r="U173" t="s">
        <v>351</v>
      </c>
      <c r="V173" s="1">
        <v>44036</v>
      </c>
      <c r="W173" t="s">
        <v>251</v>
      </c>
      <c r="X173" t="s">
        <v>251</v>
      </c>
      <c r="Y173" t="s">
        <v>251</v>
      </c>
      <c r="Z173" t="s">
        <v>251</v>
      </c>
      <c r="AA173" t="s">
        <v>251</v>
      </c>
      <c r="AB173" t="str">
        <f>CONCATENATE("['ide'=&gt;'",A173,"','edificio_id'=&gt;'",B173,"','direccion_id'=&gt;'",C173,"','equipo_id'=&gt;'",D173,"','subdireccion_id'=&gt;'",E173,"','coordinacion_id'=&gt;'",F173,"','tipo_cpu_id'=&gt;'",G173,"','monitor_id'=&gt;'",H173,"','marca_id'=&gt;'",I173,"','modelo_id'=&gt;'",J173,"','procesador_id'=&gt;'",K173,"','ram_id'=&gt;'",L173,"','hdd_id'=&gt;'",M173,"','windows_id'=&gt;'",N173,"','so_id'=&gt;'",O173,"','usuario'=&gt;'",P173,"','inventaro'=&gt;'",Q173,"','serie'=&gt;'",R173,"','condicion_id'=&gt;'",S173,"','observaciones'=&gt;'",T173,"','estatus'=&gt;'",U173,"','fecha_compra'=&gt;'",V173,"','fecha_baja'=&gt;'",W173,"','obs_baja'=&gt;'",X173,"','n_orden'=&gt;'",Y173,"','fecha_reporte'=&gt;'",Z173,"','descripcion'=&gt;'",AA173,"'],")</f>
        <v>['ide'=&gt;'267','edificio_id'=&gt;'7','direccion_id'=&gt;'15','equipo_id'=&gt;'1','subdireccion_id'=&gt;'16','coordinacion_id'=&gt;'21','tipo_cpu_id'=&gt;'3','monitor_id'=&gt;'1','marca_id'=&gt;'5','modelo_id'=&gt;'103','procesador_id'=&gt;'40','ram_id'=&gt;'5','hdd_id'=&gt;'4','windows_id'=&gt;'19','so_id'=&gt;'3','usuario'=&gt;'HECTOR MENESES CABRERA','inventaro'=&gt;'12367','serie'=&gt;'4CE9522YBL','condicion_id'=&gt;'2','observaciones'=&gt;'','estatus'=&gt;'Activo','fecha_compra'=&gt;'44036','fecha_baja'=&gt;'NULL','obs_baja'=&gt;'NULL','n_orden'=&gt;'NULL','fecha_reporte'=&gt;'NULL','descripcion'=&gt;'NULL'],</v>
      </c>
    </row>
    <row r="174" spans="1:28" x14ac:dyDescent="0.25">
      <c r="A174">
        <v>268</v>
      </c>
      <c r="B174">
        <v>7</v>
      </c>
      <c r="C174">
        <v>15</v>
      </c>
      <c r="D174">
        <v>1</v>
      </c>
      <c r="E174">
        <v>16</v>
      </c>
      <c r="F174">
        <v>21</v>
      </c>
      <c r="G174">
        <v>3</v>
      </c>
      <c r="H174">
        <v>1</v>
      </c>
      <c r="I174">
        <v>5</v>
      </c>
      <c r="J174">
        <v>103</v>
      </c>
      <c r="K174">
        <v>40</v>
      </c>
      <c r="L174">
        <v>5</v>
      </c>
      <c r="M174">
        <v>2</v>
      </c>
      <c r="N174">
        <v>19</v>
      </c>
      <c r="O174">
        <v>3</v>
      </c>
      <c r="P174" t="s">
        <v>607</v>
      </c>
      <c r="Q174">
        <v>12368</v>
      </c>
      <c r="R174" t="s">
        <v>608</v>
      </c>
      <c r="S174">
        <v>2</v>
      </c>
      <c r="U174" t="s">
        <v>351</v>
      </c>
      <c r="V174" s="1">
        <v>44036</v>
      </c>
      <c r="W174" t="s">
        <v>251</v>
      </c>
      <c r="X174" t="s">
        <v>251</v>
      </c>
      <c r="Y174" t="s">
        <v>251</v>
      </c>
      <c r="Z174" t="s">
        <v>251</v>
      </c>
      <c r="AA174" t="s">
        <v>251</v>
      </c>
      <c r="AB174" t="str">
        <f>CONCATENATE("['ide'=&gt;'",A174,"','edificio_id'=&gt;'",B174,"','direccion_id'=&gt;'",C174,"','equipo_id'=&gt;'",D174,"','subdireccion_id'=&gt;'",E174,"','coordinacion_id'=&gt;'",F174,"','tipo_cpu_id'=&gt;'",G174,"','monitor_id'=&gt;'",H174,"','marca_id'=&gt;'",I174,"','modelo_id'=&gt;'",J174,"','procesador_id'=&gt;'",K174,"','ram_id'=&gt;'",L174,"','hdd_id'=&gt;'",M174,"','windows_id'=&gt;'",N174,"','so_id'=&gt;'",O174,"','usuario'=&gt;'",P174,"','inventaro'=&gt;'",Q174,"','serie'=&gt;'",R174,"','condicion_id'=&gt;'",S174,"','observaciones'=&gt;'",T174,"','estatus'=&gt;'",U174,"','fecha_compra'=&gt;'",V174,"','fecha_baja'=&gt;'",W174,"','obs_baja'=&gt;'",X174,"','n_orden'=&gt;'",Y174,"','fecha_reporte'=&gt;'",Z174,"','descripcion'=&gt;'",AA174,"'],")</f>
        <v>['ide'=&gt;'268','edificio_id'=&gt;'7','direccion_id'=&gt;'15','equipo_id'=&gt;'1','subdireccion_id'=&gt;'16','coordinacion_id'=&gt;'21','tipo_cpu_id'=&gt;'3','monitor_id'=&gt;'1','marca_id'=&gt;'5','modelo_id'=&gt;'103','procesador_id'=&gt;'40','ram_id'=&gt;'5','hdd_id'=&gt;'2','windows_id'=&gt;'19','so_id'=&gt;'3','usuario'=&gt;'ESTEFANIA MENDOZA APOLINAR','inventaro'=&gt;'12368','serie'=&gt;'4CE9522YM9','condicion_id'=&gt;'2','observaciones'=&gt;'','estatus'=&gt;'Activo','fecha_compra'=&gt;'44036','fecha_baja'=&gt;'NULL','obs_baja'=&gt;'NULL','n_orden'=&gt;'NULL','fecha_reporte'=&gt;'NULL','descripcion'=&gt;'NULL'],</v>
      </c>
    </row>
    <row r="175" spans="1:28" x14ac:dyDescent="0.25">
      <c r="A175">
        <v>269</v>
      </c>
      <c r="B175">
        <v>7</v>
      </c>
      <c r="C175">
        <v>15</v>
      </c>
      <c r="D175">
        <v>1</v>
      </c>
      <c r="E175">
        <v>16</v>
      </c>
      <c r="F175">
        <v>21</v>
      </c>
      <c r="G175">
        <v>3</v>
      </c>
      <c r="H175">
        <v>1</v>
      </c>
      <c r="I175">
        <v>5</v>
      </c>
      <c r="J175">
        <v>32</v>
      </c>
      <c r="K175">
        <v>40</v>
      </c>
      <c r="L175">
        <v>3</v>
      </c>
      <c r="M175">
        <v>4</v>
      </c>
      <c r="N175">
        <v>19</v>
      </c>
      <c r="O175">
        <v>3</v>
      </c>
      <c r="P175" t="s">
        <v>609</v>
      </c>
      <c r="Q175">
        <v>12354</v>
      </c>
      <c r="R175" t="s">
        <v>610</v>
      </c>
      <c r="S175">
        <v>2</v>
      </c>
      <c r="U175" t="s">
        <v>351</v>
      </c>
      <c r="V175" s="1">
        <v>43936</v>
      </c>
      <c r="W175" t="s">
        <v>251</v>
      </c>
      <c r="X175" t="s">
        <v>251</v>
      </c>
      <c r="Y175" t="s">
        <v>251</v>
      </c>
      <c r="Z175" t="s">
        <v>251</v>
      </c>
      <c r="AA175" t="s">
        <v>251</v>
      </c>
      <c r="AB175" t="str">
        <f>CONCATENATE("['ide'=&gt;'",A175,"','edificio_id'=&gt;'",B175,"','direccion_id'=&gt;'",C175,"','equipo_id'=&gt;'",D175,"','subdireccion_id'=&gt;'",E175,"','coordinacion_id'=&gt;'",F175,"','tipo_cpu_id'=&gt;'",G175,"','monitor_id'=&gt;'",H175,"','marca_id'=&gt;'",I175,"','modelo_id'=&gt;'",J175,"','procesador_id'=&gt;'",K175,"','ram_id'=&gt;'",L175,"','hdd_id'=&gt;'",M175,"','windows_id'=&gt;'",N175,"','so_id'=&gt;'",O175,"','usuario'=&gt;'",P175,"','inventaro'=&gt;'",Q175,"','serie'=&gt;'",R175,"','condicion_id'=&gt;'",S175,"','observaciones'=&gt;'",T175,"','estatus'=&gt;'",U175,"','fecha_compra'=&gt;'",V175,"','fecha_baja'=&gt;'",W175,"','obs_baja'=&gt;'",X175,"','n_orden'=&gt;'",Y175,"','fecha_reporte'=&gt;'",Z175,"','descripcion'=&gt;'",AA175,"'],")</f>
        <v>['ide'=&gt;'269','edificio_id'=&gt;'7','direccion_id'=&gt;'15','equipo_id'=&gt;'1','subdireccion_id'=&gt;'16','coordinacion_id'=&gt;'21','tipo_cpu_id'=&gt;'3','monitor_id'=&gt;'1','marca_id'=&gt;'5','modelo_id'=&gt;'32','procesador_id'=&gt;'40','ram_id'=&gt;'3','hdd_id'=&gt;'4','windows_id'=&gt;'19','so_id'=&gt;'3','usuario'=&gt;'GABRIEL ALEJO SANTOS','inventaro'=&gt;'12354','serie'=&gt;'8CG9462QQ2','condicion_id'=&gt;'2','observaciones'=&gt;'','estatus'=&gt;'Activo','fecha_compra'=&gt;'43936','fecha_baja'=&gt;'NULL','obs_baja'=&gt;'NULL','n_orden'=&gt;'NULL','fecha_reporte'=&gt;'NULL','descripcion'=&gt;'NULL'],</v>
      </c>
    </row>
    <row r="176" spans="1:28" x14ac:dyDescent="0.25">
      <c r="A176">
        <v>270</v>
      </c>
      <c r="B176">
        <v>7</v>
      </c>
      <c r="C176">
        <v>15</v>
      </c>
      <c r="D176">
        <v>1</v>
      </c>
      <c r="E176">
        <v>16</v>
      </c>
      <c r="F176">
        <v>21</v>
      </c>
      <c r="G176">
        <v>3</v>
      </c>
      <c r="H176">
        <v>1</v>
      </c>
      <c r="I176">
        <v>5</v>
      </c>
      <c r="J176">
        <v>33</v>
      </c>
      <c r="K176">
        <v>34</v>
      </c>
      <c r="L176">
        <v>5</v>
      </c>
      <c r="M176">
        <v>4</v>
      </c>
      <c r="N176">
        <v>19</v>
      </c>
      <c r="O176">
        <v>3</v>
      </c>
      <c r="P176" t="s">
        <v>291</v>
      </c>
      <c r="Q176">
        <v>12709</v>
      </c>
      <c r="R176" t="s">
        <v>611</v>
      </c>
      <c r="S176">
        <v>2</v>
      </c>
      <c r="U176" t="s">
        <v>351</v>
      </c>
      <c r="V176" s="1">
        <v>44438</v>
      </c>
      <c r="W176" t="s">
        <v>251</v>
      </c>
      <c r="X176" t="s">
        <v>251</v>
      </c>
      <c r="Y176" t="s">
        <v>251</v>
      </c>
      <c r="Z176" t="s">
        <v>251</v>
      </c>
      <c r="AA176" t="s">
        <v>251</v>
      </c>
      <c r="AB176" t="str">
        <f>CONCATENATE("['ide'=&gt;'",A176,"','edificio_id'=&gt;'",B176,"','direccion_id'=&gt;'",C176,"','equipo_id'=&gt;'",D176,"','subdireccion_id'=&gt;'",E176,"','coordinacion_id'=&gt;'",F176,"','tipo_cpu_id'=&gt;'",G176,"','monitor_id'=&gt;'",H176,"','marca_id'=&gt;'",I176,"','modelo_id'=&gt;'",J176,"','procesador_id'=&gt;'",K176,"','ram_id'=&gt;'",L176,"','hdd_id'=&gt;'",M176,"','windows_id'=&gt;'",N176,"','so_id'=&gt;'",O176,"','usuario'=&gt;'",P176,"','inventaro'=&gt;'",Q176,"','serie'=&gt;'",R176,"','condicion_id'=&gt;'",S176,"','observaciones'=&gt;'",T176,"','estatus'=&gt;'",U176,"','fecha_compra'=&gt;'",V176,"','fecha_baja'=&gt;'",W176,"','obs_baja'=&gt;'",X176,"','n_orden'=&gt;'",Y176,"','fecha_reporte'=&gt;'",Z176,"','descripcion'=&gt;'",AA176,"'],")</f>
        <v>['ide'=&gt;'270','edificio_id'=&gt;'7','direccion_id'=&gt;'15','equipo_id'=&gt;'1','subdireccion_id'=&gt;'16','coordinacion_id'=&gt;'21','tipo_cpu_id'=&gt;'3','monitor_id'=&gt;'1','marca_id'=&gt;'5','modelo_id'=&gt;'33','procesador_id'=&gt;'34','ram_id'=&gt;'5','hdd_id'=&gt;'4','windows_id'=&gt;'19','so_id'=&gt;'3','usuario'=&gt;'DR. CARLOS IVAN CABAÑAS GONZALEZ','inventaro'=&gt;'12709','serie'=&gt;'4CE1232KRG','condicion_id'=&gt;'2','observaciones'=&gt;'','estatus'=&gt;'Activo','fecha_compra'=&gt;'44438','fecha_baja'=&gt;'NULL','obs_baja'=&gt;'NULL','n_orden'=&gt;'NULL','fecha_reporte'=&gt;'NULL','descripcion'=&gt;'NULL'],</v>
      </c>
    </row>
    <row r="177" spans="1:28" x14ac:dyDescent="0.25">
      <c r="A177">
        <v>271</v>
      </c>
      <c r="B177">
        <v>7</v>
      </c>
      <c r="C177">
        <v>15</v>
      </c>
      <c r="D177">
        <v>1</v>
      </c>
      <c r="E177">
        <v>16</v>
      </c>
      <c r="F177">
        <v>21</v>
      </c>
      <c r="G177">
        <v>3</v>
      </c>
      <c r="H177">
        <v>1</v>
      </c>
      <c r="I177">
        <v>5</v>
      </c>
      <c r="J177">
        <v>129</v>
      </c>
      <c r="K177">
        <v>19</v>
      </c>
      <c r="L177">
        <v>5</v>
      </c>
      <c r="M177">
        <v>4</v>
      </c>
      <c r="N177">
        <v>19</v>
      </c>
      <c r="O177">
        <v>3</v>
      </c>
      <c r="P177" t="s">
        <v>612</v>
      </c>
      <c r="Q177">
        <v>11982</v>
      </c>
      <c r="R177" t="s">
        <v>613</v>
      </c>
      <c r="S177">
        <v>2</v>
      </c>
      <c r="U177" t="s">
        <v>351</v>
      </c>
      <c r="V177" s="1">
        <v>43410</v>
      </c>
      <c r="W177" t="s">
        <v>251</v>
      </c>
      <c r="X177" t="s">
        <v>251</v>
      </c>
      <c r="Y177" t="s">
        <v>251</v>
      </c>
      <c r="Z177" t="s">
        <v>251</v>
      </c>
      <c r="AA177" t="s">
        <v>251</v>
      </c>
      <c r="AB177" t="str">
        <f>CONCATENATE("['ide'=&gt;'",A177,"','edificio_id'=&gt;'",B177,"','direccion_id'=&gt;'",C177,"','equipo_id'=&gt;'",D177,"','subdireccion_id'=&gt;'",E177,"','coordinacion_id'=&gt;'",F177,"','tipo_cpu_id'=&gt;'",G177,"','monitor_id'=&gt;'",H177,"','marca_id'=&gt;'",I177,"','modelo_id'=&gt;'",J177,"','procesador_id'=&gt;'",K177,"','ram_id'=&gt;'",L177,"','hdd_id'=&gt;'",M177,"','windows_id'=&gt;'",N177,"','so_id'=&gt;'",O177,"','usuario'=&gt;'",P177,"','inventaro'=&gt;'",Q177,"','serie'=&gt;'",R177,"','condicion_id'=&gt;'",S177,"','observaciones'=&gt;'",T177,"','estatus'=&gt;'",U177,"','fecha_compra'=&gt;'",V177,"','fecha_baja'=&gt;'",W177,"','obs_baja'=&gt;'",X177,"','n_orden'=&gt;'",Y177,"','fecha_reporte'=&gt;'",Z177,"','descripcion'=&gt;'",AA177,"'],")</f>
        <v>['ide'=&gt;'271','edificio_id'=&gt;'7','direccion_id'=&gt;'15','equipo_id'=&gt;'1','subdireccion_id'=&gt;'16','coordinacion_id'=&gt;'21','tipo_cpu_id'=&gt;'3','monitor_id'=&gt;'1','marca_id'=&gt;'5','modelo_id'=&gt;'129','procesador_id'=&gt;'19','ram_id'=&gt;'5','hdd_id'=&gt;'4','windows_id'=&gt;'19','so_id'=&gt;'3','usuario'=&gt;'VERONICA PALMA ARROCHA','inventaro'=&gt;'11982','serie'=&gt;'MXL84022S6','condicion_id'=&gt;'2','observaciones'=&gt;'','estatus'=&gt;'Activo','fecha_compra'=&gt;'43410','fecha_baja'=&gt;'NULL','obs_baja'=&gt;'NULL','n_orden'=&gt;'NULL','fecha_reporte'=&gt;'NULL','descripcion'=&gt;'NULL'],</v>
      </c>
    </row>
    <row r="178" spans="1:28" x14ac:dyDescent="0.25">
      <c r="A178">
        <v>289</v>
      </c>
      <c r="B178">
        <v>4</v>
      </c>
      <c r="C178">
        <v>7</v>
      </c>
      <c r="D178">
        <v>1</v>
      </c>
      <c r="E178">
        <v>18</v>
      </c>
      <c r="F178">
        <v>3</v>
      </c>
      <c r="G178">
        <v>2</v>
      </c>
      <c r="H178">
        <v>1</v>
      </c>
      <c r="I178">
        <v>4</v>
      </c>
      <c r="J178">
        <v>17</v>
      </c>
      <c r="K178">
        <v>17</v>
      </c>
      <c r="L178">
        <v>3</v>
      </c>
      <c r="M178">
        <v>3</v>
      </c>
      <c r="N178">
        <v>19</v>
      </c>
      <c r="O178">
        <v>3</v>
      </c>
      <c r="P178" t="s">
        <v>614</v>
      </c>
      <c r="Q178">
        <v>10836</v>
      </c>
      <c r="R178" t="s">
        <v>615</v>
      </c>
      <c r="S178">
        <v>2</v>
      </c>
      <c r="U178" t="s">
        <v>351</v>
      </c>
      <c r="V178" s="1">
        <v>42720</v>
      </c>
      <c r="W178" t="s">
        <v>251</v>
      </c>
      <c r="X178" t="s">
        <v>251</v>
      </c>
      <c r="Y178" t="s">
        <v>251</v>
      </c>
      <c r="Z178" t="s">
        <v>251</v>
      </c>
      <c r="AA178" t="s">
        <v>251</v>
      </c>
      <c r="AB178" t="str">
        <f>CONCATENATE("['ide'=&gt;'",A178,"','edificio_id'=&gt;'",B178,"','direccion_id'=&gt;'",C178,"','equipo_id'=&gt;'",D178,"','subdireccion_id'=&gt;'",E178,"','coordinacion_id'=&gt;'",F178,"','tipo_cpu_id'=&gt;'",G178,"','monitor_id'=&gt;'",H178,"','marca_id'=&gt;'",I178,"','modelo_id'=&gt;'",J178,"','procesador_id'=&gt;'",K178,"','ram_id'=&gt;'",L178,"','hdd_id'=&gt;'",M178,"','windows_id'=&gt;'",N178,"','so_id'=&gt;'",O178,"','usuario'=&gt;'",P178,"','inventaro'=&gt;'",Q178,"','serie'=&gt;'",R178,"','condicion_id'=&gt;'",S178,"','observaciones'=&gt;'",T178,"','estatus'=&gt;'",U178,"','fecha_compra'=&gt;'",V178,"','fecha_baja'=&gt;'",W178,"','obs_baja'=&gt;'",X178,"','n_orden'=&gt;'",Y178,"','fecha_reporte'=&gt;'",Z178,"','descripcion'=&gt;'",AA178,"'],")</f>
        <v>['ide'=&gt;'289','edificio_id'=&gt;'4','direccion_id'=&gt;'7','equipo_id'=&gt;'1','subdireccion_id'=&gt;'18','coordinacion_id'=&gt;'3','tipo_cpu_id'=&gt;'2','monitor_id'=&gt;'1','marca_id'=&gt;'4','modelo_id'=&gt;'17','procesador_id'=&gt;'17','ram_id'=&gt;'3','hdd_id'=&gt;'3','windows_id'=&gt;'19','so_id'=&gt;'3','usuario'=&gt;'ROSA ISELA CHAN SOLIS','inventaro'=&gt;'10836','serie'=&gt;'P9019ATV','condicion_id'=&gt;'2','observaciones'=&gt;'','estatus'=&gt;'Activo','fecha_compra'=&gt;'42720','fecha_baja'=&gt;'NULL','obs_baja'=&gt;'NULL','n_orden'=&gt;'NULL','fecha_reporte'=&gt;'NULL','descripcion'=&gt;'NULL'],</v>
      </c>
    </row>
    <row r="179" spans="1:28" x14ac:dyDescent="0.25">
      <c r="A179">
        <v>290</v>
      </c>
      <c r="B179">
        <v>4</v>
      </c>
      <c r="C179">
        <v>7</v>
      </c>
      <c r="D179">
        <v>1</v>
      </c>
      <c r="E179">
        <v>18</v>
      </c>
      <c r="F179">
        <v>3</v>
      </c>
      <c r="G179">
        <v>2</v>
      </c>
      <c r="H179">
        <v>1</v>
      </c>
      <c r="I179">
        <v>5</v>
      </c>
      <c r="J179">
        <v>49</v>
      </c>
      <c r="K179">
        <v>42</v>
      </c>
      <c r="L179">
        <v>5</v>
      </c>
      <c r="M179">
        <v>2</v>
      </c>
      <c r="N179">
        <v>19</v>
      </c>
      <c r="O179">
        <v>3</v>
      </c>
      <c r="P179" t="s">
        <v>614</v>
      </c>
      <c r="Q179">
        <v>11437</v>
      </c>
      <c r="R179" t="s">
        <v>616</v>
      </c>
      <c r="S179">
        <v>2</v>
      </c>
      <c r="U179" t="s">
        <v>351</v>
      </c>
      <c r="V179" s="1">
        <v>43020</v>
      </c>
      <c r="W179" t="s">
        <v>251</v>
      </c>
      <c r="X179" t="s">
        <v>251</v>
      </c>
      <c r="Y179" t="s">
        <v>251</v>
      </c>
      <c r="Z179" t="s">
        <v>251</v>
      </c>
      <c r="AA179" t="s">
        <v>251</v>
      </c>
      <c r="AB179" t="str">
        <f>CONCATENATE("['ide'=&gt;'",A179,"','edificio_id'=&gt;'",B179,"','direccion_id'=&gt;'",C179,"','equipo_id'=&gt;'",D179,"','subdireccion_id'=&gt;'",E179,"','coordinacion_id'=&gt;'",F179,"','tipo_cpu_id'=&gt;'",G179,"','monitor_id'=&gt;'",H179,"','marca_id'=&gt;'",I179,"','modelo_id'=&gt;'",J179,"','procesador_id'=&gt;'",K179,"','ram_id'=&gt;'",L179,"','hdd_id'=&gt;'",M179,"','windows_id'=&gt;'",N179,"','so_id'=&gt;'",O179,"','usuario'=&gt;'",P179,"','inventaro'=&gt;'",Q179,"','serie'=&gt;'",R179,"','condicion_id'=&gt;'",S179,"','observaciones'=&gt;'",T179,"','estatus'=&gt;'",U179,"','fecha_compra'=&gt;'",V179,"','fecha_baja'=&gt;'",W179,"','obs_baja'=&gt;'",X179,"','n_orden'=&gt;'",Y179,"','fecha_reporte'=&gt;'",Z179,"','descripcion'=&gt;'",AA179,"'],")</f>
        <v>['ide'=&gt;'290','edificio_id'=&gt;'4','direccion_id'=&gt;'7','equipo_id'=&gt;'1','subdireccion_id'=&gt;'18','coordinacion_id'=&gt;'3','tipo_cpu_id'=&gt;'2','monitor_id'=&gt;'1','marca_id'=&gt;'5','modelo_id'=&gt;'49','procesador_id'=&gt;'42','ram_id'=&gt;'5','hdd_id'=&gt;'2','windows_id'=&gt;'19','so_id'=&gt;'3','usuario'=&gt;'ROSA ISELA CHAN SOLIS','inventaro'=&gt;'11437','serie'=&gt;'J874YH2','condicion_id'=&gt;'2','observaciones'=&gt;'','estatus'=&gt;'Activo','fecha_compra'=&gt;'43020','fecha_baja'=&gt;'NULL','obs_baja'=&gt;'NULL','n_orden'=&gt;'NULL','fecha_reporte'=&gt;'NULL','descripcion'=&gt;'NULL'],</v>
      </c>
    </row>
    <row r="180" spans="1:28" x14ac:dyDescent="0.25">
      <c r="A180">
        <v>291</v>
      </c>
      <c r="B180">
        <v>4</v>
      </c>
      <c r="C180">
        <v>7</v>
      </c>
      <c r="D180">
        <v>1</v>
      </c>
      <c r="E180">
        <v>18</v>
      </c>
      <c r="F180">
        <v>3</v>
      </c>
      <c r="G180">
        <v>3</v>
      </c>
      <c r="H180">
        <v>1</v>
      </c>
      <c r="I180">
        <v>5</v>
      </c>
      <c r="J180">
        <v>41</v>
      </c>
      <c r="K180">
        <v>18</v>
      </c>
      <c r="L180">
        <v>3</v>
      </c>
      <c r="M180">
        <v>2</v>
      </c>
      <c r="N180">
        <v>19</v>
      </c>
      <c r="O180">
        <v>3</v>
      </c>
      <c r="P180" t="s">
        <v>617</v>
      </c>
      <c r="Q180">
        <v>11835</v>
      </c>
      <c r="R180" t="s">
        <v>618</v>
      </c>
      <c r="S180">
        <v>2</v>
      </c>
      <c r="U180" t="s">
        <v>351</v>
      </c>
      <c r="V180" s="1">
        <v>43285</v>
      </c>
      <c r="W180" t="s">
        <v>251</v>
      </c>
      <c r="X180" t="s">
        <v>251</v>
      </c>
      <c r="Y180" t="s">
        <v>251</v>
      </c>
      <c r="Z180" t="s">
        <v>251</v>
      </c>
      <c r="AA180" t="s">
        <v>251</v>
      </c>
      <c r="AB180" t="str">
        <f>CONCATENATE("['ide'=&gt;'",A180,"','edificio_id'=&gt;'",B180,"','direccion_id'=&gt;'",C180,"','equipo_id'=&gt;'",D180,"','subdireccion_id'=&gt;'",E180,"','coordinacion_id'=&gt;'",F180,"','tipo_cpu_id'=&gt;'",G180,"','monitor_id'=&gt;'",H180,"','marca_id'=&gt;'",I180,"','modelo_id'=&gt;'",J180,"','procesador_id'=&gt;'",K180,"','ram_id'=&gt;'",L180,"','hdd_id'=&gt;'",M180,"','windows_id'=&gt;'",N180,"','so_id'=&gt;'",O180,"','usuario'=&gt;'",P180,"','inventaro'=&gt;'",Q180,"','serie'=&gt;'",R180,"','condicion_id'=&gt;'",S180,"','observaciones'=&gt;'",T180,"','estatus'=&gt;'",U180,"','fecha_compra'=&gt;'",V180,"','fecha_baja'=&gt;'",W180,"','obs_baja'=&gt;'",X180,"','n_orden'=&gt;'",Y180,"','fecha_reporte'=&gt;'",Z180,"','descripcion'=&gt;'",AA180,"'],")</f>
        <v>['ide'=&gt;'291','edificio_id'=&gt;'4','direccion_id'=&gt;'7','equipo_id'=&gt;'1','subdireccion_id'=&gt;'18','coordinacion_id'=&gt;'3','tipo_cpu_id'=&gt;'3','monitor_id'=&gt;'1','marca_id'=&gt;'5','modelo_id'=&gt;'41','procesador_id'=&gt;'18','ram_id'=&gt;'3','hdd_id'=&gt;'2','windows_id'=&gt;'19','so_id'=&gt;'3','usuario'=&gt;'LIZBETH GONZALEZ ARAGON','inventaro'=&gt;'11835','serie'=&gt;'MXL8180S4C','condicion_id'=&gt;'2','observaciones'=&gt;'','estatus'=&gt;'Activo','fecha_compra'=&gt;'43285','fecha_baja'=&gt;'NULL','obs_baja'=&gt;'NULL','n_orden'=&gt;'NULL','fecha_reporte'=&gt;'NULL','descripcion'=&gt;'NULL'],</v>
      </c>
    </row>
    <row r="181" spans="1:28" x14ac:dyDescent="0.25">
      <c r="A181">
        <v>292</v>
      </c>
      <c r="B181">
        <v>4</v>
      </c>
      <c r="C181">
        <v>7</v>
      </c>
      <c r="D181">
        <v>1</v>
      </c>
      <c r="E181">
        <v>18</v>
      </c>
      <c r="F181">
        <v>3</v>
      </c>
      <c r="G181">
        <v>2</v>
      </c>
      <c r="H181">
        <v>1</v>
      </c>
      <c r="I181">
        <v>5</v>
      </c>
      <c r="J181">
        <v>30</v>
      </c>
      <c r="K181">
        <v>4</v>
      </c>
      <c r="L181">
        <v>3</v>
      </c>
      <c r="M181">
        <v>4</v>
      </c>
      <c r="N181">
        <v>19</v>
      </c>
      <c r="O181">
        <v>3</v>
      </c>
      <c r="P181" t="s">
        <v>619</v>
      </c>
      <c r="Q181">
        <v>12254</v>
      </c>
      <c r="R181" t="s">
        <v>620</v>
      </c>
      <c r="S181">
        <v>2</v>
      </c>
      <c r="U181" t="s">
        <v>351</v>
      </c>
      <c r="V181" s="1">
        <v>43763</v>
      </c>
      <c r="W181" t="s">
        <v>251</v>
      </c>
      <c r="X181" t="s">
        <v>251</v>
      </c>
      <c r="Y181" t="s">
        <v>251</v>
      </c>
      <c r="Z181" t="s">
        <v>251</v>
      </c>
      <c r="AA181" t="s">
        <v>251</v>
      </c>
      <c r="AB181" t="str">
        <f>CONCATENATE("['ide'=&gt;'",A181,"','edificio_id'=&gt;'",B181,"','direccion_id'=&gt;'",C181,"','equipo_id'=&gt;'",D181,"','subdireccion_id'=&gt;'",E181,"','coordinacion_id'=&gt;'",F181,"','tipo_cpu_id'=&gt;'",G181,"','monitor_id'=&gt;'",H181,"','marca_id'=&gt;'",I181,"','modelo_id'=&gt;'",J181,"','procesador_id'=&gt;'",K181,"','ram_id'=&gt;'",L181,"','hdd_id'=&gt;'",M181,"','windows_id'=&gt;'",N181,"','so_id'=&gt;'",O181,"','usuario'=&gt;'",P181,"','inventaro'=&gt;'",Q181,"','serie'=&gt;'",R181,"','condicion_id'=&gt;'",S181,"','observaciones'=&gt;'",T181,"','estatus'=&gt;'",U181,"','fecha_compra'=&gt;'",V181,"','fecha_baja'=&gt;'",W181,"','obs_baja'=&gt;'",X181,"','n_orden'=&gt;'",Y181,"','fecha_reporte'=&gt;'",Z181,"','descripcion'=&gt;'",AA181,"'],")</f>
        <v>['ide'=&gt;'292','edificio_id'=&gt;'4','direccion_id'=&gt;'7','equipo_id'=&gt;'1','subdireccion_id'=&gt;'18','coordinacion_id'=&gt;'3','tipo_cpu_id'=&gt;'2','monitor_id'=&gt;'1','marca_id'=&gt;'5','modelo_id'=&gt;'30','procesador_id'=&gt;'4','ram_id'=&gt;'3','hdd_id'=&gt;'4','windows_id'=&gt;'19','so_id'=&gt;'3','usuario'=&gt;'CLAUDIA ROSA MORALES RODRIQUEZ','inventaro'=&gt;'12254','serie'=&gt;'8CC92456F1','condicion_id'=&gt;'2','observaciones'=&gt;'','estatus'=&gt;'Activo','fecha_compra'=&gt;'43763','fecha_baja'=&gt;'NULL','obs_baja'=&gt;'NULL','n_orden'=&gt;'NULL','fecha_reporte'=&gt;'NULL','descripcion'=&gt;'NULL'],</v>
      </c>
    </row>
    <row r="182" spans="1:28" x14ac:dyDescent="0.25">
      <c r="A182">
        <v>293</v>
      </c>
      <c r="B182">
        <v>4</v>
      </c>
      <c r="C182">
        <v>7</v>
      </c>
      <c r="D182">
        <v>1</v>
      </c>
      <c r="E182">
        <v>18</v>
      </c>
      <c r="F182">
        <v>3</v>
      </c>
      <c r="G182">
        <v>3</v>
      </c>
      <c r="H182">
        <v>1</v>
      </c>
      <c r="I182">
        <v>7</v>
      </c>
      <c r="J182">
        <v>14</v>
      </c>
      <c r="K182">
        <v>38</v>
      </c>
      <c r="L182">
        <v>4</v>
      </c>
      <c r="M182">
        <v>4</v>
      </c>
      <c r="N182">
        <v>19</v>
      </c>
      <c r="O182">
        <v>3</v>
      </c>
      <c r="P182" t="s">
        <v>621</v>
      </c>
      <c r="Q182">
        <v>10495</v>
      </c>
      <c r="R182" t="s">
        <v>622</v>
      </c>
      <c r="S182">
        <v>2</v>
      </c>
      <c r="U182" t="s">
        <v>351</v>
      </c>
      <c r="V182" s="1">
        <v>42556</v>
      </c>
      <c r="W182" t="s">
        <v>251</v>
      </c>
      <c r="X182" t="s">
        <v>251</v>
      </c>
      <c r="Y182" t="s">
        <v>251</v>
      </c>
      <c r="Z182" t="s">
        <v>251</v>
      </c>
      <c r="AA182" t="s">
        <v>251</v>
      </c>
      <c r="AB182" t="str">
        <f>CONCATENATE("['ide'=&gt;'",A182,"','edificio_id'=&gt;'",B182,"','direccion_id'=&gt;'",C182,"','equipo_id'=&gt;'",D182,"','subdireccion_id'=&gt;'",E182,"','coordinacion_id'=&gt;'",F182,"','tipo_cpu_id'=&gt;'",G182,"','monitor_id'=&gt;'",H182,"','marca_id'=&gt;'",I182,"','modelo_id'=&gt;'",J182,"','procesador_id'=&gt;'",K182,"','ram_id'=&gt;'",L182,"','hdd_id'=&gt;'",M182,"','windows_id'=&gt;'",N182,"','so_id'=&gt;'",O182,"','usuario'=&gt;'",P182,"','inventaro'=&gt;'",Q182,"','serie'=&gt;'",R182,"','condicion_id'=&gt;'",S182,"','observaciones'=&gt;'",T182,"','estatus'=&gt;'",U182,"','fecha_compra'=&gt;'",V182,"','fecha_baja'=&gt;'",W182,"','obs_baja'=&gt;'",X182,"','n_orden'=&gt;'",Y182,"','fecha_reporte'=&gt;'",Z182,"','descripcion'=&gt;'",AA182,"'],")</f>
        <v>['ide'=&gt;'293','edificio_id'=&gt;'4','direccion_id'=&gt;'7','equipo_id'=&gt;'1','subdireccion_id'=&gt;'18','coordinacion_id'=&gt;'3','tipo_cpu_id'=&gt;'3','monitor_id'=&gt;'1','marca_id'=&gt;'7','modelo_id'=&gt;'14','procesador_id'=&gt;'38','ram_id'=&gt;'4','hdd_id'=&gt;'4','windows_id'=&gt;'19','so_id'=&gt;'3','usuario'=&gt;'VICTORIA DEL R. GONZALEZ BALAN','inventaro'=&gt;'10495','serie'=&gt;'DTB16AL0036130154D3000','condicion_id'=&gt;'2','observaciones'=&gt;'','estatus'=&gt;'Activo','fecha_compra'=&gt;'42556','fecha_baja'=&gt;'NULL','obs_baja'=&gt;'NULL','n_orden'=&gt;'NULL','fecha_reporte'=&gt;'NULL','descripcion'=&gt;'NULL'],</v>
      </c>
    </row>
    <row r="183" spans="1:28" x14ac:dyDescent="0.25">
      <c r="A183">
        <v>294</v>
      </c>
      <c r="B183">
        <v>4</v>
      </c>
      <c r="C183">
        <v>7</v>
      </c>
      <c r="D183">
        <v>1</v>
      </c>
      <c r="E183">
        <v>18</v>
      </c>
      <c r="F183">
        <v>3</v>
      </c>
      <c r="G183">
        <v>2</v>
      </c>
      <c r="H183">
        <v>1</v>
      </c>
      <c r="I183">
        <v>4</v>
      </c>
      <c r="J183">
        <v>47</v>
      </c>
      <c r="K183">
        <v>44</v>
      </c>
      <c r="L183">
        <v>5</v>
      </c>
      <c r="M183">
        <v>4</v>
      </c>
      <c r="N183">
        <v>19</v>
      </c>
      <c r="O183">
        <v>3</v>
      </c>
      <c r="P183" t="s">
        <v>623</v>
      </c>
      <c r="Q183">
        <v>11222</v>
      </c>
      <c r="R183" t="s">
        <v>1084</v>
      </c>
      <c r="S183">
        <v>2</v>
      </c>
      <c r="T183" t="s">
        <v>1085</v>
      </c>
      <c r="U183" t="s">
        <v>351</v>
      </c>
      <c r="V183" s="1">
        <v>42949</v>
      </c>
      <c r="W183" t="s">
        <v>251</v>
      </c>
      <c r="X183" t="s">
        <v>251</v>
      </c>
      <c r="Y183" t="s">
        <v>251</v>
      </c>
      <c r="Z183" t="s">
        <v>251</v>
      </c>
      <c r="AA183" t="s">
        <v>251</v>
      </c>
      <c r="AB183" t="str">
        <f>CONCATENATE("['ide'=&gt;'",A183,"','edificio_id'=&gt;'",B183,"','direccion_id'=&gt;'",C183,"','equipo_id'=&gt;'",D183,"','subdireccion_id'=&gt;'",E183,"','coordinacion_id'=&gt;'",F183,"','tipo_cpu_id'=&gt;'",G183,"','monitor_id'=&gt;'",H183,"','marca_id'=&gt;'",I183,"','modelo_id'=&gt;'",J183,"','procesador_id'=&gt;'",K183,"','ram_id'=&gt;'",L183,"','hdd_id'=&gt;'",M183,"','windows_id'=&gt;'",N183,"','so_id'=&gt;'",O183,"','usuario'=&gt;'",P183,"','inventaro'=&gt;'",Q183,"','serie'=&gt;'",R183,"','condicion_id'=&gt;'",S183,"','observaciones'=&gt;'",T183,"','estatus'=&gt;'",U183,"','fecha_compra'=&gt;'",V183,"','fecha_baja'=&gt;'",W183,"','obs_baja'=&gt;'",X183,"','n_orden'=&gt;'",Y183,"','fecha_reporte'=&gt;'",Z183,"','descripcion'=&gt;'",AA183,"'],")</f>
        <v>['ide'=&gt;'294','edificio_id'=&gt;'4','direccion_id'=&gt;'7','equipo_id'=&gt;'1','subdireccion_id'=&gt;'18','coordinacion_id'=&gt;'3','tipo_cpu_id'=&gt;'2','monitor_id'=&gt;'1','marca_id'=&gt;'4','modelo_id'=&gt;'47','procesador_id'=&gt;'44','ram_id'=&gt;'5','hdd_id'=&gt;'4','windows_id'=&gt;'19','so_id'=&gt;'3','usuario'=&gt;'ROSA MARIA CAMARGO','inventaro'=&gt;'11222','serie'=&gt;'P901KM6R','condicion_id'=&gt;'2','observaciones'=&gt;'**SN**P901KN6R','estatus'=&gt;'Activo','fecha_compra'=&gt;'42949','fecha_baja'=&gt;'NULL','obs_baja'=&gt;'NULL','n_orden'=&gt;'NULL','fecha_reporte'=&gt;'NULL','descripcion'=&gt;'NULL'],</v>
      </c>
    </row>
    <row r="184" spans="1:28" x14ac:dyDescent="0.25">
      <c r="A184">
        <v>295</v>
      </c>
      <c r="B184">
        <v>4</v>
      </c>
      <c r="C184">
        <v>7</v>
      </c>
      <c r="D184">
        <v>1</v>
      </c>
      <c r="E184">
        <v>18</v>
      </c>
      <c r="F184">
        <v>21</v>
      </c>
      <c r="G184">
        <v>2</v>
      </c>
      <c r="H184">
        <v>1</v>
      </c>
      <c r="I184">
        <v>5</v>
      </c>
      <c r="J184">
        <v>29</v>
      </c>
      <c r="K184">
        <v>39</v>
      </c>
      <c r="L184">
        <v>3</v>
      </c>
      <c r="M184">
        <v>4</v>
      </c>
      <c r="N184">
        <v>19</v>
      </c>
      <c r="O184">
        <v>3</v>
      </c>
      <c r="P184" t="s">
        <v>624</v>
      </c>
      <c r="Q184">
        <v>12040</v>
      </c>
      <c r="R184" t="s">
        <v>1086</v>
      </c>
      <c r="S184">
        <v>2</v>
      </c>
      <c r="T184" t="s">
        <v>1087</v>
      </c>
      <c r="U184" t="s">
        <v>351</v>
      </c>
      <c r="V184" s="1">
        <v>43444</v>
      </c>
      <c r="W184" t="s">
        <v>251</v>
      </c>
      <c r="X184" t="s">
        <v>251</v>
      </c>
      <c r="Y184" t="s">
        <v>251</v>
      </c>
      <c r="Z184" t="s">
        <v>251</v>
      </c>
      <c r="AA184" t="s">
        <v>251</v>
      </c>
      <c r="AB184" t="str">
        <f>CONCATENATE("['ide'=&gt;'",A184,"','edificio_id'=&gt;'",B184,"','direccion_id'=&gt;'",C184,"','equipo_id'=&gt;'",D184,"','subdireccion_id'=&gt;'",E184,"','coordinacion_id'=&gt;'",F184,"','tipo_cpu_id'=&gt;'",G184,"','monitor_id'=&gt;'",H184,"','marca_id'=&gt;'",I184,"','modelo_id'=&gt;'",J184,"','procesador_id'=&gt;'",K184,"','ram_id'=&gt;'",L184,"','hdd_id'=&gt;'",M184,"','windows_id'=&gt;'",N184,"','so_id'=&gt;'",O184,"','usuario'=&gt;'",P184,"','inventaro'=&gt;'",Q184,"','serie'=&gt;'",R184,"','condicion_id'=&gt;'",S184,"','observaciones'=&gt;'",T184,"','estatus'=&gt;'",U184,"','fecha_compra'=&gt;'",V184,"','fecha_baja'=&gt;'",W184,"','obs_baja'=&gt;'",X184,"','n_orden'=&gt;'",Y184,"','fecha_reporte'=&gt;'",Z184,"','descripcion'=&gt;'",AA184,"'],")</f>
        <v>['ide'=&gt;'295','edificio_id'=&gt;'4','direccion_id'=&gt;'7','equipo_id'=&gt;'1','subdireccion_id'=&gt;'18','coordinacion_id'=&gt;'21','tipo_cpu_id'=&gt;'2','monitor_id'=&gt;'1','marca_id'=&gt;'5','modelo_id'=&gt;'29','procesador_id'=&gt;'39','ram_id'=&gt;'3','hdd_id'=&gt;'4','windows_id'=&gt;'19','so_id'=&gt;'3','usuario'=&gt;'ERIK MOO CHE','inventaro'=&gt;'12040','serie'=&gt;'8CC8321TSS','condicion_id'=&gt;'2','observaciones'=&gt;'**SN**8CC8321T5S','estatus'=&gt;'Activo','fecha_compra'=&gt;'43444','fecha_baja'=&gt;'NULL','obs_baja'=&gt;'NULL','n_orden'=&gt;'NULL','fecha_reporte'=&gt;'NULL','descripcion'=&gt;'NULL'],</v>
      </c>
    </row>
    <row r="185" spans="1:28" x14ac:dyDescent="0.25">
      <c r="A185">
        <v>296</v>
      </c>
      <c r="B185">
        <v>4</v>
      </c>
      <c r="C185">
        <v>7</v>
      </c>
      <c r="D185">
        <v>1</v>
      </c>
      <c r="E185">
        <v>18</v>
      </c>
      <c r="F185">
        <v>21</v>
      </c>
      <c r="G185">
        <v>2</v>
      </c>
      <c r="H185">
        <v>1</v>
      </c>
      <c r="I185">
        <v>5</v>
      </c>
      <c r="J185">
        <v>47</v>
      </c>
      <c r="K185">
        <v>44</v>
      </c>
      <c r="L185">
        <v>5</v>
      </c>
      <c r="M185">
        <v>4</v>
      </c>
      <c r="N185">
        <v>19</v>
      </c>
      <c r="O185">
        <v>3</v>
      </c>
      <c r="P185" t="s">
        <v>625</v>
      </c>
      <c r="Q185">
        <v>11221</v>
      </c>
      <c r="R185" t="s">
        <v>626</v>
      </c>
      <c r="S185">
        <v>2</v>
      </c>
      <c r="U185" t="s">
        <v>351</v>
      </c>
      <c r="V185" s="1">
        <v>42949</v>
      </c>
      <c r="W185" t="s">
        <v>251</v>
      </c>
      <c r="X185" t="s">
        <v>251</v>
      </c>
      <c r="Y185" t="s">
        <v>251</v>
      </c>
      <c r="Z185" t="s">
        <v>251</v>
      </c>
      <c r="AA185" t="s">
        <v>251</v>
      </c>
      <c r="AB185" t="str">
        <f>CONCATENATE("['ide'=&gt;'",A185,"','edificio_id'=&gt;'",B185,"','direccion_id'=&gt;'",C185,"','equipo_id'=&gt;'",D185,"','subdireccion_id'=&gt;'",E185,"','coordinacion_id'=&gt;'",F185,"','tipo_cpu_id'=&gt;'",G185,"','monitor_id'=&gt;'",H185,"','marca_id'=&gt;'",I185,"','modelo_id'=&gt;'",J185,"','procesador_id'=&gt;'",K185,"','ram_id'=&gt;'",L185,"','hdd_id'=&gt;'",M185,"','windows_id'=&gt;'",N185,"','so_id'=&gt;'",O185,"','usuario'=&gt;'",P185,"','inventaro'=&gt;'",Q185,"','serie'=&gt;'",R185,"','condicion_id'=&gt;'",S185,"','observaciones'=&gt;'",T185,"','estatus'=&gt;'",U185,"','fecha_compra'=&gt;'",V185,"','fecha_baja'=&gt;'",W185,"','obs_baja'=&gt;'",X185,"','n_orden'=&gt;'",Y185,"','fecha_reporte'=&gt;'",Z185,"','descripcion'=&gt;'",AA185,"'],")</f>
        <v>['ide'=&gt;'296','edificio_id'=&gt;'4','direccion_id'=&gt;'7','equipo_id'=&gt;'1','subdireccion_id'=&gt;'18','coordinacion_id'=&gt;'21','tipo_cpu_id'=&gt;'2','monitor_id'=&gt;'1','marca_id'=&gt;'5','modelo_id'=&gt;'47','procesador_id'=&gt;'44','ram_id'=&gt;'5','hdd_id'=&gt;'4','windows_id'=&gt;'19','so_id'=&gt;'3','usuario'=&gt;'PERLA EHUAN XEQUE','inventaro'=&gt;'11221','serie'=&gt;'P901KMNJZ','condicion_id'=&gt;'2','observaciones'=&gt;'','estatus'=&gt;'Activo','fecha_compra'=&gt;'42949','fecha_baja'=&gt;'NULL','obs_baja'=&gt;'NULL','n_orden'=&gt;'NULL','fecha_reporte'=&gt;'NULL','descripcion'=&gt;'NULL'],</v>
      </c>
    </row>
    <row r="186" spans="1:28" x14ac:dyDescent="0.25">
      <c r="A186">
        <v>297</v>
      </c>
      <c r="B186">
        <v>4</v>
      </c>
      <c r="C186">
        <v>7</v>
      </c>
      <c r="D186">
        <v>1</v>
      </c>
      <c r="E186">
        <v>18</v>
      </c>
      <c r="F186">
        <v>21</v>
      </c>
      <c r="G186">
        <v>4</v>
      </c>
      <c r="H186">
        <v>1</v>
      </c>
      <c r="I186">
        <v>5</v>
      </c>
      <c r="J186">
        <v>31</v>
      </c>
      <c r="K186">
        <v>17</v>
      </c>
      <c r="L186">
        <v>3</v>
      </c>
      <c r="M186">
        <v>2</v>
      </c>
      <c r="N186">
        <v>19</v>
      </c>
      <c r="O186">
        <v>3</v>
      </c>
      <c r="P186" t="s">
        <v>627</v>
      </c>
      <c r="Q186">
        <v>10319</v>
      </c>
      <c r="R186" t="s">
        <v>628</v>
      </c>
      <c r="S186">
        <v>4</v>
      </c>
      <c r="T186" t="s">
        <v>629</v>
      </c>
      <c r="U186" t="s">
        <v>351</v>
      </c>
      <c r="V186" s="1">
        <v>42535</v>
      </c>
      <c r="W186" t="s">
        <v>251</v>
      </c>
      <c r="X186" t="s">
        <v>251</v>
      </c>
      <c r="Y186" t="s">
        <v>251</v>
      </c>
      <c r="Z186" t="s">
        <v>251</v>
      </c>
      <c r="AA186" t="s">
        <v>251</v>
      </c>
      <c r="AB186" t="str">
        <f>CONCATENATE("['ide'=&gt;'",A186,"','edificio_id'=&gt;'",B186,"','direccion_id'=&gt;'",C186,"','equipo_id'=&gt;'",D186,"','subdireccion_id'=&gt;'",E186,"','coordinacion_id'=&gt;'",F186,"','tipo_cpu_id'=&gt;'",G186,"','monitor_id'=&gt;'",H186,"','marca_id'=&gt;'",I186,"','modelo_id'=&gt;'",J186,"','procesador_id'=&gt;'",K186,"','ram_id'=&gt;'",L186,"','hdd_id'=&gt;'",M186,"','windows_id'=&gt;'",N186,"','so_id'=&gt;'",O186,"','usuario'=&gt;'",P186,"','inventaro'=&gt;'",Q186,"','serie'=&gt;'",R186,"','condicion_id'=&gt;'",S186,"','observaciones'=&gt;'",T186,"','estatus'=&gt;'",U186,"','fecha_compra'=&gt;'",V186,"','fecha_baja'=&gt;'",W186,"','obs_baja'=&gt;'",X186,"','n_orden'=&gt;'",Y186,"','fecha_reporte'=&gt;'",Z186,"','descripcion'=&gt;'",AA186,"'],")</f>
        <v>['ide'=&gt;'297','edificio_id'=&gt;'4','direccion_id'=&gt;'7','equipo_id'=&gt;'1','subdireccion_id'=&gt;'18','coordinacion_id'=&gt;'21','tipo_cpu_id'=&gt;'4','monitor_id'=&gt;'1','marca_id'=&gt;'5','modelo_id'=&gt;'31','procesador_id'=&gt;'17','ram_id'=&gt;'3','hdd_id'=&gt;'2','windows_id'=&gt;'19','so_id'=&gt;'3','usuario'=&gt;'DIRECTORA','inventaro'=&gt;'10319','serie'=&gt;'5CG6074XXW','condicion_id'=&gt;'4','observaciones'=&gt;'BRUTALMENTE LENTA','estatus'=&gt;'Activo','fecha_compra'=&gt;'42535','fecha_baja'=&gt;'NULL','obs_baja'=&gt;'NULL','n_orden'=&gt;'NULL','fecha_reporte'=&gt;'NULL','descripcion'=&gt;'NULL'],</v>
      </c>
    </row>
    <row r="187" spans="1:28" x14ac:dyDescent="0.25">
      <c r="A187">
        <v>298</v>
      </c>
      <c r="B187">
        <v>4</v>
      </c>
      <c r="C187">
        <v>7</v>
      </c>
      <c r="D187">
        <v>1</v>
      </c>
      <c r="E187">
        <v>17</v>
      </c>
      <c r="F187">
        <v>21</v>
      </c>
      <c r="G187">
        <v>2</v>
      </c>
      <c r="H187">
        <v>1</v>
      </c>
      <c r="I187">
        <v>4</v>
      </c>
      <c r="J187">
        <v>130</v>
      </c>
      <c r="K187">
        <v>37</v>
      </c>
      <c r="L187">
        <v>3</v>
      </c>
      <c r="M187">
        <v>2</v>
      </c>
      <c r="N187">
        <v>19</v>
      </c>
      <c r="O187">
        <v>3</v>
      </c>
      <c r="P187" t="s">
        <v>630</v>
      </c>
      <c r="Q187">
        <v>8190</v>
      </c>
      <c r="R187" t="s">
        <v>631</v>
      </c>
      <c r="S187">
        <v>2</v>
      </c>
      <c r="U187" t="s">
        <v>351</v>
      </c>
      <c r="V187" s="1" t="s">
        <v>251</v>
      </c>
      <c r="W187" t="s">
        <v>251</v>
      </c>
      <c r="X187" t="s">
        <v>251</v>
      </c>
      <c r="Y187" t="s">
        <v>251</v>
      </c>
      <c r="Z187" t="s">
        <v>251</v>
      </c>
      <c r="AA187" t="s">
        <v>251</v>
      </c>
      <c r="AB187" t="str">
        <f>CONCATENATE("['ide'=&gt;'",A187,"','edificio_id'=&gt;'",B187,"','direccion_id'=&gt;'",C187,"','equipo_id'=&gt;'",D187,"','subdireccion_id'=&gt;'",E187,"','coordinacion_id'=&gt;'",F187,"','tipo_cpu_id'=&gt;'",G187,"','monitor_id'=&gt;'",H187,"','marca_id'=&gt;'",I187,"','modelo_id'=&gt;'",J187,"','procesador_id'=&gt;'",K187,"','ram_id'=&gt;'",L187,"','hdd_id'=&gt;'",M187,"','windows_id'=&gt;'",N187,"','so_id'=&gt;'",O187,"','usuario'=&gt;'",P187,"','inventaro'=&gt;'",Q187,"','serie'=&gt;'",R187,"','condicion_id'=&gt;'",S187,"','observaciones'=&gt;'",T187,"','estatus'=&gt;'",U187,"','fecha_compra'=&gt;'",V187,"','fecha_baja'=&gt;'",W187,"','obs_baja'=&gt;'",X187,"','n_orden'=&gt;'",Y187,"','fecha_reporte'=&gt;'",Z187,"','descripcion'=&gt;'",AA187,"'],")</f>
        <v>['ide'=&gt;'298','edificio_id'=&gt;'4','direccion_id'=&gt;'7','equipo_id'=&gt;'1','subdireccion_id'=&gt;'17','coordinacion_id'=&gt;'21','tipo_cpu_id'=&gt;'2','monitor_id'=&gt;'1','marca_id'=&gt;'4','modelo_id'=&gt;'130','procesador_id'=&gt;'37','ram_id'=&gt;'3','hdd_id'=&gt;'2','windows_id'=&gt;'19','so_id'=&gt;'3','usuario'=&gt;'SILVERIA TORREZ ZAPATA','inventaro'=&gt;'8190','serie'=&gt;'VS81172480','condicion_id'=&gt;'2','observaciones'=&gt;'','estatus'=&gt;'Activo','fecha_compra'=&gt;'NULL','fecha_baja'=&gt;'NULL','obs_baja'=&gt;'NULL','n_orden'=&gt;'NULL','fecha_reporte'=&gt;'NULL','descripcion'=&gt;'NULL'],</v>
      </c>
    </row>
    <row r="188" spans="1:28" x14ac:dyDescent="0.25">
      <c r="A188">
        <v>299</v>
      </c>
      <c r="B188">
        <v>4</v>
      </c>
      <c r="C188">
        <v>7</v>
      </c>
      <c r="D188">
        <v>1</v>
      </c>
      <c r="E188">
        <v>17</v>
      </c>
      <c r="F188">
        <v>21</v>
      </c>
      <c r="G188">
        <v>4</v>
      </c>
      <c r="H188">
        <v>1</v>
      </c>
      <c r="I188">
        <v>5</v>
      </c>
      <c r="J188">
        <v>2</v>
      </c>
      <c r="K188">
        <v>7</v>
      </c>
      <c r="L188">
        <v>3</v>
      </c>
      <c r="M188">
        <v>2</v>
      </c>
      <c r="N188">
        <v>19</v>
      </c>
      <c r="O188">
        <v>3</v>
      </c>
      <c r="P188" t="s">
        <v>632</v>
      </c>
      <c r="Q188">
        <v>7186</v>
      </c>
      <c r="R188" t="s">
        <v>633</v>
      </c>
      <c r="S188">
        <v>2</v>
      </c>
      <c r="T188" t="s">
        <v>634</v>
      </c>
      <c r="U188" t="s">
        <v>351</v>
      </c>
      <c r="V188" s="1" t="s">
        <v>251</v>
      </c>
      <c r="W188" t="s">
        <v>251</v>
      </c>
      <c r="X188" t="s">
        <v>251</v>
      </c>
      <c r="Y188" t="s">
        <v>251</v>
      </c>
      <c r="Z188" t="s">
        <v>251</v>
      </c>
      <c r="AA188" t="s">
        <v>251</v>
      </c>
      <c r="AB188" t="str">
        <f>CONCATENATE("['ide'=&gt;'",A188,"','edificio_id'=&gt;'",B188,"','direccion_id'=&gt;'",C188,"','equipo_id'=&gt;'",D188,"','subdireccion_id'=&gt;'",E188,"','coordinacion_id'=&gt;'",F188,"','tipo_cpu_id'=&gt;'",G188,"','monitor_id'=&gt;'",H188,"','marca_id'=&gt;'",I188,"','modelo_id'=&gt;'",J188,"','procesador_id'=&gt;'",K188,"','ram_id'=&gt;'",L188,"','hdd_id'=&gt;'",M188,"','windows_id'=&gt;'",N188,"','so_id'=&gt;'",O188,"','usuario'=&gt;'",P188,"','inventaro'=&gt;'",Q188,"','serie'=&gt;'",R188,"','condicion_id'=&gt;'",S188,"','observaciones'=&gt;'",T188,"','estatus'=&gt;'",U188,"','fecha_compra'=&gt;'",V188,"','fecha_baja'=&gt;'",W188,"','obs_baja'=&gt;'",X188,"','n_orden'=&gt;'",Y188,"','fecha_reporte'=&gt;'",Z188,"','descripcion'=&gt;'",AA188,"'],")</f>
        <v>['ide'=&gt;'299','edificio_id'=&gt;'4','direccion_id'=&gt;'7','equipo_id'=&gt;'1','subdireccion_id'=&gt;'17','coordinacion_id'=&gt;'21','tipo_cpu_id'=&gt;'4','monitor_id'=&gt;'1','marca_id'=&gt;'5','modelo_id'=&gt;'2','procesador_id'=&gt;'7','ram_id'=&gt;'3','hdd_id'=&gt;'2','windows_id'=&gt;'19','so_id'=&gt;'3','usuario'=&gt;'MONICA GRIFALDO','inventaro'=&gt;'7186','serie'=&gt;'CND4269C9B','condicion_id'=&gt;'2','observaciones'=&gt;'MALO. FALLA EL TECLADO','estatus'=&gt;'Activo','fecha_compra'=&gt;'NULL','fecha_baja'=&gt;'NULL','obs_baja'=&gt;'NULL','n_orden'=&gt;'NULL','fecha_reporte'=&gt;'NULL','descripcion'=&gt;'NULL'],</v>
      </c>
    </row>
    <row r="189" spans="1:28" x14ac:dyDescent="0.25">
      <c r="A189">
        <v>300</v>
      </c>
      <c r="B189">
        <v>4</v>
      </c>
      <c r="C189">
        <v>7</v>
      </c>
      <c r="D189">
        <v>1</v>
      </c>
      <c r="E189">
        <v>17</v>
      </c>
      <c r="F189">
        <v>21</v>
      </c>
      <c r="G189">
        <v>3</v>
      </c>
      <c r="H189">
        <v>1</v>
      </c>
      <c r="I189">
        <v>5</v>
      </c>
      <c r="J189">
        <v>10</v>
      </c>
      <c r="K189">
        <v>18</v>
      </c>
      <c r="L189">
        <v>3</v>
      </c>
      <c r="M189">
        <v>2</v>
      </c>
      <c r="N189">
        <v>19</v>
      </c>
      <c r="O189">
        <v>3</v>
      </c>
      <c r="P189" t="s">
        <v>635</v>
      </c>
      <c r="Q189">
        <v>11831</v>
      </c>
      <c r="R189" t="s">
        <v>636</v>
      </c>
      <c r="S189">
        <v>2</v>
      </c>
      <c r="U189" t="s">
        <v>351</v>
      </c>
      <c r="V189" s="1">
        <v>43285</v>
      </c>
      <c r="W189" t="s">
        <v>251</v>
      </c>
      <c r="X189" t="s">
        <v>251</v>
      </c>
      <c r="Y189" t="s">
        <v>251</v>
      </c>
      <c r="Z189" t="s">
        <v>251</v>
      </c>
      <c r="AA189" t="s">
        <v>251</v>
      </c>
      <c r="AB189" t="str">
        <f>CONCATENATE("['ide'=&gt;'",A189,"','edificio_id'=&gt;'",B189,"','direccion_id'=&gt;'",C189,"','equipo_id'=&gt;'",D189,"','subdireccion_id'=&gt;'",E189,"','coordinacion_id'=&gt;'",F189,"','tipo_cpu_id'=&gt;'",G189,"','monitor_id'=&gt;'",H189,"','marca_id'=&gt;'",I189,"','modelo_id'=&gt;'",J189,"','procesador_id'=&gt;'",K189,"','ram_id'=&gt;'",L189,"','hdd_id'=&gt;'",M189,"','windows_id'=&gt;'",N189,"','so_id'=&gt;'",O189,"','usuario'=&gt;'",P189,"','inventaro'=&gt;'",Q189,"','serie'=&gt;'",R189,"','condicion_id'=&gt;'",S189,"','observaciones'=&gt;'",T189,"','estatus'=&gt;'",U189,"','fecha_compra'=&gt;'",V189,"','fecha_baja'=&gt;'",W189,"','obs_baja'=&gt;'",X189,"','n_orden'=&gt;'",Y189,"','fecha_reporte'=&gt;'",Z189,"','descripcion'=&gt;'",AA189,"'],")</f>
        <v>['ide'=&gt;'300','edificio_id'=&gt;'4','direccion_id'=&gt;'7','equipo_id'=&gt;'1','subdireccion_id'=&gt;'17','coordinacion_id'=&gt;'21','tipo_cpu_id'=&gt;'3','monitor_id'=&gt;'1','marca_id'=&gt;'5','modelo_id'=&gt;'10','procesador_id'=&gt;'18','ram_id'=&gt;'3','hdd_id'=&gt;'2','windows_id'=&gt;'19','so_id'=&gt;'3','usuario'=&gt;'LETICIA DEL C. HAU HUCHIN','inventaro'=&gt;'11831','serie'=&gt;'MXL8180S46','condicion_id'=&gt;'2','observaciones'=&gt;'','estatus'=&gt;'Activo','fecha_compra'=&gt;'43285','fecha_baja'=&gt;'NULL','obs_baja'=&gt;'NULL','n_orden'=&gt;'NULL','fecha_reporte'=&gt;'NULL','descripcion'=&gt;'NULL'],</v>
      </c>
    </row>
    <row r="190" spans="1:28" x14ac:dyDescent="0.25">
      <c r="A190">
        <v>301</v>
      </c>
      <c r="B190">
        <v>4</v>
      </c>
      <c r="C190">
        <v>7</v>
      </c>
      <c r="D190">
        <v>1</v>
      </c>
      <c r="E190">
        <v>17</v>
      </c>
      <c r="F190">
        <v>21</v>
      </c>
      <c r="G190">
        <v>2</v>
      </c>
      <c r="H190">
        <v>1</v>
      </c>
      <c r="I190">
        <v>5</v>
      </c>
      <c r="J190">
        <v>4</v>
      </c>
      <c r="K190">
        <v>4</v>
      </c>
      <c r="L190">
        <v>3</v>
      </c>
      <c r="M190">
        <v>4</v>
      </c>
      <c r="N190">
        <v>19</v>
      </c>
      <c r="O190">
        <v>3</v>
      </c>
      <c r="P190" t="s">
        <v>637</v>
      </c>
      <c r="Q190">
        <v>12273</v>
      </c>
      <c r="R190" t="s">
        <v>1088</v>
      </c>
      <c r="S190">
        <v>4</v>
      </c>
      <c r="T190" t="s">
        <v>1089</v>
      </c>
      <c r="U190" t="s">
        <v>351</v>
      </c>
      <c r="V190" s="1">
        <v>43811</v>
      </c>
      <c r="W190" t="s">
        <v>251</v>
      </c>
      <c r="X190" t="s">
        <v>251</v>
      </c>
      <c r="Y190" t="s">
        <v>251</v>
      </c>
      <c r="Z190" t="s">
        <v>251</v>
      </c>
      <c r="AA190" t="s">
        <v>251</v>
      </c>
      <c r="AB190" t="str">
        <f>CONCATENATE("['ide'=&gt;'",A190,"','edificio_id'=&gt;'",B190,"','direccion_id'=&gt;'",C190,"','equipo_id'=&gt;'",D190,"','subdireccion_id'=&gt;'",E190,"','coordinacion_id'=&gt;'",F190,"','tipo_cpu_id'=&gt;'",G190,"','monitor_id'=&gt;'",H190,"','marca_id'=&gt;'",I190,"','modelo_id'=&gt;'",J190,"','procesador_id'=&gt;'",K190,"','ram_id'=&gt;'",L190,"','hdd_id'=&gt;'",M190,"','windows_id'=&gt;'",N190,"','so_id'=&gt;'",O190,"','usuario'=&gt;'",P190,"','inventaro'=&gt;'",Q190,"','serie'=&gt;'",R190,"','condicion_id'=&gt;'",S190,"','observaciones'=&gt;'",T190,"','estatus'=&gt;'",U190,"','fecha_compra'=&gt;'",V190,"','fecha_baja'=&gt;'",W190,"','obs_baja'=&gt;'",X190,"','n_orden'=&gt;'",Y190,"','fecha_reporte'=&gt;'",Z190,"','descripcion'=&gt;'",AA190,"'],")</f>
        <v>['ide'=&gt;'301','edificio_id'=&gt;'4','direccion_id'=&gt;'7','equipo_id'=&gt;'1','subdireccion_id'=&gt;'17','coordinacion_id'=&gt;'21','tipo_cpu_id'=&gt;'2','monitor_id'=&gt;'1','marca_id'=&gt;'5','modelo_id'=&gt;'4','procesador_id'=&gt;'4','ram_id'=&gt;'3','hdd_id'=&gt;'4','windows_id'=&gt;'19','so_id'=&gt;'3','usuario'=&gt;'CRISTINA CRISANTI','inventaro'=&gt;'12273','serie'=&gt;'8CC9260X4L','condicion_id'=&gt;'4','observaciones'=&gt;'**SN**8CC9260X','estatus'=&gt;'Activo','fecha_compra'=&gt;'43811','fecha_baja'=&gt;'NULL','obs_baja'=&gt;'NULL','n_orden'=&gt;'NULL','fecha_reporte'=&gt;'NULL','descripcion'=&gt;'NULL'],</v>
      </c>
    </row>
    <row r="191" spans="1:28" x14ac:dyDescent="0.25">
      <c r="A191">
        <v>302</v>
      </c>
      <c r="B191">
        <v>4</v>
      </c>
      <c r="C191">
        <v>7</v>
      </c>
      <c r="D191">
        <v>1</v>
      </c>
      <c r="E191">
        <v>17</v>
      </c>
      <c r="F191">
        <v>21</v>
      </c>
      <c r="G191">
        <v>2</v>
      </c>
      <c r="H191">
        <v>1</v>
      </c>
      <c r="I191">
        <v>5</v>
      </c>
      <c r="J191">
        <v>3</v>
      </c>
      <c r="K191">
        <v>43</v>
      </c>
      <c r="L191">
        <v>3</v>
      </c>
      <c r="M191">
        <v>4</v>
      </c>
      <c r="N191">
        <v>19</v>
      </c>
      <c r="O191">
        <v>3</v>
      </c>
      <c r="P191" t="s">
        <v>638</v>
      </c>
      <c r="Q191">
        <v>6313</v>
      </c>
      <c r="R191" t="s">
        <v>639</v>
      </c>
      <c r="S191">
        <v>2</v>
      </c>
      <c r="U191" t="s">
        <v>351</v>
      </c>
      <c r="V191" s="1" t="s">
        <v>251</v>
      </c>
      <c r="W191" t="s">
        <v>251</v>
      </c>
      <c r="X191" t="s">
        <v>251</v>
      </c>
      <c r="Y191" t="s">
        <v>251</v>
      </c>
      <c r="Z191" t="s">
        <v>251</v>
      </c>
      <c r="AA191" t="s">
        <v>251</v>
      </c>
      <c r="AB191" t="str">
        <f>CONCATENATE("['ide'=&gt;'",A191,"','edificio_id'=&gt;'",B191,"','direccion_id'=&gt;'",C191,"','equipo_id'=&gt;'",D191,"','subdireccion_id'=&gt;'",E191,"','coordinacion_id'=&gt;'",F191,"','tipo_cpu_id'=&gt;'",G191,"','monitor_id'=&gt;'",H191,"','marca_id'=&gt;'",I191,"','modelo_id'=&gt;'",J191,"','procesador_id'=&gt;'",K191,"','ram_id'=&gt;'",L191,"','hdd_id'=&gt;'",M191,"','windows_id'=&gt;'",N191,"','so_id'=&gt;'",O191,"','usuario'=&gt;'",P191,"','inventaro'=&gt;'",Q191,"','serie'=&gt;'",R191,"','condicion_id'=&gt;'",S191,"','observaciones'=&gt;'",T191,"','estatus'=&gt;'",U191,"','fecha_compra'=&gt;'",V191,"','fecha_baja'=&gt;'",W191,"','obs_baja'=&gt;'",X191,"','n_orden'=&gt;'",Y191,"','fecha_reporte'=&gt;'",Z191,"','descripcion'=&gt;'",AA191,"'],")</f>
        <v>['ide'=&gt;'302','edificio_id'=&gt;'4','direccion_id'=&gt;'7','equipo_id'=&gt;'1','subdireccion_id'=&gt;'17','coordinacion_id'=&gt;'21','tipo_cpu_id'=&gt;'2','monitor_id'=&gt;'1','marca_id'=&gt;'5','modelo_id'=&gt;'3','procesador_id'=&gt;'43','ram_id'=&gt;'3','hdd_id'=&gt;'4','windows_id'=&gt;'19','so_id'=&gt;'3','usuario'=&gt;'WENDY ESMERALDA CHI CRISÓSTOMO','inventaro'=&gt;'6313','serie'=&gt;'3CR409013H','condicion_id'=&gt;'2','observaciones'=&gt;'','estatus'=&gt;'Activo','fecha_compra'=&gt;'NULL','fecha_baja'=&gt;'NULL','obs_baja'=&gt;'NULL','n_orden'=&gt;'NULL','fecha_reporte'=&gt;'NULL','descripcion'=&gt;'NULL'],</v>
      </c>
    </row>
    <row r="192" spans="1:28" x14ac:dyDescent="0.25">
      <c r="A192">
        <v>303</v>
      </c>
      <c r="B192">
        <v>4</v>
      </c>
      <c r="C192">
        <v>7</v>
      </c>
      <c r="D192">
        <v>1</v>
      </c>
      <c r="E192">
        <v>17</v>
      </c>
      <c r="F192">
        <v>21</v>
      </c>
      <c r="G192">
        <v>3</v>
      </c>
      <c r="H192">
        <v>1</v>
      </c>
      <c r="I192">
        <v>5</v>
      </c>
      <c r="J192">
        <v>41</v>
      </c>
      <c r="K192">
        <v>18</v>
      </c>
      <c r="L192">
        <v>3</v>
      </c>
      <c r="M192">
        <v>2</v>
      </c>
      <c r="N192">
        <v>19</v>
      </c>
      <c r="O192">
        <v>3</v>
      </c>
      <c r="P192" t="s">
        <v>643</v>
      </c>
      <c r="Q192">
        <v>11833</v>
      </c>
      <c r="R192" t="s">
        <v>640</v>
      </c>
      <c r="S192">
        <v>2</v>
      </c>
      <c r="U192" t="s">
        <v>351</v>
      </c>
      <c r="V192" s="1">
        <v>43285</v>
      </c>
      <c r="W192" t="s">
        <v>251</v>
      </c>
      <c r="X192" t="s">
        <v>251</v>
      </c>
      <c r="Y192" t="s">
        <v>251</v>
      </c>
      <c r="Z192" t="s">
        <v>251</v>
      </c>
      <c r="AA192" t="s">
        <v>251</v>
      </c>
      <c r="AB192" t="str">
        <f>CONCATENATE("['ide'=&gt;'",A192,"','edificio_id'=&gt;'",B192,"','direccion_id'=&gt;'",C192,"','equipo_id'=&gt;'",D192,"','subdireccion_id'=&gt;'",E192,"','coordinacion_id'=&gt;'",F192,"','tipo_cpu_id'=&gt;'",G192,"','monitor_id'=&gt;'",H192,"','marca_id'=&gt;'",I192,"','modelo_id'=&gt;'",J192,"','procesador_id'=&gt;'",K192,"','ram_id'=&gt;'",L192,"','hdd_id'=&gt;'",M192,"','windows_id'=&gt;'",N192,"','so_id'=&gt;'",O192,"','usuario'=&gt;'",P192,"','inventaro'=&gt;'",Q192,"','serie'=&gt;'",R192,"','condicion_id'=&gt;'",S192,"','observaciones'=&gt;'",T192,"','estatus'=&gt;'",U192,"','fecha_compra'=&gt;'",V192,"','fecha_baja'=&gt;'",W192,"','obs_baja'=&gt;'",X192,"','n_orden'=&gt;'",Y192,"','fecha_reporte'=&gt;'",Z192,"','descripcion'=&gt;'",AA192,"'],")</f>
        <v>['ide'=&gt;'303','edificio_id'=&gt;'4','direccion_id'=&gt;'7','equipo_id'=&gt;'1','subdireccion_id'=&gt;'17','coordinacion_id'=&gt;'21','tipo_cpu_id'=&gt;'3','monitor_id'=&gt;'1','marca_id'=&gt;'5','modelo_id'=&gt;'41','procesador_id'=&gt;'18','ram_id'=&gt;'3','hdd_id'=&gt;'2','windows_id'=&gt;'19','so_id'=&gt;'3','usuario'=&gt;'YUMARA','inventaro'=&gt;'11833','serie'=&gt;'MXL8180S41','condicion_id'=&gt;'2','observaciones'=&gt;'','estatus'=&gt;'Activo','fecha_compra'=&gt;'43285','fecha_baja'=&gt;'NULL','obs_baja'=&gt;'NULL','n_orden'=&gt;'NULL','fecha_reporte'=&gt;'NULL','descripcion'=&gt;'NULL'],</v>
      </c>
    </row>
    <row r="193" spans="1:28" x14ac:dyDescent="0.25">
      <c r="A193">
        <v>304</v>
      </c>
      <c r="B193">
        <v>4</v>
      </c>
      <c r="C193">
        <v>7</v>
      </c>
      <c r="D193">
        <v>1</v>
      </c>
      <c r="E193">
        <v>17</v>
      </c>
      <c r="F193">
        <v>21</v>
      </c>
      <c r="G193">
        <v>2</v>
      </c>
      <c r="H193">
        <v>1</v>
      </c>
      <c r="I193">
        <v>5</v>
      </c>
      <c r="J193">
        <v>30</v>
      </c>
      <c r="K193">
        <v>4</v>
      </c>
      <c r="L193">
        <v>3</v>
      </c>
      <c r="M193">
        <v>4</v>
      </c>
      <c r="N193">
        <v>19</v>
      </c>
      <c r="O193">
        <v>3</v>
      </c>
      <c r="P193" t="s">
        <v>641</v>
      </c>
      <c r="Q193">
        <v>12251</v>
      </c>
      <c r="R193" t="s">
        <v>642</v>
      </c>
      <c r="S193">
        <v>2</v>
      </c>
      <c r="U193" t="s">
        <v>351</v>
      </c>
      <c r="V193" s="1">
        <v>43763</v>
      </c>
      <c r="W193" t="s">
        <v>251</v>
      </c>
      <c r="X193" t="s">
        <v>251</v>
      </c>
      <c r="Y193" t="s">
        <v>251</v>
      </c>
      <c r="Z193" t="s">
        <v>251</v>
      </c>
      <c r="AA193" t="s">
        <v>251</v>
      </c>
      <c r="AB193" t="str">
        <f>CONCATENATE("['ide'=&gt;'",A193,"','edificio_id'=&gt;'",B193,"','direccion_id'=&gt;'",C193,"','equipo_id'=&gt;'",D193,"','subdireccion_id'=&gt;'",E193,"','coordinacion_id'=&gt;'",F193,"','tipo_cpu_id'=&gt;'",G193,"','monitor_id'=&gt;'",H193,"','marca_id'=&gt;'",I193,"','modelo_id'=&gt;'",J193,"','procesador_id'=&gt;'",K193,"','ram_id'=&gt;'",L193,"','hdd_id'=&gt;'",M193,"','windows_id'=&gt;'",N193,"','so_id'=&gt;'",O193,"','usuario'=&gt;'",P193,"','inventaro'=&gt;'",Q193,"','serie'=&gt;'",R193,"','condicion_id'=&gt;'",S193,"','observaciones'=&gt;'",T193,"','estatus'=&gt;'",U193,"','fecha_compra'=&gt;'",V193,"','fecha_baja'=&gt;'",W193,"','obs_baja'=&gt;'",X193,"','n_orden'=&gt;'",Y193,"','fecha_reporte'=&gt;'",Z193,"','descripcion'=&gt;'",AA193,"'],")</f>
        <v>['ide'=&gt;'304','edificio_id'=&gt;'4','direccion_id'=&gt;'7','equipo_id'=&gt;'1','subdireccion_id'=&gt;'17','coordinacion_id'=&gt;'21','tipo_cpu_id'=&gt;'2','monitor_id'=&gt;'1','marca_id'=&gt;'5','modelo_id'=&gt;'30','procesador_id'=&gt;'4','ram_id'=&gt;'3','hdd_id'=&gt;'4','windows_id'=&gt;'19','so_id'=&gt;'3','usuario'=&gt;'EDUARDO SALAZAR','inventaro'=&gt;'12251','serie'=&gt;'8CC92456BK','condicion_id'=&gt;'2','observaciones'=&gt;'','estatus'=&gt;'Activo','fecha_compra'=&gt;'43763','fecha_baja'=&gt;'NULL','obs_baja'=&gt;'NULL','n_orden'=&gt;'NULL','fecha_reporte'=&gt;'NULL','descripcion'=&gt;'NULL'],</v>
      </c>
    </row>
    <row r="194" spans="1:28" x14ac:dyDescent="0.25">
      <c r="A194">
        <v>310</v>
      </c>
      <c r="B194">
        <v>3</v>
      </c>
      <c r="C194">
        <v>12</v>
      </c>
      <c r="D194">
        <v>1</v>
      </c>
      <c r="E194">
        <v>14</v>
      </c>
      <c r="F194">
        <v>24</v>
      </c>
      <c r="G194">
        <v>3</v>
      </c>
      <c r="H194">
        <v>1</v>
      </c>
      <c r="I194">
        <v>5</v>
      </c>
      <c r="J194">
        <v>41</v>
      </c>
      <c r="K194">
        <v>19</v>
      </c>
      <c r="L194">
        <v>5</v>
      </c>
      <c r="M194">
        <v>4</v>
      </c>
      <c r="N194">
        <v>19</v>
      </c>
      <c r="O194">
        <v>3</v>
      </c>
      <c r="P194" t="s">
        <v>288</v>
      </c>
      <c r="Q194">
        <v>1198</v>
      </c>
      <c r="R194" t="s">
        <v>644</v>
      </c>
      <c r="S194">
        <v>2</v>
      </c>
      <c r="U194" t="s">
        <v>351</v>
      </c>
      <c r="V194" s="1">
        <v>43410</v>
      </c>
      <c r="W194" t="s">
        <v>251</v>
      </c>
      <c r="X194" t="s">
        <v>251</v>
      </c>
      <c r="Y194" t="s">
        <v>251</v>
      </c>
      <c r="Z194" t="s">
        <v>251</v>
      </c>
      <c r="AA194" t="s">
        <v>251</v>
      </c>
      <c r="AB194" t="str">
        <f>CONCATENATE("['ide'=&gt;'",A194,"','edificio_id'=&gt;'",B194,"','direccion_id'=&gt;'",C194,"','equipo_id'=&gt;'",D194,"','subdireccion_id'=&gt;'",E194,"','coordinacion_id'=&gt;'",F194,"','tipo_cpu_id'=&gt;'",G194,"','monitor_id'=&gt;'",H194,"','marca_id'=&gt;'",I194,"','modelo_id'=&gt;'",J194,"','procesador_id'=&gt;'",K194,"','ram_id'=&gt;'",L194,"','hdd_id'=&gt;'",M194,"','windows_id'=&gt;'",N194,"','so_id'=&gt;'",O194,"','usuario'=&gt;'",P194,"','inventaro'=&gt;'",Q194,"','serie'=&gt;'",R194,"','condicion_id'=&gt;'",S194,"','observaciones'=&gt;'",T194,"','estatus'=&gt;'",U194,"','fecha_compra'=&gt;'",V194,"','fecha_baja'=&gt;'",W194,"','obs_baja'=&gt;'",X194,"','n_orden'=&gt;'",Y194,"','fecha_reporte'=&gt;'",Z194,"','descripcion'=&gt;'",AA194,"'],")</f>
        <v>['ide'=&gt;'310','edificio_id'=&gt;'3','direccion_id'=&gt;'12','equipo_id'=&gt;'1','subdireccion_id'=&gt;'14','coordinacion_id'=&gt;'24','tipo_cpu_id'=&gt;'3','monitor_id'=&gt;'1','marca_id'=&gt;'5','modelo_id'=&gt;'41','procesador_id'=&gt;'19','ram_id'=&gt;'5','hdd_id'=&gt;'4','windows_id'=&gt;'19','so_id'=&gt;'3','usuario'=&gt;'MARIA HERNANDEZ','inventaro'=&gt;'1198','serie'=&gt;'MXL84022S1','condicion_id'=&gt;'2','observaciones'=&gt;'','estatus'=&gt;'Activo','fecha_compra'=&gt;'43410','fecha_baja'=&gt;'NULL','obs_baja'=&gt;'NULL','n_orden'=&gt;'NULL','fecha_reporte'=&gt;'NULL','descripcion'=&gt;'NULL'],</v>
      </c>
    </row>
    <row r="195" spans="1:28" x14ac:dyDescent="0.25">
      <c r="A195">
        <v>311</v>
      </c>
      <c r="B195">
        <v>3</v>
      </c>
      <c r="C195">
        <v>12</v>
      </c>
      <c r="D195">
        <v>1</v>
      </c>
      <c r="E195">
        <v>14</v>
      </c>
      <c r="F195">
        <v>24</v>
      </c>
      <c r="G195">
        <v>2</v>
      </c>
      <c r="H195">
        <v>1</v>
      </c>
      <c r="I195">
        <v>5</v>
      </c>
      <c r="J195">
        <v>4</v>
      </c>
      <c r="K195">
        <v>4</v>
      </c>
      <c r="L195">
        <v>3</v>
      </c>
      <c r="M195">
        <v>4</v>
      </c>
      <c r="N195">
        <v>19</v>
      </c>
      <c r="O195">
        <v>3</v>
      </c>
      <c r="P195" t="s">
        <v>289</v>
      </c>
      <c r="Q195">
        <v>12283</v>
      </c>
      <c r="R195" t="s">
        <v>645</v>
      </c>
      <c r="S195">
        <v>2</v>
      </c>
      <c r="U195" t="s">
        <v>351</v>
      </c>
      <c r="V195" s="1">
        <v>43825</v>
      </c>
      <c r="W195" t="s">
        <v>251</v>
      </c>
      <c r="X195" t="s">
        <v>251</v>
      </c>
      <c r="Y195" t="s">
        <v>251</v>
      </c>
      <c r="Z195" t="s">
        <v>251</v>
      </c>
      <c r="AA195" t="s">
        <v>251</v>
      </c>
      <c r="AB195" t="str">
        <f>CONCATENATE("['ide'=&gt;'",A195,"','edificio_id'=&gt;'",B195,"','direccion_id'=&gt;'",C195,"','equipo_id'=&gt;'",D195,"','subdireccion_id'=&gt;'",E195,"','coordinacion_id'=&gt;'",F195,"','tipo_cpu_id'=&gt;'",G195,"','monitor_id'=&gt;'",H195,"','marca_id'=&gt;'",I195,"','modelo_id'=&gt;'",J195,"','procesador_id'=&gt;'",K195,"','ram_id'=&gt;'",L195,"','hdd_id'=&gt;'",M195,"','windows_id'=&gt;'",N195,"','so_id'=&gt;'",O195,"','usuario'=&gt;'",P195,"','inventaro'=&gt;'",Q195,"','serie'=&gt;'",R195,"','condicion_id'=&gt;'",S195,"','observaciones'=&gt;'",T195,"','estatus'=&gt;'",U195,"','fecha_compra'=&gt;'",V195,"','fecha_baja'=&gt;'",W195,"','obs_baja'=&gt;'",X195,"','n_orden'=&gt;'",Y195,"','fecha_reporte'=&gt;'",Z195,"','descripcion'=&gt;'",AA195,"'],")</f>
        <v>['ide'=&gt;'311','edificio_id'=&gt;'3','direccion_id'=&gt;'12','equipo_id'=&gt;'1','subdireccion_id'=&gt;'14','coordinacion_id'=&gt;'24','tipo_cpu_id'=&gt;'2','monitor_id'=&gt;'1','marca_id'=&gt;'5','modelo_id'=&gt;'4','procesador_id'=&gt;'4','ram_id'=&gt;'3','hdd_id'=&gt;'4','windows_id'=&gt;'19','so_id'=&gt;'3','usuario'=&gt;'YAMILE SOSA','inventaro'=&gt;'12283','serie'=&gt;'8CC9012WLS','condicion_id'=&gt;'2','observaciones'=&gt;'','estatus'=&gt;'Activo','fecha_compra'=&gt;'43825','fecha_baja'=&gt;'NULL','obs_baja'=&gt;'NULL','n_orden'=&gt;'NULL','fecha_reporte'=&gt;'NULL','descripcion'=&gt;'NULL'],</v>
      </c>
    </row>
    <row r="196" spans="1:28" x14ac:dyDescent="0.25">
      <c r="A196">
        <v>312</v>
      </c>
      <c r="B196">
        <v>3</v>
      </c>
      <c r="C196">
        <v>12</v>
      </c>
      <c r="D196">
        <v>1</v>
      </c>
      <c r="E196">
        <v>14</v>
      </c>
      <c r="F196">
        <v>24</v>
      </c>
      <c r="G196">
        <v>3</v>
      </c>
      <c r="H196">
        <v>1</v>
      </c>
      <c r="I196">
        <v>15</v>
      </c>
      <c r="J196">
        <v>61</v>
      </c>
      <c r="K196">
        <v>29</v>
      </c>
      <c r="L196">
        <v>9</v>
      </c>
      <c r="M196">
        <v>3</v>
      </c>
      <c r="N196">
        <v>19</v>
      </c>
      <c r="O196">
        <v>3</v>
      </c>
      <c r="P196" t="s">
        <v>527</v>
      </c>
      <c r="Q196">
        <v>2368</v>
      </c>
      <c r="R196" t="s">
        <v>646</v>
      </c>
      <c r="S196">
        <v>3</v>
      </c>
      <c r="T196" t="s">
        <v>647</v>
      </c>
      <c r="U196" t="s">
        <v>351</v>
      </c>
      <c r="V196" s="1" t="s">
        <v>251</v>
      </c>
      <c r="W196" t="s">
        <v>251</v>
      </c>
      <c r="X196" t="s">
        <v>251</v>
      </c>
      <c r="Y196" t="s">
        <v>251</v>
      </c>
      <c r="Z196" t="s">
        <v>251</v>
      </c>
      <c r="AA196" t="s">
        <v>251</v>
      </c>
      <c r="AB196" t="str">
        <f>CONCATENATE("['ide'=&gt;'",A196,"','edificio_id'=&gt;'",B196,"','direccion_id'=&gt;'",C196,"','equipo_id'=&gt;'",D196,"','subdireccion_id'=&gt;'",E196,"','coordinacion_id'=&gt;'",F196,"','tipo_cpu_id'=&gt;'",G196,"','monitor_id'=&gt;'",H196,"','marca_id'=&gt;'",I196,"','modelo_id'=&gt;'",J196,"','procesador_id'=&gt;'",K196,"','ram_id'=&gt;'",L196,"','hdd_id'=&gt;'",M196,"','windows_id'=&gt;'",N196,"','so_id'=&gt;'",O196,"','usuario'=&gt;'",P196,"','inventaro'=&gt;'",Q196,"','serie'=&gt;'",R196,"','condicion_id'=&gt;'",S196,"','observaciones'=&gt;'",T196,"','estatus'=&gt;'",U196,"','fecha_compra'=&gt;'",V196,"','fecha_baja'=&gt;'",W196,"','obs_baja'=&gt;'",X196,"','n_orden'=&gt;'",Y196,"','fecha_reporte'=&gt;'",Z196,"','descripcion'=&gt;'",AA196,"'],")</f>
        <v>['ide'=&gt;'312','edificio_id'=&gt;'3','direccion_id'=&gt;'12','equipo_id'=&gt;'1','subdireccion_id'=&gt;'14','coordinacion_id'=&gt;'24','tipo_cpu_id'=&gt;'3','monitor_id'=&gt;'1','marca_id'=&gt;'15','modelo_id'=&gt;'61','procesador_id'=&gt;'29','ram_id'=&gt;'9','hdd_id'=&gt;'3','windows_id'=&gt;'19','so_id'=&gt;'3','usuario'=&gt;'SIN USUARIO','inventaro'=&gt;'2368','serie'=&gt;'MXX9080HXW','condicion_id'=&gt;'3','observaciones'=&gt;'EXCESIVAMENTE LENTO','estatus'=&gt;'Activo','fecha_compra'=&gt;'NULL','fecha_baja'=&gt;'NULL','obs_baja'=&gt;'NULL','n_orden'=&gt;'NULL','fecha_reporte'=&gt;'NULL','descripcion'=&gt;'NULL'],</v>
      </c>
    </row>
    <row r="197" spans="1:28" x14ac:dyDescent="0.25">
      <c r="A197">
        <v>313</v>
      </c>
      <c r="B197">
        <v>3</v>
      </c>
      <c r="C197">
        <v>12</v>
      </c>
      <c r="D197">
        <v>1</v>
      </c>
      <c r="E197">
        <v>14</v>
      </c>
      <c r="F197">
        <v>24</v>
      </c>
      <c r="G197">
        <v>3</v>
      </c>
      <c r="H197">
        <v>1</v>
      </c>
      <c r="I197">
        <v>9</v>
      </c>
      <c r="J197">
        <v>26</v>
      </c>
      <c r="K197">
        <v>65</v>
      </c>
      <c r="L197">
        <v>5</v>
      </c>
      <c r="M197">
        <v>4</v>
      </c>
      <c r="N197">
        <v>5</v>
      </c>
      <c r="O197">
        <v>2</v>
      </c>
      <c r="P197" t="s">
        <v>648</v>
      </c>
      <c r="Q197">
        <v>4791</v>
      </c>
      <c r="R197" t="s">
        <v>740</v>
      </c>
      <c r="S197">
        <v>3</v>
      </c>
      <c r="U197" t="s">
        <v>351</v>
      </c>
      <c r="V197" s="1" t="s">
        <v>251</v>
      </c>
      <c r="W197" t="s">
        <v>251</v>
      </c>
      <c r="X197" t="s">
        <v>251</v>
      </c>
      <c r="Y197" t="s">
        <v>251</v>
      </c>
      <c r="Z197" t="s">
        <v>251</v>
      </c>
      <c r="AA197" t="s">
        <v>251</v>
      </c>
      <c r="AB197" t="str">
        <f>CONCATENATE("['ide'=&gt;'",A197,"','edificio_id'=&gt;'",B197,"','direccion_id'=&gt;'",C197,"','equipo_id'=&gt;'",D197,"','subdireccion_id'=&gt;'",E197,"','coordinacion_id'=&gt;'",F197,"','tipo_cpu_id'=&gt;'",G197,"','monitor_id'=&gt;'",H197,"','marca_id'=&gt;'",I197,"','modelo_id'=&gt;'",J197,"','procesador_id'=&gt;'",K197,"','ram_id'=&gt;'",L197,"','hdd_id'=&gt;'",M197,"','windows_id'=&gt;'",N197,"','so_id'=&gt;'",O197,"','usuario'=&gt;'",P197,"','inventaro'=&gt;'",Q197,"','serie'=&gt;'",R197,"','condicion_id'=&gt;'",S197,"','observaciones'=&gt;'",T197,"','estatus'=&gt;'",U197,"','fecha_compra'=&gt;'",V197,"','fecha_baja'=&gt;'",W197,"','obs_baja'=&gt;'",X197,"','n_orden'=&gt;'",Y197,"','fecha_reporte'=&gt;'",Z197,"','descripcion'=&gt;'",AA197,"'],")</f>
        <v>['ide'=&gt;'313','edificio_id'=&gt;'3','direccion_id'=&gt;'12','equipo_id'=&gt;'1','subdireccion_id'=&gt;'14','coordinacion_id'=&gt;'24','tipo_cpu_id'=&gt;'3','monitor_id'=&gt;'1','marca_id'=&gt;'9','modelo_id'=&gt;'26','procesador_id'=&gt;'65','ram_id'=&gt;'5','hdd_id'=&gt;'4','windows_id'=&gt;'5','so_id'=&gt;'2','usuario'=&gt;'OSCAR CERVERA','inventaro'=&gt;'4791','serie'=&gt;'S/N','condicion_id'=&gt;'3','observaciones'=&gt;'','estatus'=&gt;'Activo','fecha_compra'=&gt;'NULL','fecha_baja'=&gt;'NULL','obs_baja'=&gt;'NULL','n_orden'=&gt;'NULL','fecha_reporte'=&gt;'NULL','descripcion'=&gt;'NULL'],</v>
      </c>
    </row>
    <row r="198" spans="1:28" x14ac:dyDescent="0.25">
      <c r="A198">
        <v>314</v>
      </c>
      <c r="B198">
        <v>3</v>
      </c>
      <c r="C198">
        <v>12</v>
      </c>
      <c r="D198">
        <v>1</v>
      </c>
      <c r="E198">
        <v>14</v>
      </c>
      <c r="F198">
        <v>24</v>
      </c>
      <c r="G198">
        <v>3</v>
      </c>
      <c r="H198">
        <v>1</v>
      </c>
      <c r="I198">
        <v>9</v>
      </c>
      <c r="J198">
        <v>26</v>
      </c>
      <c r="K198">
        <v>36</v>
      </c>
      <c r="L198">
        <v>5</v>
      </c>
      <c r="M198">
        <v>2</v>
      </c>
      <c r="N198">
        <v>19</v>
      </c>
      <c r="O198">
        <v>3</v>
      </c>
      <c r="P198" t="s">
        <v>649</v>
      </c>
      <c r="Q198">
        <v>10966</v>
      </c>
      <c r="R198" t="s">
        <v>740</v>
      </c>
      <c r="S198">
        <v>3</v>
      </c>
      <c r="U198" t="s">
        <v>351</v>
      </c>
      <c r="V198" s="1">
        <v>42586</v>
      </c>
      <c r="W198" t="s">
        <v>251</v>
      </c>
      <c r="X198" t="s">
        <v>251</v>
      </c>
      <c r="Y198" t="s">
        <v>251</v>
      </c>
      <c r="Z198" t="s">
        <v>251</v>
      </c>
      <c r="AA198" t="s">
        <v>251</v>
      </c>
      <c r="AB198" t="str">
        <f>CONCATENATE("['ide'=&gt;'",A198,"','edificio_id'=&gt;'",B198,"','direccion_id'=&gt;'",C198,"','equipo_id'=&gt;'",D198,"','subdireccion_id'=&gt;'",E198,"','coordinacion_id'=&gt;'",F198,"','tipo_cpu_id'=&gt;'",G198,"','monitor_id'=&gt;'",H198,"','marca_id'=&gt;'",I198,"','modelo_id'=&gt;'",J198,"','procesador_id'=&gt;'",K198,"','ram_id'=&gt;'",L198,"','hdd_id'=&gt;'",M198,"','windows_id'=&gt;'",N198,"','so_id'=&gt;'",O198,"','usuario'=&gt;'",P198,"','inventaro'=&gt;'",Q198,"','serie'=&gt;'",R198,"','condicion_id'=&gt;'",S198,"','observaciones'=&gt;'",T198,"','estatus'=&gt;'",U198,"','fecha_compra'=&gt;'",V198,"','fecha_baja'=&gt;'",W198,"','obs_baja'=&gt;'",X198,"','n_orden'=&gt;'",Y198,"','fecha_reporte'=&gt;'",Z198,"','descripcion'=&gt;'",AA198,"'],")</f>
        <v>['ide'=&gt;'314','edificio_id'=&gt;'3','direccion_id'=&gt;'12','equipo_id'=&gt;'1','subdireccion_id'=&gt;'14','coordinacion_id'=&gt;'24','tipo_cpu_id'=&gt;'3','monitor_id'=&gt;'1','marca_id'=&gt;'9','modelo_id'=&gt;'26','procesador_id'=&gt;'36','ram_id'=&gt;'5','hdd_id'=&gt;'2','windows_id'=&gt;'19','so_id'=&gt;'3','usuario'=&gt;'GEOVANNY DE LA CRUZ YE EHUAN','inventaro'=&gt;'10966','serie'=&gt;'S/N','condicion_id'=&gt;'3','observaciones'=&gt;'','estatus'=&gt;'Activo','fecha_compra'=&gt;'42586','fecha_baja'=&gt;'NULL','obs_baja'=&gt;'NULL','n_orden'=&gt;'NULL','fecha_reporte'=&gt;'NULL','descripcion'=&gt;'NULL'],</v>
      </c>
    </row>
    <row r="199" spans="1:28" x14ac:dyDescent="0.25">
      <c r="A199">
        <v>319</v>
      </c>
      <c r="B199">
        <v>4</v>
      </c>
      <c r="C199">
        <v>4</v>
      </c>
      <c r="D199">
        <v>1</v>
      </c>
      <c r="E199">
        <v>16</v>
      </c>
      <c r="F199">
        <v>21</v>
      </c>
      <c r="G199">
        <v>3</v>
      </c>
      <c r="H199">
        <v>1</v>
      </c>
      <c r="I199">
        <v>5</v>
      </c>
      <c r="J199">
        <v>41</v>
      </c>
      <c r="K199">
        <v>26</v>
      </c>
      <c r="L199">
        <v>3</v>
      </c>
      <c r="M199">
        <v>2</v>
      </c>
      <c r="N199">
        <v>19</v>
      </c>
      <c r="O199">
        <v>3</v>
      </c>
      <c r="P199" t="s">
        <v>650</v>
      </c>
      <c r="Q199">
        <v>11808</v>
      </c>
      <c r="R199" t="s">
        <v>651</v>
      </c>
      <c r="S199">
        <v>2</v>
      </c>
      <c r="U199" t="s">
        <v>351</v>
      </c>
      <c r="V199" s="1">
        <v>43265</v>
      </c>
      <c r="W199" t="s">
        <v>251</v>
      </c>
      <c r="X199" t="s">
        <v>251</v>
      </c>
      <c r="Y199" t="s">
        <v>251</v>
      </c>
      <c r="Z199" t="s">
        <v>251</v>
      </c>
      <c r="AA199" t="s">
        <v>251</v>
      </c>
      <c r="AB199" t="str">
        <f>CONCATENATE("['ide'=&gt;'",A199,"','edificio_id'=&gt;'",B199,"','direccion_id'=&gt;'",C199,"','equipo_id'=&gt;'",D199,"','subdireccion_id'=&gt;'",E199,"','coordinacion_id'=&gt;'",F199,"','tipo_cpu_id'=&gt;'",G199,"','monitor_id'=&gt;'",H199,"','marca_id'=&gt;'",I199,"','modelo_id'=&gt;'",J199,"','procesador_id'=&gt;'",K199,"','ram_id'=&gt;'",L199,"','hdd_id'=&gt;'",M199,"','windows_id'=&gt;'",N199,"','so_id'=&gt;'",O199,"','usuario'=&gt;'",P199,"','inventaro'=&gt;'",Q199,"','serie'=&gt;'",R199,"','condicion_id'=&gt;'",S199,"','observaciones'=&gt;'",T199,"','estatus'=&gt;'",U199,"','fecha_compra'=&gt;'",V199,"','fecha_baja'=&gt;'",W199,"','obs_baja'=&gt;'",X199,"','n_orden'=&gt;'",Y199,"','fecha_reporte'=&gt;'",Z199,"','descripcion'=&gt;'",AA199,"'],")</f>
        <v>['ide'=&gt;'319','edificio_id'=&gt;'4','direccion_id'=&gt;'4','equipo_id'=&gt;'1','subdireccion_id'=&gt;'16','coordinacion_id'=&gt;'21','tipo_cpu_id'=&gt;'3','monitor_id'=&gt;'1','marca_id'=&gt;'5','modelo_id'=&gt;'41','procesador_id'=&gt;'26','ram_id'=&gt;'3','hdd_id'=&gt;'2','windows_id'=&gt;'19','so_id'=&gt;'3','usuario'=&gt;'KENNETH RODRIGO ZAVALA HERRERA','inventaro'=&gt;'11808','serie'=&gt;'MXL8180S3L','condicion_id'=&gt;'2','observaciones'=&gt;'','estatus'=&gt;'Activo','fecha_compra'=&gt;'43265','fecha_baja'=&gt;'NULL','obs_baja'=&gt;'NULL','n_orden'=&gt;'NULL','fecha_reporte'=&gt;'NULL','descripcion'=&gt;'NULL'],</v>
      </c>
    </row>
    <row r="200" spans="1:28" x14ac:dyDescent="0.25">
      <c r="A200">
        <v>320</v>
      </c>
      <c r="B200">
        <v>4</v>
      </c>
      <c r="C200">
        <v>4</v>
      </c>
      <c r="D200">
        <v>1</v>
      </c>
      <c r="E200">
        <v>16</v>
      </c>
      <c r="F200">
        <v>21</v>
      </c>
      <c r="G200">
        <v>3</v>
      </c>
      <c r="H200">
        <v>1</v>
      </c>
      <c r="I200">
        <v>5</v>
      </c>
      <c r="J200">
        <v>58</v>
      </c>
      <c r="K200">
        <v>19</v>
      </c>
      <c r="L200">
        <v>5</v>
      </c>
      <c r="M200">
        <v>4</v>
      </c>
      <c r="N200">
        <v>19</v>
      </c>
      <c r="O200">
        <v>3</v>
      </c>
      <c r="P200" t="s">
        <v>652</v>
      </c>
      <c r="Q200">
        <v>11990</v>
      </c>
      <c r="R200" t="s">
        <v>653</v>
      </c>
      <c r="S200">
        <v>2</v>
      </c>
      <c r="U200" t="s">
        <v>351</v>
      </c>
      <c r="V200" s="1">
        <v>43410</v>
      </c>
      <c r="W200" t="s">
        <v>251</v>
      </c>
      <c r="X200" t="s">
        <v>251</v>
      </c>
      <c r="Y200" t="s">
        <v>251</v>
      </c>
      <c r="Z200" t="s">
        <v>251</v>
      </c>
      <c r="AA200" t="s">
        <v>251</v>
      </c>
      <c r="AB200" t="str">
        <f>CONCATENATE("['ide'=&gt;'",A200,"','edificio_id'=&gt;'",B200,"','direccion_id'=&gt;'",C200,"','equipo_id'=&gt;'",D200,"','subdireccion_id'=&gt;'",E200,"','coordinacion_id'=&gt;'",F200,"','tipo_cpu_id'=&gt;'",G200,"','monitor_id'=&gt;'",H200,"','marca_id'=&gt;'",I200,"','modelo_id'=&gt;'",J200,"','procesador_id'=&gt;'",K200,"','ram_id'=&gt;'",L200,"','hdd_id'=&gt;'",M200,"','windows_id'=&gt;'",N200,"','so_id'=&gt;'",O200,"','usuario'=&gt;'",P200,"','inventaro'=&gt;'",Q200,"','serie'=&gt;'",R200,"','condicion_id'=&gt;'",S200,"','observaciones'=&gt;'",T200,"','estatus'=&gt;'",U200,"','fecha_compra'=&gt;'",V200,"','fecha_baja'=&gt;'",W200,"','obs_baja'=&gt;'",X200,"','n_orden'=&gt;'",Y200,"','fecha_reporte'=&gt;'",Z200,"','descripcion'=&gt;'",AA200,"'],")</f>
        <v>['ide'=&gt;'320','edificio_id'=&gt;'4','direccion_id'=&gt;'4','equipo_id'=&gt;'1','subdireccion_id'=&gt;'16','coordinacion_id'=&gt;'21','tipo_cpu_id'=&gt;'3','monitor_id'=&gt;'1','marca_id'=&gt;'5','modelo_id'=&gt;'58','procesador_id'=&gt;'19','ram_id'=&gt;'5','hdd_id'=&gt;'4','windows_id'=&gt;'19','so_id'=&gt;'3','usuario'=&gt;'REYNA DZIB SALAZAR','inventaro'=&gt;'11990','serie'=&gt;'MXL84022RS','condicion_id'=&gt;'2','observaciones'=&gt;'','estatus'=&gt;'Activo','fecha_compra'=&gt;'43410','fecha_baja'=&gt;'NULL','obs_baja'=&gt;'NULL','n_orden'=&gt;'NULL','fecha_reporte'=&gt;'NULL','descripcion'=&gt;'NULL'],</v>
      </c>
    </row>
    <row r="201" spans="1:28" x14ac:dyDescent="0.25">
      <c r="A201">
        <v>321</v>
      </c>
      <c r="B201">
        <v>4</v>
      </c>
      <c r="C201">
        <v>4</v>
      </c>
      <c r="D201">
        <v>1</v>
      </c>
      <c r="E201">
        <v>16</v>
      </c>
      <c r="F201">
        <v>21</v>
      </c>
      <c r="G201">
        <v>3</v>
      </c>
      <c r="H201">
        <v>1</v>
      </c>
      <c r="I201">
        <v>5</v>
      </c>
      <c r="J201">
        <v>33</v>
      </c>
      <c r="K201">
        <v>34</v>
      </c>
      <c r="L201">
        <v>5</v>
      </c>
      <c r="M201">
        <v>4</v>
      </c>
      <c r="N201">
        <v>19</v>
      </c>
      <c r="O201">
        <v>3</v>
      </c>
      <c r="P201" t="s">
        <v>654</v>
      </c>
      <c r="Q201">
        <v>12698</v>
      </c>
      <c r="R201" t="s">
        <v>655</v>
      </c>
      <c r="S201">
        <v>2</v>
      </c>
      <c r="U201" t="s">
        <v>351</v>
      </c>
      <c r="V201" s="1">
        <v>44425</v>
      </c>
      <c r="W201" t="s">
        <v>251</v>
      </c>
      <c r="X201" t="s">
        <v>251</v>
      </c>
      <c r="Y201" t="s">
        <v>251</v>
      </c>
      <c r="Z201" t="s">
        <v>251</v>
      </c>
      <c r="AA201" t="s">
        <v>251</v>
      </c>
      <c r="AB201" t="str">
        <f>CONCATENATE("['ide'=&gt;'",A201,"','edificio_id'=&gt;'",B201,"','direccion_id'=&gt;'",C201,"','equipo_id'=&gt;'",D201,"','subdireccion_id'=&gt;'",E201,"','coordinacion_id'=&gt;'",F201,"','tipo_cpu_id'=&gt;'",G201,"','monitor_id'=&gt;'",H201,"','marca_id'=&gt;'",I201,"','modelo_id'=&gt;'",J201,"','procesador_id'=&gt;'",K201,"','ram_id'=&gt;'",L201,"','hdd_id'=&gt;'",M201,"','windows_id'=&gt;'",N201,"','so_id'=&gt;'",O201,"','usuario'=&gt;'",P201,"','inventaro'=&gt;'",Q201,"','serie'=&gt;'",R201,"','condicion_id'=&gt;'",S201,"','observaciones'=&gt;'",T201,"','estatus'=&gt;'",U201,"','fecha_compra'=&gt;'",V201,"','fecha_baja'=&gt;'",W201,"','obs_baja'=&gt;'",X201,"','n_orden'=&gt;'",Y201,"','fecha_reporte'=&gt;'",Z201,"','descripcion'=&gt;'",AA201,"'],")</f>
        <v>['ide'=&gt;'321','edificio_id'=&gt;'4','direccion_id'=&gt;'4','equipo_id'=&gt;'1','subdireccion_id'=&gt;'16','coordinacion_id'=&gt;'21','tipo_cpu_id'=&gt;'3','monitor_id'=&gt;'1','marca_id'=&gt;'5','modelo_id'=&gt;'33','procesador_id'=&gt;'34','ram_id'=&gt;'5','hdd_id'=&gt;'4','windows_id'=&gt;'19','so_id'=&gt;'3','usuario'=&gt;'MARIA JOSE CASTRO CERVANTES','inventaro'=&gt;'12698','serie'=&gt;'4CE10815TJ','condicion_id'=&gt;'2','observaciones'=&gt;'','estatus'=&gt;'Activo','fecha_compra'=&gt;'44425','fecha_baja'=&gt;'NULL','obs_baja'=&gt;'NULL','n_orden'=&gt;'NULL','fecha_reporte'=&gt;'NULL','descripcion'=&gt;'NULL'],</v>
      </c>
    </row>
    <row r="202" spans="1:28" x14ac:dyDescent="0.25">
      <c r="A202">
        <v>322</v>
      </c>
      <c r="B202">
        <v>4</v>
      </c>
      <c r="C202">
        <v>4</v>
      </c>
      <c r="D202">
        <v>1</v>
      </c>
      <c r="E202">
        <v>16</v>
      </c>
      <c r="F202">
        <v>21</v>
      </c>
      <c r="G202">
        <v>3</v>
      </c>
      <c r="H202">
        <v>1</v>
      </c>
      <c r="I202">
        <v>5</v>
      </c>
      <c r="J202">
        <v>43</v>
      </c>
      <c r="K202">
        <v>40</v>
      </c>
      <c r="L202">
        <v>3</v>
      </c>
      <c r="M202">
        <v>4</v>
      </c>
      <c r="N202">
        <v>19</v>
      </c>
      <c r="O202">
        <v>3</v>
      </c>
      <c r="P202" t="s">
        <v>656</v>
      </c>
      <c r="Q202">
        <v>12457</v>
      </c>
      <c r="R202" t="s">
        <v>657</v>
      </c>
      <c r="S202">
        <v>2</v>
      </c>
      <c r="U202" t="s">
        <v>351</v>
      </c>
      <c r="V202" s="1">
        <v>44179</v>
      </c>
      <c r="W202" t="s">
        <v>251</v>
      </c>
      <c r="X202" t="s">
        <v>251</v>
      </c>
      <c r="Y202" t="s">
        <v>251</v>
      </c>
      <c r="Z202" t="s">
        <v>251</v>
      </c>
      <c r="AA202" t="s">
        <v>251</v>
      </c>
      <c r="AB202" t="str">
        <f>CONCATENATE("['ide'=&gt;'",A202,"','edificio_id'=&gt;'",B202,"','direccion_id'=&gt;'",C202,"','equipo_id'=&gt;'",D202,"','subdireccion_id'=&gt;'",E202,"','coordinacion_id'=&gt;'",F202,"','tipo_cpu_id'=&gt;'",G202,"','monitor_id'=&gt;'",H202,"','marca_id'=&gt;'",I202,"','modelo_id'=&gt;'",J202,"','procesador_id'=&gt;'",K202,"','ram_id'=&gt;'",L202,"','hdd_id'=&gt;'",M202,"','windows_id'=&gt;'",N202,"','so_id'=&gt;'",O202,"','usuario'=&gt;'",P202,"','inventaro'=&gt;'",Q202,"','serie'=&gt;'",R202,"','condicion_id'=&gt;'",S202,"','observaciones'=&gt;'",T202,"','estatus'=&gt;'",U202,"','fecha_compra'=&gt;'",V202,"','fecha_baja'=&gt;'",W202,"','obs_baja'=&gt;'",X202,"','n_orden'=&gt;'",Y202,"','fecha_reporte'=&gt;'",Z202,"','descripcion'=&gt;'",AA202,"'],")</f>
        <v>['ide'=&gt;'322','edificio_id'=&gt;'4','direccion_id'=&gt;'4','equipo_id'=&gt;'1','subdireccion_id'=&gt;'16','coordinacion_id'=&gt;'21','tipo_cpu_id'=&gt;'3','monitor_id'=&gt;'1','marca_id'=&gt;'5','modelo_id'=&gt;'43','procesador_id'=&gt;'40','ram_id'=&gt;'3','hdd_id'=&gt;'4','windows_id'=&gt;'19','so_id'=&gt;'3','usuario'=&gt;'ALMA DEL S. RAMOS','inventaro'=&gt;'12457','serie'=&gt;'MXL0203739','condicion_id'=&gt;'2','observaciones'=&gt;'','estatus'=&gt;'Activo','fecha_compra'=&gt;'44179','fecha_baja'=&gt;'NULL','obs_baja'=&gt;'NULL','n_orden'=&gt;'NULL','fecha_reporte'=&gt;'NULL','descripcion'=&gt;'NULL'],</v>
      </c>
    </row>
    <row r="203" spans="1:28" x14ac:dyDescent="0.25">
      <c r="A203">
        <v>323</v>
      </c>
      <c r="B203">
        <v>4</v>
      </c>
      <c r="C203">
        <v>4</v>
      </c>
      <c r="D203">
        <v>1</v>
      </c>
      <c r="E203">
        <v>16</v>
      </c>
      <c r="F203">
        <v>21</v>
      </c>
      <c r="G203">
        <v>3</v>
      </c>
      <c r="H203">
        <v>1</v>
      </c>
      <c r="I203">
        <v>5</v>
      </c>
      <c r="J203">
        <v>59</v>
      </c>
      <c r="K203">
        <v>25</v>
      </c>
      <c r="L203">
        <v>9</v>
      </c>
      <c r="M203">
        <v>2</v>
      </c>
      <c r="N203">
        <v>19</v>
      </c>
      <c r="O203">
        <v>3</v>
      </c>
      <c r="P203" t="s">
        <v>658</v>
      </c>
      <c r="Q203">
        <v>3865</v>
      </c>
      <c r="R203" t="s">
        <v>659</v>
      </c>
      <c r="S203">
        <v>2</v>
      </c>
      <c r="U203" t="s">
        <v>351</v>
      </c>
      <c r="V203" s="1" t="s">
        <v>251</v>
      </c>
      <c r="W203" t="s">
        <v>251</v>
      </c>
      <c r="X203" t="s">
        <v>251</v>
      </c>
      <c r="Y203" t="s">
        <v>251</v>
      </c>
      <c r="Z203" t="s">
        <v>251</v>
      </c>
      <c r="AA203" t="s">
        <v>251</v>
      </c>
      <c r="AB203" t="str">
        <f>CONCATENATE("['ide'=&gt;'",A203,"','edificio_id'=&gt;'",B203,"','direccion_id'=&gt;'",C203,"','equipo_id'=&gt;'",D203,"','subdireccion_id'=&gt;'",E203,"','coordinacion_id'=&gt;'",F203,"','tipo_cpu_id'=&gt;'",G203,"','monitor_id'=&gt;'",H203,"','marca_id'=&gt;'",I203,"','modelo_id'=&gt;'",J203,"','procesador_id'=&gt;'",K203,"','ram_id'=&gt;'",L203,"','hdd_id'=&gt;'",M203,"','windows_id'=&gt;'",N203,"','so_id'=&gt;'",O203,"','usuario'=&gt;'",P203,"','inventaro'=&gt;'",Q203,"','serie'=&gt;'",R203,"','condicion_id'=&gt;'",S203,"','observaciones'=&gt;'",T203,"','estatus'=&gt;'",U203,"','fecha_compra'=&gt;'",V203,"','fecha_baja'=&gt;'",W203,"','obs_baja'=&gt;'",X203,"','n_orden'=&gt;'",Y203,"','fecha_reporte'=&gt;'",Z203,"','descripcion'=&gt;'",AA203,"'],")</f>
        <v>['ide'=&gt;'323','edificio_id'=&gt;'4','direccion_id'=&gt;'4','equipo_id'=&gt;'1','subdireccion_id'=&gt;'16','coordinacion_id'=&gt;'21','tipo_cpu_id'=&gt;'3','monitor_id'=&gt;'1','marca_id'=&gt;'5','modelo_id'=&gt;'59','procesador_id'=&gt;'25','ram_id'=&gt;'9','hdd_id'=&gt;'2','windows_id'=&gt;'19','so_id'=&gt;'3','usuario'=&gt;'JOSE PALMA','inventaro'=&gt;'3865','serie'=&gt;'MXX1300H6C','condicion_id'=&gt;'2','observaciones'=&gt;'','estatus'=&gt;'Activo','fecha_compra'=&gt;'NULL','fecha_baja'=&gt;'NULL','obs_baja'=&gt;'NULL','n_orden'=&gt;'NULL','fecha_reporte'=&gt;'NULL','descripcion'=&gt;'NULL'],</v>
      </c>
    </row>
    <row r="204" spans="1:28" x14ac:dyDescent="0.25">
      <c r="A204">
        <v>324</v>
      </c>
      <c r="B204">
        <v>4</v>
      </c>
      <c r="C204">
        <v>4</v>
      </c>
      <c r="D204">
        <v>1</v>
      </c>
      <c r="E204">
        <v>16</v>
      </c>
      <c r="F204">
        <v>21</v>
      </c>
      <c r="G204">
        <v>2</v>
      </c>
      <c r="H204">
        <v>1</v>
      </c>
      <c r="I204">
        <v>4</v>
      </c>
      <c r="J204">
        <v>108</v>
      </c>
      <c r="K204">
        <v>51</v>
      </c>
      <c r="L204">
        <v>3</v>
      </c>
      <c r="M204">
        <v>4</v>
      </c>
      <c r="N204">
        <v>19</v>
      </c>
      <c r="O204">
        <v>3</v>
      </c>
      <c r="P204" t="s">
        <v>660</v>
      </c>
      <c r="Q204">
        <v>10483</v>
      </c>
      <c r="R204" t="s">
        <v>661</v>
      </c>
      <c r="S204">
        <v>2</v>
      </c>
      <c r="U204" t="s">
        <v>351</v>
      </c>
      <c r="V204" s="1">
        <v>42584</v>
      </c>
      <c r="W204" t="s">
        <v>251</v>
      </c>
      <c r="X204" t="s">
        <v>251</v>
      </c>
      <c r="Y204" t="s">
        <v>251</v>
      </c>
      <c r="Z204" t="s">
        <v>251</v>
      </c>
      <c r="AA204" t="s">
        <v>251</v>
      </c>
      <c r="AB204" t="str">
        <f>CONCATENATE("['ide'=&gt;'",A204,"','edificio_id'=&gt;'",B204,"','direccion_id'=&gt;'",C204,"','equipo_id'=&gt;'",D204,"','subdireccion_id'=&gt;'",E204,"','coordinacion_id'=&gt;'",F204,"','tipo_cpu_id'=&gt;'",G204,"','monitor_id'=&gt;'",H204,"','marca_id'=&gt;'",I204,"','modelo_id'=&gt;'",J204,"','procesador_id'=&gt;'",K204,"','ram_id'=&gt;'",L204,"','hdd_id'=&gt;'",M204,"','windows_id'=&gt;'",N204,"','so_id'=&gt;'",O204,"','usuario'=&gt;'",P204,"','inventaro'=&gt;'",Q204,"','serie'=&gt;'",R204,"','condicion_id'=&gt;'",S204,"','observaciones'=&gt;'",T204,"','estatus'=&gt;'",U204,"','fecha_compra'=&gt;'",V204,"','fecha_baja'=&gt;'",W204,"','obs_baja'=&gt;'",X204,"','n_orden'=&gt;'",Y204,"','fecha_reporte'=&gt;'",Z204,"','descripcion'=&gt;'",AA204,"'],")</f>
        <v>['ide'=&gt;'324','edificio_id'=&gt;'4','direccion_id'=&gt;'4','equipo_id'=&gt;'1','subdireccion_id'=&gt;'16','coordinacion_id'=&gt;'21','tipo_cpu_id'=&gt;'2','monitor_id'=&gt;'1','marca_id'=&gt;'4','modelo_id'=&gt;'108','procesador_id'=&gt;'51','ram_id'=&gt;'3','hdd_id'=&gt;'4','windows_id'=&gt;'19','so_id'=&gt;'3','usuario'=&gt;'VERONICA LAZARO CAN','inventaro'=&gt;'10483','serie'=&gt;'P900D07J','condicion_id'=&gt;'2','observaciones'=&gt;'','estatus'=&gt;'Activo','fecha_compra'=&gt;'42584','fecha_baja'=&gt;'NULL','obs_baja'=&gt;'NULL','n_orden'=&gt;'NULL','fecha_reporte'=&gt;'NULL','descripcion'=&gt;'NULL'],</v>
      </c>
    </row>
    <row r="205" spans="1:28" x14ac:dyDescent="0.25">
      <c r="A205">
        <v>325</v>
      </c>
      <c r="B205">
        <v>4</v>
      </c>
      <c r="C205">
        <v>4</v>
      </c>
      <c r="D205">
        <v>1</v>
      </c>
      <c r="E205">
        <v>16</v>
      </c>
      <c r="F205">
        <v>21</v>
      </c>
      <c r="G205">
        <v>3</v>
      </c>
      <c r="H205">
        <v>1</v>
      </c>
      <c r="I205">
        <v>5</v>
      </c>
      <c r="J205">
        <v>43</v>
      </c>
      <c r="K205">
        <v>40</v>
      </c>
      <c r="L205">
        <v>3</v>
      </c>
      <c r="M205">
        <v>4</v>
      </c>
      <c r="N205">
        <v>19</v>
      </c>
      <c r="O205">
        <v>3</v>
      </c>
      <c r="P205" t="s">
        <v>662</v>
      </c>
      <c r="Q205">
        <v>12459</v>
      </c>
      <c r="R205" t="s">
        <v>663</v>
      </c>
      <c r="S205">
        <v>2</v>
      </c>
      <c r="U205" t="s">
        <v>351</v>
      </c>
      <c r="V205" s="1">
        <v>44179</v>
      </c>
      <c r="W205" t="s">
        <v>251</v>
      </c>
      <c r="X205" t="s">
        <v>251</v>
      </c>
      <c r="Y205" t="s">
        <v>251</v>
      </c>
      <c r="Z205" t="s">
        <v>251</v>
      </c>
      <c r="AA205" t="s">
        <v>251</v>
      </c>
      <c r="AB205" t="str">
        <f>CONCATENATE("['ide'=&gt;'",A205,"','edificio_id'=&gt;'",B205,"','direccion_id'=&gt;'",C205,"','equipo_id'=&gt;'",D205,"','subdireccion_id'=&gt;'",E205,"','coordinacion_id'=&gt;'",F205,"','tipo_cpu_id'=&gt;'",G205,"','monitor_id'=&gt;'",H205,"','marca_id'=&gt;'",I205,"','modelo_id'=&gt;'",J205,"','procesador_id'=&gt;'",K205,"','ram_id'=&gt;'",L205,"','hdd_id'=&gt;'",M205,"','windows_id'=&gt;'",N205,"','so_id'=&gt;'",O205,"','usuario'=&gt;'",P205,"','inventaro'=&gt;'",Q205,"','serie'=&gt;'",R205,"','condicion_id'=&gt;'",S205,"','observaciones'=&gt;'",T205,"','estatus'=&gt;'",U205,"','fecha_compra'=&gt;'",V205,"','fecha_baja'=&gt;'",W205,"','obs_baja'=&gt;'",X205,"','n_orden'=&gt;'",Y205,"','fecha_reporte'=&gt;'",Z205,"','descripcion'=&gt;'",AA205,"'],")</f>
        <v>['ide'=&gt;'325','edificio_id'=&gt;'4','direccion_id'=&gt;'4','equipo_id'=&gt;'1','subdireccion_id'=&gt;'16','coordinacion_id'=&gt;'21','tipo_cpu_id'=&gt;'3','monitor_id'=&gt;'1','marca_id'=&gt;'5','modelo_id'=&gt;'43','procesador_id'=&gt;'40','ram_id'=&gt;'3','hdd_id'=&gt;'4','windows_id'=&gt;'19','so_id'=&gt;'3','usuario'=&gt;'ENRIQUE CALDERON MADERO','inventaro'=&gt;'12459','serie'=&gt;'MXL02036ND','condicion_id'=&gt;'2','observaciones'=&gt;'','estatus'=&gt;'Activo','fecha_compra'=&gt;'44179','fecha_baja'=&gt;'NULL','obs_baja'=&gt;'NULL','n_orden'=&gt;'NULL','fecha_reporte'=&gt;'NULL','descripcion'=&gt;'NULL'],</v>
      </c>
    </row>
    <row r="206" spans="1:28" x14ac:dyDescent="0.25">
      <c r="A206">
        <v>326</v>
      </c>
      <c r="B206">
        <v>4</v>
      </c>
      <c r="C206">
        <v>4</v>
      </c>
      <c r="D206">
        <v>1</v>
      </c>
      <c r="E206">
        <v>16</v>
      </c>
      <c r="F206">
        <v>21</v>
      </c>
      <c r="G206">
        <v>3</v>
      </c>
      <c r="H206">
        <v>1</v>
      </c>
      <c r="I206">
        <v>5</v>
      </c>
      <c r="J206">
        <v>33</v>
      </c>
      <c r="K206">
        <v>34</v>
      </c>
      <c r="L206">
        <v>5</v>
      </c>
      <c r="M206">
        <v>4</v>
      </c>
      <c r="N206">
        <v>19</v>
      </c>
      <c r="O206">
        <v>3</v>
      </c>
      <c r="P206" t="s">
        <v>664</v>
      </c>
      <c r="Q206">
        <v>12702</v>
      </c>
      <c r="R206" t="s">
        <v>665</v>
      </c>
      <c r="S206">
        <v>2</v>
      </c>
      <c r="T206" t="s">
        <v>597</v>
      </c>
      <c r="U206" t="s">
        <v>351</v>
      </c>
      <c r="V206" s="1">
        <v>44438</v>
      </c>
      <c r="W206" t="s">
        <v>251</v>
      </c>
      <c r="X206" t="s">
        <v>251</v>
      </c>
      <c r="Y206" t="s">
        <v>251</v>
      </c>
      <c r="Z206" t="s">
        <v>251</v>
      </c>
      <c r="AA206" t="s">
        <v>251</v>
      </c>
      <c r="AB206" t="str">
        <f>CONCATENATE("['ide'=&gt;'",A206,"','edificio_id'=&gt;'",B206,"','direccion_id'=&gt;'",C206,"','equipo_id'=&gt;'",D206,"','subdireccion_id'=&gt;'",E206,"','coordinacion_id'=&gt;'",F206,"','tipo_cpu_id'=&gt;'",G206,"','monitor_id'=&gt;'",H206,"','marca_id'=&gt;'",I206,"','modelo_id'=&gt;'",J206,"','procesador_id'=&gt;'",K206,"','ram_id'=&gt;'",L206,"','hdd_id'=&gt;'",M206,"','windows_id'=&gt;'",N206,"','so_id'=&gt;'",O206,"','usuario'=&gt;'",P206,"','inventaro'=&gt;'",Q206,"','serie'=&gt;'",R206,"','condicion_id'=&gt;'",S206,"','observaciones'=&gt;'",T206,"','estatus'=&gt;'",U206,"','fecha_compra'=&gt;'",V206,"','fecha_baja'=&gt;'",W206,"','obs_baja'=&gt;'",X206,"','n_orden'=&gt;'",Y206,"','fecha_reporte'=&gt;'",Z206,"','descripcion'=&gt;'",AA206,"'],")</f>
        <v>['ide'=&gt;'326','edificio_id'=&gt;'4','direccion_id'=&gt;'4','equipo_id'=&gt;'1','subdireccion_id'=&gt;'16','coordinacion_id'=&gt;'21','tipo_cpu_id'=&gt;'3','monitor_id'=&gt;'1','marca_id'=&gt;'5','modelo_id'=&gt;'33','procesador_id'=&gt;'34','ram_id'=&gt;'5','hdd_id'=&gt;'4','windows_id'=&gt;'19','so_id'=&gt;'3','usuario'=&gt;'DIRECTOR','inventaro'=&gt;'12702','serie'=&gt;'4CE1081532','condicion_id'=&gt;'2','observaciones'=&gt;'**SN**4CE1081532','estatus'=&gt;'Activo','fecha_compra'=&gt;'44438','fecha_baja'=&gt;'NULL','obs_baja'=&gt;'NULL','n_orden'=&gt;'NULL','fecha_reporte'=&gt;'NULL','descripcion'=&gt;'NULL'],</v>
      </c>
    </row>
    <row r="207" spans="1:28" x14ac:dyDescent="0.25">
      <c r="A207">
        <v>334</v>
      </c>
      <c r="B207">
        <v>2</v>
      </c>
      <c r="C207">
        <v>1</v>
      </c>
      <c r="D207">
        <v>1</v>
      </c>
      <c r="E207">
        <v>16</v>
      </c>
      <c r="F207">
        <v>21</v>
      </c>
      <c r="G207">
        <v>4</v>
      </c>
      <c r="H207">
        <v>1</v>
      </c>
      <c r="I207">
        <v>5</v>
      </c>
      <c r="J207">
        <v>100</v>
      </c>
      <c r="K207">
        <v>42</v>
      </c>
      <c r="L207">
        <v>7</v>
      </c>
      <c r="M207">
        <v>4</v>
      </c>
      <c r="N207">
        <v>19</v>
      </c>
      <c r="O207">
        <v>3</v>
      </c>
      <c r="P207" t="s">
        <v>666</v>
      </c>
      <c r="Q207" t="s">
        <v>740</v>
      </c>
      <c r="R207" t="s">
        <v>740</v>
      </c>
      <c r="S207">
        <v>2</v>
      </c>
      <c r="U207" t="s">
        <v>351</v>
      </c>
      <c r="V207" s="1" t="s">
        <v>251</v>
      </c>
      <c r="W207" t="s">
        <v>251</v>
      </c>
      <c r="X207" t="s">
        <v>251</v>
      </c>
      <c r="Y207" t="s">
        <v>251</v>
      </c>
      <c r="Z207" t="s">
        <v>251</v>
      </c>
      <c r="AA207" t="s">
        <v>251</v>
      </c>
      <c r="AB207" t="str">
        <f>CONCATENATE("['ide'=&gt;'",A207,"','edificio_id'=&gt;'",B207,"','direccion_id'=&gt;'",C207,"','equipo_id'=&gt;'",D207,"','subdireccion_id'=&gt;'",E207,"','coordinacion_id'=&gt;'",F207,"','tipo_cpu_id'=&gt;'",G207,"','monitor_id'=&gt;'",H207,"','marca_id'=&gt;'",I207,"','modelo_id'=&gt;'",J207,"','procesador_id'=&gt;'",K207,"','ram_id'=&gt;'",L207,"','hdd_id'=&gt;'",M207,"','windows_id'=&gt;'",N207,"','so_id'=&gt;'",O207,"','usuario'=&gt;'",P207,"','inventaro'=&gt;'",Q207,"','serie'=&gt;'",R207,"','condicion_id'=&gt;'",S207,"','observaciones'=&gt;'",T207,"','estatus'=&gt;'",U207,"','fecha_compra'=&gt;'",V207,"','fecha_baja'=&gt;'",W207,"','obs_baja'=&gt;'",X207,"','n_orden'=&gt;'",Y207,"','fecha_reporte'=&gt;'",Z207,"','descripcion'=&gt;'",AA207,"'],")</f>
        <v>['ide'=&gt;'334','edificio_id'=&gt;'2','direccion_id'=&gt;'1','equipo_id'=&gt;'1','subdireccion_id'=&gt;'16','coordinacion_id'=&gt;'21','tipo_cpu_id'=&gt;'4','monitor_id'=&gt;'1','marca_id'=&gt;'5','modelo_id'=&gt;'100','procesador_id'=&gt;'42','ram_id'=&gt;'7','hdd_id'=&gt;'4','windows_id'=&gt;'19','so_id'=&gt;'3','usuario'=&gt;'MARIO PAVON','inventaro'=&gt;'S/N','serie'=&gt;'S/N','condicion_id'=&gt;'2','observaciones'=&gt;'','estatus'=&gt;'Activo','fecha_compra'=&gt;'NULL','fecha_baja'=&gt;'NULL','obs_baja'=&gt;'NULL','n_orden'=&gt;'NULL','fecha_reporte'=&gt;'NULL','descripcion'=&gt;'NULL'],</v>
      </c>
    </row>
    <row r="208" spans="1:28" x14ac:dyDescent="0.25">
      <c r="A208">
        <v>335</v>
      </c>
      <c r="B208">
        <v>2</v>
      </c>
      <c r="C208">
        <v>1</v>
      </c>
      <c r="D208">
        <v>1</v>
      </c>
      <c r="E208">
        <v>50</v>
      </c>
      <c r="F208">
        <v>21</v>
      </c>
      <c r="G208">
        <v>4</v>
      </c>
      <c r="H208">
        <v>1</v>
      </c>
      <c r="I208">
        <v>4</v>
      </c>
      <c r="J208">
        <v>63</v>
      </c>
      <c r="K208">
        <v>23</v>
      </c>
      <c r="L208">
        <v>5</v>
      </c>
      <c r="M208">
        <v>4</v>
      </c>
      <c r="N208">
        <v>19</v>
      </c>
      <c r="O208">
        <v>3</v>
      </c>
      <c r="P208" t="s">
        <v>667</v>
      </c>
      <c r="Q208" t="s">
        <v>740</v>
      </c>
      <c r="R208" t="s">
        <v>740</v>
      </c>
      <c r="S208">
        <v>2</v>
      </c>
      <c r="U208" t="s">
        <v>351</v>
      </c>
      <c r="V208" s="1" t="s">
        <v>251</v>
      </c>
      <c r="W208" t="s">
        <v>251</v>
      </c>
      <c r="X208" t="s">
        <v>251</v>
      </c>
      <c r="Y208" t="s">
        <v>251</v>
      </c>
      <c r="Z208" t="s">
        <v>251</v>
      </c>
      <c r="AA208" t="s">
        <v>251</v>
      </c>
      <c r="AB208" t="str">
        <f>CONCATENATE("['ide'=&gt;'",A208,"','edificio_id'=&gt;'",B208,"','direccion_id'=&gt;'",C208,"','equipo_id'=&gt;'",D208,"','subdireccion_id'=&gt;'",E208,"','coordinacion_id'=&gt;'",F208,"','tipo_cpu_id'=&gt;'",G208,"','monitor_id'=&gt;'",H208,"','marca_id'=&gt;'",I208,"','modelo_id'=&gt;'",J208,"','procesador_id'=&gt;'",K208,"','ram_id'=&gt;'",L208,"','hdd_id'=&gt;'",M208,"','windows_id'=&gt;'",N208,"','so_id'=&gt;'",O208,"','usuario'=&gt;'",P208,"','inventaro'=&gt;'",Q208,"','serie'=&gt;'",R208,"','condicion_id'=&gt;'",S208,"','observaciones'=&gt;'",T208,"','estatus'=&gt;'",U208,"','fecha_compra'=&gt;'",V208,"','fecha_baja'=&gt;'",W208,"','obs_baja'=&gt;'",X208,"','n_orden'=&gt;'",Y208,"','fecha_reporte'=&gt;'",Z208,"','descripcion'=&gt;'",AA208,"'],")</f>
        <v>['ide'=&gt;'335','edificio_id'=&gt;'2','direccion_id'=&gt;'1','equipo_id'=&gt;'1','subdireccion_id'=&gt;'50','coordinacion_id'=&gt;'21','tipo_cpu_id'=&gt;'4','monitor_id'=&gt;'1','marca_id'=&gt;'4','modelo_id'=&gt;'63','procesador_id'=&gt;'23','ram_id'=&gt;'5','hdd_id'=&gt;'4','windows_id'=&gt;'19','so_id'=&gt;'3','usuario'=&gt;'CLAUDIA ZAPATA','inventaro'=&gt;'S/N','serie'=&gt;'S/N','condicion_id'=&gt;'2','observaciones'=&gt;'','estatus'=&gt;'Activo','fecha_compra'=&gt;'NULL','fecha_baja'=&gt;'NULL','obs_baja'=&gt;'NULL','n_orden'=&gt;'NULL','fecha_reporte'=&gt;'NULL','descripcion'=&gt;'NULL'],</v>
      </c>
    </row>
    <row r="209" spans="1:28" x14ac:dyDescent="0.25">
      <c r="A209">
        <v>336</v>
      </c>
      <c r="B209">
        <v>8</v>
      </c>
      <c r="C209">
        <v>7</v>
      </c>
      <c r="D209">
        <v>1</v>
      </c>
      <c r="E209">
        <v>18</v>
      </c>
      <c r="F209">
        <v>2</v>
      </c>
      <c r="G209">
        <v>3</v>
      </c>
      <c r="H209">
        <v>1</v>
      </c>
      <c r="I209">
        <v>5</v>
      </c>
      <c r="J209">
        <v>42</v>
      </c>
      <c r="K209">
        <v>19</v>
      </c>
      <c r="L209">
        <v>5</v>
      </c>
      <c r="M209">
        <v>4</v>
      </c>
      <c r="N209">
        <v>19</v>
      </c>
      <c r="O209">
        <v>3</v>
      </c>
      <c r="P209" t="s">
        <v>668</v>
      </c>
      <c r="Q209">
        <v>12002</v>
      </c>
      <c r="R209" t="s">
        <v>669</v>
      </c>
      <c r="S209">
        <v>2</v>
      </c>
      <c r="U209" t="s">
        <v>351</v>
      </c>
      <c r="V209" s="1">
        <v>43410</v>
      </c>
      <c r="W209" t="s">
        <v>251</v>
      </c>
      <c r="X209" t="s">
        <v>251</v>
      </c>
      <c r="Y209" t="s">
        <v>251</v>
      </c>
      <c r="Z209" t="s">
        <v>251</v>
      </c>
      <c r="AA209" t="s">
        <v>251</v>
      </c>
      <c r="AB209" t="str">
        <f>CONCATENATE("['ide'=&gt;'",A209,"','edificio_id'=&gt;'",B209,"','direccion_id'=&gt;'",C209,"','equipo_id'=&gt;'",D209,"','subdireccion_id'=&gt;'",E209,"','coordinacion_id'=&gt;'",F209,"','tipo_cpu_id'=&gt;'",G209,"','monitor_id'=&gt;'",H209,"','marca_id'=&gt;'",I209,"','modelo_id'=&gt;'",J209,"','procesador_id'=&gt;'",K209,"','ram_id'=&gt;'",L209,"','hdd_id'=&gt;'",M209,"','windows_id'=&gt;'",N209,"','so_id'=&gt;'",O209,"','usuario'=&gt;'",P209,"','inventaro'=&gt;'",Q209,"','serie'=&gt;'",R209,"','condicion_id'=&gt;'",S209,"','observaciones'=&gt;'",T209,"','estatus'=&gt;'",U209,"','fecha_compra'=&gt;'",V209,"','fecha_baja'=&gt;'",W209,"','obs_baja'=&gt;'",X209,"','n_orden'=&gt;'",Y209,"','fecha_reporte'=&gt;'",Z209,"','descripcion'=&gt;'",AA209,"'],")</f>
        <v>['ide'=&gt;'336','edificio_id'=&gt;'8','direccion_id'=&gt;'7','equipo_id'=&gt;'1','subdireccion_id'=&gt;'18','coordinacion_id'=&gt;'2','tipo_cpu_id'=&gt;'3','monitor_id'=&gt;'1','marca_id'=&gt;'5','modelo_id'=&gt;'42','procesador_id'=&gt;'19','ram_id'=&gt;'5','hdd_id'=&gt;'4','windows_id'=&gt;'19','so_id'=&gt;'3','usuario'=&gt;'RAMON ESTRADA MUÑOZ','inventaro'=&gt;'12002','serie'=&gt;'MXL84022RV','condicion_id'=&gt;'2','observaciones'=&gt;'','estatus'=&gt;'Activo','fecha_compra'=&gt;'43410','fecha_baja'=&gt;'NULL','obs_baja'=&gt;'NULL','n_orden'=&gt;'NULL','fecha_reporte'=&gt;'NULL','descripcion'=&gt;'NULL'],</v>
      </c>
    </row>
    <row r="210" spans="1:28" x14ac:dyDescent="0.25">
      <c r="A210">
        <v>337</v>
      </c>
      <c r="B210">
        <v>8</v>
      </c>
      <c r="C210">
        <v>7</v>
      </c>
      <c r="D210">
        <v>1</v>
      </c>
      <c r="E210">
        <v>18</v>
      </c>
      <c r="F210">
        <v>2</v>
      </c>
      <c r="G210">
        <v>2</v>
      </c>
      <c r="H210">
        <v>1</v>
      </c>
      <c r="I210">
        <v>5</v>
      </c>
      <c r="J210">
        <v>4</v>
      </c>
      <c r="K210">
        <v>4</v>
      </c>
      <c r="L210">
        <v>5</v>
      </c>
      <c r="M210">
        <v>4</v>
      </c>
      <c r="N210">
        <v>19</v>
      </c>
      <c r="O210">
        <v>3</v>
      </c>
      <c r="P210" t="s">
        <v>668</v>
      </c>
      <c r="Q210">
        <v>12272</v>
      </c>
      <c r="R210" t="s">
        <v>670</v>
      </c>
      <c r="S210">
        <v>2</v>
      </c>
      <c r="U210" t="s">
        <v>351</v>
      </c>
      <c r="V210" s="1">
        <v>43811</v>
      </c>
      <c r="W210" t="s">
        <v>251</v>
      </c>
      <c r="X210" t="s">
        <v>251</v>
      </c>
      <c r="Y210" t="s">
        <v>251</v>
      </c>
      <c r="Z210" t="s">
        <v>251</v>
      </c>
      <c r="AA210" t="s">
        <v>251</v>
      </c>
      <c r="AB210" t="str">
        <f>CONCATENATE("['ide'=&gt;'",A210,"','edificio_id'=&gt;'",B210,"','direccion_id'=&gt;'",C210,"','equipo_id'=&gt;'",D210,"','subdireccion_id'=&gt;'",E210,"','coordinacion_id'=&gt;'",F210,"','tipo_cpu_id'=&gt;'",G210,"','monitor_id'=&gt;'",H210,"','marca_id'=&gt;'",I210,"','modelo_id'=&gt;'",J210,"','procesador_id'=&gt;'",K210,"','ram_id'=&gt;'",L210,"','hdd_id'=&gt;'",M210,"','windows_id'=&gt;'",N210,"','so_id'=&gt;'",O210,"','usuario'=&gt;'",P210,"','inventaro'=&gt;'",Q210,"','serie'=&gt;'",R210,"','condicion_id'=&gt;'",S210,"','observaciones'=&gt;'",T210,"','estatus'=&gt;'",U210,"','fecha_compra'=&gt;'",V210,"','fecha_baja'=&gt;'",W210,"','obs_baja'=&gt;'",X210,"','n_orden'=&gt;'",Y210,"','fecha_reporte'=&gt;'",Z210,"','descripcion'=&gt;'",AA210,"'],")</f>
        <v>['ide'=&gt;'337','edificio_id'=&gt;'8','direccion_id'=&gt;'7','equipo_id'=&gt;'1','subdireccion_id'=&gt;'18','coordinacion_id'=&gt;'2','tipo_cpu_id'=&gt;'2','monitor_id'=&gt;'1','marca_id'=&gt;'5','modelo_id'=&gt;'4','procesador_id'=&gt;'4','ram_id'=&gt;'5','hdd_id'=&gt;'4','windows_id'=&gt;'19','so_id'=&gt;'3','usuario'=&gt;'RAMON ESTRADA MUÑOZ','inventaro'=&gt;'12272','serie'=&gt;'8CC928391H','condicion_id'=&gt;'2','observaciones'=&gt;'','estatus'=&gt;'Activo','fecha_compra'=&gt;'43811','fecha_baja'=&gt;'NULL','obs_baja'=&gt;'NULL','n_orden'=&gt;'NULL','fecha_reporte'=&gt;'NULL','descripcion'=&gt;'NULL'],</v>
      </c>
    </row>
    <row r="211" spans="1:28" x14ac:dyDescent="0.25">
      <c r="A211">
        <v>338</v>
      </c>
      <c r="B211">
        <v>8</v>
      </c>
      <c r="C211">
        <v>7</v>
      </c>
      <c r="D211">
        <v>1</v>
      </c>
      <c r="E211">
        <v>18</v>
      </c>
      <c r="F211">
        <v>2</v>
      </c>
      <c r="G211">
        <v>4</v>
      </c>
      <c r="H211">
        <v>1</v>
      </c>
      <c r="I211">
        <v>5</v>
      </c>
      <c r="J211">
        <v>6</v>
      </c>
      <c r="K211">
        <v>41</v>
      </c>
      <c r="L211">
        <v>5</v>
      </c>
      <c r="M211">
        <v>4</v>
      </c>
      <c r="N211">
        <v>19</v>
      </c>
      <c r="O211">
        <v>3</v>
      </c>
      <c r="P211" t="s">
        <v>668</v>
      </c>
      <c r="Q211">
        <v>12466</v>
      </c>
      <c r="R211" t="s">
        <v>671</v>
      </c>
      <c r="S211">
        <v>2</v>
      </c>
      <c r="U211" t="s">
        <v>351</v>
      </c>
      <c r="V211" s="1">
        <v>44193</v>
      </c>
      <c r="W211" t="s">
        <v>251</v>
      </c>
      <c r="X211" t="s">
        <v>251</v>
      </c>
      <c r="Y211" t="s">
        <v>251</v>
      </c>
      <c r="Z211" t="s">
        <v>251</v>
      </c>
      <c r="AA211" t="s">
        <v>251</v>
      </c>
      <c r="AB211" t="str">
        <f>CONCATENATE("['ide'=&gt;'",A211,"','edificio_id'=&gt;'",B211,"','direccion_id'=&gt;'",C211,"','equipo_id'=&gt;'",D211,"','subdireccion_id'=&gt;'",E211,"','coordinacion_id'=&gt;'",F211,"','tipo_cpu_id'=&gt;'",G211,"','monitor_id'=&gt;'",H211,"','marca_id'=&gt;'",I211,"','modelo_id'=&gt;'",J211,"','procesador_id'=&gt;'",K211,"','ram_id'=&gt;'",L211,"','hdd_id'=&gt;'",M211,"','windows_id'=&gt;'",N211,"','so_id'=&gt;'",O211,"','usuario'=&gt;'",P211,"','inventaro'=&gt;'",Q211,"','serie'=&gt;'",R211,"','condicion_id'=&gt;'",S211,"','observaciones'=&gt;'",T211,"','estatus'=&gt;'",U211,"','fecha_compra'=&gt;'",V211,"','fecha_baja'=&gt;'",W211,"','obs_baja'=&gt;'",X211,"','n_orden'=&gt;'",Y211,"','fecha_reporte'=&gt;'",Z211,"','descripcion'=&gt;'",AA211,"'],")</f>
        <v>['ide'=&gt;'338','edificio_id'=&gt;'8','direccion_id'=&gt;'7','equipo_id'=&gt;'1','subdireccion_id'=&gt;'18','coordinacion_id'=&gt;'2','tipo_cpu_id'=&gt;'4','monitor_id'=&gt;'1','marca_id'=&gt;'5','modelo_id'=&gt;'6','procesador_id'=&gt;'41','ram_id'=&gt;'5','hdd_id'=&gt;'4','windows_id'=&gt;'19','so_id'=&gt;'3','usuario'=&gt;'RAMON ESTRADA MUÑOZ','inventaro'=&gt;'12466','serie'=&gt;'5CG0395XR1','condicion_id'=&gt;'2','observaciones'=&gt;'','estatus'=&gt;'Activo','fecha_compra'=&gt;'44193','fecha_baja'=&gt;'NULL','obs_baja'=&gt;'NULL','n_orden'=&gt;'NULL','fecha_reporte'=&gt;'NULL','descripcion'=&gt;'NULL'],</v>
      </c>
    </row>
    <row r="212" spans="1:28" x14ac:dyDescent="0.25">
      <c r="A212">
        <v>340</v>
      </c>
      <c r="B212">
        <v>4</v>
      </c>
      <c r="C212">
        <v>1</v>
      </c>
      <c r="D212">
        <v>1</v>
      </c>
      <c r="E212">
        <v>21</v>
      </c>
      <c r="F212">
        <v>21</v>
      </c>
      <c r="G212">
        <v>2</v>
      </c>
      <c r="H212">
        <v>1</v>
      </c>
      <c r="I212">
        <v>4</v>
      </c>
      <c r="J212">
        <v>17</v>
      </c>
      <c r="K212">
        <v>17</v>
      </c>
      <c r="L212">
        <v>3</v>
      </c>
      <c r="M212">
        <v>4</v>
      </c>
      <c r="N212">
        <v>19</v>
      </c>
      <c r="O212">
        <v>3</v>
      </c>
      <c r="P212" t="s">
        <v>672</v>
      </c>
      <c r="Q212">
        <v>10078</v>
      </c>
      <c r="R212" t="s">
        <v>1090</v>
      </c>
      <c r="S212">
        <v>2</v>
      </c>
      <c r="T212" t="s">
        <v>1091</v>
      </c>
      <c r="U212" t="s">
        <v>351</v>
      </c>
      <c r="V212" s="1">
        <v>42514</v>
      </c>
      <c r="W212" t="s">
        <v>251</v>
      </c>
      <c r="X212" t="s">
        <v>251</v>
      </c>
      <c r="Y212" t="s">
        <v>251</v>
      </c>
      <c r="Z212" t="s">
        <v>251</v>
      </c>
      <c r="AA212" t="s">
        <v>251</v>
      </c>
      <c r="AB212" t="str">
        <f>CONCATENATE("['ide'=&gt;'",A212,"','edificio_id'=&gt;'",B212,"','direccion_id'=&gt;'",C212,"','equipo_id'=&gt;'",D212,"','subdireccion_id'=&gt;'",E212,"','coordinacion_id'=&gt;'",F212,"','tipo_cpu_id'=&gt;'",G212,"','monitor_id'=&gt;'",H212,"','marca_id'=&gt;'",I212,"','modelo_id'=&gt;'",J212,"','procesador_id'=&gt;'",K212,"','ram_id'=&gt;'",L212,"','hdd_id'=&gt;'",M212,"','windows_id'=&gt;'",N212,"','so_id'=&gt;'",O212,"','usuario'=&gt;'",P212,"','inventaro'=&gt;'",Q212,"','serie'=&gt;'",R212,"','condicion_id'=&gt;'",S212,"','observaciones'=&gt;'",T212,"','estatus'=&gt;'",U212,"','fecha_compra'=&gt;'",V212,"','fecha_baja'=&gt;'",W212,"','obs_baja'=&gt;'",X212,"','n_orden'=&gt;'",Y212,"','fecha_reporte'=&gt;'",Z212,"','descripcion'=&gt;'",AA212,"'],")</f>
        <v>['ide'=&gt;'340','edificio_id'=&gt;'4','direccion_id'=&gt;'1','equipo_id'=&gt;'1','subdireccion_id'=&gt;'21','coordinacion_id'=&gt;'21','tipo_cpu_id'=&gt;'2','monitor_id'=&gt;'1','marca_id'=&gt;'4','modelo_id'=&gt;'17','procesador_id'=&gt;'17','ram_id'=&gt;'3','hdd_id'=&gt;'4','windows_id'=&gt;'19','so_id'=&gt;'3','usuario'=&gt;'IVAN CHAVEZ CARDOZO','inventaro'=&gt;'10078','serie'=&gt;'P900TP6T','condicion_id'=&gt;'2','observaciones'=&gt;'**SN**P900T96T','estatus'=&gt;'Activo','fecha_compra'=&gt;'42514','fecha_baja'=&gt;'NULL','obs_baja'=&gt;'NULL','n_orden'=&gt;'NULL','fecha_reporte'=&gt;'NULL','descripcion'=&gt;'NULL'],</v>
      </c>
    </row>
    <row r="213" spans="1:28" x14ac:dyDescent="0.25">
      <c r="A213">
        <v>341</v>
      </c>
      <c r="B213">
        <v>4</v>
      </c>
      <c r="C213">
        <v>1</v>
      </c>
      <c r="D213">
        <v>1</v>
      </c>
      <c r="E213">
        <v>21</v>
      </c>
      <c r="F213">
        <v>21</v>
      </c>
      <c r="G213">
        <v>2</v>
      </c>
      <c r="H213">
        <v>1</v>
      </c>
      <c r="I213">
        <v>5</v>
      </c>
      <c r="J213">
        <v>5</v>
      </c>
      <c r="K213">
        <v>3</v>
      </c>
      <c r="L213">
        <v>4</v>
      </c>
      <c r="M213">
        <v>4</v>
      </c>
      <c r="N213">
        <v>19</v>
      </c>
      <c r="O213">
        <v>3</v>
      </c>
      <c r="P213" t="s">
        <v>673</v>
      </c>
      <c r="Q213">
        <v>4710</v>
      </c>
      <c r="R213" t="s">
        <v>674</v>
      </c>
      <c r="S213">
        <v>3</v>
      </c>
      <c r="U213" t="s">
        <v>351</v>
      </c>
      <c r="V213" s="1" t="s">
        <v>251</v>
      </c>
      <c r="W213" t="s">
        <v>251</v>
      </c>
      <c r="X213" t="s">
        <v>251</v>
      </c>
      <c r="Y213" t="s">
        <v>251</v>
      </c>
      <c r="Z213" t="s">
        <v>251</v>
      </c>
      <c r="AA213" t="s">
        <v>251</v>
      </c>
      <c r="AB213" t="str">
        <f>CONCATENATE("['ide'=&gt;'",A213,"','edificio_id'=&gt;'",B213,"','direccion_id'=&gt;'",C213,"','equipo_id'=&gt;'",D213,"','subdireccion_id'=&gt;'",E213,"','coordinacion_id'=&gt;'",F213,"','tipo_cpu_id'=&gt;'",G213,"','monitor_id'=&gt;'",H213,"','marca_id'=&gt;'",I213,"','modelo_id'=&gt;'",J213,"','procesador_id'=&gt;'",K213,"','ram_id'=&gt;'",L213,"','hdd_id'=&gt;'",M213,"','windows_id'=&gt;'",N213,"','so_id'=&gt;'",O213,"','usuario'=&gt;'",P213,"','inventaro'=&gt;'",Q213,"','serie'=&gt;'",R213,"','condicion_id'=&gt;'",S213,"','observaciones'=&gt;'",T213,"','estatus'=&gt;'",U213,"','fecha_compra'=&gt;'",V213,"','fecha_baja'=&gt;'",W213,"','obs_baja'=&gt;'",X213,"','n_orden'=&gt;'",Y213,"','fecha_reporte'=&gt;'",Z213,"','descripcion'=&gt;'",AA213,"'],")</f>
        <v>['ide'=&gt;'341','edificio_id'=&gt;'4','direccion_id'=&gt;'1','equipo_id'=&gt;'1','subdireccion_id'=&gt;'21','coordinacion_id'=&gt;'21','tipo_cpu_id'=&gt;'2','monitor_id'=&gt;'1','marca_id'=&gt;'5','modelo_id'=&gt;'5','procesador_id'=&gt;'3','ram_id'=&gt;'4','hdd_id'=&gt;'4','windows_id'=&gt;'19','so_id'=&gt;'3','usuario'=&gt;'LAURA CANTILLO','inventaro'=&gt;'4710','serie'=&gt;'3CR305067J','condicion_id'=&gt;'3','observaciones'=&gt;'','estatus'=&gt;'Activo','fecha_compra'=&gt;'NULL','fecha_baja'=&gt;'NULL','obs_baja'=&gt;'NULL','n_orden'=&gt;'NULL','fecha_reporte'=&gt;'NULL','descripcion'=&gt;'NULL'],</v>
      </c>
    </row>
    <row r="214" spans="1:28" x14ac:dyDescent="0.25">
      <c r="A214">
        <v>344</v>
      </c>
      <c r="B214">
        <v>12</v>
      </c>
      <c r="C214">
        <v>9</v>
      </c>
      <c r="D214">
        <v>1</v>
      </c>
      <c r="E214">
        <v>23</v>
      </c>
      <c r="F214">
        <v>26</v>
      </c>
      <c r="G214">
        <v>3</v>
      </c>
      <c r="H214">
        <v>1</v>
      </c>
      <c r="I214">
        <v>9</v>
      </c>
      <c r="J214">
        <v>26</v>
      </c>
      <c r="K214">
        <v>44</v>
      </c>
      <c r="L214">
        <v>3</v>
      </c>
      <c r="M214">
        <v>2</v>
      </c>
      <c r="N214">
        <v>19</v>
      </c>
      <c r="O214">
        <v>3</v>
      </c>
      <c r="P214" t="s">
        <v>675</v>
      </c>
      <c r="Q214">
        <v>6105</v>
      </c>
      <c r="R214" s="2" t="s">
        <v>1151</v>
      </c>
      <c r="S214">
        <v>3</v>
      </c>
      <c r="U214" t="s">
        <v>351</v>
      </c>
      <c r="V214" s="1" t="s">
        <v>251</v>
      </c>
      <c r="W214" t="s">
        <v>251</v>
      </c>
      <c r="X214" t="s">
        <v>251</v>
      </c>
      <c r="Y214" t="s">
        <v>251</v>
      </c>
      <c r="Z214" t="s">
        <v>251</v>
      </c>
      <c r="AA214" t="s">
        <v>251</v>
      </c>
      <c r="AB214" t="str">
        <f>CONCATENATE("['ide'=&gt;'",A214,"','edificio_id'=&gt;'",B214,"','direccion_id'=&gt;'",C214,"','equipo_id'=&gt;'",D214,"','subdireccion_id'=&gt;'",E214,"','coordinacion_id'=&gt;'",F214,"','tipo_cpu_id'=&gt;'",G214,"','monitor_id'=&gt;'",H214,"','marca_id'=&gt;'",I214,"','modelo_id'=&gt;'",J214,"','procesador_id'=&gt;'",K214,"','ram_id'=&gt;'",L214,"','hdd_id'=&gt;'",M214,"','windows_id'=&gt;'",N214,"','so_id'=&gt;'",O214,"','usuario'=&gt;'",P214,"','inventaro'=&gt;'",Q214,"','serie'=&gt;'",R214,"','condicion_id'=&gt;'",S214,"','observaciones'=&gt;'",T214,"','estatus'=&gt;'",U214,"','fecha_compra'=&gt;'",V214,"','fecha_baja'=&gt;'",W214,"','obs_baja'=&gt;'",X214,"','n_orden'=&gt;'",Y214,"','fecha_reporte'=&gt;'",Z214,"','descripcion'=&gt;'",AA214,"'],")</f>
        <v>['ide'=&gt;'344','edificio_id'=&gt;'12','direccion_id'=&gt;'9','equipo_id'=&gt;'1','subdireccion_id'=&gt;'23','coordinacion_id'=&gt;'26','tipo_cpu_id'=&gt;'3','monitor_id'=&gt;'1','marca_id'=&gt;'9','modelo_id'=&gt;'26','procesador_id'=&gt;'44','ram_id'=&gt;'3','hdd_id'=&gt;'2','windows_id'=&gt;'19','so_id'=&gt;'3','usuario'=&gt;'ALMA MARENTES','inventaro'=&gt;'6105','serie'=&gt;'940400059828','condicion_id'=&gt;'3','observaciones'=&gt;'','estatus'=&gt;'Activo','fecha_compra'=&gt;'NULL','fecha_baja'=&gt;'NULL','obs_baja'=&gt;'NULL','n_orden'=&gt;'NULL','fecha_reporte'=&gt;'NULL','descripcion'=&gt;'NULL'],</v>
      </c>
    </row>
    <row r="215" spans="1:28" x14ac:dyDescent="0.25">
      <c r="A215">
        <v>345</v>
      </c>
      <c r="B215">
        <v>12</v>
      </c>
      <c r="C215">
        <v>9</v>
      </c>
      <c r="D215">
        <v>1</v>
      </c>
      <c r="E215">
        <v>23</v>
      </c>
      <c r="F215">
        <v>26</v>
      </c>
      <c r="G215">
        <v>4</v>
      </c>
      <c r="H215">
        <v>1</v>
      </c>
      <c r="I215">
        <v>7</v>
      </c>
      <c r="J215">
        <v>13</v>
      </c>
      <c r="K215">
        <v>12</v>
      </c>
      <c r="L215">
        <v>9</v>
      </c>
      <c r="M215">
        <v>3</v>
      </c>
      <c r="N215">
        <v>19</v>
      </c>
      <c r="O215">
        <v>3</v>
      </c>
      <c r="P215" t="s">
        <v>676</v>
      </c>
      <c r="Q215">
        <v>6034</v>
      </c>
      <c r="R215" t="s">
        <v>677</v>
      </c>
      <c r="S215">
        <v>4</v>
      </c>
      <c r="T215" t="s">
        <v>1092</v>
      </c>
      <c r="U215" t="s">
        <v>351</v>
      </c>
      <c r="V215" s="1" t="s">
        <v>251</v>
      </c>
      <c r="W215" t="s">
        <v>251</v>
      </c>
      <c r="X215" t="s">
        <v>251</v>
      </c>
      <c r="Y215" t="s">
        <v>251</v>
      </c>
      <c r="Z215" t="s">
        <v>251</v>
      </c>
      <c r="AA215" t="s">
        <v>251</v>
      </c>
      <c r="AB215" t="str">
        <f>CONCATENATE("['ide'=&gt;'",A215,"','edificio_id'=&gt;'",B215,"','direccion_id'=&gt;'",C215,"','equipo_id'=&gt;'",D215,"','subdireccion_id'=&gt;'",E215,"','coordinacion_id'=&gt;'",F215,"','tipo_cpu_id'=&gt;'",G215,"','monitor_id'=&gt;'",H215,"','marca_id'=&gt;'",I215,"','modelo_id'=&gt;'",J215,"','procesador_id'=&gt;'",K215,"','ram_id'=&gt;'",L215,"','hdd_id'=&gt;'",M215,"','windows_id'=&gt;'",N215,"','so_id'=&gt;'",O215,"','usuario'=&gt;'",P215,"','inventaro'=&gt;'",Q215,"','serie'=&gt;'",R215,"','condicion_id'=&gt;'",S215,"','observaciones'=&gt;'",T215,"','estatus'=&gt;'",U215,"','fecha_compra'=&gt;'",V215,"','fecha_baja'=&gt;'",W215,"','obs_baja'=&gt;'",X215,"','n_orden'=&gt;'",Y215,"','fecha_reporte'=&gt;'",Z215,"','descripcion'=&gt;'",AA215,"'],")</f>
        <v>['ide'=&gt;'345','edificio_id'=&gt;'12','direccion_id'=&gt;'9','equipo_id'=&gt;'1','subdireccion_id'=&gt;'23','coordinacion_id'=&gt;'26','tipo_cpu_id'=&gt;'4','monitor_id'=&gt;'1','marca_id'=&gt;'7','modelo_id'=&gt;'13','procesador_id'=&gt;'12','ram_id'=&gt;'9','hdd_id'=&gt;'3','windows_id'=&gt;'19','so_id'=&gt;'3','usuario'=&gt;'MARIA CONCEPCION TUN CARRILLO','inventaro'=&gt;'6034','serie'=&gt;'LXPN080060183372C1601','condicion_id'=&gt;'4','observaciones'=&gt;'NO SIRVE EL MONITOR,TIENEN CONECTADO UN MONITOR VORAGO Y EL MOUSE PAD NO FUNCIONA','estatus'=&gt;'Activo','fecha_compra'=&gt;'NULL','fecha_baja'=&gt;'NULL','obs_baja'=&gt;'NULL','n_orden'=&gt;'NULL','fecha_reporte'=&gt;'NULL','descripcion'=&gt;'NULL'],</v>
      </c>
    </row>
    <row r="216" spans="1:28" x14ac:dyDescent="0.25">
      <c r="A216">
        <v>346</v>
      </c>
      <c r="B216">
        <v>12</v>
      </c>
      <c r="C216">
        <v>9</v>
      </c>
      <c r="D216">
        <v>1</v>
      </c>
      <c r="E216">
        <v>23</v>
      </c>
      <c r="F216">
        <v>26</v>
      </c>
      <c r="G216">
        <v>3</v>
      </c>
      <c r="H216">
        <v>1</v>
      </c>
      <c r="I216">
        <v>5</v>
      </c>
      <c r="J216">
        <v>34</v>
      </c>
      <c r="K216">
        <v>68</v>
      </c>
      <c r="L216">
        <v>9</v>
      </c>
      <c r="M216">
        <v>3</v>
      </c>
      <c r="N216">
        <v>19</v>
      </c>
      <c r="O216">
        <v>3</v>
      </c>
      <c r="P216" t="s">
        <v>678</v>
      </c>
      <c r="Q216">
        <v>6071</v>
      </c>
      <c r="R216" t="s">
        <v>679</v>
      </c>
      <c r="S216">
        <v>2</v>
      </c>
      <c r="U216" t="s">
        <v>351</v>
      </c>
      <c r="V216" t="s">
        <v>251</v>
      </c>
      <c r="W216" t="s">
        <v>251</v>
      </c>
      <c r="X216" t="s">
        <v>251</v>
      </c>
      <c r="Y216" t="s">
        <v>251</v>
      </c>
      <c r="Z216" t="s">
        <v>251</v>
      </c>
      <c r="AA216" t="s">
        <v>251</v>
      </c>
      <c r="AB216" t="str">
        <f>CONCATENATE("['ide'=&gt;'",A216,"','edificio_id'=&gt;'",B216,"','direccion_id'=&gt;'",C216,"','equipo_id'=&gt;'",D216,"','subdireccion_id'=&gt;'",E216,"','coordinacion_id'=&gt;'",F216,"','tipo_cpu_id'=&gt;'",G216,"','monitor_id'=&gt;'",H216,"','marca_id'=&gt;'",I216,"','modelo_id'=&gt;'",J216,"','procesador_id'=&gt;'",K216,"','ram_id'=&gt;'",L216,"','hdd_id'=&gt;'",M216,"','windows_id'=&gt;'",N216,"','so_id'=&gt;'",O216,"','usuario'=&gt;'",P216,"','inventaro'=&gt;'",Q216,"','serie'=&gt;'",R216,"','condicion_id'=&gt;'",S216,"','observaciones'=&gt;'",T216,"','estatus'=&gt;'",U216,"','fecha_compra'=&gt;'",V216,"','fecha_baja'=&gt;'",W216,"','obs_baja'=&gt;'",X216,"','n_orden'=&gt;'",Y216,"','fecha_reporte'=&gt;'",Z216,"','descripcion'=&gt;'",AA216,"'],")</f>
        <v>['ide'=&gt;'346','edificio_id'=&gt;'12','direccion_id'=&gt;'9','equipo_id'=&gt;'1','subdireccion_id'=&gt;'23','coordinacion_id'=&gt;'26','tipo_cpu_id'=&gt;'3','monitor_id'=&gt;'1','marca_id'=&gt;'5','modelo_id'=&gt;'34','procesador_id'=&gt;'68','ram_id'=&gt;'9','hdd_id'=&gt;'3','windows_id'=&gt;'19','so_id'=&gt;'3','usuario'=&gt;'FLORENTINA MORALES CARRILLO','inventaro'=&gt;'6071','serie'=&gt;'MXL0412DZ6','condicion_id'=&gt;'2','observaciones'=&gt;'','estatus'=&gt;'Activo','fecha_compra'=&gt;'NULL','fecha_baja'=&gt;'NULL','obs_baja'=&gt;'NULL','n_orden'=&gt;'NULL','fecha_reporte'=&gt;'NULL','descripcion'=&gt;'NULL'],</v>
      </c>
    </row>
    <row r="217" spans="1:28" x14ac:dyDescent="0.25">
      <c r="A217">
        <v>347</v>
      </c>
      <c r="B217">
        <v>12</v>
      </c>
      <c r="C217">
        <v>9</v>
      </c>
      <c r="D217">
        <v>1</v>
      </c>
      <c r="E217">
        <v>23</v>
      </c>
      <c r="F217">
        <v>26</v>
      </c>
      <c r="G217">
        <v>2</v>
      </c>
      <c r="H217">
        <v>1</v>
      </c>
      <c r="I217">
        <v>5</v>
      </c>
      <c r="J217">
        <v>54</v>
      </c>
      <c r="K217">
        <v>3</v>
      </c>
      <c r="L217">
        <v>4</v>
      </c>
      <c r="M217">
        <v>5</v>
      </c>
      <c r="N217">
        <v>19</v>
      </c>
      <c r="O217">
        <v>3</v>
      </c>
      <c r="P217" t="s">
        <v>680</v>
      </c>
      <c r="Q217">
        <v>4712</v>
      </c>
      <c r="R217" t="s">
        <v>681</v>
      </c>
      <c r="S217">
        <v>2</v>
      </c>
      <c r="U217" t="s">
        <v>351</v>
      </c>
      <c r="V217" s="1" t="s">
        <v>251</v>
      </c>
      <c r="W217" t="s">
        <v>251</v>
      </c>
      <c r="X217" t="s">
        <v>251</v>
      </c>
      <c r="Y217" t="s">
        <v>251</v>
      </c>
      <c r="Z217" t="s">
        <v>251</v>
      </c>
      <c r="AA217" t="s">
        <v>251</v>
      </c>
      <c r="AB217" t="str">
        <f>CONCATENATE("['ide'=&gt;'",A217,"','edificio_id'=&gt;'",B217,"','direccion_id'=&gt;'",C217,"','equipo_id'=&gt;'",D217,"','subdireccion_id'=&gt;'",E217,"','coordinacion_id'=&gt;'",F217,"','tipo_cpu_id'=&gt;'",G217,"','monitor_id'=&gt;'",H217,"','marca_id'=&gt;'",I217,"','modelo_id'=&gt;'",J217,"','procesador_id'=&gt;'",K217,"','ram_id'=&gt;'",L217,"','hdd_id'=&gt;'",M217,"','windows_id'=&gt;'",N217,"','so_id'=&gt;'",O217,"','usuario'=&gt;'",P217,"','inventaro'=&gt;'",Q217,"','serie'=&gt;'",R217,"','condicion_id'=&gt;'",S217,"','observaciones'=&gt;'",T217,"','estatus'=&gt;'",U217,"','fecha_compra'=&gt;'",V217,"','fecha_baja'=&gt;'",W217,"','obs_baja'=&gt;'",X217,"','n_orden'=&gt;'",Y217,"','fecha_reporte'=&gt;'",Z217,"','descripcion'=&gt;'",AA217,"'],")</f>
        <v>['ide'=&gt;'347','edificio_id'=&gt;'12','direccion_id'=&gt;'9','equipo_id'=&gt;'1','subdireccion_id'=&gt;'23','coordinacion_id'=&gt;'26','tipo_cpu_id'=&gt;'2','monitor_id'=&gt;'1','marca_id'=&gt;'5','modelo_id'=&gt;'54','procesador_id'=&gt;'3','ram_id'=&gt;'4','hdd_id'=&gt;'5','windows_id'=&gt;'19','so_id'=&gt;'3','usuario'=&gt;'DISPOSICION','inventaro'=&gt;'4712','serie'=&gt;'3CR305065B','condicion_id'=&gt;'2','observaciones'=&gt;'','estatus'=&gt;'Activo','fecha_compra'=&gt;'NULL','fecha_baja'=&gt;'NULL','obs_baja'=&gt;'NULL','n_orden'=&gt;'NULL','fecha_reporte'=&gt;'NULL','descripcion'=&gt;'NULL'],</v>
      </c>
    </row>
    <row r="218" spans="1:28" x14ac:dyDescent="0.25">
      <c r="A218">
        <v>348</v>
      </c>
      <c r="B218">
        <v>12</v>
      </c>
      <c r="C218">
        <v>9</v>
      </c>
      <c r="D218">
        <v>1</v>
      </c>
      <c r="E218">
        <v>23</v>
      </c>
      <c r="F218">
        <v>26</v>
      </c>
      <c r="G218">
        <v>2</v>
      </c>
      <c r="H218">
        <v>1</v>
      </c>
      <c r="I218">
        <v>4</v>
      </c>
      <c r="J218">
        <v>108</v>
      </c>
      <c r="K218">
        <v>51</v>
      </c>
      <c r="L218">
        <v>3</v>
      </c>
      <c r="M218">
        <v>4</v>
      </c>
      <c r="N218">
        <v>19</v>
      </c>
      <c r="O218">
        <v>3</v>
      </c>
      <c r="P218" t="s">
        <v>682</v>
      </c>
      <c r="Q218">
        <v>10476</v>
      </c>
      <c r="R218" t="s">
        <v>683</v>
      </c>
      <c r="S218">
        <v>2</v>
      </c>
      <c r="U218" t="s">
        <v>351</v>
      </c>
      <c r="V218" t="s">
        <v>251</v>
      </c>
      <c r="W218" t="s">
        <v>251</v>
      </c>
      <c r="X218" t="s">
        <v>251</v>
      </c>
      <c r="Y218" t="s">
        <v>251</v>
      </c>
      <c r="Z218" t="s">
        <v>251</v>
      </c>
      <c r="AA218" t="s">
        <v>251</v>
      </c>
      <c r="AB218" t="str">
        <f>CONCATENATE("['ide'=&gt;'",A218,"','edificio_id'=&gt;'",B218,"','direccion_id'=&gt;'",C218,"','equipo_id'=&gt;'",D218,"','subdireccion_id'=&gt;'",E218,"','coordinacion_id'=&gt;'",F218,"','tipo_cpu_id'=&gt;'",G218,"','monitor_id'=&gt;'",H218,"','marca_id'=&gt;'",I218,"','modelo_id'=&gt;'",J218,"','procesador_id'=&gt;'",K218,"','ram_id'=&gt;'",L218,"','hdd_id'=&gt;'",M218,"','windows_id'=&gt;'",N218,"','so_id'=&gt;'",O218,"','usuario'=&gt;'",P218,"','inventaro'=&gt;'",Q218,"','serie'=&gt;'",R218,"','condicion_id'=&gt;'",S218,"','observaciones'=&gt;'",T218,"','estatus'=&gt;'",U218,"','fecha_compra'=&gt;'",V218,"','fecha_baja'=&gt;'",W218,"','obs_baja'=&gt;'",X218,"','n_orden'=&gt;'",Y218,"','fecha_reporte'=&gt;'",Z218,"','descripcion'=&gt;'",AA218,"'],")</f>
        <v>['ide'=&gt;'348','edificio_id'=&gt;'12','direccion_id'=&gt;'9','equipo_id'=&gt;'1','subdireccion_id'=&gt;'23','coordinacion_id'=&gt;'26','tipo_cpu_id'=&gt;'2','monitor_id'=&gt;'1','marca_id'=&gt;'4','modelo_id'=&gt;'108','procesador_id'=&gt;'51','ram_id'=&gt;'3','hdd_id'=&gt;'4','windows_id'=&gt;'19','so_id'=&gt;'3','usuario'=&gt;'ALEJANTRA SANTANA MARTIN','inventaro'=&gt;'10476','serie'=&gt;'P900CZJA','condicion_id'=&gt;'2','observaciones'=&gt;'','estatus'=&gt;'Activo','fecha_compra'=&gt;'NULL','fecha_baja'=&gt;'NULL','obs_baja'=&gt;'NULL','n_orden'=&gt;'NULL','fecha_reporte'=&gt;'NULL','descripcion'=&gt;'NULL'],</v>
      </c>
    </row>
    <row r="219" spans="1:28" x14ac:dyDescent="0.25">
      <c r="A219">
        <v>349</v>
      </c>
      <c r="B219">
        <v>12</v>
      </c>
      <c r="C219">
        <v>9</v>
      </c>
      <c r="D219">
        <v>1</v>
      </c>
      <c r="E219">
        <v>23</v>
      </c>
      <c r="F219">
        <v>26</v>
      </c>
      <c r="G219">
        <v>3</v>
      </c>
      <c r="H219">
        <v>1</v>
      </c>
      <c r="I219">
        <v>5</v>
      </c>
      <c r="J219">
        <v>34</v>
      </c>
      <c r="K219">
        <v>68</v>
      </c>
      <c r="L219">
        <v>3</v>
      </c>
      <c r="M219">
        <v>3</v>
      </c>
      <c r="N219">
        <v>19</v>
      </c>
      <c r="O219">
        <v>3</v>
      </c>
      <c r="P219" t="s">
        <v>684</v>
      </c>
      <c r="Q219">
        <v>6032</v>
      </c>
      <c r="R219" t="s">
        <v>685</v>
      </c>
      <c r="S219">
        <v>2</v>
      </c>
      <c r="U219" t="s">
        <v>351</v>
      </c>
      <c r="V219" t="s">
        <v>251</v>
      </c>
      <c r="W219" t="s">
        <v>251</v>
      </c>
      <c r="X219" t="s">
        <v>251</v>
      </c>
      <c r="Y219" t="s">
        <v>251</v>
      </c>
      <c r="Z219" t="s">
        <v>251</v>
      </c>
      <c r="AA219" t="s">
        <v>251</v>
      </c>
      <c r="AB219" t="str">
        <f>CONCATENATE("['ide'=&gt;'",A219,"','edificio_id'=&gt;'",B219,"','direccion_id'=&gt;'",C219,"','equipo_id'=&gt;'",D219,"','subdireccion_id'=&gt;'",E219,"','coordinacion_id'=&gt;'",F219,"','tipo_cpu_id'=&gt;'",G219,"','monitor_id'=&gt;'",H219,"','marca_id'=&gt;'",I219,"','modelo_id'=&gt;'",J219,"','procesador_id'=&gt;'",K219,"','ram_id'=&gt;'",L219,"','hdd_id'=&gt;'",M219,"','windows_id'=&gt;'",N219,"','so_id'=&gt;'",O219,"','usuario'=&gt;'",P219,"','inventaro'=&gt;'",Q219,"','serie'=&gt;'",R219,"','condicion_id'=&gt;'",S219,"','observaciones'=&gt;'",T219,"','estatus'=&gt;'",U219,"','fecha_compra'=&gt;'",V219,"','fecha_baja'=&gt;'",W219,"','obs_baja'=&gt;'",X219,"','n_orden'=&gt;'",Y219,"','fecha_reporte'=&gt;'",Z219,"','descripcion'=&gt;'",AA219,"'],")</f>
        <v>['ide'=&gt;'349','edificio_id'=&gt;'12','direccion_id'=&gt;'9','equipo_id'=&gt;'1','subdireccion_id'=&gt;'23','coordinacion_id'=&gt;'26','tipo_cpu_id'=&gt;'3','monitor_id'=&gt;'1','marca_id'=&gt;'5','modelo_id'=&gt;'34','procesador_id'=&gt;'68','ram_id'=&gt;'3','hdd_id'=&gt;'3','windows_id'=&gt;'19','so_id'=&gt;'3','usuario'=&gt;'LLUVIA ZAPATA','inventaro'=&gt;'6032','serie'=&gt;'MXL0412JQ6','condicion_id'=&gt;'2','observaciones'=&gt;'','estatus'=&gt;'Activo','fecha_compra'=&gt;'NULL','fecha_baja'=&gt;'NULL','obs_baja'=&gt;'NULL','n_orden'=&gt;'NULL','fecha_reporte'=&gt;'NULL','descripcion'=&gt;'NULL'],</v>
      </c>
    </row>
    <row r="220" spans="1:28" x14ac:dyDescent="0.25">
      <c r="A220">
        <v>350</v>
      </c>
      <c r="B220">
        <v>12</v>
      </c>
      <c r="C220">
        <v>9</v>
      </c>
      <c r="D220">
        <v>1</v>
      </c>
      <c r="E220">
        <v>23</v>
      </c>
      <c r="F220">
        <v>26</v>
      </c>
      <c r="G220">
        <v>3</v>
      </c>
      <c r="H220">
        <v>1</v>
      </c>
      <c r="I220">
        <v>5</v>
      </c>
      <c r="J220">
        <v>25</v>
      </c>
      <c r="K220">
        <v>21</v>
      </c>
      <c r="L220">
        <v>5</v>
      </c>
      <c r="M220">
        <v>4</v>
      </c>
      <c r="N220">
        <v>19</v>
      </c>
      <c r="O220">
        <v>3</v>
      </c>
      <c r="P220" t="s">
        <v>686</v>
      </c>
      <c r="Q220">
        <v>9977</v>
      </c>
      <c r="R220" t="s">
        <v>687</v>
      </c>
      <c r="S220">
        <v>2</v>
      </c>
      <c r="U220" t="s">
        <v>351</v>
      </c>
      <c r="V220" s="1">
        <v>42367</v>
      </c>
      <c r="W220" t="s">
        <v>251</v>
      </c>
      <c r="X220" t="s">
        <v>251</v>
      </c>
      <c r="Y220" t="s">
        <v>251</v>
      </c>
      <c r="Z220" t="s">
        <v>251</v>
      </c>
      <c r="AA220" t="s">
        <v>251</v>
      </c>
      <c r="AB220" t="str">
        <f>CONCATENATE("['ide'=&gt;'",A220,"','edificio_id'=&gt;'",B220,"','direccion_id'=&gt;'",C220,"','equipo_id'=&gt;'",D220,"','subdireccion_id'=&gt;'",E220,"','coordinacion_id'=&gt;'",F220,"','tipo_cpu_id'=&gt;'",G220,"','monitor_id'=&gt;'",H220,"','marca_id'=&gt;'",I220,"','modelo_id'=&gt;'",J220,"','procesador_id'=&gt;'",K220,"','ram_id'=&gt;'",L220,"','hdd_id'=&gt;'",M220,"','windows_id'=&gt;'",N220,"','so_id'=&gt;'",O220,"','usuario'=&gt;'",P220,"','inventaro'=&gt;'",Q220,"','serie'=&gt;'",R220,"','condicion_id'=&gt;'",S220,"','observaciones'=&gt;'",T220,"','estatus'=&gt;'",U220,"','fecha_compra'=&gt;'",V220,"','fecha_baja'=&gt;'",W220,"','obs_baja'=&gt;'",X220,"','n_orden'=&gt;'",Y220,"','fecha_reporte'=&gt;'",Z220,"','descripcion'=&gt;'",AA220,"'],")</f>
        <v>['ide'=&gt;'350','edificio_id'=&gt;'12','direccion_id'=&gt;'9','equipo_id'=&gt;'1','subdireccion_id'=&gt;'23','coordinacion_id'=&gt;'26','tipo_cpu_id'=&gt;'3','monitor_id'=&gt;'1','marca_id'=&gt;'5','modelo_id'=&gt;'25','procesador_id'=&gt;'21','ram_id'=&gt;'5','hdd_id'=&gt;'4','windows_id'=&gt;'19','so_id'=&gt;'3','usuario'=&gt;'LORENA VAZ MANRIQUE','inventaro'=&gt;'9977','serie'=&gt;'MXL5321R7D','condicion_id'=&gt;'2','observaciones'=&gt;'','estatus'=&gt;'Activo','fecha_compra'=&gt;'42367','fecha_baja'=&gt;'NULL','obs_baja'=&gt;'NULL','n_orden'=&gt;'NULL','fecha_reporte'=&gt;'NULL','descripcion'=&gt;'NULL'],</v>
      </c>
    </row>
    <row r="221" spans="1:28" x14ac:dyDescent="0.25">
      <c r="A221">
        <v>351</v>
      </c>
      <c r="B221">
        <v>12</v>
      </c>
      <c r="C221">
        <v>9</v>
      </c>
      <c r="D221">
        <v>1</v>
      </c>
      <c r="E221">
        <v>23</v>
      </c>
      <c r="F221">
        <v>26</v>
      </c>
      <c r="G221">
        <v>3</v>
      </c>
      <c r="H221">
        <v>1</v>
      </c>
      <c r="I221">
        <v>5</v>
      </c>
      <c r="J221">
        <v>34</v>
      </c>
      <c r="K221">
        <v>68</v>
      </c>
      <c r="L221">
        <v>3</v>
      </c>
      <c r="M221">
        <v>3</v>
      </c>
      <c r="N221">
        <v>19</v>
      </c>
      <c r="O221">
        <v>3</v>
      </c>
      <c r="P221" t="s">
        <v>688</v>
      </c>
      <c r="Q221">
        <v>6089</v>
      </c>
      <c r="R221" t="s">
        <v>689</v>
      </c>
      <c r="S221">
        <v>2</v>
      </c>
      <c r="U221" t="s">
        <v>351</v>
      </c>
      <c r="V221" t="s">
        <v>251</v>
      </c>
      <c r="W221" t="s">
        <v>251</v>
      </c>
      <c r="X221" t="s">
        <v>251</v>
      </c>
      <c r="Y221" t="s">
        <v>251</v>
      </c>
      <c r="Z221" t="s">
        <v>251</v>
      </c>
      <c r="AA221" t="s">
        <v>251</v>
      </c>
      <c r="AB221" t="str">
        <f>CONCATENATE("['ide'=&gt;'",A221,"','edificio_id'=&gt;'",B221,"','direccion_id'=&gt;'",C221,"','equipo_id'=&gt;'",D221,"','subdireccion_id'=&gt;'",E221,"','coordinacion_id'=&gt;'",F221,"','tipo_cpu_id'=&gt;'",G221,"','monitor_id'=&gt;'",H221,"','marca_id'=&gt;'",I221,"','modelo_id'=&gt;'",J221,"','procesador_id'=&gt;'",K221,"','ram_id'=&gt;'",L221,"','hdd_id'=&gt;'",M221,"','windows_id'=&gt;'",N221,"','so_id'=&gt;'",O221,"','usuario'=&gt;'",P221,"','inventaro'=&gt;'",Q221,"','serie'=&gt;'",R221,"','condicion_id'=&gt;'",S221,"','observaciones'=&gt;'",T221,"','estatus'=&gt;'",U221,"','fecha_compra'=&gt;'",V221,"','fecha_baja'=&gt;'",W221,"','obs_baja'=&gt;'",X221,"','n_orden'=&gt;'",Y221,"','fecha_reporte'=&gt;'",Z221,"','descripcion'=&gt;'",AA221,"'],")</f>
        <v>['ide'=&gt;'351','edificio_id'=&gt;'12','direccion_id'=&gt;'9','equipo_id'=&gt;'1','subdireccion_id'=&gt;'23','coordinacion_id'=&gt;'26','tipo_cpu_id'=&gt;'3','monitor_id'=&gt;'1','marca_id'=&gt;'5','modelo_id'=&gt;'34','procesador_id'=&gt;'68','ram_id'=&gt;'3','hdd_id'=&gt;'3','windows_id'=&gt;'19','so_id'=&gt;'3','usuario'=&gt;'LUIS MARTIN CAHUCH CHI','inventaro'=&gt;'6089','serie'=&gt;'MXL0412JRQ','condicion_id'=&gt;'2','observaciones'=&gt;'','estatus'=&gt;'Activo','fecha_compra'=&gt;'NULL','fecha_baja'=&gt;'NULL','obs_baja'=&gt;'NULL','n_orden'=&gt;'NULL','fecha_reporte'=&gt;'NULL','descripcion'=&gt;'NULL'],</v>
      </c>
    </row>
    <row r="222" spans="1:28" x14ac:dyDescent="0.25">
      <c r="A222">
        <v>352</v>
      </c>
      <c r="B222">
        <v>12</v>
      </c>
      <c r="C222">
        <v>9</v>
      </c>
      <c r="D222">
        <v>1</v>
      </c>
      <c r="E222">
        <v>23</v>
      </c>
      <c r="F222">
        <v>26</v>
      </c>
      <c r="G222">
        <v>3</v>
      </c>
      <c r="H222">
        <v>1</v>
      </c>
      <c r="I222">
        <v>5</v>
      </c>
      <c r="J222">
        <v>60</v>
      </c>
      <c r="K222">
        <v>5</v>
      </c>
      <c r="L222">
        <v>9</v>
      </c>
      <c r="M222">
        <v>2</v>
      </c>
      <c r="N222">
        <v>19</v>
      </c>
      <c r="O222">
        <v>3</v>
      </c>
      <c r="P222" t="s">
        <v>690</v>
      </c>
      <c r="Q222">
        <v>5469</v>
      </c>
      <c r="R222" t="s">
        <v>691</v>
      </c>
      <c r="S222">
        <v>2</v>
      </c>
      <c r="U222" t="s">
        <v>351</v>
      </c>
      <c r="V222" s="1" t="s">
        <v>251</v>
      </c>
      <c r="W222" t="s">
        <v>251</v>
      </c>
      <c r="X222" t="s">
        <v>251</v>
      </c>
      <c r="Y222" t="s">
        <v>251</v>
      </c>
      <c r="Z222" t="s">
        <v>251</v>
      </c>
      <c r="AA222" t="s">
        <v>251</v>
      </c>
      <c r="AB222" t="str">
        <f>CONCATENATE("['ide'=&gt;'",A222,"','edificio_id'=&gt;'",B222,"','direccion_id'=&gt;'",C222,"','equipo_id'=&gt;'",D222,"','subdireccion_id'=&gt;'",E222,"','coordinacion_id'=&gt;'",F222,"','tipo_cpu_id'=&gt;'",G222,"','monitor_id'=&gt;'",H222,"','marca_id'=&gt;'",I222,"','modelo_id'=&gt;'",J222,"','procesador_id'=&gt;'",K222,"','ram_id'=&gt;'",L222,"','hdd_id'=&gt;'",M222,"','windows_id'=&gt;'",N222,"','so_id'=&gt;'",O222,"','usuario'=&gt;'",P222,"','inventaro'=&gt;'",Q222,"','serie'=&gt;'",R222,"','condicion_id'=&gt;'",S222,"','observaciones'=&gt;'",T222,"','estatus'=&gt;'",U222,"','fecha_compra'=&gt;'",V222,"','fecha_baja'=&gt;'",W222,"','obs_baja'=&gt;'",X222,"','n_orden'=&gt;'",Y222,"','fecha_reporte'=&gt;'",Z222,"','descripcion'=&gt;'",AA222,"'],")</f>
        <v>['ide'=&gt;'352','edificio_id'=&gt;'12','direccion_id'=&gt;'9','equipo_id'=&gt;'1','subdireccion_id'=&gt;'23','coordinacion_id'=&gt;'26','tipo_cpu_id'=&gt;'3','monitor_id'=&gt;'1','marca_id'=&gt;'5','modelo_id'=&gt;'60','procesador_id'=&gt;'5','ram_id'=&gt;'9','hdd_id'=&gt;'2','windows_id'=&gt;'19','so_id'=&gt;'3','usuario'=&gt;'ORLANDO BRICEÑO','inventaro'=&gt;'5469','serie'=&gt;'3CR9450F4D','condicion_id'=&gt;'2','observaciones'=&gt;'','estatus'=&gt;'Activo','fecha_compra'=&gt;'NULL','fecha_baja'=&gt;'NULL','obs_baja'=&gt;'NULL','n_orden'=&gt;'NULL','fecha_reporte'=&gt;'NULL','descripcion'=&gt;'NULL'],</v>
      </c>
    </row>
    <row r="223" spans="1:28" x14ac:dyDescent="0.25">
      <c r="A223">
        <v>353</v>
      </c>
      <c r="B223">
        <v>12</v>
      </c>
      <c r="C223">
        <v>9</v>
      </c>
      <c r="D223">
        <v>1</v>
      </c>
      <c r="E223">
        <v>23</v>
      </c>
      <c r="F223">
        <v>26</v>
      </c>
      <c r="G223">
        <v>3</v>
      </c>
      <c r="H223">
        <v>1</v>
      </c>
      <c r="I223">
        <v>5</v>
      </c>
      <c r="J223">
        <v>34</v>
      </c>
      <c r="K223">
        <v>68</v>
      </c>
      <c r="L223">
        <v>3</v>
      </c>
      <c r="M223">
        <v>3</v>
      </c>
      <c r="N223">
        <v>19</v>
      </c>
      <c r="O223">
        <v>3</v>
      </c>
      <c r="P223" t="s">
        <v>692</v>
      </c>
      <c r="Q223">
        <v>6092</v>
      </c>
      <c r="R223" t="s">
        <v>693</v>
      </c>
      <c r="S223">
        <v>2</v>
      </c>
      <c r="U223" t="s">
        <v>351</v>
      </c>
      <c r="V223" t="s">
        <v>251</v>
      </c>
      <c r="W223" t="s">
        <v>251</v>
      </c>
      <c r="X223" t="s">
        <v>251</v>
      </c>
      <c r="Y223" t="s">
        <v>251</v>
      </c>
      <c r="Z223" t="s">
        <v>251</v>
      </c>
      <c r="AA223" t="s">
        <v>251</v>
      </c>
      <c r="AB223" t="str">
        <f>CONCATENATE("['ide'=&gt;'",A223,"','edificio_id'=&gt;'",B223,"','direccion_id'=&gt;'",C223,"','equipo_id'=&gt;'",D223,"','subdireccion_id'=&gt;'",E223,"','coordinacion_id'=&gt;'",F223,"','tipo_cpu_id'=&gt;'",G223,"','monitor_id'=&gt;'",H223,"','marca_id'=&gt;'",I223,"','modelo_id'=&gt;'",J223,"','procesador_id'=&gt;'",K223,"','ram_id'=&gt;'",L223,"','hdd_id'=&gt;'",M223,"','windows_id'=&gt;'",N223,"','so_id'=&gt;'",O223,"','usuario'=&gt;'",P223,"','inventaro'=&gt;'",Q223,"','serie'=&gt;'",R223,"','condicion_id'=&gt;'",S223,"','observaciones'=&gt;'",T223,"','estatus'=&gt;'",U223,"','fecha_compra'=&gt;'",V223,"','fecha_baja'=&gt;'",W223,"','obs_baja'=&gt;'",X223,"','n_orden'=&gt;'",Y223,"','fecha_reporte'=&gt;'",Z223,"','descripcion'=&gt;'",AA223,"'],")</f>
        <v>['ide'=&gt;'353','edificio_id'=&gt;'12','direccion_id'=&gt;'9','equipo_id'=&gt;'1','subdireccion_id'=&gt;'23','coordinacion_id'=&gt;'26','tipo_cpu_id'=&gt;'3','monitor_id'=&gt;'1','marca_id'=&gt;'5','modelo_id'=&gt;'34','procesador_id'=&gt;'68','ram_id'=&gt;'3','hdd_id'=&gt;'3','windows_id'=&gt;'19','so_id'=&gt;'3','usuario'=&gt;'JUAN ESCAMILLA CARRILLO','inventaro'=&gt;'6092','serie'=&gt;'MXL0412JPV','condicion_id'=&gt;'2','observaciones'=&gt;'','estatus'=&gt;'Activo','fecha_compra'=&gt;'NULL','fecha_baja'=&gt;'NULL','obs_baja'=&gt;'NULL','n_orden'=&gt;'NULL','fecha_reporte'=&gt;'NULL','descripcion'=&gt;'NULL'],</v>
      </c>
    </row>
    <row r="224" spans="1:28" x14ac:dyDescent="0.25">
      <c r="A224">
        <v>354</v>
      </c>
      <c r="B224">
        <v>12</v>
      </c>
      <c r="C224">
        <v>9</v>
      </c>
      <c r="D224">
        <v>1</v>
      </c>
      <c r="E224">
        <v>23</v>
      </c>
      <c r="F224">
        <v>26</v>
      </c>
      <c r="G224">
        <v>3</v>
      </c>
      <c r="H224">
        <v>1</v>
      </c>
      <c r="I224">
        <v>5</v>
      </c>
      <c r="J224">
        <v>34</v>
      </c>
      <c r="K224">
        <v>68</v>
      </c>
      <c r="L224">
        <v>9</v>
      </c>
      <c r="M224">
        <v>3</v>
      </c>
      <c r="N224">
        <v>19</v>
      </c>
      <c r="O224">
        <v>3</v>
      </c>
      <c r="P224" t="s">
        <v>694</v>
      </c>
      <c r="Q224">
        <v>6082</v>
      </c>
      <c r="R224" t="s">
        <v>695</v>
      </c>
      <c r="S224">
        <v>2</v>
      </c>
      <c r="U224" t="s">
        <v>351</v>
      </c>
      <c r="V224" t="s">
        <v>251</v>
      </c>
      <c r="W224" t="s">
        <v>251</v>
      </c>
      <c r="X224" t="s">
        <v>251</v>
      </c>
      <c r="Y224" t="s">
        <v>251</v>
      </c>
      <c r="Z224" t="s">
        <v>251</v>
      </c>
      <c r="AA224" t="s">
        <v>251</v>
      </c>
      <c r="AB224" t="str">
        <f>CONCATENATE("['ide'=&gt;'",A224,"','edificio_id'=&gt;'",B224,"','direccion_id'=&gt;'",C224,"','equipo_id'=&gt;'",D224,"','subdireccion_id'=&gt;'",E224,"','coordinacion_id'=&gt;'",F224,"','tipo_cpu_id'=&gt;'",G224,"','monitor_id'=&gt;'",H224,"','marca_id'=&gt;'",I224,"','modelo_id'=&gt;'",J224,"','procesador_id'=&gt;'",K224,"','ram_id'=&gt;'",L224,"','hdd_id'=&gt;'",M224,"','windows_id'=&gt;'",N224,"','so_id'=&gt;'",O224,"','usuario'=&gt;'",P224,"','inventaro'=&gt;'",Q224,"','serie'=&gt;'",R224,"','condicion_id'=&gt;'",S224,"','observaciones'=&gt;'",T224,"','estatus'=&gt;'",U224,"','fecha_compra'=&gt;'",V224,"','fecha_baja'=&gt;'",W224,"','obs_baja'=&gt;'",X224,"','n_orden'=&gt;'",Y224,"','fecha_reporte'=&gt;'",Z224,"','descripcion'=&gt;'",AA224,"'],")</f>
        <v>['ide'=&gt;'354','edificio_id'=&gt;'12','direccion_id'=&gt;'9','equipo_id'=&gt;'1','subdireccion_id'=&gt;'23','coordinacion_id'=&gt;'26','tipo_cpu_id'=&gt;'3','monitor_id'=&gt;'1','marca_id'=&gt;'5','modelo_id'=&gt;'34','procesador_id'=&gt;'68','ram_id'=&gt;'9','hdd_id'=&gt;'3','windows_id'=&gt;'19','so_id'=&gt;'3','usuario'=&gt;'LIZBETH GONGORA','inventaro'=&gt;'6082','serie'=&gt;'MXL0412M34','condicion_id'=&gt;'2','observaciones'=&gt;'','estatus'=&gt;'Activo','fecha_compra'=&gt;'NULL','fecha_baja'=&gt;'NULL','obs_baja'=&gt;'NULL','n_orden'=&gt;'NULL','fecha_reporte'=&gt;'NULL','descripcion'=&gt;'NULL'],</v>
      </c>
    </row>
    <row r="225" spans="1:28" x14ac:dyDescent="0.25">
      <c r="A225">
        <v>355</v>
      </c>
      <c r="B225">
        <v>12</v>
      </c>
      <c r="C225">
        <v>9</v>
      </c>
      <c r="D225">
        <v>1</v>
      </c>
      <c r="E225">
        <v>23</v>
      </c>
      <c r="F225">
        <v>31</v>
      </c>
      <c r="G225">
        <v>4</v>
      </c>
      <c r="H225">
        <v>1</v>
      </c>
      <c r="I225">
        <v>5</v>
      </c>
      <c r="J225">
        <v>28</v>
      </c>
      <c r="K225">
        <v>14</v>
      </c>
      <c r="L225">
        <v>2</v>
      </c>
      <c r="M225">
        <v>2</v>
      </c>
      <c r="N225">
        <v>19</v>
      </c>
      <c r="O225">
        <v>3</v>
      </c>
      <c r="P225" t="s">
        <v>696</v>
      </c>
      <c r="Q225">
        <v>3632</v>
      </c>
      <c r="R225" t="s">
        <v>697</v>
      </c>
      <c r="S225">
        <v>3</v>
      </c>
      <c r="T225" t="s">
        <v>1093</v>
      </c>
      <c r="U225" t="s">
        <v>351</v>
      </c>
      <c r="V225" s="1" t="s">
        <v>251</v>
      </c>
      <c r="W225" t="s">
        <v>251</v>
      </c>
      <c r="X225" t="s">
        <v>251</v>
      </c>
      <c r="Y225" t="s">
        <v>251</v>
      </c>
      <c r="Z225" t="s">
        <v>251</v>
      </c>
      <c r="AA225" t="s">
        <v>251</v>
      </c>
      <c r="AB225" t="str">
        <f>CONCATENATE("['ide'=&gt;'",A225,"','edificio_id'=&gt;'",B225,"','direccion_id'=&gt;'",C225,"','equipo_id'=&gt;'",D225,"','subdireccion_id'=&gt;'",E225,"','coordinacion_id'=&gt;'",F225,"','tipo_cpu_id'=&gt;'",G225,"','monitor_id'=&gt;'",H225,"','marca_id'=&gt;'",I225,"','modelo_id'=&gt;'",J225,"','procesador_id'=&gt;'",K225,"','ram_id'=&gt;'",L225,"','hdd_id'=&gt;'",M225,"','windows_id'=&gt;'",N225,"','so_id'=&gt;'",O225,"','usuario'=&gt;'",P225,"','inventaro'=&gt;'",Q225,"','serie'=&gt;'",R225,"','condicion_id'=&gt;'",S225,"','observaciones'=&gt;'",T225,"','estatus'=&gt;'",U225,"','fecha_compra'=&gt;'",V225,"','fecha_baja'=&gt;'",W225,"','obs_baja'=&gt;'",X225,"','n_orden'=&gt;'",Y225,"','fecha_reporte'=&gt;'",Z225,"','descripcion'=&gt;'",AA225,"'],")</f>
        <v>['ide'=&gt;'355','edificio_id'=&gt;'12','direccion_id'=&gt;'9','equipo_id'=&gt;'1','subdireccion_id'=&gt;'23','coordinacion_id'=&gt;'31','tipo_cpu_id'=&gt;'4','monitor_id'=&gt;'1','marca_id'=&gt;'5','modelo_id'=&gt;'28','procesador_id'=&gt;'14','ram_id'=&gt;'2','hdd_id'=&gt;'2','windows_id'=&gt;'19','so_id'=&gt;'3','usuario'=&gt;'MARTHA RIVERO CERDA','inventaro'=&gt;'3632','serie'=&gt;'5CD11605H9','condicion_id'=&gt;'3','observaciones'=&gt;'FALLA EL TECLADO, NO TIENE PILA, NO SIRVE EL MOUSE PATH','estatus'=&gt;'Activo','fecha_compra'=&gt;'NULL','fecha_baja'=&gt;'NULL','obs_baja'=&gt;'NULL','n_orden'=&gt;'NULL','fecha_reporte'=&gt;'NULL','descripcion'=&gt;'NULL'],</v>
      </c>
    </row>
    <row r="226" spans="1:28" x14ac:dyDescent="0.25">
      <c r="A226">
        <v>356</v>
      </c>
      <c r="B226">
        <v>12</v>
      </c>
      <c r="C226">
        <v>9</v>
      </c>
      <c r="D226">
        <v>1</v>
      </c>
      <c r="E226">
        <v>23</v>
      </c>
      <c r="F226">
        <v>31</v>
      </c>
      <c r="G226">
        <v>4</v>
      </c>
      <c r="H226">
        <v>1</v>
      </c>
      <c r="I226">
        <v>8</v>
      </c>
      <c r="J226">
        <v>52</v>
      </c>
      <c r="K226">
        <v>69</v>
      </c>
      <c r="L226">
        <v>9</v>
      </c>
      <c r="M226">
        <v>2</v>
      </c>
      <c r="N226">
        <v>19</v>
      </c>
      <c r="O226">
        <v>3</v>
      </c>
      <c r="P226" t="s">
        <v>698</v>
      </c>
      <c r="Q226">
        <v>6060</v>
      </c>
      <c r="R226" t="s">
        <v>699</v>
      </c>
      <c r="S226">
        <v>3</v>
      </c>
      <c r="T226" t="s">
        <v>700</v>
      </c>
      <c r="U226" t="s">
        <v>351</v>
      </c>
      <c r="V226" s="1" t="s">
        <v>251</v>
      </c>
      <c r="W226" t="s">
        <v>251</v>
      </c>
      <c r="X226" t="s">
        <v>251</v>
      </c>
      <c r="Y226" t="s">
        <v>251</v>
      </c>
      <c r="Z226" t="s">
        <v>251</v>
      </c>
      <c r="AA226" t="s">
        <v>251</v>
      </c>
      <c r="AB226" t="str">
        <f>CONCATENATE("['ide'=&gt;'",A226,"','edificio_id'=&gt;'",B226,"','direccion_id'=&gt;'",C226,"','equipo_id'=&gt;'",D226,"','subdireccion_id'=&gt;'",E226,"','coordinacion_id'=&gt;'",F226,"','tipo_cpu_id'=&gt;'",G226,"','monitor_id'=&gt;'",H226,"','marca_id'=&gt;'",I226,"','modelo_id'=&gt;'",J226,"','procesador_id'=&gt;'",K226,"','ram_id'=&gt;'",L226,"','hdd_id'=&gt;'",M226,"','windows_id'=&gt;'",N226,"','so_id'=&gt;'",O226,"','usuario'=&gt;'",P226,"','inventaro'=&gt;'",Q226,"','serie'=&gt;'",R226,"','condicion_id'=&gt;'",S226,"','observaciones'=&gt;'",T226,"','estatus'=&gt;'",U226,"','fecha_compra'=&gt;'",V226,"','fecha_baja'=&gt;'",W226,"','obs_baja'=&gt;'",X226,"','n_orden'=&gt;'",Y226,"','fecha_reporte'=&gt;'",Z226,"','descripcion'=&gt;'",AA226,"'],")</f>
        <v>['ide'=&gt;'356','edificio_id'=&gt;'12','direccion_id'=&gt;'9','equipo_id'=&gt;'1','subdireccion_id'=&gt;'23','coordinacion_id'=&gt;'31','tipo_cpu_id'=&gt;'4','monitor_id'=&gt;'1','marca_id'=&gt;'8','modelo_id'=&gt;'52','procesador_id'=&gt;'69','ram_id'=&gt;'9','hdd_id'=&gt;'2','windows_id'=&gt;'19','so_id'=&gt;'3','usuario'=&gt;'CARMEN COSGALLA CHI','inventaro'=&gt;'6060','serie'=&gt;'HTQQ91LC801762Z','condicion_id'=&gt;'3','observaciones'=&gt;'VISAGRA DE MONITOR ROTA','estatus'=&gt;'Activo','fecha_compra'=&gt;'NULL','fecha_baja'=&gt;'NULL','obs_baja'=&gt;'NULL','n_orden'=&gt;'NULL','fecha_reporte'=&gt;'NULL','descripcion'=&gt;'NULL'],</v>
      </c>
    </row>
    <row r="227" spans="1:28" x14ac:dyDescent="0.25">
      <c r="A227">
        <v>357</v>
      </c>
      <c r="B227">
        <v>12</v>
      </c>
      <c r="C227">
        <v>9</v>
      </c>
      <c r="D227">
        <v>1</v>
      </c>
      <c r="E227">
        <v>23</v>
      </c>
      <c r="F227">
        <v>31</v>
      </c>
      <c r="G227">
        <v>4</v>
      </c>
      <c r="H227">
        <v>1</v>
      </c>
      <c r="I227">
        <v>15</v>
      </c>
      <c r="J227">
        <v>56</v>
      </c>
      <c r="K227">
        <v>70</v>
      </c>
      <c r="L227">
        <v>3</v>
      </c>
      <c r="M227">
        <v>2</v>
      </c>
      <c r="N227">
        <v>5</v>
      </c>
      <c r="O227">
        <v>2</v>
      </c>
      <c r="P227" t="s">
        <v>701</v>
      </c>
      <c r="Q227">
        <v>5725</v>
      </c>
      <c r="R227" t="s">
        <v>702</v>
      </c>
      <c r="S227">
        <v>4</v>
      </c>
      <c r="T227" t="s">
        <v>1094</v>
      </c>
      <c r="U227" t="s">
        <v>351</v>
      </c>
      <c r="V227" s="1" t="s">
        <v>251</v>
      </c>
      <c r="W227" t="s">
        <v>251</v>
      </c>
      <c r="X227" t="s">
        <v>251</v>
      </c>
      <c r="Y227" t="s">
        <v>251</v>
      </c>
      <c r="Z227" t="s">
        <v>251</v>
      </c>
      <c r="AA227" t="s">
        <v>251</v>
      </c>
      <c r="AB227" t="str">
        <f>CONCATENATE("['ide'=&gt;'",A227,"','edificio_id'=&gt;'",B227,"','direccion_id'=&gt;'",C227,"','equipo_id'=&gt;'",D227,"','subdireccion_id'=&gt;'",E227,"','coordinacion_id'=&gt;'",F227,"','tipo_cpu_id'=&gt;'",G227,"','monitor_id'=&gt;'",H227,"','marca_id'=&gt;'",I227,"','modelo_id'=&gt;'",J227,"','procesador_id'=&gt;'",K227,"','ram_id'=&gt;'",L227,"','hdd_id'=&gt;'",M227,"','windows_id'=&gt;'",N227,"','so_id'=&gt;'",O227,"','usuario'=&gt;'",P227,"','inventaro'=&gt;'",Q227,"','serie'=&gt;'",R227,"','condicion_id'=&gt;'",S227,"','observaciones'=&gt;'",T227,"','estatus'=&gt;'",U227,"','fecha_compra'=&gt;'",V227,"','fecha_baja'=&gt;'",W227,"','obs_baja'=&gt;'",X227,"','n_orden'=&gt;'",Y227,"','fecha_reporte'=&gt;'",Z227,"','descripcion'=&gt;'",AA227,"'],")</f>
        <v>['ide'=&gt;'357','edificio_id'=&gt;'12','direccion_id'=&gt;'9','equipo_id'=&gt;'1','subdireccion_id'=&gt;'23','coordinacion_id'=&gt;'31','tipo_cpu_id'=&gt;'4','monitor_id'=&gt;'1','marca_id'=&gt;'15','modelo_id'=&gt;'56','procesador_id'=&gt;'70','ram_id'=&gt;'3','hdd_id'=&gt;'2','windows_id'=&gt;'5','so_id'=&gt;'2','usuario'=&gt;'BRENDA JIMENEZ OROZCO','inventaro'=&gt;'5725','serie'=&gt;'4CZ1230YD3','condicion_id'=&gt;'4','observaciones'=&gt;'MARCO DE PANTALLA ROTA, MONITOR OPACO, SUMAMENTE LENTA, TECLADO DAÑADO','estatus'=&gt;'Activo','fecha_compra'=&gt;'NULL','fecha_baja'=&gt;'NULL','obs_baja'=&gt;'NULL','n_orden'=&gt;'NULL','fecha_reporte'=&gt;'NULL','descripcion'=&gt;'NULL'],</v>
      </c>
    </row>
    <row r="228" spans="1:28" x14ac:dyDescent="0.25">
      <c r="A228">
        <v>358</v>
      </c>
      <c r="B228">
        <v>12</v>
      </c>
      <c r="C228">
        <v>9</v>
      </c>
      <c r="D228">
        <v>1</v>
      </c>
      <c r="E228">
        <v>23</v>
      </c>
      <c r="F228">
        <v>30</v>
      </c>
      <c r="G228">
        <v>3</v>
      </c>
      <c r="H228">
        <v>1</v>
      </c>
      <c r="I228">
        <v>5</v>
      </c>
      <c r="J228">
        <v>20</v>
      </c>
      <c r="K228">
        <v>46</v>
      </c>
      <c r="L228">
        <v>10</v>
      </c>
      <c r="M228">
        <v>9</v>
      </c>
      <c r="N228">
        <v>5</v>
      </c>
      <c r="O228">
        <v>2</v>
      </c>
      <c r="P228" t="s">
        <v>680</v>
      </c>
      <c r="Q228">
        <v>10032</v>
      </c>
      <c r="R228" t="s">
        <v>703</v>
      </c>
      <c r="S228">
        <v>4</v>
      </c>
      <c r="T228" t="s">
        <v>1095</v>
      </c>
      <c r="U228" t="s">
        <v>351</v>
      </c>
      <c r="V228" s="1" t="s">
        <v>251</v>
      </c>
      <c r="W228" t="s">
        <v>251</v>
      </c>
      <c r="X228" t="s">
        <v>251</v>
      </c>
      <c r="Y228" t="s">
        <v>251</v>
      </c>
      <c r="Z228" t="s">
        <v>251</v>
      </c>
      <c r="AA228" t="s">
        <v>251</v>
      </c>
      <c r="AB228" t="str">
        <f>CONCATENATE("['ide'=&gt;'",A228,"','edificio_id'=&gt;'",B228,"','direccion_id'=&gt;'",C228,"','equipo_id'=&gt;'",D228,"','subdireccion_id'=&gt;'",E228,"','coordinacion_id'=&gt;'",F228,"','tipo_cpu_id'=&gt;'",G228,"','monitor_id'=&gt;'",H228,"','marca_id'=&gt;'",I228,"','modelo_id'=&gt;'",J228,"','procesador_id'=&gt;'",K228,"','ram_id'=&gt;'",L228,"','hdd_id'=&gt;'",M228,"','windows_id'=&gt;'",N228,"','so_id'=&gt;'",O228,"','usuario'=&gt;'",P228,"','inventaro'=&gt;'",Q228,"','serie'=&gt;'",R228,"','condicion_id'=&gt;'",S228,"','observaciones'=&gt;'",T228,"','estatus'=&gt;'",U228,"','fecha_compra'=&gt;'",V228,"','fecha_baja'=&gt;'",W228,"','obs_baja'=&gt;'",X228,"','n_orden'=&gt;'",Y228,"','fecha_reporte'=&gt;'",Z228,"','descripcion'=&gt;'",AA228,"'],")</f>
        <v>['ide'=&gt;'358','edificio_id'=&gt;'12','direccion_id'=&gt;'9','equipo_id'=&gt;'1','subdireccion_id'=&gt;'23','coordinacion_id'=&gt;'30','tipo_cpu_id'=&gt;'3','monitor_id'=&gt;'1','marca_id'=&gt;'5','modelo_id'=&gt;'20','procesador_id'=&gt;'46','ram_id'=&gt;'10','hdd_id'=&gt;'9','windows_id'=&gt;'5','so_id'=&gt;'2','usuario'=&gt;'DISPOSICION','inventaro'=&gt;'10032','serie'=&gt;'MXJ442099M','condicion_id'=&gt;'4','observaciones'=&gt;'SE APAGA, NO ESTA EN USO, ESTA EN EL CUBICULO DE OSCAR','estatus'=&gt;'Activo','fecha_compra'=&gt;'NULL','fecha_baja'=&gt;'NULL','obs_baja'=&gt;'NULL','n_orden'=&gt;'NULL','fecha_reporte'=&gt;'NULL','descripcion'=&gt;'NULL'],</v>
      </c>
    </row>
    <row r="229" spans="1:28" x14ac:dyDescent="0.25">
      <c r="A229">
        <v>359</v>
      </c>
      <c r="B229">
        <v>12</v>
      </c>
      <c r="C229">
        <v>9</v>
      </c>
      <c r="D229">
        <v>1</v>
      </c>
      <c r="E229">
        <v>23</v>
      </c>
      <c r="F229">
        <v>30</v>
      </c>
      <c r="G229">
        <v>4</v>
      </c>
      <c r="H229">
        <v>1</v>
      </c>
      <c r="I229">
        <v>15</v>
      </c>
      <c r="J229">
        <v>56</v>
      </c>
      <c r="K229">
        <v>70</v>
      </c>
      <c r="L229">
        <v>9</v>
      </c>
      <c r="M229">
        <v>2</v>
      </c>
      <c r="N229">
        <v>5</v>
      </c>
      <c r="O229">
        <v>2</v>
      </c>
      <c r="P229" t="s">
        <v>704</v>
      </c>
      <c r="Q229">
        <v>6101</v>
      </c>
      <c r="R229" t="s">
        <v>705</v>
      </c>
      <c r="S229">
        <v>3</v>
      </c>
      <c r="T229" t="s">
        <v>1096</v>
      </c>
      <c r="U229" t="s">
        <v>351</v>
      </c>
      <c r="V229" s="1" t="s">
        <v>251</v>
      </c>
      <c r="W229" t="s">
        <v>251</v>
      </c>
      <c r="X229" t="s">
        <v>251</v>
      </c>
      <c r="Y229" t="s">
        <v>251</v>
      </c>
      <c r="Z229" t="s">
        <v>251</v>
      </c>
      <c r="AA229" t="s">
        <v>251</v>
      </c>
      <c r="AB229" t="str">
        <f>CONCATENATE("['ide'=&gt;'",A229,"','edificio_id'=&gt;'",B229,"','direccion_id'=&gt;'",C229,"','equipo_id'=&gt;'",D229,"','subdireccion_id'=&gt;'",E229,"','coordinacion_id'=&gt;'",F229,"','tipo_cpu_id'=&gt;'",G229,"','monitor_id'=&gt;'",H229,"','marca_id'=&gt;'",I229,"','modelo_id'=&gt;'",J229,"','procesador_id'=&gt;'",K229,"','ram_id'=&gt;'",L229,"','hdd_id'=&gt;'",M229,"','windows_id'=&gt;'",N229,"','so_id'=&gt;'",O229,"','usuario'=&gt;'",P229,"','inventaro'=&gt;'",Q229,"','serie'=&gt;'",R229,"','condicion_id'=&gt;'",S229,"','observaciones'=&gt;'",T229,"','estatus'=&gt;'",U229,"','fecha_compra'=&gt;'",V229,"','fecha_baja'=&gt;'",W229,"','obs_baja'=&gt;'",X229,"','n_orden'=&gt;'",Y229,"','fecha_reporte'=&gt;'",Z229,"','descripcion'=&gt;'",AA229,"'],")</f>
        <v>['ide'=&gt;'359','edificio_id'=&gt;'12','direccion_id'=&gt;'9','equipo_id'=&gt;'1','subdireccion_id'=&gt;'23','coordinacion_id'=&gt;'30','tipo_cpu_id'=&gt;'4','monitor_id'=&gt;'1','marca_id'=&gt;'15','modelo_id'=&gt;'56','procesador_id'=&gt;'70','ram_id'=&gt;'9','hdd_id'=&gt;'2','windows_id'=&gt;'5','so_id'=&gt;'2','usuario'=&gt;'ARELI CAN CHAN','inventaro'=&gt;'6101','serie'=&gt;'4CZ1230YSR','condicion_id'=&gt;'3','observaciones'=&gt;'EQUIPO LENTO, NO SIRVE LA PILA','estatus'=&gt;'Activo','fecha_compra'=&gt;'NULL','fecha_baja'=&gt;'NULL','obs_baja'=&gt;'NULL','n_orden'=&gt;'NULL','fecha_reporte'=&gt;'NULL','descripcion'=&gt;'NULL'],</v>
      </c>
    </row>
    <row r="230" spans="1:28" x14ac:dyDescent="0.25">
      <c r="A230">
        <v>360</v>
      </c>
      <c r="B230">
        <v>12</v>
      </c>
      <c r="C230">
        <v>9</v>
      </c>
      <c r="D230">
        <v>1</v>
      </c>
      <c r="E230">
        <v>23</v>
      </c>
      <c r="F230">
        <v>30</v>
      </c>
      <c r="G230">
        <v>3</v>
      </c>
      <c r="H230">
        <v>1</v>
      </c>
      <c r="I230">
        <v>5</v>
      </c>
      <c r="J230">
        <v>22</v>
      </c>
      <c r="K230">
        <v>6</v>
      </c>
      <c r="L230">
        <v>12</v>
      </c>
      <c r="M230">
        <v>7</v>
      </c>
      <c r="N230">
        <v>2</v>
      </c>
      <c r="O230">
        <v>2</v>
      </c>
      <c r="P230" t="s">
        <v>706</v>
      </c>
      <c r="Q230">
        <v>100010</v>
      </c>
      <c r="R230" s="2" t="s">
        <v>707</v>
      </c>
      <c r="S230">
        <v>4</v>
      </c>
      <c r="T230" t="s">
        <v>1097</v>
      </c>
      <c r="U230" t="s">
        <v>380</v>
      </c>
      <c r="V230" s="1">
        <v>42584</v>
      </c>
      <c r="W230" s="1">
        <v>44586</v>
      </c>
      <c r="X230" t="s">
        <v>1144</v>
      </c>
      <c r="Y230" t="s">
        <v>708</v>
      </c>
      <c r="Z230" s="1">
        <v>44586</v>
      </c>
      <c r="AA230" t="s">
        <v>709</v>
      </c>
      <c r="AB230" t="str">
        <f>CONCATENATE("['ide'=&gt;'",A230,"','edificio_id'=&gt;'",B230,"','direccion_id'=&gt;'",C230,"','equipo_id'=&gt;'",D230,"','subdireccion_id'=&gt;'",E230,"','coordinacion_id'=&gt;'",F230,"','tipo_cpu_id'=&gt;'",G230,"','monitor_id'=&gt;'",H230,"','marca_id'=&gt;'",I230,"','modelo_id'=&gt;'",J230,"','procesador_id'=&gt;'",K230,"','ram_id'=&gt;'",L230,"','hdd_id'=&gt;'",M230,"','windows_id'=&gt;'",N230,"','so_id'=&gt;'",O230,"','usuario'=&gt;'",P230,"','inventaro'=&gt;'",Q230,"','serie'=&gt;'",R230,"','condicion_id'=&gt;'",S230,"','observaciones'=&gt;'",T230,"','estatus'=&gt;'",U230,"','fecha_compra'=&gt;'",V230,"','fecha_baja'=&gt;'",W230,"','obs_baja'=&gt;'",X230,"','n_orden'=&gt;'",Y230,"','fecha_reporte'=&gt;'",Z230,"','descripcion'=&gt;'",AA230,"'],")</f>
        <v>['ide'=&gt;'360','edificio_id'=&gt;'12','direccion_id'=&gt;'9','equipo_id'=&gt;'1','subdireccion_id'=&gt;'23','coordinacion_id'=&gt;'30','tipo_cpu_id'=&gt;'3','monitor_id'=&gt;'1','marca_id'=&gt;'5','modelo_id'=&gt;'22','procesador_id'=&gt;'6','ram_id'=&gt;'12','hdd_id'=&gt;'7','windows_id'=&gt;'2','so_id'=&gt;'2','usuario'=&gt;'CORAL TORRES ZARAGOZA','inventaro'=&gt;'100010','serie'=&gt;'MXJ50702QT','condicion_id'=&gt;'4','observaciones'=&gt;'NO RECIBE ACTUALIZACIONES, ES UN EQUPO CON 16 AÑOS DE ANTIGÜEDAD','estatus'=&gt;'Baja','fecha_compra'=&gt;'42584','fecha_baja'=&gt;'44586','obs_baja'=&gt;'EL C.P.U. PRESENTA DAÑOS EN LA TARJETA PRINCIPAL (SOUTHBRIDGE PRESENTA TRES CIRCUITOS REVENTADOS), SE SUGIERE SOLICITAR LA BAJA DEL BIEN. Y LA ADQUISICION DE UN C.P.U., SE ANEXA CARACTERISTICAS DE EQUIPO A ADQUIRIR: COMPUTADORA KIT VORAGO SLIMBAY 4, INTEL CELERON N3060 1.60GHZ, 8 GB, 240GB SSD, ENDLESS + TECLADO/MOUSE','n_orden'=&gt;'034-2022','fecha_reporte'=&gt;'44586','descripcion'=&gt;'SE RECIBIO OFICIO SD30/SS01/098-22.- DE FECHA 03 DE FEBERO DE 2022.- SOLICITANDO MANTENIMIENTO DE C.P.U.'],</v>
      </c>
    </row>
    <row r="231" spans="1:28" x14ac:dyDescent="0.25">
      <c r="A231">
        <v>361</v>
      </c>
      <c r="B231">
        <v>12</v>
      </c>
      <c r="C231">
        <v>9</v>
      </c>
      <c r="D231">
        <v>1</v>
      </c>
      <c r="E231">
        <v>23</v>
      </c>
      <c r="F231">
        <v>30</v>
      </c>
      <c r="G231">
        <v>3</v>
      </c>
      <c r="H231">
        <v>1</v>
      </c>
      <c r="I231">
        <v>5</v>
      </c>
      <c r="J231">
        <v>25</v>
      </c>
      <c r="K231">
        <v>21</v>
      </c>
      <c r="L231">
        <v>5</v>
      </c>
      <c r="M231">
        <v>4</v>
      </c>
      <c r="N231">
        <v>19</v>
      </c>
      <c r="O231">
        <v>3</v>
      </c>
      <c r="P231" t="s">
        <v>710</v>
      </c>
      <c r="Q231">
        <v>9973</v>
      </c>
      <c r="R231" t="s">
        <v>711</v>
      </c>
      <c r="S231">
        <v>2</v>
      </c>
      <c r="U231" t="s">
        <v>351</v>
      </c>
      <c r="V231" s="1">
        <v>42367</v>
      </c>
      <c r="W231" t="s">
        <v>251</v>
      </c>
      <c r="X231" t="s">
        <v>251</v>
      </c>
      <c r="Y231" t="s">
        <v>251</v>
      </c>
      <c r="Z231" t="s">
        <v>251</v>
      </c>
      <c r="AA231" t="s">
        <v>251</v>
      </c>
      <c r="AB231" t="str">
        <f>CONCATENATE("['ide'=&gt;'",A231,"','edificio_id'=&gt;'",B231,"','direccion_id'=&gt;'",C231,"','equipo_id'=&gt;'",D231,"','subdireccion_id'=&gt;'",E231,"','coordinacion_id'=&gt;'",F231,"','tipo_cpu_id'=&gt;'",G231,"','monitor_id'=&gt;'",H231,"','marca_id'=&gt;'",I231,"','modelo_id'=&gt;'",J231,"','procesador_id'=&gt;'",K231,"','ram_id'=&gt;'",L231,"','hdd_id'=&gt;'",M231,"','windows_id'=&gt;'",N231,"','so_id'=&gt;'",O231,"','usuario'=&gt;'",P231,"','inventaro'=&gt;'",Q231,"','serie'=&gt;'",R231,"','condicion_id'=&gt;'",S231,"','observaciones'=&gt;'",T231,"','estatus'=&gt;'",U231,"','fecha_compra'=&gt;'",V231,"','fecha_baja'=&gt;'",W231,"','obs_baja'=&gt;'",X231,"','n_orden'=&gt;'",Y231,"','fecha_reporte'=&gt;'",Z231,"','descripcion'=&gt;'",AA231,"'],")</f>
        <v>['ide'=&gt;'361','edificio_id'=&gt;'12','direccion_id'=&gt;'9','equipo_id'=&gt;'1','subdireccion_id'=&gt;'23','coordinacion_id'=&gt;'30','tipo_cpu_id'=&gt;'3','monitor_id'=&gt;'1','marca_id'=&gt;'5','modelo_id'=&gt;'25','procesador_id'=&gt;'21','ram_id'=&gt;'5','hdd_id'=&gt;'4','windows_id'=&gt;'19','so_id'=&gt;'3','usuario'=&gt;'BEATRIZ BARANDA DZULUB','inventaro'=&gt;'9973','serie'=&gt;'MXL5321R7C','condicion_id'=&gt;'2','observaciones'=&gt;'','estatus'=&gt;'Activo','fecha_compra'=&gt;'42367','fecha_baja'=&gt;'NULL','obs_baja'=&gt;'NULL','n_orden'=&gt;'NULL','fecha_reporte'=&gt;'NULL','descripcion'=&gt;'NULL'],</v>
      </c>
    </row>
    <row r="232" spans="1:28" x14ac:dyDescent="0.25">
      <c r="A232">
        <v>362</v>
      </c>
      <c r="B232">
        <v>12</v>
      </c>
      <c r="C232">
        <v>9</v>
      </c>
      <c r="D232">
        <v>1</v>
      </c>
      <c r="E232">
        <v>23</v>
      </c>
      <c r="F232">
        <v>30</v>
      </c>
      <c r="G232">
        <v>4</v>
      </c>
      <c r="H232">
        <v>1</v>
      </c>
      <c r="I232">
        <v>5</v>
      </c>
      <c r="J232">
        <v>56</v>
      </c>
      <c r="K232">
        <v>70</v>
      </c>
      <c r="L232">
        <v>2</v>
      </c>
      <c r="M232">
        <v>3</v>
      </c>
      <c r="N232">
        <v>5</v>
      </c>
      <c r="O232">
        <v>2</v>
      </c>
      <c r="P232" t="s">
        <v>710</v>
      </c>
      <c r="Q232">
        <v>5726</v>
      </c>
      <c r="R232" t="s">
        <v>712</v>
      </c>
      <c r="S232">
        <v>2</v>
      </c>
      <c r="U232" t="s">
        <v>351</v>
      </c>
      <c r="V232" s="1" t="s">
        <v>251</v>
      </c>
      <c r="W232" t="s">
        <v>251</v>
      </c>
      <c r="X232" t="s">
        <v>251</v>
      </c>
      <c r="Y232" t="s">
        <v>251</v>
      </c>
      <c r="Z232" t="s">
        <v>251</v>
      </c>
      <c r="AA232" t="s">
        <v>251</v>
      </c>
      <c r="AB232" t="str">
        <f>CONCATENATE("['ide'=&gt;'",A232,"','edificio_id'=&gt;'",B232,"','direccion_id'=&gt;'",C232,"','equipo_id'=&gt;'",D232,"','subdireccion_id'=&gt;'",E232,"','coordinacion_id'=&gt;'",F232,"','tipo_cpu_id'=&gt;'",G232,"','monitor_id'=&gt;'",H232,"','marca_id'=&gt;'",I232,"','modelo_id'=&gt;'",J232,"','procesador_id'=&gt;'",K232,"','ram_id'=&gt;'",L232,"','hdd_id'=&gt;'",M232,"','windows_id'=&gt;'",N232,"','so_id'=&gt;'",O232,"','usuario'=&gt;'",P232,"','inventaro'=&gt;'",Q232,"','serie'=&gt;'",R232,"','condicion_id'=&gt;'",S232,"','observaciones'=&gt;'",T232,"','estatus'=&gt;'",U232,"','fecha_compra'=&gt;'",V232,"','fecha_baja'=&gt;'",W232,"','obs_baja'=&gt;'",X232,"','n_orden'=&gt;'",Y232,"','fecha_reporte'=&gt;'",Z232,"','descripcion'=&gt;'",AA232,"'],")</f>
        <v>['ide'=&gt;'362','edificio_id'=&gt;'12','direccion_id'=&gt;'9','equipo_id'=&gt;'1','subdireccion_id'=&gt;'23','coordinacion_id'=&gt;'30','tipo_cpu_id'=&gt;'4','monitor_id'=&gt;'1','marca_id'=&gt;'5','modelo_id'=&gt;'56','procesador_id'=&gt;'70','ram_id'=&gt;'2','hdd_id'=&gt;'3','windows_id'=&gt;'5','so_id'=&gt;'2','usuario'=&gt;'BEATRIZ BARANDA DZULUB','inventaro'=&gt;'5726','serie'=&gt;'4CZ1210Y8Q','condicion_id'=&gt;'2','observaciones'=&gt;'','estatus'=&gt;'Activo','fecha_compra'=&gt;'NULL','fecha_baja'=&gt;'NULL','obs_baja'=&gt;'NULL','n_orden'=&gt;'NULL','fecha_reporte'=&gt;'NULL','descripcion'=&gt;'NULL'],</v>
      </c>
    </row>
    <row r="233" spans="1:28" x14ac:dyDescent="0.25">
      <c r="A233">
        <v>363</v>
      </c>
      <c r="B233">
        <v>12</v>
      </c>
      <c r="C233">
        <v>9</v>
      </c>
      <c r="D233">
        <v>1</v>
      </c>
      <c r="E233">
        <v>23</v>
      </c>
      <c r="F233">
        <v>31</v>
      </c>
      <c r="G233">
        <v>3</v>
      </c>
      <c r="H233">
        <v>1</v>
      </c>
      <c r="I233">
        <v>5</v>
      </c>
      <c r="J233">
        <v>34</v>
      </c>
      <c r="K233">
        <v>68</v>
      </c>
      <c r="L233">
        <v>9</v>
      </c>
      <c r="M233">
        <v>3</v>
      </c>
      <c r="N233">
        <v>5</v>
      </c>
      <c r="O233">
        <v>2</v>
      </c>
      <c r="P233" t="s">
        <v>713</v>
      </c>
      <c r="Q233">
        <v>5795</v>
      </c>
      <c r="R233" t="s">
        <v>714</v>
      </c>
      <c r="S233">
        <v>2</v>
      </c>
      <c r="U233" t="s">
        <v>351</v>
      </c>
      <c r="V233" s="1" t="s">
        <v>251</v>
      </c>
      <c r="W233" t="s">
        <v>251</v>
      </c>
      <c r="X233" t="s">
        <v>251</v>
      </c>
      <c r="Y233" t="s">
        <v>251</v>
      </c>
      <c r="Z233" t="s">
        <v>251</v>
      </c>
      <c r="AA233" t="s">
        <v>251</v>
      </c>
      <c r="AB233" t="str">
        <f>CONCATENATE("['ide'=&gt;'",A233,"','edificio_id'=&gt;'",B233,"','direccion_id'=&gt;'",C233,"','equipo_id'=&gt;'",D233,"','subdireccion_id'=&gt;'",E233,"','coordinacion_id'=&gt;'",F233,"','tipo_cpu_id'=&gt;'",G233,"','monitor_id'=&gt;'",H233,"','marca_id'=&gt;'",I233,"','modelo_id'=&gt;'",J233,"','procesador_id'=&gt;'",K233,"','ram_id'=&gt;'",L233,"','hdd_id'=&gt;'",M233,"','windows_id'=&gt;'",N233,"','so_id'=&gt;'",O233,"','usuario'=&gt;'",P233,"','inventaro'=&gt;'",Q233,"','serie'=&gt;'",R233,"','condicion_id'=&gt;'",S233,"','observaciones'=&gt;'",T233,"','estatus'=&gt;'",U233,"','fecha_compra'=&gt;'",V233,"','fecha_baja'=&gt;'",W233,"','obs_baja'=&gt;'",X233,"','n_orden'=&gt;'",Y233,"','fecha_reporte'=&gt;'",Z233,"','descripcion'=&gt;'",AA233,"'],")</f>
        <v>['ide'=&gt;'363','edificio_id'=&gt;'12','direccion_id'=&gt;'9','equipo_id'=&gt;'1','subdireccion_id'=&gt;'23','coordinacion_id'=&gt;'31','tipo_cpu_id'=&gt;'3','monitor_id'=&gt;'1','marca_id'=&gt;'5','modelo_id'=&gt;'34','procesador_id'=&gt;'68','ram_id'=&gt;'9','hdd_id'=&gt;'3','windows_id'=&gt;'5','so_id'=&gt;'2','usuario'=&gt;'GUADALPE MARTINEZ','inventaro'=&gt;'5795','serie'=&gt;'MXL0412FB9','condicion_id'=&gt;'2','observaciones'=&gt;'','estatus'=&gt;'Activo','fecha_compra'=&gt;'NULL','fecha_baja'=&gt;'NULL','obs_baja'=&gt;'NULL','n_orden'=&gt;'NULL','fecha_reporte'=&gt;'NULL','descripcion'=&gt;'NULL'],</v>
      </c>
    </row>
    <row r="234" spans="1:28" x14ac:dyDescent="0.25">
      <c r="A234">
        <v>364</v>
      </c>
      <c r="B234">
        <v>12</v>
      </c>
      <c r="C234">
        <v>9</v>
      </c>
      <c r="D234">
        <v>1</v>
      </c>
      <c r="E234">
        <v>23</v>
      </c>
      <c r="F234">
        <v>31</v>
      </c>
      <c r="G234">
        <v>3</v>
      </c>
      <c r="H234">
        <v>1</v>
      </c>
      <c r="I234">
        <v>5</v>
      </c>
      <c r="J234">
        <v>34</v>
      </c>
      <c r="K234">
        <v>68</v>
      </c>
      <c r="L234">
        <v>9</v>
      </c>
      <c r="M234">
        <v>3</v>
      </c>
      <c r="N234">
        <v>19</v>
      </c>
      <c r="O234">
        <v>3</v>
      </c>
      <c r="P234" t="s">
        <v>715</v>
      </c>
      <c r="Q234">
        <v>5772</v>
      </c>
      <c r="R234" s="2" t="s">
        <v>716</v>
      </c>
      <c r="S234">
        <v>2</v>
      </c>
      <c r="T234" t="s">
        <v>717</v>
      </c>
      <c r="U234" t="s">
        <v>351</v>
      </c>
      <c r="V234" s="1" t="s">
        <v>251</v>
      </c>
      <c r="W234" t="s">
        <v>251</v>
      </c>
      <c r="X234" t="s">
        <v>251</v>
      </c>
      <c r="Y234" t="s">
        <v>251</v>
      </c>
      <c r="Z234" t="s">
        <v>251</v>
      </c>
      <c r="AA234" t="s">
        <v>251</v>
      </c>
      <c r="AB234" t="str">
        <f>CONCATENATE("['ide'=&gt;'",A234,"','edificio_id'=&gt;'",B234,"','direccion_id'=&gt;'",C234,"','equipo_id'=&gt;'",D234,"','subdireccion_id'=&gt;'",E234,"','coordinacion_id'=&gt;'",F234,"','tipo_cpu_id'=&gt;'",G234,"','monitor_id'=&gt;'",H234,"','marca_id'=&gt;'",I234,"','modelo_id'=&gt;'",J234,"','procesador_id'=&gt;'",K234,"','ram_id'=&gt;'",L234,"','hdd_id'=&gt;'",M234,"','windows_id'=&gt;'",N234,"','so_id'=&gt;'",O234,"','usuario'=&gt;'",P234,"','inventaro'=&gt;'",Q234,"','serie'=&gt;'",R234,"','condicion_id'=&gt;'",S234,"','observaciones'=&gt;'",T234,"','estatus'=&gt;'",U234,"','fecha_compra'=&gt;'",V234,"','fecha_baja'=&gt;'",W234,"','obs_baja'=&gt;'",X234,"','n_orden'=&gt;'",Y234,"','fecha_reporte'=&gt;'",Z234,"','descripcion'=&gt;'",AA234,"'],")</f>
        <v>['ide'=&gt;'364','edificio_id'=&gt;'12','direccion_id'=&gt;'9','equipo_id'=&gt;'1','subdireccion_id'=&gt;'23','coordinacion_id'=&gt;'31','tipo_cpu_id'=&gt;'3','monitor_id'=&gt;'1','marca_id'=&gt;'5','modelo_id'=&gt;'34','procesador_id'=&gt;'68','ram_id'=&gt;'9','hdd_id'=&gt;'3','windows_id'=&gt;'19','so_id'=&gt;'3','usuario'=&gt;'BIBIANA GOMEZ JIMENEZ','inventaro'=&gt;'5772','serie'=&gt;'MXL0412JQF','condicion_id'=&gt;'2','observaciones'=&gt;'ESTA EN  LA DIRECCION T.I','estatus'=&gt;'Activo','fecha_compra'=&gt;'NULL','fecha_baja'=&gt;'NULL','obs_baja'=&gt;'NULL','n_orden'=&gt;'NULL','fecha_reporte'=&gt;'NULL','descripcion'=&gt;'NULL'],</v>
      </c>
    </row>
    <row r="235" spans="1:28" x14ac:dyDescent="0.25">
      <c r="A235">
        <v>365</v>
      </c>
      <c r="B235">
        <v>12</v>
      </c>
      <c r="C235">
        <v>9</v>
      </c>
      <c r="D235">
        <v>1</v>
      </c>
      <c r="E235">
        <v>23</v>
      </c>
      <c r="F235">
        <v>31</v>
      </c>
      <c r="G235">
        <v>4</v>
      </c>
      <c r="H235">
        <v>1</v>
      </c>
      <c r="I235">
        <v>5</v>
      </c>
      <c r="J235">
        <v>56</v>
      </c>
      <c r="K235">
        <v>70</v>
      </c>
      <c r="L235">
        <v>9</v>
      </c>
      <c r="M235">
        <v>8</v>
      </c>
      <c r="N235">
        <v>19</v>
      </c>
      <c r="O235">
        <v>3</v>
      </c>
      <c r="P235" t="s">
        <v>718</v>
      </c>
      <c r="Q235">
        <v>5785</v>
      </c>
      <c r="R235" t="s">
        <v>719</v>
      </c>
      <c r="S235">
        <v>3</v>
      </c>
      <c r="T235" t="s">
        <v>1098</v>
      </c>
      <c r="U235" t="s">
        <v>351</v>
      </c>
      <c r="V235" s="1" t="s">
        <v>251</v>
      </c>
      <c r="W235" t="s">
        <v>251</v>
      </c>
      <c r="X235" t="s">
        <v>251</v>
      </c>
      <c r="Y235" t="s">
        <v>251</v>
      </c>
      <c r="Z235" t="s">
        <v>251</v>
      </c>
      <c r="AA235" t="s">
        <v>251</v>
      </c>
      <c r="AB235" t="str">
        <f>CONCATENATE("['ide'=&gt;'",A235,"','edificio_id'=&gt;'",B235,"','direccion_id'=&gt;'",C235,"','equipo_id'=&gt;'",D235,"','subdireccion_id'=&gt;'",E235,"','coordinacion_id'=&gt;'",F235,"','tipo_cpu_id'=&gt;'",G235,"','monitor_id'=&gt;'",H235,"','marca_id'=&gt;'",I235,"','modelo_id'=&gt;'",J235,"','procesador_id'=&gt;'",K235,"','ram_id'=&gt;'",L235,"','hdd_id'=&gt;'",M235,"','windows_id'=&gt;'",N235,"','so_id'=&gt;'",O235,"','usuario'=&gt;'",P235,"','inventaro'=&gt;'",Q235,"','serie'=&gt;'",R235,"','condicion_id'=&gt;'",S235,"','observaciones'=&gt;'",T235,"','estatus'=&gt;'",U235,"','fecha_compra'=&gt;'",V235,"','fecha_baja'=&gt;'",W235,"','obs_baja'=&gt;'",X235,"','n_orden'=&gt;'",Y235,"','fecha_reporte'=&gt;'",Z235,"','descripcion'=&gt;'",AA235,"'],")</f>
        <v>['ide'=&gt;'365','edificio_id'=&gt;'12','direccion_id'=&gt;'9','equipo_id'=&gt;'1','subdireccion_id'=&gt;'23','coordinacion_id'=&gt;'31','tipo_cpu_id'=&gt;'4','monitor_id'=&gt;'1','marca_id'=&gt;'5','modelo_id'=&gt;'56','procesador_id'=&gt;'70','ram_id'=&gt;'9','hdd_id'=&gt;'8','windows_id'=&gt;'19','so_id'=&gt;'3','usuario'=&gt;'LETICIA DEL CARMEN  ZAPATA','inventaro'=&gt;'5785','serie'=&gt;'4CZ1210ZBN','condicion_id'=&gt;'3','observaciones'=&gt;'FALLAN ALGUNAS LETRAS DEL TECLADO, ESTA LENTA','estatus'=&gt;'Activo','fecha_compra'=&gt;'NULL','fecha_baja'=&gt;'NULL','obs_baja'=&gt;'NULL','n_orden'=&gt;'NULL','fecha_reporte'=&gt;'NULL','descripcion'=&gt;'NULL'],</v>
      </c>
    </row>
    <row r="236" spans="1:28" x14ac:dyDescent="0.25">
      <c r="A236">
        <v>366</v>
      </c>
      <c r="B236">
        <v>12</v>
      </c>
      <c r="C236">
        <v>9</v>
      </c>
      <c r="D236">
        <v>1</v>
      </c>
      <c r="E236">
        <v>23</v>
      </c>
      <c r="F236">
        <v>31</v>
      </c>
      <c r="G236">
        <v>3</v>
      </c>
      <c r="H236">
        <v>1</v>
      </c>
      <c r="I236">
        <v>5</v>
      </c>
      <c r="J236">
        <v>21</v>
      </c>
      <c r="K236">
        <v>45</v>
      </c>
      <c r="L236">
        <v>10</v>
      </c>
      <c r="M236">
        <v>9</v>
      </c>
      <c r="N236">
        <v>19</v>
      </c>
      <c r="O236">
        <v>3</v>
      </c>
      <c r="P236" t="s">
        <v>720</v>
      </c>
      <c r="Q236">
        <v>2445</v>
      </c>
      <c r="R236" t="s">
        <v>721</v>
      </c>
      <c r="S236">
        <v>2</v>
      </c>
      <c r="U236" t="s">
        <v>351</v>
      </c>
      <c r="V236" s="1" t="s">
        <v>251</v>
      </c>
      <c r="W236" t="s">
        <v>251</v>
      </c>
      <c r="X236" t="s">
        <v>251</v>
      </c>
      <c r="Y236" t="s">
        <v>251</v>
      </c>
      <c r="Z236" t="s">
        <v>251</v>
      </c>
      <c r="AA236" t="s">
        <v>251</v>
      </c>
      <c r="AB236" t="str">
        <f>CONCATENATE("['ide'=&gt;'",A236,"','edificio_id'=&gt;'",B236,"','direccion_id'=&gt;'",C236,"','equipo_id'=&gt;'",D236,"','subdireccion_id'=&gt;'",E236,"','coordinacion_id'=&gt;'",F236,"','tipo_cpu_id'=&gt;'",G236,"','monitor_id'=&gt;'",H236,"','marca_id'=&gt;'",I236,"','modelo_id'=&gt;'",J236,"','procesador_id'=&gt;'",K236,"','ram_id'=&gt;'",L236,"','hdd_id'=&gt;'",M236,"','windows_id'=&gt;'",N236,"','so_id'=&gt;'",O236,"','usuario'=&gt;'",P236,"','inventaro'=&gt;'",Q236,"','serie'=&gt;'",R236,"','condicion_id'=&gt;'",S236,"','observaciones'=&gt;'",T236,"','estatus'=&gt;'",U236,"','fecha_compra'=&gt;'",V236,"','fecha_baja'=&gt;'",W236,"','obs_baja'=&gt;'",X236,"','n_orden'=&gt;'",Y236,"','fecha_reporte'=&gt;'",Z236,"','descripcion'=&gt;'",AA236,"'],")</f>
        <v>['ide'=&gt;'366','edificio_id'=&gt;'12','direccion_id'=&gt;'9','equipo_id'=&gt;'1','subdireccion_id'=&gt;'23','coordinacion_id'=&gt;'31','tipo_cpu_id'=&gt;'3','monitor_id'=&gt;'1','marca_id'=&gt;'5','modelo_id'=&gt;'21','procesador_id'=&gt;'45','ram_id'=&gt;'10','hdd_id'=&gt;'9','windows_id'=&gt;'19','so_id'=&gt;'3','usuario'=&gt;'CARMEN RIO PALMA','inventaro'=&gt;'2445','serie'=&gt;'MXJ72608RF','condicion_id'=&gt;'2','observaciones'=&gt;'','estatus'=&gt;'Activo','fecha_compra'=&gt;'NULL','fecha_baja'=&gt;'NULL','obs_baja'=&gt;'NULL','n_orden'=&gt;'NULL','fecha_reporte'=&gt;'NULL','descripcion'=&gt;'NULL'],</v>
      </c>
    </row>
    <row r="237" spans="1:28" x14ac:dyDescent="0.25">
      <c r="A237">
        <v>367</v>
      </c>
      <c r="B237">
        <v>12</v>
      </c>
      <c r="C237">
        <v>9</v>
      </c>
      <c r="D237">
        <v>1</v>
      </c>
      <c r="E237">
        <v>23</v>
      </c>
      <c r="F237">
        <v>31</v>
      </c>
      <c r="G237">
        <v>4</v>
      </c>
      <c r="H237">
        <v>1</v>
      </c>
      <c r="I237">
        <v>4</v>
      </c>
      <c r="J237">
        <v>27</v>
      </c>
      <c r="K237">
        <v>7</v>
      </c>
      <c r="L237">
        <v>9</v>
      </c>
      <c r="M237">
        <v>4</v>
      </c>
      <c r="N237">
        <v>19</v>
      </c>
      <c r="O237">
        <v>3</v>
      </c>
      <c r="P237" t="s">
        <v>722</v>
      </c>
      <c r="Q237">
        <v>9972</v>
      </c>
      <c r="R237" t="s">
        <v>1099</v>
      </c>
      <c r="S237">
        <v>2</v>
      </c>
      <c r="T237" t="s">
        <v>1100</v>
      </c>
      <c r="U237" t="s">
        <v>351</v>
      </c>
      <c r="V237" s="1">
        <v>42367</v>
      </c>
      <c r="W237" t="s">
        <v>251</v>
      </c>
      <c r="X237" t="s">
        <v>251</v>
      </c>
      <c r="Y237" t="s">
        <v>251</v>
      </c>
      <c r="Z237" t="s">
        <v>251</v>
      </c>
      <c r="AA237" t="s">
        <v>251</v>
      </c>
      <c r="AB237" t="str">
        <f>CONCATENATE("['ide'=&gt;'",A237,"','edificio_id'=&gt;'",B237,"','direccion_id'=&gt;'",C237,"','equipo_id'=&gt;'",D237,"','subdireccion_id'=&gt;'",E237,"','coordinacion_id'=&gt;'",F237,"','tipo_cpu_id'=&gt;'",G237,"','monitor_id'=&gt;'",H237,"','marca_id'=&gt;'",I237,"','modelo_id'=&gt;'",J237,"','procesador_id'=&gt;'",K237,"','ram_id'=&gt;'",L237,"','hdd_id'=&gt;'",M237,"','windows_id'=&gt;'",N237,"','so_id'=&gt;'",O237,"','usuario'=&gt;'",P237,"','inventaro'=&gt;'",Q237,"','serie'=&gt;'",R237,"','condicion_id'=&gt;'",S237,"','observaciones'=&gt;'",T237,"','estatus'=&gt;'",U237,"','fecha_compra'=&gt;'",V237,"','fecha_baja'=&gt;'",W237,"','obs_baja'=&gt;'",X237,"','n_orden'=&gt;'",Y237,"','fecha_reporte'=&gt;'",Z237,"','descripcion'=&gt;'",AA237,"'],")</f>
        <v>['ide'=&gt;'367','edificio_id'=&gt;'12','direccion_id'=&gt;'9','equipo_id'=&gt;'1','subdireccion_id'=&gt;'23','coordinacion_id'=&gt;'31','tipo_cpu_id'=&gt;'4','monitor_id'=&gt;'1','marca_id'=&gt;'4','modelo_id'=&gt;'27','procesador_id'=&gt;'7','ram_id'=&gt;'9','hdd_id'=&gt;'4','windows_id'=&gt;'19','so_id'=&gt;'3','usuario'=&gt;'KARLA URRECHA CAN','inventaro'=&gt;'9972','serie'=&gt;'SPF023JT1','condicion_id'=&gt;'2','observaciones'=&gt;'**SN**PF023JT1','estatus'=&gt;'Activo','fecha_compra'=&gt;'42367','fecha_baja'=&gt;'NULL','obs_baja'=&gt;'NULL','n_orden'=&gt;'NULL','fecha_reporte'=&gt;'NULL','descripcion'=&gt;'NULL'],</v>
      </c>
    </row>
    <row r="238" spans="1:28" x14ac:dyDescent="0.25">
      <c r="A238">
        <v>368</v>
      </c>
      <c r="B238">
        <v>12</v>
      </c>
      <c r="C238">
        <v>9</v>
      </c>
      <c r="D238">
        <v>1</v>
      </c>
      <c r="E238">
        <v>23</v>
      </c>
      <c r="F238">
        <v>31</v>
      </c>
      <c r="G238">
        <v>2</v>
      </c>
      <c r="H238">
        <v>1</v>
      </c>
      <c r="I238">
        <v>4</v>
      </c>
      <c r="J238">
        <v>108</v>
      </c>
      <c r="K238">
        <v>51</v>
      </c>
      <c r="L238">
        <v>3</v>
      </c>
      <c r="M238">
        <v>2</v>
      </c>
      <c r="N238">
        <v>19</v>
      </c>
      <c r="O238">
        <v>3</v>
      </c>
      <c r="P238" t="s">
        <v>723</v>
      </c>
      <c r="Q238">
        <v>10475</v>
      </c>
      <c r="R238" t="s">
        <v>724</v>
      </c>
      <c r="S238">
        <v>2</v>
      </c>
      <c r="U238" t="s">
        <v>351</v>
      </c>
      <c r="V238" s="1" t="s">
        <v>251</v>
      </c>
      <c r="W238" t="s">
        <v>251</v>
      </c>
      <c r="X238" t="s">
        <v>251</v>
      </c>
      <c r="Y238" t="s">
        <v>251</v>
      </c>
      <c r="Z238" t="s">
        <v>251</v>
      </c>
      <c r="AA238" t="s">
        <v>251</v>
      </c>
      <c r="AB238" t="str">
        <f>CONCATENATE("['ide'=&gt;'",A238,"','edificio_id'=&gt;'",B238,"','direccion_id'=&gt;'",C238,"','equipo_id'=&gt;'",D238,"','subdireccion_id'=&gt;'",E238,"','coordinacion_id'=&gt;'",F238,"','tipo_cpu_id'=&gt;'",G238,"','monitor_id'=&gt;'",H238,"','marca_id'=&gt;'",I238,"','modelo_id'=&gt;'",J238,"','procesador_id'=&gt;'",K238,"','ram_id'=&gt;'",L238,"','hdd_id'=&gt;'",M238,"','windows_id'=&gt;'",N238,"','so_id'=&gt;'",O238,"','usuario'=&gt;'",P238,"','inventaro'=&gt;'",Q238,"','serie'=&gt;'",R238,"','condicion_id'=&gt;'",S238,"','observaciones'=&gt;'",T238,"','estatus'=&gt;'",U238,"','fecha_compra'=&gt;'",V238,"','fecha_baja'=&gt;'",W238,"','obs_baja'=&gt;'",X238,"','n_orden'=&gt;'",Y238,"','fecha_reporte'=&gt;'",Z238,"','descripcion'=&gt;'",AA238,"'],")</f>
        <v>['ide'=&gt;'368','edificio_id'=&gt;'12','direccion_id'=&gt;'9','equipo_id'=&gt;'1','subdireccion_id'=&gt;'23','coordinacion_id'=&gt;'31','tipo_cpu_id'=&gt;'2','monitor_id'=&gt;'1','marca_id'=&gt;'4','modelo_id'=&gt;'108','procesador_id'=&gt;'51','ram_id'=&gt;'3','hdd_id'=&gt;'2','windows_id'=&gt;'19','so_id'=&gt;'3','usuario'=&gt;'ROSALBA PEREZ VALENCIA','inventaro'=&gt;'10475','serie'=&gt;'P900CYY0','condicion_id'=&gt;'2','observaciones'=&gt;'','estatus'=&gt;'Activo','fecha_compra'=&gt;'NULL','fecha_baja'=&gt;'NULL','obs_baja'=&gt;'NULL','n_orden'=&gt;'NULL','fecha_reporte'=&gt;'NULL','descripcion'=&gt;'NULL'],</v>
      </c>
    </row>
    <row r="239" spans="1:28" x14ac:dyDescent="0.25">
      <c r="A239">
        <v>369</v>
      </c>
      <c r="B239">
        <v>12</v>
      </c>
      <c r="C239">
        <v>9</v>
      </c>
      <c r="D239">
        <v>1</v>
      </c>
      <c r="E239">
        <v>23</v>
      </c>
      <c r="F239">
        <v>31</v>
      </c>
      <c r="G239">
        <v>2</v>
      </c>
      <c r="H239">
        <v>1</v>
      </c>
      <c r="I239">
        <v>4</v>
      </c>
      <c r="J239">
        <v>108</v>
      </c>
      <c r="K239">
        <v>51</v>
      </c>
      <c r="L239">
        <v>3</v>
      </c>
      <c r="M239">
        <v>4</v>
      </c>
      <c r="N239">
        <v>19</v>
      </c>
      <c r="O239">
        <v>3</v>
      </c>
      <c r="P239" t="s">
        <v>725</v>
      </c>
      <c r="Q239">
        <v>10477</v>
      </c>
      <c r="R239" t="s">
        <v>726</v>
      </c>
      <c r="S239">
        <v>2</v>
      </c>
      <c r="U239" t="s">
        <v>351</v>
      </c>
      <c r="V239" s="1" t="s">
        <v>251</v>
      </c>
      <c r="W239" t="s">
        <v>251</v>
      </c>
      <c r="X239" t="s">
        <v>251</v>
      </c>
      <c r="Y239" t="s">
        <v>251</v>
      </c>
      <c r="Z239" t="s">
        <v>251</v>
      </c>
      <c r="AA239" t="s">
        <v>251</v>
      </c>
      <c r="AB239" t="str">
        <f>CONCATENATE("['ide'=&gt;'",A239,"','edificio_id'=&gt;'",B239,"','direccion_id'=&gt;'",C239,"','equipo_id'=&gt;'",D239,"','subdireccion_id'=&gt;'",E239,"','coordinacion_id'=&gt;'",F239,"','tipo_cpu_id'=&gt;'",G239,"','monitor_id'=&gt;'",H239,"','marca_id'=&gt;'",I239,"','modelo_id'=&gt;'",J239,"','procesador_id'=&gt;'",K239,"','ram_id'=&gt;'",L239,"','hdd_id'=&gt;'",M239,"','windows_id'=&gt;'",N239,"','so_id'=&gt;'",O239,"','usuario'=&gt;'",P239,"','inventaro'=&gt;'",Q239,"','serie'=&gt;'",R239,"','condicion_id'=&gt;'",S239,"','observaciones'=&gt;'",T239,"','estatus'=&gt;'",U239,"','fecha_compra'=&gt;'",V239,"','fecha_baja'=&gt;'",W239,"','obs_baja'=&gt;'",X239,"','n_orden'=&gt;'",Y239,"','fecha_reporte'=&gt;'",Z239,"','descripcion'=&gt;'",AA239,"'],")</f>
        <v>['ide'=&gt;'369','edificio_id'=&gt;'12','direccion_id'=&gt;'9','equipo_id'=&gt;'1','subdireccion_id'=&gt;'23','coordinacion_id'=&gt;'31','tipo_cpu_id'=&gt;'2','monitor_id'=&gt;'1','marca_id'=&gt;'4','modelo_id'=&gt;'108','procesador_id'=&gt;'51','ram_id'=&gt;'3','hdd_id'=&gt;'4','windows_id'=&gt;'19','so_id'=&gt;'3','usuario'=&gt;'ALONDRA LOPEZ','inventaro'=&gt;'10477','serie'=&gt;'P900D04V','condicion_id'=&gt;'2','observaciones'=&gt;'','estatus'=&gt;'Activo','fecha_compra'=&gt;'NULL','fecha_baja'=&gt;'NULL','obs_baja'=&gt;'NULL','n_orden'=&gt;'NULL','fecha_reporte'=&gt;'NULL','descripcion'=&gt;'NULL'],</v>
      </c>
    </row>
    <row r="240" spans="1:28" x14ac:dyDescent="0.25">
      <c r="A240">
        <v>370</v>
      </c>
      <c r="B240">
        <v>12</v>
      </c>
      <c r="C240">
        <v>9</v>
      </c>
      <c r="D240">
        <v>1</v>
      </c>
      <c r="E240">
        <v>23</v>
      </c>
      <c r="F240">
        <v>31</v>
      </c>
      <c r="G240">
        <v>3</v>
      </c>
      <c r="H240">
        <v>1</v>
      </c>
      <c r="I240">
        <v>5</v>
      </c>
      <c r="J240">
        <v>41</v>
      </c>
      <c r="K240">
        <v>18</v>
      </c>
      <c r="L240">
        <v>3</v>
      </c>
      <c r="M240">
        <v>4</v>
      </c>
      <c r="N240">
        <v>19</v>
      </c>
      <c r="O240">
        <v>3</v>
      </c>
      <c r="P240" t="s">
        <v>255</v>
      </c>
      <c r="Q240">
        <v>11810</v>
      </c>
      <c r="R240" t="s">
        <v>727</v>
      </c>
      <c r="S240">
        <v>2</v>
      </c>
      <c r="U240" t="s">
        <v>351</v>
      </c>
      <c r="V240" s="1">
        <v>43265</v>
      </c>
      <c r="W240" t="s">
        <v>251</v>
      </c>
      <c r="X240" t="s">
        <v>251</v>
      </c>
      <c r="Y240" t="s">
        <v>251</v>
      </c>
      <c r="Z240" t="s">
        <v>251</v>
      </c>
      <c r="AA240" t="s">
        <v>251</v>
      </c>
      <c r="AB240" t="str">
        <f>CONCATENATE("['ide'=&gt;'",A240,"','edificio_id'=&gt;'",B240,"','direccion_id'=&gt;'",C240,"','equipo_id'=&gt;'",D240,"','subdireccion_id'=&gt;'",E240,"','coordinacion_id'=&gt;'",F240,"','tipo_cpu_id'=&gt;'",G240,"','monitor_id'=&gt;'",H240,"','marca_id'=&gt;'",I240,"','modelo_id'=&gt;'",J240,"','procesador_id'=&gt;'",K240,"','ram_id'=&gt;'",L240,"','hdd_id'=&gt;'",M240,"','windows_id'=&gt;'",N240,"','so_id'=&gt;'",O240,"','usuario'=&gt;'",P240,"','inventaro'=&gt;'",Q240,"','serie'=&gt;'",R240,"','condicion_id'=&gt;'",S240,"','observaciones'=&gt;'",T240,"','estatus'=&gt;'",U240,"','fecha_compra'=&gt;'",V240,"','fecha_baja'=&gt;'",W240,"','obs_baja'=&gt;'",X240,"','n_orden'=&gt;'",Y240,"','fecha_reporte'=&gt;'",Z240,"','descripcion'=&gt;'",AA240,"'],")</f>
        <v>['ide'=&gt;'370','edificio_id'=&gt;'12','direccion_id'=&gt;'9','equipo_id'=&gt;'1','subdireccion_id'=&gt;'23','coordinacion_id'=&gt;'31','tipo_cpu_id'=&gt;'3','monitor_id'=&gt;'1','marca_id'=&gt;'5','modelo_id'=&gt;'41','procesador_id'=&gt;'18','ram_id'=&gt;'3','hdd_id'=&gt;'4','windows_id'=&gt;'19','so_id'=&gt;'3','usuario'=&gt;'YESICA CAROLINA DZUL PECH','inventaro'=&gt;'11810','serie'=&gt;'MXL8180S3S','condicion_id'=&gt;'2','observaciones'=&gt;'','estatus'=&gt;'Activo','fecha_compra'=&gt;'43265','fecha_baja'=&gt;'NULL','obs_baja'=&gt;'NULL','n_orden'=&gt;'NULL','fecha_reporte'=&gt;'NULL','descripcion'=&gt;'NULL'],</v>
      </c>
    </row>
    <row r="241" spans="1:28" x14ac:dyDescent="0.25">
      <c r="A241">
        <v>371</v>
      </c>
      <c r="B241">
        <v>12</v>
      </c>
      <c r="C241">
        <v>9</v>
      </c>
      <c r="D241">
        <v>1</v>
      </c>
      <c r="E241">
        <v>23</v>
      </c>
      <c r="F241">
        <v>31</v>
      </c>
      <c r="G241">
        <v>3</v>
      </c>
      <c r="H241">
        <v>1</v>
      </c>
      <c r="I241">
        <v>5</v>
      </c>
      <c r="J241">
        <v>41</v>
      </c>
      <c r="K241">
        <v>18</v>
      </c>
      <c r="L241">
        <v>3</v>
      </c>
      <c r="M241">
        <v>2</v>
      </c>
      <c r="N241">
        <v>19</v>
      </c>
      <c r="O241">
        <v>3</v>
      </c>
      <c r="P241" t="s">
        <v>715</v>
      </c>
      <c r="Q241">
        <v>11812</v>
      </c>
      <c r="R241" t="s">
        <v>728</v>
      </c>
      <c r="S241">
        <v>2</v>
      </c>
      <c r="U241" t="s">
        <v>351</v>
      </c>
      <c r="V241" s="1">
        <v>43265</v>
      </c>
      <c r="W241" t="s">
        <v>251</v>
      </c>
      <c r="X241" t="s">
        <v>251</v>
      </c>
      <c r="Y241" t="s">
        <v>251</v>
      </c>
      <c r="Z241" t="s">
        <v>251</v>
      </c>
      <c r="AA241" t="s">
        <v>251</v>
      </c>
      <c r="AB241" t="str">
        <f>CONCATENATE("['ide'=&gt;'",A241,"','edificio_id'=&gt;'",B241,"','direccion_id'=&gt;'",C241,"','equipo_id'=&gt;'",D241,"','subdireccion_id'=&gt;'",E241,"','coordinacion_id'=&gt;'",F241,"','tipo_cpu_id'=&gt;'",G241,"','monitor_id'=&gt;'",H241,"','marca_id'=&gt;'",I241,"','modelo_id'=&gt;'",J241,"','procesador_id'=&gt;'",K241,"','ram_id'=&gt;'",L241,"','hdd_id'=&gt;'",M241,"','windows_id'=&gt;'",N241,"','so_id'=&gt;'",O241,"','usuario'=&gt;'",P241,"','inventaro'=&gt;'",Q241,"','serie'=&gt;'",R241,"','condicion_id'=&gt;'",S241,"','observaciones'=&gt;'",T241,"','estatus'=&gt;'",U241,"','fecha_compra'=&gt;'",V241,"','fecha_baja'=&gt;'",W241,"','obs_baja'=&gt;'",X241,"','n_orden'=&gt;'",Y241,"','fecha_reporte'=&gt;'",Z241,"','descripcion'=&gt;'",AA241,"'],")</f>
        <v>['ide'=&gt;'371','edificio_id'=&gt;'12','direccion_id'=&gt;'9','equipo_id'=&gt;'1','subdireccion_id'=&gt;'23','coordinacion_id'=&gt;'31','tipo_cpu_id'=&gt;'3','monitor_id'=&gt;'1','marca_id'=&gt;'5','modelo_id'=&gt;'41','procesador_id'=&gt;'18','ram_id'=&gt;'3','hdd_id'=&gt;'2','windows_id'=&gt;'19','so_id'=&gt;'3','usuario'=&gt;'BIBIANA GOMEZ JIMENEZ','inventaro'=&gt;'11812','serie'=&gt;'MXL8180S4B','condicion_id'=&gt;'2','observaciones'=&gt;'','estatus'=&gt;'Activo','fecha_compra'=&gt;'43265','fecha_baja'=&gt;'NULL','obs_baja'=&gt;'NULL','n_orden'=&gt;'NULL','fecha_reporte'=&gt;'NULL','descripcion'=&gt;'NULL'],</v>
      </c>
    </row>
    <row r="242" spans="1:28" x14ac:dyDescent="0.25">
      <c r="A242">
        <v>372</v>
      </c>
      <c r="B242">
        <v>12</v>
      </c>
      <c r="C242">
        <v>9</v>
      </c>
      <c r="D242">
        <v>1</v>
      </c>
      <c r="E242">
        <v>23</v>
      </c>
      <c r="F242">
        <v>30</v>
      </c>
      <c r="G242">
        <v>3</v>
      </c>
      <c r="H242">
        <v>1</v>
      </c>
      <c r="I242">
        <v>5</v>
      </c>
      <c r="J242">
        <v>41</v>
      </c>
      <c r="K242">
        <v>18</v>
      </c>
      <c r="L242">
        <v>3</v>
      </c>
      <c r="M242">
        <v>4</v>
      </c>
      <c r="N242">
        <v>19</v>
      </c>
      <c r="O242">
        <v>3</v>
      </c>
      <c r="P242" t="s">
        <v>678</v>
      </c>
      <c r="Q242">
        <v>11814</v>
      </c>
      <c r="R242" t="s">
        <v>729</v>
      </c>
      <c r="S242">
        <v>2</v>
      </c>
      <c r="U242" t="s">
        <v>351</v>
      </c>
      <c r="V242" s="1">
        <v>43265</v>
      </c>
      <c r="W242" t="s">
        <v>251</v>
      </c>
      <c r="X242" t="s">
        <v>251</v>
      </c>
      <c r="Y242" t="s">
        <v>251</v>
      </c>
      <c r="Z242" t="s">
        <v>251</v>
      </c>
      <c r="AA242" t="s">
        <v>251</v>
      </c>
      <c r="AB242" t="str">
        <f>CONCATENATE("['ide'=&gt;'",A242,"','edificio_id'=&gt;'",B242,"','direccion_id'=&gt;'",C242,"','equipo_id'=&gt;'",D242,"','subdireccion_id'=&gt;'",E242,"','coordinacion_id'=&gt;'",F242,"','tipo_cpu_id'=&gt;'",G242,"','monitor_id'=&gt;'",H242,"','marca_id'=&gt;'",I242,"','modelo_id'=&gt;'",J242,"','procesador_id'=&gt;'",K242,"','ram_id'=&gt;'",L242,"','hdd_id'=&gt;'",M242,"','windows_id'=&gt;'",N242,"','so_id'=&gt;'",O242,"','usuario'=&gt;'",P242,"','inventaro'=&gt;'",Q242,"','serie'=&gt;'",R242,"','condicion_id'=&gt;'",S242,"','observaciones'=&gt;'",T242,"','estatus'=&gt;'",U242,"','fecha_compra'=&gt;'",V242,"','fecha_baja'=&gt;'",W242,"','obs_baja'=&gt;'",X242,"','n_orden'=&gt;'",Y242,"','fecha_reporte'=&gt;'",Z242,"','descripcion'=&gt;'",AA242,"'],")</f>
        <v>['ide'=&gt;'372','edificio_id'=&gt;'12','direccion_id'=&gt;'9','equipo_id'=&gt;'1','subdireccion_id'=&gt;'23','coordinacion_id'=&gt;'30','tipo_cpu_id'=&gt;'3','monitor_id'=&gt;'1','marca_id'=&gt;'5','modelo_id'=&gt;'41','procesador_id'=&gt;'18','ram_id'=&gt;'3','hdd_id'=&gt;'4','windows_id'=&gt;'19','so_id'=&gt;'3','usuario'=&gt;'FLORENTINA MORALES CARRILLO','inventaro'=&gt;'11814','serie'=&gt;'MXL8180S48','condicion_id'=&gt;'2','observaciones'=&gt;'','estatus'=&gt;'Activo','fecha_compra'=&gt;'43265','fecha_baja'=&gt;'NULL','obs_baja'=&gt;'NULL','n_orden'=&gt;'NULL','fecha_reporte'=&gt;'NULL','descripcion'=&gt;'NULL'],</v>
      </c>
    </row>
    <row r="243" spans="1:28" x14ac:dyDescent="0.25">
      <c r="A243">
        <v>373</v>
      </c>
      <c r="B243">
        <v>12</v>
      </c>
      <c r="C243">
        <v>9</v>
      </c>
      <c r="D243">
        <v>1</v>
      </c>
      <c r="E243">
        <v>23</v>
      </c>
      <c r="F243">
        <v>31</v>
      </c>
      <c r="G243">
        <v>3</v>
      </c>
      <c r="H243">
        <v>1</v>
      </c>
      <c r="I243">
        <v>5</v>
      </c>
      <c r="J243">
        <v>41</v>
      </c>
      <c r="K243">
        <v>19</v>
      </c>
      <c r="L243">
        <v>5</v>
      </c>
      <c r="M243">
        <v>7</v>
      </c>
      <c r="N243">
        <v>19</v>
      </c>
      <c r="O243">
        <v>3</v>
      </c>
      <c r="P243" t="s">
        <v>730</v>
      </c>
      <c r="Q243">
        <v>11976</v>
      </c>
      <c r="R243" t="s">
        <v>731</v>
      </c>
      <c r="S243">
        <v>2</v>
      </c>
      <c r="U243" t="s">
        <v>351</v>
      </c>
      <c r="V243" s="1">
        <v>43410</v>
      </c>
      <c r="W243" t="s">
        <v>251</v>
      </c>
      <c r="X243" t="s">
        <v>251</v>
      </c>
      <c r="Y243" t="s">
        <v>251</v>
      </c>
      <c r="Z243" t="s">
        <v>251</v>
      </c>
      <c r="AA243" t="s">
        <v>251</v>
      </c>
      <c r="AB243" t="str">
        <f>CONCATENATE("['ide'=&gt;'",A243,"','edificio_id'=&gt;'",B243,"','direccion_id'=&gt;'",C243,"','equipo_id'=&gt;'",D243,"','subdireccion_id'=&gt;'",E243,"','coordinacion_id'=&gt;'",F243,"','tipo_cpu_id'=&gt;'",G243,"','monitor_id'=&gt;'",H243,"','marca_id'=&gt;'",I243,"','modelo_id'=&gt;'",J243,"','procesador_id'=&gt;'",K243,"','ram_id'=&gt;'",L243,"','hdd_id'=&gt;'",M243,"','windows_id'=&gt;'",N243,"','so_id'=&gt;'",O243,"','usuario'=&gt;'",P243,"','inventaro'=&gt;'",Q243,"','serie'=&gt;'",R243,"','condicion_id'=&gt;'",S243,"','observaciones'=&gt;'",T243,"','estatus'=&gt;'",U243,"','fecha_compra'=&gt;'",V243,"','fecha_baja'=&gt;'",W243,"','obs_baja'=&gt;'",X243,"','n_orden'=&gt;'",Y243,"','fecha_reporte'=&gt;'",Z243,"','descripcion'=&gt;'",AA243,"'],")</f>
        <v>['ide'=&gt;'373','edificio_id'=&gt;'12','direccion_id'=&gt;'9','equipo_id'=&gt;'1','subdireccion_id'=&gt;'23','coordinacion_id'=&gt;'31','tipo_cpu_id'=&gt;'3','monitor_id'=&gt;'1','marca_id'=&gt;'5','modelo_id'=&gt;'41','procesador_id'=&gt;'19','ram_id'=&gt;'5','hdd_id'=&gt;'7','windows_id'=&gt;'19','so_id'=&gt;'3','usuario'=&gt;'MERCEDES URIBE CAN CEBALLOS','inventaro'=&gt;'11976','serie'=&gt;'MXL84022RQ','condicion_id'=&gt;'2','observaciones'=&gt;'','estatus'=&gt;'Activo','fecha_compra'=&gt;'43410','fecha_baja'=&gt;'NULL','obs_baja'=&gt;'NULL','n_orden'=&gt;'NULL','fecha_reporte'=&gt;'NULL','descripcion'=&gt;'NULL'],</v>
      </c>
    </row>
    <row r="244" spans="1:28" x14ac:dyDescent="0.25">
      <c r="A244">
        <v>374</v>
      </c>
      <c r="B244">
        <v>12</v>
      </c>
      <c r="C244">
        <v>9</v>
      </c>
      <c r="D244">
        <v>1</v>
      </c>
      <c r="E244">
        <v>23</v>
      </c>
      <c r="F244">
        <v>30</v>
      </c>
      <c r="G244">
        <v>3</v>
      </c>
      <c r="H244">
        <v>1</v>
      </c>
      <c r="I244">
        <v>5</v>
      </c>
      <c r="J244">
        <v>41</v>
      </c>
      <c r="K244">
        <v>19</v>
      </c>
      <c r="L244">
        <v>5</v>
      </c>
      <c r="M244">
        <v>4</v>
      </c>
      <c r="N244">
        <v>19</v>
      </c>
      <c r="O244">
        <v>3</v>
      </c>
      <c r="P244" t="s">
        <v>732</v>
      </c>
      <c r="Q244">
        <v>11986</v>
      </c>
      <c r="R244" t="s">
        <v>733</v>
      </c>
      <c r="S244">
        <v>2</v>
      </c>
      <c r="U244" t="s">
        <v>351</v>
      </c>
      <c r="V244" s="1">
        <v>43410</v>
      </c>
      <c r="W244" t="s">
        <v>251</v>
      </c>
      <c r="X244" t="s">
        <v>251</v>
      </c>
      <c r="Y244" t="s">
        <v>251</v>
      </c>
      <c r="Z244" t="s">
        <v>251</v>
      </c>
      <c r="AA244" t="s">
        <v>251</v>
      </c>
      <c r="AB244" t="str">
        <f>CONCATENATE("['ide'=&gt;'",A244,"','edificio_id'=&gt;'",B244,"','direccion_id'=&gt;'",C244,"','equipo_id'=&gt;'",D244,"','subdireccion_id'=&gt;'",E244,"','coordinacion_id'=&gt;'",F244,"','tipo_cpu_id'=&gt;'",G244,"','monitor_id'=&gt;'",H244,"','marca_id'=&gt;'",I244,"','modelo_id'=&gt;'",J244,"','procesador_id'=&gt;'",K244,"','ram_id'=&gt;'",L244,"','hdd_id'=&gt;'",M244,"','windows_id'=&gt;'",N244,"','so_id'=&gt;'",O244,"','usuario'=&gt;'",P244,"','inventaro'=&gt;'",Q244,"','serie'=&gt;'",R244,"','condicion_id'=&gt;'",S244,"','observaciones'=&gt;'",T244,"','estatus'=&gt;'",U244,"','fecha_compra'=&gt;'",V244,"','fecha_baja'=&gt;'",W244,"','obs_baja'=&gt;'",X244,"','n_orden'=&gt;'",Y244,"','fecha_reporte'=&gt;'",Z244,"','descripcion'=&gt;'",AA244,"'],")</f>
        <v>['ide'=&gt;'374','edificio_id'=&gt;'12','direccion_id'=&gt;'9','equipo_id'=&gt;'1','subdireccion_id'=&gt;'23','coordinacion_id'=&gt;'30','tipo_cpu_id'=&gt;'3','monitor_id'=&gt;'1','marca_id'=&gt;'5','modelo_id'=&gt;'41','procesador_id'=&gt;'19','ram_id'=&gt;'5','hdd_id'=&gt;'4','windows_id'=&gt;'19','so_id'=&gt;'3','usuario'=&gt;'OSCAR RIVERA SEGURA','inventaro'=&gt;'11986','serie'=&gt;'MXL84022RX','condicion_id'=&gt;'2','observaciones'=&gt;'','estatus'=&gt;'Activo','fecha_compra'=&gt;'43410','fecha_baja'=&gt;'NULL','obs_baja'=&gt;'NULL','n_orden'=&gt;'NULL','fecha_reporte'=&gt;'NULL','descripcion'=&gt;'NULL'],</v>
      </c>
    </row>
    <row r="245" spans="1:28" x14ac:dyDescent="0.25">
      <c r="A245">
        <v>375</v>
      </c>
      <c r="B245">
        <v>12</v>
      </c>
      <c r="C245">
        <v>9</v>
      </c>
      <c r="D245">
        <v>1</v>
      </c>
      <c r="E245">
        <v>23</v>
      </c>
      <c r="F245">
        <v>31</v>
      </c>
      <c r="G245">
        <v>4</v>
      </c>
      <c r="H245">
        <v>1</v>
      </c>
      <c r="I245">
        <v>8</v>
      </c>
      <c r="J245">
        <v>52</v>
      </c>
      <c r="K245">
        <v>69</v>
      </c>
      <c r="L245">
        <v>3</v>
      </c>
      <c r="M245">
        <v>2</v>
      </c>
      <c r="N245">
        <v>19</v>
      </c>
      <c r="O245">
        <v>3</v>
      </c>
      <c r="P245" t="s">
        <v>734</v>
      </c>
      <c r="Q245">
        <v>6063</v>
      </c>
      <c r="R245" t="s">
        <v>740</v>
      </c>
      <c r="S245">
        <v>3</v>
      </c>
      <c r="T245" t="s">
        <v>735</v>
      </c>
      <c r="U245" t="s">
        <v>351</v>
      </c>
      <c r="V245" s="1" t="s">
        <v>251</v>
      </c>
      <c r="W245" t="s">
        <v>251</v>
      </c>
      <c r="X245" t="s">
        <v>251</v>
      </c>
      <c r="Y245" t="s">
        <v>251</v>
      </c>
      <c r="Z245" t="s">
        <v>251</v>
      </c>
      <c r="AA245" t="s">
        <v>251</v>
      </c>
      <c r="AB245" t="str">
        <f>CONCATENATE("['ide'=&gt;'",A245,"','edificio_id'=&gt;'",B245,"','direccion_id'=&gt;'",C245,"','equipo_id'=&gt;'",D245,"','subdireccion_id'=&gt;'",E245,"','coordinacion_id'=&gt;'",F245,"','tipo_cpu_id'=&gt;'",G245,"','monitor_id'=&gt;'",H245,"','marca_id'=&gt;'",I245,"','modelo_id'=&gt;'",J245,"','procesador_id'=&gt;'",K245,"','ram_id'=&gt;'",L245,"','hdd_id'=&gt;'",M245,"','windows_id'=&gt;'",N245,"','so_id'=&gt;'",O245,"','usuario'=&gt;'",P245,"','inventaro'=&gt;'",Q245,"','serie'=&gt;'",R245,"','condicion_id'=&gt;'",S245,"','observaciones'=&gt;'",T245,"','estatus'=&gt;'",U245,"','fecha_compra'=&gt;'",V245,"','fecha_baja'=&gt;'",W245,"','obs_baja'=&gt;'",X245,"','n_orden'=&gt;'",Y245,"','fecha_reporte'=&gt;'",Z245,"','descripcion'=&gt;'",AA245,"'],")</f>
        <v>['ide'=&gt;'375','edificio_id'=&gt;'12','direccion_id'=&gt;'9','equipo_id'=&gt;'1','subdireccion_id'=&gt;'23','coordinacion_id'=&gt;'31','tipo_cpu_id'=&gt;'4','monitor_id'=&gt;'1','marca_id'=&gt;'8','modelo_id'=&gt;'52','procesador_id'=&gt;'69','ram_id'=&gt;'3','hdd_id'=&gt;'2','windows_id'=&gt;'19','so_id'=&gt;'3','usuario'=&gt;'URY DIAZ','inventaro'=&gt;'6063','serie'=&gt;'S/N','condicion_id'=&gt;'3','observaciones'=&gt;'BASE DE PANTALLA QUEBRADA','estatus'=&gt;'Activo','fecha_compra'=&gt;'NULL','fecha_baja'=&gt;'NULL','obs_baja'=&gt;'NULL','n_orden'=&gt;'NULL','fecha_reporte'=&gt;'NULL','descripcion'=&gt;'NULL'],</v>
      </c>
    </row>
    <row r="246" spans="1:28" x14ac:dyDescent="0.25">
      <c r="A246">
        <v>376</v>
      </c>
      <c r="B246">
        <v>12</v>
      </c>
      <c r="C246">
        <v>9</v>
      </c>
      <c r="D246">
        <v>1</v>
      </c>
      <c r="E246">
        <v>23</v>
      </c>
      <c r="F246">
        <v>31</v>
      </c>
      <c r="G246">
        <v>3</v>
      </c>
      <c r="H246">
        <v>1</v>
      </c>
      <c r="I246">
        <v>5</v>
      </c>
      <c r="J246">
        <v>11</v>
      </c>
      <c r="K246">
        <v>68</v>
      </c>
      <c r="L246">
        <v>3</v>
      </c>
      <c r="M246">
        <v>3</v>
      </c>
      <c r="N246">
        <v>19</v>
      </c>
      <c r="O246">
        <v>3</v>
      </c>
      <c r="P246" t="s">
        <v>722</v>
      </c>
      <c r="Q246">
        <v>5771</v>
      </c>
      <c r="R246" t="s">
        <v>736</v>
      </c>
      <c r="S246">
        <v>3</v>
      </c>
      <c r="T246" t="s">
        <v>737</v>
      </c>
      <c r="U246" t="s">
        <v>351</v>
      </c>
      <c r="V246" s="1" t="s">
        <v>251</v>
      </c>
      <c r="W246" t="s">
        <v>251</v>
      </c>
      <c r="X246" t="s">
        <v>251</v>
      </c>
      <c r="Y246" t="s">
        <v>251</v>
      </c>
      <c r="Z246" t="s">
        <v>251</v>
      </c>
      <c r="AA246" t="s">
        <v>251</v>
      </c>
      <c r="AB246" t="str">
        <f>CONCATENATE("['ide'=&gt;'",A246,"','edificio_id'=&gt;'",B246,"','direccion_id'=&gt;'",C246,"','equipo_id'=&gt;'",D246,"','subdireccion_id'=&gt;'",E246,"','coordinacion_id'=&gt;'",F246,"','tipo_cpu_id'=&gt;'",G246,"','monitor_id'=&gt;'",H246,"','marca_id'=&gt;'",I246,"','modelo_id'=&gt;'",J246,"','procesador_id'=&gt;'",K246,"','ram_id'=&gt;'",L246,"','hdd_id'=&gt;'",M246,"','windows_id'=&gt;'",N246,"','so_id'=&gt;'",O246,"','usuario'=&gt;'",P246,"','inventaro'=&gt;'",Q246,"','serie'=&gt;'",R246,"','condicion_id'=&gt;'",S246,"','observaciones'=&gt;'",T246,"','estatus'=&gt;'",U246,"','fecha_compra'=&gt;'",V246,"','fecha_baja'=&gt;'",W246,"','obs_baja'=&gt;'",X246,"','n_orden'=&gt;'",Y246,"','fecha_reporte'=&gt;'",Z246,"','descripcion'=&gt;'",AA246,"'],")</f>
        <v>['ide'=&gt;'376','edificio_id'=&gt;'12','direccion_id'=&gt;'9','equipo_id'=&gt;'1','subdireccion_id'=&gt;'23','coordinacion_id'=&gt;'31','tipo_cpu_id'=&gt;'3','monitor_id'=&gt;'1','marca_id'=&gt;'5','modelo_id'=&gt;'11','procesador_id'=&gt;'68','ram_id'=&gt;'3','hdd_id'=&gt;'3','windows_id'=&gt;'19','so_id'=&gt;'3','usuario'=&gt;'KARLA URRECHA CAN','inventaro'=&gt;'5771','serie'=&gt;'MXL02706C1','condicion_id'=&gt;'3','observaciones'=&gt;'FALLA AL INICIO, HACE MUCHO RUIDO AL ENCENDER','estatus'=&gt;'Activo','fecha_compra'=&gt;'NULL','fecha_baja'=&gt;'NULL','obs_baja'=&gt;'NULL','n_orden'=&gt;'NULL','fecha_reporte'=&gt;'NULL','descripcion'=&gt;'NULL'],</v>
      </c>
    </row>
    <row r="247" spans="1:28" x14ac:dyDescent="0.25">
      <c r="A247">
        <v>377</v>
      </c>
      <c r="B247">
        <v>12</v>
      </c>
      <c r="C247">
        <v>9</v>
      </c>
      <c r="D247">
        <v>1</v>
      </c>
      <c r="E247">
        <v>23</v>
      </c>
      <c r="F247">
        <v>31</v>
      </c>
      <c r="G247">
        <v>2</v>
      </c>
      <c r="H247">
        <v>1</v>
      </c>
      <c r="I247">
        <v>4</v>
      </c>
      <c r="J247">
        <v>17</v>
      </c>
      <c r="K247">
        <v>17</v>
      </c>
      <c r="L247">
        <v>3</v>
      </c>
      <c r="M247">
        <v>5</v>
      </c>
      <c r="N247">
        <v>19</v>
      </c>
      <c r="O247">
        <v>3</v>
      </c>
      <c r="P247" t="s">
        <v>738</v>
      </c>
      <c r="Q247">
        <v>10841</v>
      </c>
      <c r="R247" t="s">
        <v>739</v>
      </c>
      <c r="S247">
        <v>2</v>
      </c>
      <c r="U247" t="s">
        <v>351</v>
      </c>
      <c r="V247" s="1">
        <v>42720</v>
      </c>
      <c r="W247" t="s">
        <v>251</v>
      </c>
      <c r="X247" t="s">
        <v>251</v>
      </c>
      <c r="Y247" t="s">
        <v>251</v>
      </c>
      <c r="Z247" t="s">
        <v>251</v>
      </c>
      <c r="AA247" t="s">
        <v>251</v>
      </c>
      <c r="AB247" t="str">
        <f>CONCATENATE("['ide'=&gt;'",A247,"','edificio_id'=&gt;'",B247,"','direccion_id'=&gt;'",C247,"','equipo_id'=&gt;'",D247,"','subdireccion_id'=&gt;'",E247,"','coordinacion_id'=&gt;'",F247,"','tipo_cpu_id'=&gt;'",G247,"','monitor_id'=&gt;'",H247,"','marca_id'=&gt;'",I247,"','modelo_id'=&gt;'",J247,"','procesador_id'=&gt;'",K247,"','ram_id'=&gt;'",L247,"','hdd_id'=&gt;'",M247,"','windows_id'=&gt;'",N247,"','so_id'=&gt;'",O247,"','usuario'=&gt;'",P247,"','inventaro'=&gt;'",Q247,"','serie'=&gt;'",R247,"','condicion_id'=&gt;'",S247,"','observaciones'=&gt;'",T247,"','estatus'=&gt;'",U247,"','fecha_compra'=&gt;'",V247,"','fecha_baja'=&gt;'",W247,"','obs_baja'=&gt;'",X247,"','n_orden'=&gt;'",Y247,"','fecha_reporte'=&gt;'",Z247,"','descripcion'=&gt;'",AA247,"'],")</f>
        <v>['ide'=&gt;'377','edificio_id'=&gt;'12','direccion_id'=&gt;'9','equipo_id'=&gt;'1','subdireccion_id'=&gt;'23','coordinacion_id'=&gt;'31','tipo_cpu_id'=&gt;'2','monitor_id'=&gt;'1','marca_id'=&gt;'4','modelo_id'=&gt;'17','procesador_id'=&gt;'17','ram_id'=&gt;'3','hdd_id'=&gt;'5','windows_id'=&gt;'19','so_id'=&gt;'3','usuario'=&gt;'PROCURADOR','inventaro'=&gt;'10841','serie'=&gt;'P9019AQY','condicion_id'=&gt;'2','observaciones'=&gt;'','estatus'=&gt;'Activo','fecha_compra'=&gt;'42720','fecha_baja'=&gt;'NULL','obs_baja'=&gt;'NULL','n_orden'=&gt;'NULL','fecha_reporte'=&gt;'NULL','descripcion'=&gt;'NULL'],</v>
      </c>
    </row>
    <row r="248" spans="1:28" x14ac:dyDescent="0.25">
      <c r="A248">
        <v>397</v>
      </c>
      <c r="B248">
        <v>4</v>
      </c>
      <c r="C248">
        <v>10</v>
      </c>
      <c r="D248">
        <v>1</v>
      </c>
      <c r="E248">
        <v>24</v>
      </c>
      <c r="F248">
        <v>21</v>
      </c>
      <c r="G248">
        <v>3</v>
      </c>
      <c r="H248">
        <v>1</v>
      </c>
      <c r="I248">
        <v>5</v>
      </c>
      <c r="J248">
        <v>41</v>
      </c>
      <c r="K248">
        <v>66</v>
      </c>
      <c r="L248">
        <v>3</v>
      </c>
      <c r="M248">
        <v>2</v>
      </c>
      <c r="N248">
        <v>19</v>
      </c>
      <c r="O248">
        <v>3</v>
      </c>
      <c r="P248" t="s">
        <v>741</v>
      </c>
      <c r="Q248">
        <v>11849</v>
      </c>
      <c r="R248" t="s">
        <v>742</v>
      </c>
      <c r="S248">
        <v>2</v>
      </c>
      <c r="U248" t="s">
        <v>351</v>
      </c>
      <c r="V248" s="1">
        <v>43280</v>
      </c>
      <c r="W248" t="s">
        <v>251</v>
      </c>
      <c r="X248" t="s">
        <v>251</v>
      </c>
      <c r="Y248" t="s">
        <v>251</v>
      </c>
      <c r="Z248" t="s">
        <v>251</v>
      </c>
      <c r="AA248" t="s">
        <v>251</v>
      </c>
      <c r="AB248" t="str">
        <f>CONCATENATE("['ide'=&gt;'",A248,"','edificio_id'=&gt;'",B248,"','direccion_id'=&gt;'",C248,"','equipo_id'=&gt;'",D248,"','subdireccion_id'=&gt;'",E248,"','coordinacion_id'=&gt;'",F248,"','tipo_cpu_id'=&gt;'",G248,"','monitor_id'=&gt;'",H248,"','marca_id'=&gt;'",I248,"','modelo_id'=&gt;'",J248,"','procesador_id'=&gt;'",K248,"','ram_id'=&gt;'",L248,"','hdd_id'=&gt;'",M248,"','windows_id'=&gt;'",N248,"','so_id'=&gt;'",O248,"','usuario'=&gt;'",P248,"','inventaro'=&gt;'",Q248,"','serie'=&gt;'",R248,"','condicion_id'=&gt;'",S248,"','observaciones'=&gt;'",T248,"','estatus'=&gt;'",U248,"','fecha_compra'=&gt;'",V248,"','fecha_baja'=&gt;'",W248,"','obs_baja'=&gt;'",X248,"','n_orden'=&gt;'",Y248,"','fecha_reporte'=&gt;'",Z248,"','descripcion'=&gt;'",AA248,"'],")</f>
        <v>['ide'=&gt;'397','edificio_id'=&gt;'4','direccion_id'=&gt;'10','equipo_id'=&gt;'1','subdireccion_id'=&gt;'24','coordinacion_id'=&gt;'21','tipo_cpu_id'=&gt;'3','monitor_id'=&gt;'1','marca_id'=&gt;'5','modelo_id'=&gt;'41','procesador_id'=&gt;'66','ram_id'=&gt;'3','hdd_id'=&gt;'2','windows_id'=&gt;'19','so_id'=&gt;'3','usuario'=&gt;'NANCY TUN','inventaro'=&gt;'11849','serie'=&gt;'MXL8180S40','condicion_id'=&gt;'2','observaciones'=&gt;'','estatus'=&gt;'Activo','fecha_compra'=&gt;'43280','fecha_baja'=&gt;'NULL','obs_baja'=&gt;'NULL','n_orden'=&gt;'NULL','fecha_reporte'=&gt;'NULL','descripcion'=&gt;'NULL'],</v>
      </c>
    </row>
    <row r="249" spans="1:28" x14ac:dyDescent="0.25">
      <c r="A249">
        <v>398</v>
      </c>
      <c r="B249">
        <v>4</v>
      </c>
      <c r="C249">
        <v>10</v>
      </c>
      <c r="D249">
        <v>1</v>
      </c>
      <c r="E249">
        <v>24</v>
      </c>
      <c r="F249">
        <v>21</v>
      </c>
      <c r="G249">
        <v>3</v>
      </c>
      <c r="H249">
        <v>1</v>
      </c>
      <c r="I249">
        <v>5</v>
      </c>
      <c r="J249">
        <v>38</v>
      </c>
      <c r="K249">
        <v>20</v>
      </c>
      <c r="L249">
        <v>3</v>
      </c>
      <c r="M249">
        <v>2</v>
      </c>
      <c r="N249">
        <v>7</v>
      </c>
      <c r="O249">
        <v>2</v>
      </c>
      <c r="P249" t="s">
        <v>743</v>
      </c>
      <c r="Q249">
        <v>4673</v>
      </c>
      <c r="R249" t="s">
        <v>744</v>
      </c>
      <c r="S249">
        <v>2</v>
      </c>
      <c r="U249" t="s">
        <v>351</v>
      </c>
      <c r="V249" s="1" t="s">
        <v>251</v>
      </c>
      <c r="W249" t="s">
        <v>251</v>
      </c>
      <c r="X249" t="s">
        <v>251</v>
      </c>
      <c r="Y249" t="s">
        <v>251</v>
      </c>
      <c r="Z249" t="s">
        <v>251</v>
      </c>
      <c r="AA249" t="s">
        <v>251</v>
      </c>
      <c r="AB249" t="str">
        <f>CONCATENATE("['ide'=&gt;'",A249,"','edificio_id'=&gt;'",B249,"','direccion_id'=&gt;'",C249,"','equipo_id'=&gt;'",D249,"','subdireccion_id'=&gt;'",E249,"','coordinacion_id'=&gt;'",F249,"','tipo_cpu_id'=&gt;'",G249,"','monitor_id'=&gt;'",H249,"','marca_id'=&gt;'",I249,"','modelo_id'=&gt;'",J249,"','procesador_id'=&gt;'",K249,"','ram_id'=&gt;'",L249,"','hdd_id'=&gt;'",M249,"','windows_id'=&gt;'",N249,"','so_id'=&gt;'",O249,"','usuario'=&gt;'",P249,"','inventaro'=&gt;'",Q249,"','serie'=&gt;'",R249,"','condicion_id'=&gt;'",S249,"','observaciones'=&gt;'",T249,"','estatus'=&gt;'",U249,"','fecha_compra'=&gt;'",V249,"','fecha_baja'=&gt;'",W249,"','obs_baja'=&gt;'",X249,"','n_orden'=&gt;'",Y249,"','fecha_reporte'=&gt;'",Z249,"','descripcion'=&gt;'",AA249,"'],")</f>
        <v>['ide'=&gt;'398','edificio_id'=&gt;'4','direccion_id'=&gt;'10','equipo_id'=&gt;'1','subdireccion_id'=&gt;'24','coordinacion_id'=&gt;'21','tipo_cpu_id'=&gt;'3','monitor_id'=&gt;'1','marca_id'=&gt;'5','modelo_id'=&gt;'38','procesador_id'=&gt;'20','ram_id'=&gt;'3','hdd_id'=&gt;'2','windows_id'=&gt;'7','so_id'=&gt;'2','usuario'=&gt;'LUPITA MORALES','inventaro'=&gt;'4673','serie'=&gt;'MXL2291C5H','condicion_id'=&gt;'2','observaciones'=&gt;'','estatus'=&gt;'Activo','fecha_compra'=&gt;'NULL','fecha_baja'=&gt;'NULL','obs_baja'=&gt;'NULL','n_orden'=&gt;'NULL','fecha_reporte'=&gt;'NULL','descripcion'=&gt;'NULL'],</v>
      </c>
    </row>
    <row r="250" spans="1:28" x14ac:dyDescent="0.25">
      <c r="A250">
        <v>399</v>
      </c>
      <c r="B250">
        <v>4</v>
      </c>
      <c r="C250">
        <v>10</v>
      </c>
      <c r="D250">
        <v>1</v>
      </c>
      <c r="E250">
        <v>24</v>
      </c>
      <c r="F250">
        <v>21</v>
      </c>
      <c r="G250">
        <v>3</v>
      </c>
      <c r="H250">
        <v>1</v>
      </c>
      <c r="I250">
        <v>5</v>
      </c>
      <c r="J250">
        <v>36</v>
      </c>
      <c r="K250">
        <v>2</v>
      </c>
      <c r="L250">
        <v>3</v>
      </c>
      <c r="M250">
        <v>3</v>
      </c>
      <c r="N250">
        <v>19</v>
      </c>
      <c r="O250">
        <v>3</v>
      </c>
      <c r="P250" t="s">
        <v>745</v>
      </c>
      <c r="Q250">
        <v>8355</v>
      </c>
      <c r="R250" t="s">
        <v>1101</v>
      </c>
      <c r="S250">
        <v>3</v>
      </c>
      <c r="U250" t="s">
        <v>351</v>
      </c>
      <c r="V250" s="1" t="s">
        <v>251</v>
      </c>
      <c r="W250" t="s">
        <v>251</v>
      </c>
      <c r="X250" t="s">
        <v>251</v>
      </c>
      <c r="Y250" t="s">
        <v>251</v>
      </c>
      <c r="Z250" t="s">
        <v>251</v>
      </c>
      <c r="AA250" t="s">
        <v>251</v>
      </c>
      <c r="AB250" t="str">
        <f>CONCATENATE("['ide'=&gt;'",A250,"','edificio_id'=&gt;'",B250,"','direccion_id'=&gt;'",C250,"','equipo_id'=&gt;'",D250,"','subdireccion_id'=&gt;'",E250,"','coordinacion_id'=&gt;'",F250,"','tipo_cpu_id'=&gt;'",G250,"','monitor_id'=&gt;'",H250,"','marca_id'=&gt;'",I250,"','modelo_id'=&gt;'",J250,"','procesador_id'=&gt;'",K250,"','ram_id'=&gt;'",L250,"','hdd_id'=&gt;'",M250,"','windows_id'=&gt;'",N250,"','so_id'=&gt;'",O250,"','usuario'=&gt;'",P250,"','inventaro'=&gt;'",Q250,"','serie'=&gt;'",R250,"','condicion_id'=&gt;'",S250,"','observaciones'=&gt;'",T250,"','estatus'=&gt;'",U250,"','fecha_compra'=&gt;'",V250,"','fecha_baja'=&gt;'",W250,"','obs_baja'=&gt;'",X250,"','n_orden'=&gt;'",Y250,"','fecha_reporte'=&gt;'",Z250,"','descripcion'=&gt;'",AA250,"'],")</f>
        <v>['ide'=&gt;'399','edificio_id'=&gt;'4','direccion_id'=&gt;'10','equipo_id'=&gt;'1','subdireccion_id'=&gt;'24','coordinacion_id'=&gt;'21','tipo_cpu_id'=&gt;'3','monitor_id'=&gt;'1','marca_id'=&gt;'5','modelo_id'=&gt;'36','procesador_id'=&gt;'2','ram_id'=&gt;'3','hdd_id'=&gt;'3','windows_id'=&gt;'19','so_id'=&gt;'3','usuario'=&gt;'LILIANA HERNANDEZ SEGOVIA','inventaro'=&gt;'8355','serie'=&gt;'MXL025053','condicion_id'=&gt;'3','observaciones'=&gt;'','estatus'=&gt;'Activo','fecha_compra'=&gt;'NULL','fecha_baja'=&gt;'NULL','obs_baja'=&gt;'NULL','n_orden'=&gt;'NULL','fecha_reporte'=&gt;'NULL','descripcion'=&gt;'NULL'],</v>
      </c>
    </row>
    <row r="251" spans="1:28" x14ac:dyDescent="0.25">
      <c r="A251">
        <v>400</v>
      </c>
      <c r="B251">
        <v>4</v>
      </c>
      <c r="C251">
        <v>10</v>
      </c>
      <c r="D251">
        <v>1</v>
      </c>
      <c r="E251">
        <v>24</v>
      </c>
      <c r="F251">
        <v>21</v>
      </c>
      <c r="G251">
        <v>3</v>
      </c>
      <c r="H251">
        <v>1</v>
      </c>
      <c r="I251">
        <v>4</v>
      </c>
      <c r="J251">
        <v>64</v>
      </c>
      <c r="K251">
        <v>13</v>
      </c>
      <c r="L251">
        <v>9</v>
      </c>
      <c r="M251">
        <v>3</v>
      </c>
      <c r="N251">
        <v>19</v>
      </c>
      <c r="O251">
        <v>3</v>
      </c>
      <c r="P251" t="s">
        <v>746</v>
      </c>
      <c r="Q251" t="s">
        <v>740</v>
      </c>
      <c r="R251" t="s">
        <v>747</v>
      </c>
      <c r="S251">
        <v>3</v>
      </c>
      <c r="U251" t="s">
        <v>351</v>
      </c>
      <c r="V251" s="1" t="s">
        <v>251</v>
      </c>
      <c r="W251" t="s">
        <v>251</v>
      </c>
      <c r="X251" t="s">
        <v>251</v>
      </c>
      <c r="Y251" t="s">
        <v>251</v>
      </c>
      <c r="Z251" t="s">
        <v>251</v>
      </c>
      <c r="AA251" t="s">
        <v>251</v>
      </c>
      <c r="AB251" t="str">
        <f>CONCATENATE("['ide'=&gt;'",A251,"','edificio_id'=&gt;'",B251,"','direccion_id'=&gt;'",C251,"','equipo_id'=&gt;'",D251,"','subdireccion_id'=&gt;'",E251,"','coordinacion_id'=&gt;'",F251,"','tipo_cpu_id'=&gt;'",G251,"','monitor_id'=&gt;'",H251,"','marca_id'=&gt;'",I251,"','modelo_id'=&gt;'",J251,"','procesador_id'=&gt;'",K251,"','ram_id'=&gt;'",L251,"','hdd_id'=&gt;'",M251,"','windows_id'=&gt;'",N251,"','so_id'=&gt;'",O251,"','usuario'=&gt;'",P251,"','inventaro'=&gt;'",Q251,"','serie'=&gt;'",R251,"','condicion_id'=&gt;'",S251,"','observaciones'=&gt;'",T251,"','estatus'=&gt;'",U251,"','fecha_compra'=&gt;'",V251,"','fecha_baja'=&gt;'",W251,"','obs_baja'=&gt;'",X251,"','n_orden'=&gt;'",Y251,"','fecha_reporte'=&gt;'",Z251,"','descripcion'=&gt;'",AA251,"'],")</f>
        <v>['ide'=&gt;'400','edificio_id'=&gt;'4','direccion_id'=&gt;'10','equipo_id'=&gt;'1','subdireccion_id'=&gt;'24','coordinacion_id'=&gt;'21','tipo_cpu_id'=&gt;'3','monitor_id'=&gt;'1','marca_id'=&gt;'4','modelo_id'=&gt;'64','procesador_id'=&gt;'13','ram_id'=&gt;'9','hdd_id'=&gt;'3','windows_id'=&gt;'19','so_id'=&gt;'3','usuario'=&gt;'VERONICA NAVARRETE GONGORA','inventaro'=&gt;'S/N','serie'=&gt;'1S0830E5SMJTFAT2','condicion_id'=&gt;'3','observaciones'=&gt;'','estatus'=&gt;'Activo','fecha_compra'=&gt;'NULL','fecha_baja'=&gt;'NULL','obs_baja'=&gt;'NULL','n_orden'=&gt;'NULL','fecha_reporte'=&gt;'NULL','descripcion'=&gt;'NULL'],</v>
      </c>
    </row>
    <row r="252" spans="1:28" x14ac:dyDescent="0.25">
      <c r="A252">
        <v>401</v>
      </c>
      <c r="B252">
        <v>4</v>
      </c>
      <c r="C252">
        <v>10</v>
      </c>
      <c r="D252">
        <v>1</v>
      </c>
      <c r="E252">
        <v>24</v>
      </c>
      <c r="F252">
        <v>21</v>
      </c>
      <c r="G252">
        <v>3</v>
      </c>
      <c r="H252">
        <v>1</v>
      </c>
      <c r="I252">
        <v>5</v>
      </c>
      <c r="J252">
        <v>41</v>
      </c>
      <c r="K252">
        <v>18</v>
      </c>
      <c r="L252">
        <v>3</v>
      </c>
      <c r="M252">
        <v>2</v>
      </c>
      <c r="N252">
        <v>19</v>
      </c>
      <c r="O252">
        <v>3</v>
      </c>
      <c r="P252" t="s">
        <v>748</v>
      </c>
      <c r="Q252">
        <v>11847</v>
      </c>
      <c r="R252" t="s">
        <v>749</v>
      </c>
      <c r="S252">
        <v>2</v>
      </c>
      <c r="U252" t="s">
        <v>351</v>
      </c>
      <c r="V252" s="1">
        <v>43280</v>
      </c>
      <c r="W252" t="s">
        <v>251</v>
      </c>
      <c r="X252" t="s">
        <v>251</v>
      </c>
      <c r="Y252" t="s">
        <v>251</v>
      </c>
      <c r="Z252" t="s">
        <v>251</v>
      </c>
      <c r="AA252" t="s">
        <v>251</v>
      </c>
      <c r="AB252" t="str">
        <f>CONCATENATE("['ide'=&gt;'",A252,"','edificio_id'=&gt;'",B252,"','direccion_id'=&gt;'",C252,"','equipo_id'=&gt;'",D252,"','subdireccion_id'=&gt;'",E252,"','coordinacion_id'=&gt;'",F252,"','tipo_cpu_id'=&gt;'",G252,"','monitor_id'=&gt;'",H252,"','marca_id'=&gt;'",I252,"','modelo_id'=&gt;'",J252,"','procesador_id'=&gt;'",K252,"','ram_id'=&gt;'",L252,"','hdd_id'=&gt;'",M252,"','windows_id'=&gt;'",N252,"','so_id'=&gt;'",O252,"','usuario'=&gt;'",P252,"','inventaro'=&gt;'",Q252,"','serie'=&gt;'",R252,"','condicion_id'=&gt;'",S252,"','observaciones'=&gt;'",T252,"','estatus'=&gt;'",U252,"','fecha_compra'=&gt;'",V252,"','fecha_baja'=&gt;'",W252,"','obs_baja'=&gt;'",X252,"','n_orden'=&gt;'",Y252,"','fecha_reporte'=&gt;'",Z252,"','descripcion'=&gt;'",AA252,"'],")</f>
        <v>['ide'=&gt;'401','edificio_id'=&gt;'4','direccion_id'=&gt;'10','equipo_id'=&gt;'1','subdireccion_id'=&gt;'24','coordinacion_id'=&gt;'21','tipo_cpu_id'=&gt;'3','monitor_id'=&gt;'1','marca_id'=&gt;'5','modelo_id'=&gt;'41','procesador_id'=&gt;'18','ram_id'=&gt;'3','hdd_id'=&gt;'2','windows_id'=&gt;'19','so_id'=&gt;'3','usuario'=&gt;'ANIELKA MENA CHABLE','inventaro'=&gt;'11847','serie'=&gt;'MXL8180S3Z','condicion_id'=&gt;'2','observaciones'=&gt;'','estatus'=&gt;'Activo','fecha_compra'=&gt;'43280','fecha_baja'=&gt;'NULL','obs_baja'=&gt;'NULL','n_orden'=&gt;'NULL','fecha_reporte'=&gt;'NULL','descripcion'=&gt;'NULL'],</v>
      </c>
    </row>
    <row r="253" spans="1:28" x14ac:dyDescent="0.25">
      <c r="A253">
        <v>402</v>
      </c>
      <c r="B253">
        <v>4</v>
      </c>
      <c r="C253">
        <v>10</v>
      </c>
      <c r="D253">
        <v>1</v>
      </c>
      <c r="E253">
        <v>24</v>
      </c>
      <c r="F253">
        <v>21</v>
      </c>
      <c r="G253">
        <v>2</v>
      </c>
      <c r="H253">
        <v>1</v>
      </c>
      <c r="I253">
        <v>4</v>
      </c>
      <c r="J253">
        <v>48</v>
      </c>
      <c r="K253">
        <v>22</v>
      </c>
      <c r="L253">
        <v>5</v>
      </c>
      <c r="M253">
        <v>4</v>
      </c>
      <c r="N253">
        <v>19</v>
      </c>
      <c r="O253">
        <v>3</v>
      </c>
      <c r="P253" t="s">
        <v>750</v>
      </c>
      <c r="Q253">
        <v>10549</v>
      </c>
      <c r="R253" t="s">
        <v>751</v>
      </c>
      <c r="S253">
        <v>2</v>
      </c>
      <c r="U253" t="s">
        <v>351</v>
      </c>
      <c r="V253" s="1">
        <v>42641</v>
      </c>
      <c r="W253" t="s">
        <v>251</v>
      </c>
      <c r="X253" t="s">
        <v>251</v>
      </c>
      <c r="Y253" t="s">
        <v>251</v>
      </c>
      <c r="Z253" t="s">
        <v>251</v>
      </c>
      <c r="AA253" t="s">
        <v>251</v>
      </c>
      <c r="AB253" t="str">
        <f>CONCATENATE("['ide'=&gt;'",A253,"','edificio_id'=&gt;'",B253,"','direccion_id'=&gt;'",C253,"','equipo_id'=&gt;'",D253,"','subdireccion_id'=&gt;'",E253,"','coordinacion_id'=&gt;'",F253,"','tipo_cpu_id'=&gt;'",G253,"','monitor_id'=&gt;'",H253,"','marca_id'=&gt;'",I253,"','modelo_id'=&gt;'",J253,"','procesador_id'=&gt;'",K253,"','ram_id'=&gt;'",L253,"','hdd_id'=&gt;'",M253,"','windows_id'=&gt;'",N253,"','so_id'=&gt;'",O253,"','usuario'=&gt;'",P253,"','inventaro'=&gt;'",Q253,"','serie'=&gt;'",R253,"','condicion_id'=&gt;'",S253,"','observaciones'=&gt;'",T253,"','estatus'=&gt;'",U253,"','fecha_compra'=&gt;'",V253,"','fecha_baja'=&gt;'",W253,"','obs_baja'=&gt;'",X253,"','n_orden'=&gt;'",Y253,"','fecha_reporte'=&gt;'",Z253,"','descripcion'=&gt;'",AA253,"'],")</f>
        <v>['ide'=&gt;'402','edificio_id'=&gt;'4','direccion_id'=&gt;'10','equipo_id'=&gt;'1','subdireccion_id'=&gt;'24','coordinacion_id'=&gt;'21','tipo_cpu_id'=&gt;'2','monitor_id'=&gt;'1','marca_id'=&gt;'4','modelo_id'=&gt;'48','procesador_id'=&gt;'22','ram_id'=&gt;'5','hdd_id'=&gt;'4','windows_id'=&gt;'19','so_id'=&gt;'3','usuario'=&gt;'CARMEN ENRIQUE GONZALEZ SOLIS','inventaro'=&gt;'10549','serie'=&gt;'P9019YDS','condicion_id'=&gt;'2','observaciones'=&gt;'','estatus'=&gt;'Activo','fecha_compra'=&gt;'42641','fecha_baja'=&gt;'NULL','obs_baja'=&gt;'NULL','n_orden'=&gt;'NULL','fecha_reporte'=&gt;'NULL','descripcion'=&gt;'NULL'],</v>
      </c>
    </row>
    <row r="254" spans="1:28" x14ac:dyDescent="0.25">
      <c r="A254">
        <v>403</v>
      </c>
      <c r="B254">
        <v>4</v>
      </c>
      <c r="C254">
        <v>10</v>
      </c>
      <c r="D254">
        <v>1</v>
      </c>
      <c r="E254">
        <v>24</v>
      </c>
      <c r="F254">
        <v>35</v>
      </c>
      <c r="G254">
        <v>3</v>
      </c>
      <c r="H254">
        <v>1</v>
      </c>
      <c r="I254">
        <v>5</v>
      </c>
      <c r="J254">
        <v>40</v>
      </c>
      <c r="K254">
        <v>21</v>
      </c>
      <c r="L254">
        <v>5</v>
      </c>
      <c r="M254">
        <v>4</v>
      </c>
      <c r="N254">
        <v>19</v>
      </c>
      <c r="O254">
        <v>3</v>
      </c>
      <c r="P254" t="s">
        <v>752</v>
      </c>
      <c r="Q254">
        <v>9975</v>
      </c>
      <c r="R254" t="s">
        <v>753</v>
      </c>
      <c r="S254">
        <v>2</v>
      </c>
      <c r="U254" t="s">
        <v>351</v>
      </c>
      <c r="V254" s="1">
        <v>42367</v>
      </c>
      <c r="W254" t="s">
        <v>251</v>
      </c>
      <c r="X254" t="s">
        <v>251</v>
      </c>
      <c r="Y254" t="s">
        <v>251</v>
      </c>
      <c r="Z254" t="s">
        <v>251</v>
      </c>
      <c r="AA254" t="s">
        <v>251</v>
      </c>
      <c r="AB254" t="str">
        <f>CONCATENATE("['ide'=&gt;'",A254,"','edificio_id'=&gt;'",B254,"','direccion_id'=&gt;'",C254,"','equipo_id'=&gt;'",D254,"','subdireccion_id'=&gt;'",E254,"','coordinacion_id'=&gt;'",F254,"','tipo_cpu_id'=&gt;'",G254,"','monitor_id'=&gt;'",H254,"','marca_id'=&gt;'",I254,"','modelo_id'=&gt;'",J254,"','procesador_id'=&gt;'",K254,"','ram_id'=&gt;'",L254,"','hdd_id'=&gt;'",M254,"','windows_id'=&gt;'",N254,"','so_id'=&gt;'",O254,"','usuario'=&gt;'",P254,"','inventaro'=&gt;'",Q254,"','serie'=&gt;'",R254,"','condicion_id'=&gt;'",S254,"','observaciones'=&gt;'",T254,"','estatus'=&gt;'",U254,"','fecha_compra'=&gt;'",V254,"','fecha_baja'=&gt;'",W254,"','obs_baja'=&gt;'",X254,"','n_orden'=&gt;'",Y254,"','fecha_reporte'=&gt;'",Z254,"','descripcion'=&gt;'",AA254,"'],")</f>
        <v>['ide'=&gt;'403','edificio_id'=&gt;'4','direccion_id'=&gt;'10','equipo_id'=&gt;'1','subdireccion_id'=&gt;'24','coordinacion_id'=&gt;'35','tipo_cpu_id'=&gt;'3','monitor_id'=&gt;'1','marca_id'=&gt;'5','modelo_id'=&gt;'40','procesador_id'=&gt;'21','ram_id'=&gt;'5','hdd_id'=&gt;'4','windows_id'=&gt;'19','so_id'=&gt;'3','usuario'=&gt;'LAURA GUADALUPE BALAN RODRIGUEZ','inventaro'=&gt;'9975','serie'=&gt;'MXL5321R7N','condicion_id'=&gt;'2','observaciones'=&gt;'','estatus'=&gt;'Activo','fecha_compra'=&gt;'42367','fecha_baja'=&gt;'NULL','obs_baja'=&gt;'NULL','n_orden'=&gt;'NULL','fecha_reporte'=&gt;'NULL','descripcion'=&gt;'NULL'],</v>
      </c>
    </row>
    <row r="255" spans="1:28" x14ac:dyDescent="0.25">
      <c r="A255">
        <v>404</v>
      </c>
      <c r="B255">
        <v>4</v>
      </c>
      <c r="C255">
        <v>10</v>
      </c>
      <c r="D255">
        <v>1</v>
      </c>
      <c r="E255">
        <v>25</v>
      </c>
      <c r="F255">
        <v>35</v>
      </c>
      <c r="G255">
        <v>2</v>
      </c>
      <c r="H255">
        <v>1</v>
      </c>
      <c r="I255">
        <v>5</v>
      </c>
      <c r="J255">
        <v>30</v>
      </c>
      <c r="K255">
        <v>4</v>
      </c>
      <c r="L255">
        <v>3</v>
      </c>
      <c r="M255">
        <v>4</v>
      </c>
      <c r="N255">
        <v>19</v>
      </c>
      <c r="O255">
        <v>3</v>
      </c>
      <c r="P255" t="s">
        <v>256</v>
      </c>
      <c r="Q255">
        <v>12259</v>
      </c>
      <c r="R255" t="s">
        <v>754</v>
      </c>
      <c r="S255">
        <v>2</v>
      </c>
      <c r="U255" t="s">
        <v>351</v>
      </c>
      <c r="V255" s="1">
        <v>43767</v>
      </c>
      <c r="W255" t="s">
        <v>251</v>
      </c>
      <c r="X255" t="s">
        <v>251</v>
      </c>
      <c r="Y255" t="s">
        <v>251</v>
      </c>
      <c r="Z255" t="s">
        <v>251</v>
      </c>
      <c r="AA255" t="s">
        <v>251</v>
      </c>
      <c r="AB255" t="str">
        <f>CONCATENATE("['ide'=&gt;'",A255,"','edificio_id'=&gt;'",B255,"','direccion_id'=&gt;'",C255,"','equipo_id'=&gt;'",D255,"','subdireccion_id'=&gt;'",E255,"','coordinacion_id'=&gt;'",F255,"','tipo_cpu_id'=&gt;'",G255,"','monitor_id'=&gt;'",H255,"','marca_id'=&gt;'",I255,"','modelo_id'=&gt;'",J255,"','procesador_id'=&gt;'",K255,"','ram_id'=&gt;'",L255,"','hdd_id'=&gt;'",M255,"','windows_id'=&gt;'",N255,"','so_id'=&gt;'",O255,"','usuario'=&gt;'",P255,"','inventaro'=&gt;'",Q255,"','serie'=&gt;'",R255,"','condicion_id'=&gt;'",S255,"','observaciones'=&gt;'",T255,"','estatus'=&gt;'",U255,"','fecha_compra'=&gt;'",V255,"','fecha_baja'=&gt;'",W255,"','obs_baja'=&gt;'",X255,"','n_orden'=&gt;'",Y255,"','fecha_reporte'=&gt;'",Z255,"','descripcion'=&gt;'",AA255,"'],")</f>
        <v>['ide'=&gt;'404','edificio_id'=&gt;'4','direccion_id'=&gt;'10','equipo_id'=&gt;'1','subdireccion_id'=&gt;'25','coordinacion_id'=&gt;'35','tipo_cpu_id'=&gt;'2','monitor_id'=&gt;'1','marca_id'=&gt;'5','modelo_id'=&gt;'30','procesador_id'=&gt;'4','ram_id'=&gt;'3','hdd_id'=&gt;'4','windows_id'=&gt;'19','so_id'=&gt;'3','usuario'=&gt;'FERNANDO DZULUB CRUZ','inventaro'=&gt;'12259','serie'=&gt;'8CC92456QQ','condicion_id'=&gt;'2','observaciones'=&gt;'','estatus'=&gt;'Activo','fecha_compra'=&gt;'43767','fecha_baja'=&gt;'NULL','obs_baja'=&gt;'NULL','n_orden'=&gt;'NULL','fecha_reporte'=&gt;'NULL','descripcion'=&gt;'NULL'],</v>
      </c>
    </row>
    <row r="256" spans="1:28" x14ac:dyDescent="0.25">
      <c r="A256">
        <v>405</v>
      </c>
      <c r="B256">
        <v>4</v>
      </c>
      <c r="C256">
        <v>10</v>
      </c>
      <c r="D256">
        <v>1</v>
      </c>
      <c r="E256">
        <v>25</v>
      </c>
      <c r="F256">
        <v>35</v>
      </c>
      <c r="G256">
        <v>2</v>
      </c>
      <c r="H256">
        <v>1</v>
      </c>
      <c r="I256">
        <v>4</v>
      </c>
      <c r="J256">
        <v>48</v>
      </c>
      <c r="K256">
        <v>22</v>
      </c>
      <c r="L256">
        <v>5</v>
      </c>
      <c r="M256">
        <v>3</v>
      </c>
      <c r="N256">
        <v>19</v>
      </c>
      <c r="O256">
        <v>3</v>
      </c>
      <c r="P256" t="s">
        <v>755</v>
      </c>
      <c r="Q256">
        <v>10539</v>
      </c>
      <c r="R256" t="s">
        <v>1102</v>
      </c>
      <c r="S256">
        <v>2</v>
      </c>
      <c r="T256" t="s">
        <v>1103</v>
      </c>
      <c r="U256" t="s">
        <v>351</v>
      </c>
      <c r="V256" s="1">
        <v>42641</v>
      </c>
      <c r="W256" t="s">
        <v>251</v>
      </c>
      <c r="X256" t="s">
        <v>251</v>
      </c>
      <c r="Y256" t="s">
        <v>251</v>
      </c>
      <c r="Z256" t="s">
        <v>251</v>
      </c>
      <c r="AA256" t="s">
        <v>251</v>
      </c>
      <c r="AB256" t="str">
        <f>CONCATENATE("['ide'=&gt;'",A256,"','edificio_id'=&gt;'",B256,"','direccion_id'=&gt;'",C256,"','equipo_id'=&gt;'",D256,"','subdireccion_id'=&gt;'",E256,"','coordinacion_id'=&gt;'",F256,"','tipo_cpu_id'=&gt;'",G256,"','monitor_id'=&gt;'",H256,"','marca_id'=&gt;'",I256,"','modelo_id'=&gt;'",J256,"','procesador_id'=&gt;'",K256,"','ram_id'=&gt;'",L256,"','hdd_id'=&gt;'",M256,"','windows_id'=&gt;'",N256,"','so_id'=&gt;'",O256,"','usuario'=&gt;'",P256,"','inventaro'=&gt;'",Q256,"','serie'=&gt;'",R256,"','condicion_id'=&gt;'",S256,"','observaciones'=&gt;'",T256,"','estatus'=&gt;'",U256,"','fecha_compra'=&gt;'",V256,"','fecha_baja'=&gt;'",W256,"','obs_baja'=&gt;'",X256,"','n_orden'=&gt;'",Y256,"','fecha_reporte'=&gt;'",Z256,"','descripcion'=&gt;'",AA256,"'],")</f>
        <v>['ide'=&gt;'405','edificio_id'=&gt;'4','direccion_id'=&gt;'10','equipo_id'=&gt;'1','subdireccion_id'=&gt;'25','coordinacion_id'=&gt;'35','tipo_cpu_id'=&gt;'2','monitor_id'=&gt;'1','marca_id'=&gt;'4','modelo_id'=&gt;'48','procesador_id'=&gt;'22','ram_id'=&gt;'5','hdd_id'=&gt;'3','windows_id'=&gt;'19','so_id'=&gt;'3','usuario'=&gt;'SANTA ROSALIA ROSADO SANTOS','inventaro'=&gt;'10539','serie'=&gt;'P9019XY1','condicion_id'=&gt;'2','observaciones'=&gt;'**SN**P9019X1','estatus'=&gt;'Activo','fecha_compra'=&gt;'42641','fecha_baja'=&gt;'NULL','obs_baja'=&gt;'NULL','n_orden'=&gt;'NULL','fecha_reporte'=&gt;'NULL','descripcion'=&gt;'NULL'],</v>
      </c>
    </row>
    <row r="257" spans="1:28" x14ac:dyDescent="0.25">
      <c r="A257">
        <v>406</v>
      </c>
      <c r="B257">
        <v>4</v>
      </c>
      <c r="C257">
        <v>10</v>
      </c>
      <c r="D257">
        <v>1</v>
      </c>
      <c r="E257">
        <v>25</v>
      </c>
      <c r="F257">
        <v>35</v>
      </c>
      <c r="G257">
        <v>2</v>
      </c>
      <c r="H257">
        <v>1</v>
      </c>
      <c r="I257">
        <v>5</v>
      </c>
      <c r="J257">
        <v>4</v>
      </c>
      <c r="K257">
        <v>4</v>
      </c>
      <c r="L257">
        <v>3</v>
      </c>
      <c r="M257">
        <v>4</v>
      </c>
      <c r="N257">
        <v>19</v>
      </c>
      <c r="O257">
        <v>3</v>
      </c>
      <c r="P257" t="s">
        <v>756</v>
      </c>
      <c r="Q257">
        <v>12260</v>
      </c>
      <c r="R257" t="s">
        <v>757</v>
      </c>
      <c r="S257">
        <v>2</v>
      </c>
      <c r="U257" t="s">
        <v>351</v>
      </c>
      <c r="V257" s="1">
        <v>43767</v>
      </c>
      <c r="W257" t="s">
        <v>251</v>
      </c>
      <c r="X257" t="s">
        <v>251</v>
      </c>
      <c r="Y257" t="s">
        <v>251</v>
      </c>
      <c r="Z257" t="s">
        <v>251</v>
      </c>
      <c r="AA257" t="s">
        <v>251</v>
      </c>
      <c r="AB257" t="str">
        <f>CONCATENATE("['ide'=&gt;'",A257,"','edificio_id'=&gt;'",B257,"','direccion_id'=&gt;'",C257,"','equipo_id'=&gt;'",D257,"','subdireccion_id'=&gt;'",E257,"','coordinacion_id'=&gt;'",F257,"','tipo_cpu_id'=&gt;'",G257,"','monitor_id'=&gt;'",H257,"','marca_id'=&gt;'",I257,"','modelo_id'=&gt;'",J257,"','procesador_id'=&gt;'",K257,"','ram_id'=&gt;'",L257,"','hdd_id'=&gt;'",M257,"','windows_id'=&gt;'",N257,"','so_id'=&gt;'",O257,"','usuario'=&gt;'",P257,"','inventaro'=&gt;'",Q257,"','serie'=&gt;'",R257,"','condicion_id'=&gt;'",S257,"','observaciones'=&gt;'",T257,"','estatus'=&gt;'",U257,"','fecha_compra'=&gt;'",V257,"','fecha_baja'=&gt;'",W257,"','obs_baja'=&gt;'",X257,"','n_orden'=&gt;'",Y257,"','fecha_reporte'=&gt;'",Z257,"','descripcion'=&gt;'",AA257,"'],")</f>
        <v>['ide'=&gt;'406','edificio_id'=&gt;'4','direccion_id'=&gt;'10','equipo_id'=&gt;'1','subdireccion_id'=&gt;'25','coordinacion_id'=&gt;'35','tipo_cpu_id'=&gt;'2','monitor_id'=&gt;'1','marca_id'=&gt;'5','modelo_id'=&gt;'4','procesador_id'=&gt;'4','ram_id'=&gt;'3','hdd_id'=&gt;'4','windows_id'=&gt;'19','so_id'=&gt;'3','usuario'=&gt;'MARTIN CANUL','inventaro'=&gt;'12260','serie'=&gt;'8CC92458VT','condicion_id'=&gt;'2','observaciones'=&gt;'','estatus'=&gt;'Activo','fecha_compra'=&gt;'43767','fecha_baja'=&gt;'NULL','obs_baja'=&gt;'NULL','n_orden'=&gt;'NULL','fecha_reporte'=&gt;'NULL','descripcion'=&gt;'NULL'],</v>
      </c>
    </row>
    <row r="258" spans="1:28" x14ac:dyDescent="0.25">
      <c r="A258">
        <v>407</v>
      </c>
      <c r="B258">
        <v>4</v>
      </c>
      <c r="C258">
        <v>10</v>
      </c>
      <c r="D258">
        <v>1</v>
      </c>
      <c r="E258">
        <v>25</v>
      </c>
      <c r="F258">
        <v>35</v>
      </c>
      <c r="G258">
        <v>3</v>
      </c>
      <c r="H258">
        <v>1</v>
      </c>
      <c r="I258">
        <v>5</v>
      </c>
      <c r="J258">
        <v>37</v>
      </c>
      <c r="K258">
        <v>13</v>
      </c>
      <c r="L258">
        <v>3</v>
      </c>
      <c r="M258">
        <v>9</v>
      </c>
      <c r="N258">
        <v>19</v>
      </c>
      <c r="O258">
        <v>3</v>
      </c>
      <c r="P258" t="s">
        <v>758</v>
      </c>
      <c r="Q258">
        <v>3695</v>
      </c>
      <c r="R258" t="s">
        <v>759</v>
      </c>
      <c r="S258">
        <v>3</v>
      </c>
      <c r="T258" t="s">
        <v>760</v>
      </c>
      <c r="U258" t="s">
        <v>351</v>
      </c>
      <c r="V258" t="s">
        <v>251</v>
      </c>
      <c r="W258" t="s">
        <v>251</v>
      </c>
      <c r="X258" t="s">
        <v>251</v>
      </c>
      <c r="Y258" t="s">
        <v>251</v>
      </c>
      <c r="Z258" t="s">
        <v>251</v>
      </c>
      <c r="AA258" t="s">
        <v>251</v>
      </c>
      <c r="AB258" t="str">
        <f>CONCATENATE("['ide'=&gt;'",A258,"','edificio_id'=&gt;'",B258,"','direccion_id'=&gt;'",C258,"','equipo_id'=&gt;'",D258,"','subdireccion_id'=&gt;'",E258,"','coordinacion_id'=&gt;'",F258,"','tipo_cpu_id'=&gt;'",G258,"','monitor_id'=&gt;'",H258,"','marca_id'=&gt;'",I258,"','modelo_id'=&gt;'",J258,"','procesador_id'=&gt;'",K258,"','ram_id'=&gt;'",L258,"','hdd_id'=&gt;'",M258,"','windows_id'=&gt;'",N258,"','so_id'=&gt;'",O258,"','usuario'=&gt;'",P258,"','inventaro'=&gt;'",Q258,"','serie'=&gt;'",R258,"','condicion_id'=&gt;'",S258,"','observaciones'=&gt;'",T258,"','estatus'=&gt;'",U258,"','fecha_compra'=&gt;'",V258,"','fecha_baja'=&gt;'",W258,"','obs_baja'=&gt;'",X258,"','n_orden'=&gt;'",Y258,"','fecha_reporte'=&gt;'",Z258,"','descripcion'=&gt;'",AA258,"'],")</f>
        <v>['ide'=&gt;'407','edificio_id'=&gt;'4','direccion_id'=&gt;'10','equipo_id'=&gt;'1','subdireccion_id'=&gt;'25','coordinacion_id'=&gt;'35','tipo_cpu_id'=&gt;'3','monitor_id'=&gt;'1','marca_id'=&gt;'5','modelo_id'=&gt;'37','procesador_id'=&gt;'13','ram_id'=&gt;'3','hdd_id'=&gt;'9','windows_id'=&gt;'19','so_id'=&gt;'3','usuario'=&gt;'JESSICA GUADALUPE LUGO BARRAZA','inventaro'=&gt;'3695','serie'=&gt;'MXL0120H6T','condicion_id'=&gt;'3','observaciones'=&gt;'TIENE FALLA AL INICIAR, NO ENCIENDE A LA PRIMERA','estatus'=&gt;'Activo','fecha_compra'=&gt;'NULL','fecha_baja'=&gt;'NULL','obs_baja'=&gt;'NULL','n_orden'=&gt;'NULL','fecha_reporte'=&gt;'NULL','descripcion'=&gt;'NULL'],</v>
      </c>
    </row>
    <row r="259" spans="1:28" x14ac:dyDescent="0.25">
      <c r="A259">
        <v>408</v>
      </c>
      <c r="B259">
        <v>4</v>
      </c>
      <c r="C259">
        <v>10</v>
      </c>
      <c r="D259">
        <v>1</v>
      </c>
      <c r="E259">
        <v>25</v>
      </c>
      <c r="F259">
        <v>35</v>
      </c>
      <c r="G259">
        <v>3</v>
      </c>
      <c r="H259">
        <v>1</v>
      </c>
      <c r="I259">
        <v>5</v>
      </c>
      <c r="J259">
        <v>58</v>
      </c>
      <c r="K259">
        <v>19</v>
      </c>
      <c r="L259">
        <v>5</v>
      </c>
      <c r="M259">
        <v>4</v>
      </c>
      <c r="N259">
        <v>19</v>
      </c>
      <c r="O259">
        <v>3</v>
      </c>
      <c r="P259" t="s">
        <v>761</v>
      </c>
      <c r="Q259">
        <v>12000</v>
      </c>
      <c r="R259" t="s">
        <v>762</v>
      </c>
      <c r="S259">
        <v>2</v>
      </c>
      <c r="U259" t="s">
        <v>351</v>
      </c>
      <c r="V259" s="1">
        <v>43410</v>
      </c>
      <c r="W259" t="s">
        <v>251</v>
      </c>
      <c r="X259" t="s">
        <v>251</v>
      </c>
      <c r="Y259" t="s">
        <v>251</v>
      </c>
      <c r="Z259" t="s">
        <v>251</v>
      </c>
      <c r="AA259" t="s">
        <v>251</v>
      </c>
      <c r="AB259" t="str">
        <f>CONCATENATE("['ide'=&gt;'",A259,"','edificio_id'=&gt;'",B259,"','direccion_id'=&gt;'",C259,"','equipo_id'=&gt;'",D259,"','subdireccion_id'=&gt;'",E259,"','coordinacion_id'=&gt;'",F259,"','tipo_cpu_id'=&gt;'",G259,"','monitor_id'=&gt;'",H259,"','marca_id'=&gt;'",I259,"','modelo_id'=&gt;'",J259,"','procesador_id'=&gt;'",K259,"','ram_id'=&gt;'",L259,"','hdd_id'=&gt;'",M259,"','windows_id'=&gt;'",N259,"','so_id'=&gt;'",O259,"','usuario'=&gt;'",P259,"','inventaro'=&gt;'",Q259,"','serie'=&gt;'",R259,"','condicion_id'=&gt;'",S259,"','observaciones'=&gt;'",T259,"','estatus'=&gt;'",U259,"','fecha_compra'=&gt;'",V259,"','fecha_baja'=&gt;'",W259,"','obs_baja'=&gt;'",X259,"','n_orden'=&gt;'",Y259,"','fecha_reporte'=&gt;'",Z259,"','descripcion'=&gt;'",AA259,"'],")</f>
        <v>['ide'=&gt;'408','edificio_id'=&gt;'4','direccion_id'=&gt;'10','equipo_id'=&gt;'1','subdireccion_id'=&gt;'25','coordinacion_id'=&gt;'35','tipo_cpu_id'=&gt;'3','monitor_id'=&gt;'1','marca_id'=&gt;'5','modelo_id'=&gt;'58','procesador_id'=&gt;'19','ram_id'=&gt;'5','hdd_id'=&gt;'4','windows_id'=&gt;'19','so_id'=&gt;'3','usuario'=&gt;'FATIMA ELINAI DELGADO BERNZUNZA','inventaro'=&gt;'12000','serie'=&gt;'MXL84022S4','condicion_id'=&gt;'2','observaciones'=&gt;'','estatus'=&gt;'Activo','fecha_compra'=&gt;'43410','fecha_baja'=&gt;'NULL','obs_baja'=&gt;'NULL','n_orden'=&gt;'NULL','fecha_reporte'=&gt;'NULL','descripcion'=&gt;'NULL'],</v>
      </c>
    </row>
    <row r="260" spans="1:28" x14ac:dyDescent="0.25">
      <c r="A260">
        <v>409</v>
      </c>
      <c r="B260">
        <v>4</v>
      </c>
      <c r="C260">
        <v>10</v>
      </c>
      <c r="D260">
        <v>1</v>
      </c>
      <c r="E260">
        <v>25</v>
      </c>
      <c r="F260">
        <v>35</v>
      </c>
      <c r="G260">
        <v>2</v>
      </c>
      <c r="H260">
        <v>1</v>
      </c>
      <c r="I260">
        <v>4</v>
      </c>
      <c r="J260">
        <v>48</v>
      </c>
      <c r="K260">
        <v>22</v>
      </c>
      <c r="L260">
        <v>5</v>
      </c>
      <c r="M260">
        <v>4</v>
      </c>
      <c r="N260">
        <v>19</v>
      </c>
      <c r="O260">
        <v>3</v>
      </c>
      <c r="P260" t="s">
        <v>763</v>
      </c>
      <c r="Q260">
        <v>10540</v>
      </c>
      <c r="R260" t="s">
        <v>764</v>
      </c>
      <c r="S260">
        <v>2</v>
      </c>
      <c r="U260" t="s">
        <v>351</v>
      </c>
      <c r="V260" s="1">
        <v>42641</v>
      </c>
      <c r="W260" t="s">
        <v>251</v>
      </c>
      <c r="X260" t="s">
        <v>251</v>
      </c>
      <c r="Y260" t="s">
        <v>251</v>
      </c>
      <c r="Z260" t="s">
        <v>251</v>
      </c>
      <c r="AA260" t="s">
        <v>251</v>
      </c>
      <c r="AB260" t="str">
        <f>CONCATENATE("['ide'=&gt;'",A260,"','edificio_id'=&gt;'",B260,"','direccion_id'=&gt;'",C260,"','equipo_id'=&gt;'",D260,"','subdireccion_id'=&gt;'",E260,"','coordinacion_id'=&gt;'",F260,"','tipo_cpu_id'=&gt;'",G260,"','monitor_id'=&gt;'",H260,"','marca_id'=&gt;'",I260,"','modelo_id'=&gt;'",J260,"','procesador_id'=&gt;'",K260,"','ram_id'=&gt;'",L260,"','hdd_id'=&gt;'",M260,"','windows_id'=&gt;'",N260,"','so_id'=&gt;'",O260,"','usuario'=&gt;'",P260,"','inventaro'=&gt;'",Q260,"','serie'=&gt;'",R260,"','condicion_id'=&gt;'",S260,"','observaciones'=&gt;'",T260,"','estatus'=&gt;'",U260,"','fecha_compra'=&gt;'",V260,"','fecha_baja'=&gt;'",W260,"','obs_baja'=&gt;'",X260,"','n_orden'=&gt;'",Y260,"','fecha_reporte'=&gt;'",Z260,"','descripcion'=&gt;'",AA260,"'],")</f>
        <v>['ide'=&gt;'409','edificio_id'=&gt;'4','direccion_id'=&gt;'10','equipo_id'=&gt;'1','subdireccion_id'=&gt;'25','coordinacion_id'=&gt;'35','tipo_cpu_id'=&gt;'2','monitor_id'=&gt;'1','marca_id'=&gt;'4','modelo_id'=&gt;'48','procesador_id'=&gt;'22','ram_id'=&gt;'5','hdd_id'=&gt;'4','windows_id'=&gt;'19','so_id'=&gt;'3','usuario'=&gt;'MARTHA MIGUEL CASTILLO','inventaro'=&gt;'10540','serie'=&gt;'P9019YA7','condicion_id'=&gt;'2','observaciones'=&gt;'','estatus'=&gt;'Activo','fecha_compra'=&gt;'42641','fecha_baja'=&gt;'NULL','obs_baja'=&gt;'NULL','n_orden'=&gt;'NULL','fecha_reporte'=&gt;'NULL','descripcion'=&gt;'NULL'],</v>
      </c>
    </row>
    <row r="261" spans="1:28" x14ac:dyDescent="0.25">
      <c r="A261">
        <v>418</v>
      </c>
      <c r="B261">
        <v>4</v>
      </c>
      <c r="C261">
        <v>4</v>
      </c>
      <c r="D261">
        <v>1</v>
      </c>
      <c r="E261">
        <v>16</v>
      </c>
      <c r="F261">
        <v>21</v>
      </c>
      <c r="G261">
        <v>3</v>
      </c>
      <c r="H261">
        <v>1</v>
      </c>
      <c r="I261">
        <v>5</v>
      </c>
      <c r="J261">
        <v>35</v>
      </c>
      <c r="K261">
        <v>55</v>
      </c>
      <c r="L261">
        <v>9</v>
      </c>
      <c r="M261">
        <v>3</v>
      </c>
      <c r="N261">
        <v>19</v>
      </c>
      <c r="O261">
        <v>3</v>
      </c>
      <c r="P261" t="s">
        <v>765</v>
      </c>
      <c r="Q261" t="s">
        <v>740</v>
      </c>
      <c r="R261" t="s">
        <v>766</v>
      </c>
      <c r="S261">
        <v>2</v>
      </c>
      <c r="U261" t="s">
        <v>351</v>
      </c>
      <c r="V261" t="s">
        <v>251</v>
      </c>
      <c r="W261" t="s">
        <v>251</v>
      </c>
      <c r="X261" t="s">
        <v>251</v>
      </c>
      <c r="Y261" t="s">
        <v>251</v>
      </c>
      <c r="Z261" t="s">
        <v>251</v>
      </c>
      <c r="AA261" t="s">
        <v>251</v>
      </c>
      <c r="AB261" t="str">
        <f>CONCATENATE("['ide'=&gt;'",A261,"','edificio_id'=&gt;'",B261,"','direccion_id'=&gt;'",C261,"','equipo_id'=&gt;'",D261,"','subdireccion_id'=&gt;'",E261,"','coordinacion_id'=&gt;'",F261,"','tipo_cpu_id'=&gt;'",G261,"','monitor_id'=&gt;'",H261,"','marca_id'=&gt;'",I261,"','modelo_id'=&gt;'",J261,"','procesador_id'=&gt;'",K261,"','ram_id'=&gt;'",L261,"','hdd_id'=&gt;'",M261,"','windows_id'=&gt;'",N261,"','so_id'=&gt;'",O261,"','usuario'=&gt;'",P261,"','inventaro'=&gt;'",Q261,"','serie'=&gt;'",R261,"','condicion_id'=&gt;'",S261,"','observaciones'=&gt;'",T261,"','estatus'=&gt;'",U261,"','fecha_compra'=&gt;'",V261,"','fecha_baja'=&gt;'",W261,"','obs_baja'=&gt;'",X261,"','n_orden'=&gt;'",Y261,"','fecha_reporte'=&gt;'",Z261,"','descripcion'=&gt;'",AA261,"'],")</f>
        <v>['ide'=&gt;'418','edificio_id'=&gt;'4','direccion_id'=&gt;'4','equipo_id'=&gt;'1','subdireccion_id'=&gt;'16','coordinacion_id'=&gt;'21','tipo_cpu_id'=&gt;'3','monitor_id'=&gt;'1','marca_id'=&gt;'5','modelo_id'=&gt;'35','procesador_id'=&gt;'55','ram_id'=&gt;'9','hdd_id'=&gt;'3','windows_id'=&gt;'19','so_id'=&gt;'3','usuario'=&gt;'GERARDO ZETINA','inventaro'=&gt;'S/N','serie'=&gt;'MXL02706BT','condicion_id'=&gt;'2','observaciones'=&gt;'','estatus'=&gt;'Activo','fecha_compra'=&gt;'NULL','fecha_baja'=&gt;'NULL','obs_baja'=&gt;'NULL','n_orden'=&gt;'NULL','fecha_reporte'=&gt;'NULL','descripcion'=&gt;'NULL'],</v>
      </c>
    </row>
    <row r="262" spans="1:28" x14ac:dyDescent="0.25">
      <c r="A262">
        <v>419</v>
      </c>
      <c r="B262">
        <v>4</v>
      </c>
      <c r="C262">
        <v>4</v>
      </c>
      <c r="D262">
        <v>1</v>
      </c>
      <c r="E262">
        <v>16</v>
      </c>
      <c r="F262">
        <v>21</v>
      </c>
      <c r="G262">
        <v>3</v>
      </c>
      <c r="H262">
        <v>1</v>
      </c>
      <c r="I262">
        <v>5</v>
      </c>
      <c r="J262">
        <v>33</v>
      </c>
      <c r="K262">
        <v>25</v>
      </c>
      <c r="L262">
        <v>3</v>
      </c>
      <c r="M262">
        <v>4</v>
      </c>
      <c r="N262">
        <v>19</v>
      </c>
      <c r="O262">
        <v>3</v>
      </c>
      <c r="P262" t="s">
        <v>527</v>
      </c>
      <c r="Q262">
        <v>1700</v>
      </c>
      <c r="R262" t="s">
        <v>767</v>
      </c>
      <c r="S262">
        <v>2</v>
      </c>
      <c r="U262" t="s">
        <v>351</v>
      </c>
      <c r="V262" s="1">
        <v>44425</v>
      </c>
      <c r="W262" t="s">
        <v>251</v>
      </c>
      <c r="X262" t="s">
        <v>251</v>
      </c>
      <c r="Y262" t="s">
        <v>251</v>
      </c>
      <c r="Z262" t="s">
        <v>251</v>
      </c>
      <c r="AA262" t="s">
        <v>251</v>
      </c>
      <c r="AB262" t="str">
        <f>CONCATENATE("['ide'=&gt;'",A262,"','edificio_id'=&gt;'",B262,"','direccion_id'=&gt;'",C262,"','equipo_id'=&gt;'",D262,"','subdireccion_id'=&gt;'",E262,"','coordinacion_id'=&gt;'",F262,"','tipo_cpu_id'=&gt;'",G262,"','monitor_id'=&gt;'",H262,"','marca_id'=&gt;'",I262,"','modelo_id'=&gt;'",J262,"','procesador_id'=&gt;'",K262,"','ram_id'=&gt;'",L262,"','hdd_id'=&gt;'",M262,"','windows_id'=&gt;'",N262,"','so_id'=&gt;'",O262,"','usuario'=&gt;'",P262,"','inventaro'=&gt;'",Q262,"','serie'=&gt;'",R262,"','condicion_id'=&gt;'",S262,"','observaciones'=&gt;'",T262,"','estatus'=&gt;'",U262,"','fecha_compra'=&gt;'",V262,"','fecha_baja'=&gt;'",W262,"','obs_baja'=&gt;'",X262,"','n_orden'=&gt;'",Y262,"','fecha_reporte'=&gt;'",Z262,"','descripcion'=&gt;'",AA262,"'],")</f>
        <v>['ide'=&gt;'419','edificio_id'=&gt;'4','direccion_id'=&gt;'4','equipo_id'=&gt;'1','subdireccion_id'=&gt;'16','coordinacion_id'=&gt;'21','tipo_cpu_id'=&gt;'3','monitor_id'=&gt;'1','marca_id'=&gt;'5','modelo_id'=&gt;'33','procesador_id'=&gt;'25','ram_id'=&gt;'3','hdd_id'=&gt;'4','windows_id'=&gt;'19','so_id'=&gt;'3','usuario'=&gt;'SIN USUARIO','inventaro'=&gt;'1700','serie'=&gt;'4CE10815TC','condicion_id'=&gt;'2','observaciones'=&gt;'','estatus'=&gt;'Activo','fecha_compra'=&gt;'44425','fecha_baja'=&gt;'NULL','obs_baja'=&gt;'NULL','n_orden'=&gt;'NULL','fecha_reporte'=&gt;'NULL','descripcion'=&gt;'NULL'],</v>
      </c>
    </row>
    <row r="263" spans="1:28" x14ac:dyDescent="0.25">
      <c r="A263">
        <v>422</v>
      </c>
      <c r="B263">
        <v>10</v>
      </c>
      <c r="C263">
        <v>9</v>
      </c>
      <c r="D263">
        <v>1</v>
      </c>
      <c r="E263">
        <v>10</v>
      </c>
      <c r="F263">
        <v>21</v>
      </c>
      <c r="G263">
        <v>3</v>
      </c>
      <c r="H263">
        <v>1</v>
      </c>
      <c r="I263">
        <v>5</v>
      </c>
      <c r="J263">
        <v>58</v>
      </c>
      <c r="K263">
        <v>19</v>
      </c>
      <c r="L263">
        <v>5</v>
      </c>
      <c r="M263">
        <v>4</v>
      </c>
      <c r="N263">
        <v>20</v>
      </c>
      <c r="O263">
        <v>3</v>
      </c>
      <c r="P263" t="s">
        <v>768</v>
      </c>
      <c r="Q263">
        <v>11988</v>
      </c>
      <c r="R263" t="s">
        <v>769</v>
      </c>
      <c r="S263">
        <v>2</v>
      </c>
      <c r="U263" t="s">
        <v>351</v>
      </c>
      <c r="V263" s="1">
        <v>43410</v>
      </c>
      <c r="W263" t="s">
        <v>251</v>
      </c>
      <c r="X263" t="s">
        <v>251</v>
      </c>
      <c r="Y263" t="s">
        <v>251</v>
      </c>
      <c r="Z263" t="s">
        <v>251</v>
      </c>
      <c r="AA263" t="s">
        <v>251</v>
      </c>
      <c r="AB263" t="str">
        <f>CONCATENATE("['ide'=&gt;'",A263,"','edificio_id'=&gt;'",B263,"','direccion_id'=&gt;'",C263,"','equipo_id'=&gt;'",D263,"','subdireccion_id'=&gt;'",E263,"','coordinacion_id'=&gt;'",F263,"','tipo_cpu_id'=&gt;'",G263,"','monitor_id'=&gt;'",H263,"','marca_id'=&gt;'",I263,"','modelo_id'=&gt;'",J263,"','procesador_id'=&gt;'",K263,"','ram_id'=&gt;'",L263,"','hdd_id'=&gt;'",M263,"','windows_id'=&gt;'",N263,"','so_id'=&gt;'",O263,"','usuario'=&gt;'",P263,"','inventaro'=&gt;'",Q263,"','serie'=&gt;'",R263,"','condicion_id'=&gt;'",S263,"','observaciones'=&gt;'",T263,"','estatus'=&gt;'",U263,"','fecha_compra'=&gt;'",V263,"','fecha_baja'=&gt;'",W263,"','obs_baja'=&gt;'",X263,"','n_orden'=&gt;'",Y263,"','fecha_reporte'=&gt;'",Z263,"','descripcion'=&gt;'",AA263,"'],")</f>
        <v>['ide'=&gt;'422','edificio_id'=&gt;'10','direccion_id'=&gt;'9','equipo_id'=&gt;'1','subdireccion_id'=&gt;'10','coordinacion_id'=&gt;'21','tipo_cpu_id'=&gt;'3','monitor_id'=&gt;'1','marca_id'=&gt;'5','modelo_id'=&gt;'58','procesador_id'=&gt;'19','ram_id'=&gt;'5','hdd_id'=&gt;'4','windows_id'=&gt;'20','so_id'=&gt;'3','usuario'=&gt;'ROMANA ALEMAN TEJERO','inventaro'=&gt;'11988','serie'=&gt;'MXL84022S2','condicion_id'=&gt;'2','observaciones'=&gt;'','estatus'=&gt;'Activo','fecha_compra'=&gt;'43410','fecha_baja'=&gt;'NULL','obs_baja'=&gt;'NULL','n_orden'=&gt;'NULL','fecha_reporte'=&gt;'NULL','descripcion'=&gt;'NULL'],</v>
      </c>
    </row>
    <row r="264" spans="1:28" x14ac:dyDescent="0.25">
      <c r="A264">
        <v>424</v>
      </c>
      <c r="B264">
        <v>10</v>
      </c>
      <c r="C264">
        <v>9</v>
      </c>
      <c r="D264">
        <v>1</v>
      </c>
      <c r="E264">
        <v>10</v>
      </c>
      <c r="F264">
        <v>21</v>
      </c>
      <c r="G264">
        <v>2</v>
      </c>
      <c r="H264">
        <v>1</v>
      </c>
      <c r="I264">
        <v>4</v>
      </c>
      <c r="J264">
        <v>128</v>
      </c>
      <c r="K264">
        <v>17</v>
      </c>
      <c r="L264">
        <v>5</v>
      </c>
      <c r="M264">
        <v>6</v>
      </c>
      <c r="N264">
        <v>19</v>
      </c>
      <c r="O264">
        <v>3</v>
      </c>
      <c r="P264" t="s">
        <v>770</v>
      </c>
      <c r="Q264">
        <v>10680</v>
      </c>
      <c r="R264" t="s">
        <v>771</v>
      </c>
      <c r="S264">
        <v>3</v>
      </c>
      <c r="T264" t="s">
        <v>772</v>
      </c>
      <c r="U264" t="s">
        <v>351</v>
      </c>
      <c r="V264" s="1">
        <v>42696</v>
      </c>
      <c r="W264" t="s">
        <v>251</v>
      </c>
      <c r="X264" t="s">
        <v>251</v>
      </c>
      <c r="Y264" t="s">
        <v>251</v>
      </c>
      <c r="Z264" t="s">
        <v>251</v>
      </c>
      <c r="AA264" t="s">
        <v>251</v>
      </c>
      <c r="AB264" t="str">
        <f>CONCATENATE("['ide'=&gt;'",A264,"','edificio_id'=&gt;'",B264,"','direccion_id'=&gt;'",C264,"','equipo_id'=&gt;'",D264,"','subdireccion_id'=&gt;'",E264,"','coordinacion_id'=&gt;'",F264,"','tipo_cpu_id'=&gt;'",G264,"','monitor_id'=&gt;'",H264,"','marca_id'=&gt;'",I264,"','modelo_id'=&gt;'",J264,"','procesador_id'=&gt;'",K264,"','ram_id'=&gt;'",L264,"','hdd_id'=&gt;'",M264,"','windows_id'=&gt;'",N264,"','so_id'=&gt;'",O264,"','usuario'=&gt;'",P264,"','inventaro'=&gt;'",Q264,"','serie'=&gt;'",R264,"','condicion_id'=&gt;'",S264,"','observaciones'=&gt;'",T264,"','estatus'=&gt;'",U264,"','fecha_compra'=&gt;'",V264,"','fecha_baja'=&gt;'",W264,"','obs_baja'=&gt;'",X264,"','n_orden'=&gt;'",Y264,"','fecha_reporte'=&gt;'",Z264,"','descripcion'=&gt;'",AA264,"'],")</f>
        <v>['ide'=&gt;'424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PATRICIA SOTO BARRERA','inventaro'=&gt;'10680','serie'=&gt;'S100P2LJ','condicion_id'=&gt;'3','observaciones'=&gt;'TIENE UNAS LINEAS DE COLORES EN LA PARTE INFERIOR DEL MONITOR','estatus'=&gt;'Activo','fecha_compra'=&gt;'42696','fecha_baja'=&gt;'NULL','obs_baja'=&gt;'NULL','n_orden'=&gt;'NULL','fecha_reporte'=&gt;'NULL','descripcion'=&gt;'NULL'],</v>
      </c>
    </row>
    <row r="265" spans="1:28" x14ac:dyDescent="0.25">
      <c r="A265">
        <v>425</v>
      </c>
      <c r="B265">
        <v>10</v>
      </c>
      <c r="C265">
        <v>9</v>
      </c>
      <c r="D265">
        <v>1</v>
      </c>
      <c r="E265">
        <v>10</v>
      </c>
      <c r="F265">
        <v>21</v>
      </c>
      <c r="G265">
        <v>2</v>
      </c>
      <c r="H265">
        <v>1</v>
      </c>
      <c r="I265">
        <v>4</v>
      </c>
      <c r="J265">
        <v>128</v>
      </c>
      <c r="K265">
        <v>17</v>
      </c>
      <c r="L265">
        <v>5</v>
      </c>
      <c r="M265">
        <v>6</v>
      </c>
      <c r="N265">
        <v>19</v>
      </c>
      <c r="O265">
        <v>3</v>
      </c>
      <c r="P265" t="s">
        <v>1104</v>
      </c>
      <c r="Q265">
        <v>10698</v>
      </c>
      <c r="R265" t="s">
        <v>773</v>
      </c>
      <c r="S265">
        <v>4</v>
      </c>
      <c r="T265" t="s">
        <v>774</v>
      </c>
      <c r="U265" t="s">
        <v>351</v>
      </c>
      <c r="V265" s="1">
        <v>42699</v>
      </c>
      <c r="W265" t="s">
        <v>251</v>
      </c>
      <c r="X265" t="s">
        <v>251</v>
      </c>
      <c r="Y265" t="s">
        <v>251</v>
      </c>
      <c r="Z265" t="s">
        <v>251</v>
      </c>
      <c r="AA265" t="s">
        <v>251</v>
      </c>
      <c r="AB265" t="str">
        <f>CONCATENATE("['ide'=&gt;'",A265,"','edificio_id'=&gt;'",B265,"','direccion_id'=&gt;'",C265,"','equipo_id'=&gt;'",D265,"','subdireccion_id'=&gt;'",E265,"','coordinacion_id'=&gt;'",F265,"','tipo_cpu_id'=&gt;'",G265,"','monitor_id'=&gt;'",H265,"','marca_id'=&gt;'",I265,"','modelo_id'=&gt;'",J265,"','procesador_id'=&gt;'",K265,"','ram_id'=&gt;'",L265,"','hdd_id'=&gt;'",M265,"','windows_id'=&gt;'",N265,"','so_id'=&gt;'",O265,"','usuario'=&gt;'",P265,"','inventaro'=&gt;'",Q265,"','serie'=&gt;'",R265,"','condicion_id'=&gt;'",S265,"','observaciones'=&gt;'",T265,"','estatus'=&gt;'",U265,"','fecha_compra'=&gt;'",V265,"','fecha_baja'=&gt;'",W265,"','obs_baja'=&gt;'",X265,"','n_orden'=&gt;'",Y265,"','fecha_reporte'=&gt;'",Z265,"','descripcion'=&gt;'",AA265,"'],")</f>
        <v>['ide'=&gt;'425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PSICODIAGNOSTICO','inventaro'=&gt;'10698','serie'=&gt;'S100NWCD','condicion_id'=&gt;'4','observaciones'=&gt;'TIENE EL DISPLAY QUEBRADO SE USACON MONITOR EXTERNO','estatus'=&gt;'Activo','fecha_compra'=&gt;'42699','fecha_baja'=&gt;'NULL','obs_baja'=&gt;'NULL','n_orden'=&gt;'NULL','fecha_reporte'=&gt;'NULL','descripcion'=&gt;'NULL'],</v>
      </c>
    </row>
    <row r="266" spans="1:28" x14ac:dyDescent="0.25">
      <c r="A266">
        <v>426</v>
      </c>
      <c r="B266">
        <v>10</v>
      </c>
      <c r="C266">
        <v>9</v>
      </c>
      <c r="D266">
        <v>1</v>
      </c>
      <c r="E266">
        <v>10</v>
      </c>
      <c r="F266">
        <v>21</v>
      </c>
      <c r="G266">
        <v>2</v>
      </c>
      <c r="H266">
        <v>1</v>
      </c>
      <c r="I266">
        <v>4</v>
      </c>
      <c r="J266">
        <v>128</v>
      </c>
      <c r="K266">
        <v>17</v>
      </c>
      <c r="L266">
        <v>5</v>
      </c>
      <c r="M266">
        <v>6</v>
      </c>
      <c r="N266">
        <v>19</v>
      </c>
      <c r="O266">
        <v>3</v>
      </c>
      <c r="P266" t="s">
        <v>1104</v>
      </c>
      <c r="Q266">
        <v>10681</v>
      </c>
      <c r="R266" t="s">
        <v>775</v>
      </c>
      <c r="S266">
        <v>2</v>
      </c>
      <c r="U266" t="s">
        <v>351</v>
      </c>
      <c r="V266" s="1">
        <v>42696</v>
      </c>
      <c r="W266" t="s">
        <v>251</v>
      </c>
      <c r="X266" t="s">
        <v>251</v>
      </c>
      <c r="Y266" t="s">
        <v>251</v>
      </c>
      <c r="Z266" t="s">
        <v>251</v>
      </c>
      <c r="AA266" t="s">
        <v>251</v>
      </c>
      <c r="AB266" t="str">
        <f>CONCATENATE("['ide'=&gt;'",A266,"','edificio_id'=&gt;'",B266,"','direccion_id'=&gt;'",C266,"','equipo_id'=&gt;'",D266,"','subdireccion_id'=&gt;'",E266,"','coordinacion_id'=&gt;'",F266,"','tipo_cpu_id'=&gt;'",G266,"','monitor_id'=&gt;'",H266,"','marca_id'=&gt;'",I266,"','modelo_id'=&gt;'",J266,"','procesador_id'=&gt;'",K266,"','ram_id'=&gt;'",L266,"','hdd_id'=&gt;'",M266,"','windows_id'=&gt;'",N266,"','so_id'=&gt;'",O266,"','usuario'=&gt;'",P266,"','inventaro'=&gt;'",Q266,"','serie'=&gt;'",R266,"','condicion_id'=&gt;'",S266,"','observaciones'=&gt;'",T266,"','estatus'=&gt;'",U266,"','fecha_compra'=&gt;'",V266,"','fecha_baja'=&gt;'",W266,"','obs_baja'=&gt;'",X266,"','n_orden'=&gt;'",Y266,"','fecha_reporte'=&gt;'",Z266,"','descripcion'=&gt;'",AA266,"'],")</f>
        <v>['ide'=&gt;'426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PSICODIAGNOSTICO','inventaro'=&gt;'10681','serie'=&gt;'S100P2JF','condicion_id'=&gt;'2','observaciones'=&gt;'','estatus'=&gt;'Activo','fecha_compra'=&gt;'42696','fecha_baja'=&gt;'NULL','obs_baja'=&gt;'NULL','n_orden'=&gt;'NULL','fecha_reporte'=&gt;'NULL','descripcion'=&gt;'NULL'],</v>
      </c>
    </row>
    <row r="267" spans="1:28" x14ac:dyDescent="0.25">
      <c r="A267">
        <v>427</v>
      </c>
      <c r="B267">
        <v>10</v>
      </c>
      <c r="C267">
        <v>9</v>
      </c>
      <c r="D267">
        <v>1</v>
      </c>
      <c r="E267">
        <v>10</v>
      </c>
      <c r="F267">
        <v>21</v>
      </c>
      <c r="G267">
        <v>2</v>
      </c>
      <c r="H267">
        <v>1</v>
      </c>
      <c r="I267">
        <v>4</v>
      </c>
      <c r="J267">
        <v>128</v>
      </c>
      <c r="K267">
        <v>17</v>
      </c>
      <c r="L267">
        <v>5</v>
      </c>
      <c r="M267">
        <v>6</v>
      </c>
      <c r="N267">
        <v>19</v>
      </c>
      <c r="O267">
        <v>3</v>
      </c>
      <c r="P267" t="s">
        <v>1104</v>
      </c>
      <c r="Q267">
        <v>10676</v>
      </c>
      <c r="R267" t="s">
        <v>776</v>
      </c>
      <c r="S267">
        <v>3</v>
      </c>
      <c r="T267" t="s">
        <v>777</v>
      </c>
      <c r="U267" t="s">
        <v>351</v>
      </c>
      <c r="V267" s="1">
        <v>42696</v>
      </c>
      <c r="W267" t="s">
        <v>251</v>
      </c>
      <c r="X267" t="s">
        <v>251</v>
      </c>
      <c r="Y267" t="s">
        <v>251</v>
      </c>
      <c r="Z267" t="s">
        <v>251</v>
      </c>
      <c r="AA267" t="s">
        <v>251</v>
      </c>
      <c r="AB267" t="str">
        <f>CONCATENATE("['ide'=&gt;'",A267,"','edificio_id'=&gt;'",B267,"','direccion_id'=&gt;'",C267,"','equipo_id'=&gt;'",D267,"','subdireccion_id'=&gt;'",E267,"','coordinacion_id'=&gt;'",F267,"','tipo_cpu_id'=&gt;'",G267,"','monitor_id'=&gt;'",H267,"','marca_id'=&gt;'",I267,"','modelo_id'=&gt;'",J267,"','procesador_id'=&gt;'",K267,"','ram_id'=&gt;'",L267,"','hdd_id'=&gt;'",M267,"','windows_id'=&gt;'",N267,"','so_id'=&gt;'",O267,"','usuario'=&gt;'",P267,"','inventaro'=&gt;'",Q267,"','serie'=&gt;'",R267,"','condicion_id'=&gt;'",S267,"','observaciones'=&gt;'",T267,"','estatus'=&gt;'",U267,"','fecha_compra'=&gt;'",V267,"','fecha_baja'=&gt;'",W267,"','obs_baja'=&gt;'",X267,"','n_orden'=&gt;'",Y267,"','fecha_reporte'=&gt;'",Z267,"','descripcion'=&gt;'",AA267,"'],")</f>
        <v>['ide'=&gt;'427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PSICODIAGNOSTICO','inventaro'=&gt;'10676','serie'=&gt;'S100P2NP','condicion_id'=&gt;'3','observaciones'=&gt;'DISPLAY CON LED QUEMADOS','estatus'=&gt;'Activo','fecha_compra'=&gt;'42696','fecha_baja'=&gt;'NULL','obs_baja'=&gt;'NULL','n_orden'=&gt;'NULL','fecha_reporte'=&gt;'NULL','descripcion'=&gt;'NULL'],</v>
      </c>
    </row>
    <row r="268" spans="1:28" x14ac:dyDescent="0.25">
      <c r="A268">
        <v>428</v>
      </c>
      <c r="B268">
        <v>10</v>
      </c>
      <c r="C268">
        <v>9</v>
      </c>
      <c r="D268">
        <v>1</v>
      </c>
      <c r="E268">
        <v>10</v>
      </c>
      <c r="F268">
        <v>21</v>
      </c>
      <c r="G268">
        <v>3</v>
      </c>
      <c r="H268">
        <v>1</v>
      </c>
      <c r="I268">
        <v>9</v>
      </c>
      <c r="J268">
        <v>26</v>
      </c>
      <c r="K268">
        <v>71</v>
      </c>
      <c r="L268">
        <v>9</v>
      </c>
      <c r="M268">
        <v>2</v>
      </c>
      <c r="N268">
        <v>20</v>
      </c>
      <c r="O268">
        <v>3</v>
      </c>
      <c r="P268" t="s">
        <v>770</v>
      </c>
      <c r="Q268">
        <v>9501</v>
      </c>
      <c r="R268" t="s">
        <v>740</v>
      </c>
      <c r="S268">
        <v>2</v>
      </c>
      <c r="U268" t="s">
        <v>351</v>
      </c>
      <c r="V268" s="1">
        <v>42212</v>
      </c>
      <c r="W268" t="s">
        <v>251</v>
      </c>
      <c r="X268" t="s">
        <v>251</v>
      </c>
      <c r="Y268" t="s">
        <v>251</v>
      </c>
      <c r="Z268" t="s">
        <v>251</v>
      </c>
      <c r="AA268" t="s">
        <v>251</v>
      </c>
      <c r="AB268" t="str">
        <f>CONCATENATE("['ide'=&gt;'",A268,"','edificio_id'=&gt;'",B268,"','direccion_id'=&gt;'",C268,"','equipo_id'=&gt;'",D268,"','subdireccion_id'=&gt;'",E268,"','coordinacion_id'=&gt;'",F268,"','tipo_cpu_id'=&gt;'",G268,"','monitor_id'=&gt;'",H268,"','marca_id'=&gt;'",I268,"','modelo_id'=&gt;'",J268,"','procesador_id'=&gt;'",K268,"','ram_id'=&gt;'",L268,"','hdd_id'=&gt;'",M268,"','windows_id'=&gt;'",N268,"','so_id'=&gt;'",O268,"','usuario'=&gt;'",P268,"','inventaro'=&gt;'",Q268,"','serie'=&gt;'",R268,"','condicion_id'=&gt;'",S268,"','observaciones'=&gt;'",T268,"','estatus'=&gt;'",U268,"','fecha_compra'=&gt;'",V268,"','fecha_baja'=&gt;'",W268,"','obs_baja'=&gt;'",X268,"','n_orden'=&gt;'",Y268,"','fecha_reporte'=&gt;'",Z268,"','descripcion'=&gt;'",AA268,"'],")</f>
        <v>['ide'=&gt;'428','edificio_id'=&gt;'10','direccion_id'=&gt;'9','equipo_id'=&gt;'1','subdireccion_id'=&gt;'10','coordinacion_id'=&gt;'21','tipo_cpu_id'=&gt;'3','monitor_id'=&gt;'1','marca_id'=&gt;'9','modelo_id'=&gt;'26','procesador_id'=&gt;'71','ram_id'=&gt;'9','hdd_id'=&gt;'2','windows_id'=&gt;'20','so_id'=&gt;'3','usuario'=&gt;'PATRICIA SOTO BARRERA','inventaro'=&gt;'9501','serie'=&gt;'S/N','condicion_id'=&gt;'2','observaciones'=&gt;'','estatus'=&gt;'Activo','fecha_compra'=&gt;'42212','fecha_baja'=&gt;'NULL','obs_baja'=&gt;'NULL','n_orden'=&gt;'NULL','fecha_reporte'=&gt;'NULL','descripcion'=&gt;'NULL'],</v>
      </c>
    </row>
    <row r="269" spans="1:28" x14ac:dyDescent="0.25">
      <c r="A269">
        <v>431</v>
      </c>
      <c r="B269">
        <v>10</v>
      </c>
      <c r="C269">
        <v>9</v>
      </c>
      <c r="D269">
        <v>1</v>
      </c>
      <c r="E269">
        <v>10</v>
      </c>
      <c r="F269">
        <v>21</v>
      </c>
      <c r="G269">
        <v>2</v>
      </c>
      <c r="H269">
        <v>1</v>
      </c>
      <c r="I269">
        <v>4</v>
      </c>
      <c r="J269">
        <v>128</v>
      </c>
      <c r="K269">
        <v>17</v>
      </c>
      <c r="L269">
        <v>5</v>
      </c>
      <c r="M269">
        <v>6</v>
      </c>
      <c r="N269">
        <v>19</v>
      </c>
      <c r="O269">
        <v>3</v>
      </c>
      <c r="P269" t="s">
        <v>778</v>
      </c>
      <c r="Q269">
        <v>10685</v>
      </c>
      <c r="R269" t="s">
        <v>779</v>
      </c>
      <c r="S269">
        <v>3</v>
      </c>
      <c r="T269" t="s">
        <v>780</v>
      </c>
      <c r="U269" t="s">
        <v>351</v>
      </c>
      <c r="V269" s="1">
        <v>42696</v>
      </c>
      <c r="W269" t="s">
        <v>251</v>
      </c>
      <c r="X269" t="s">
        <v>251</v>
      </c>
      <c r="Y269" t="s">
        <v>251</v>
      </c>
      <c r="Z269" t="s">
        <v>251</v>
      </c>
      <c r="AA269" t="s">
        <v>251</v>
      </c>
      <c r="AB269" t="str">
        <f>CONCATENATE("['ide'=&gt;'",A269,"','edificio_id'=&gt;'",B269,"','direccion_id'=&gt;'",C269,"','equipo_id'=&gt;'",D269,"','subdireccion_id'=&gt;'",E269,"','coordinacion_id'=&gt;'",F269,"','tipo_cpu_id'=&gt;'",G269,"','monitor_id'=&gt;'",H269,"','marca_id'=&gt;'",I269,"','modelo_id'=&gt;'",J269,"','procesador_id'=&gt;'",K269,"','ram_id'=&gt;'",L269,"','hdd_id'=&gt;'",M269,"','windows_id'=&gt;'",N269,"','so_id'=&gt;'",O269,"','usuario'=&gt;'",P269,"','inventaro'=&gt;'",Q269,"','serie'=&gt;'",R269,"','condicion_id'=&gt;'",S269,"','observaciones'=&gt;'",T269,"','estatus'=&gt;'",U269,"','fecha_compra'=&gt;'",V269,"','fecha_baja'=&gt;'",W269,"','obs_baja'=&gt;'",X269,"','n_orden'=&gt;'",Y269,"','fecha_reporte'=&gt;'",Z269,"','descripcion'=&gt;'",AA269,"'],")</f>
        <v>['ide'=&gt;'431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MARIANA ESQUIVEL','inventaro'=&gt;'10685','serie'=&gt;'S100NWD6','condicion_id'=&gt;'3','observaciones'=&gt;'TIENE MUCHAS LINEAS DE COLORES EN EL MONITOR','estatus'=&gt;'Activo','fecha_compra'=&gt;'42696','fecha_baja'=&gt;'NULL','obs_baja'=&gt;'NULL','n_orden'=&gt;'NULL','fecha_reporte'=&gt;'NULL','descripcion'=&gt;'NULL'],</v>
      </c>
    </row>
    <row r="270" spans="1:28" x14ac:dyDescent="0.25">
      <c r="A270">
        <v>433</v>
      </c>
      <c r="B270">
        <v>10</v>
      </c>
      <c r="C270">
        <v>9</v>
      </c>
      <c r="D270">
        <v>1</v>
      </c>
      <c r="E270">
        <v>10</v>
      </c>
      <c r="F270">
        <v>21</v>
      </c>
      <c r="G270">
        <v>2</v>
      </c>
      <c r="H270">
        <v>1</v>
      </c>
      <c r="I270">
        <v>4</v>
      </c>
      <c r="J270">
        <v>128</v>
      </c>
      <c r="K270">
        <v>17</v>
      </c>
      <c r="L270">
        <v>5</v>
      </c>
      <c r="M270">
        <v>6</v>
      </c>
      <c r="N270">
        <v>19</v>
      </c>
      <c r="O270">
        <v>3</v>
      </c>
      <c r="P270" t="s">
        <v>781</v>
      </c>
      <c r="Q270">
        <v>10675</v>
      </c>
      <c r="R270" t="s">
        <v>801</v>
      </c>
      <c r="S270">
        <v>3</v>
      </c>
      <c r="T270" t="s">
        <v>1105</v>
      </c>
      <c r="U270" t="s">
        <v>351</v>
      </c>
      <c r="V270" s="1">
        <v>42696</v>
      </c>
      <c r="W270" t="s">
        <v>251</v>
      </c>
      <c r="X270" t="s">
        <v>251</v>
      </c>
      <c r="Y270" t="s">
        <v>251</v>
      </c>
      <c r="Z270" t="s">
        <v>251</v>
      </c>
      <c r="AA270" t="s">
        <v>251</v>
      </c>
      <c r="AB270" t="str">
        <f>CONCATENATE("['ide'=&gt;'",A270,"','edificio_id'=&gt;'",B270,"','direccion_id'=&gt;'",C270,"','equipo_id'=&gt;'",D270,"','subdireccion_id'=&gt;'",E270,"','coordinacion_id'=&gt;'",F270,"','tipo_cpu_id'=&gt;'",G270,"','monitor_id'=&gt;'",H270,"','marca_id'=&gt;'",I270,"','modelo_id'=&gt;'",J270,"','procesador_id'=&gt;'",K270,"','ram_id'=&gt;'",L270,"','hdd_id'=&gt;'",M270,"','windows_id'=&gt;'",N270,"','so_id'=&gt;'",O270,"','usuario'=&gt;'",P270,"','inventaro'=&gt;'",Q270,"','serie'=&gt;'",R270,"','condicion_id'=&gt;'",S270,"','observaciones'=&gt;'",T270,"','estatus'=&gt;'",U270,"','fecha_compra'=&gt;'",V270,"','fecha_baja'=&gt;'",W270,"','obs_baja'=&gt;'",X270,"','n_orden'=&gt;'",Y270,"','fecha_reporte'=&gt;'",Z270,"','descripcion'=&gt;'",AA270,"'],")</f>
        <v>['ide'=&gt;'433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SARA ORTEGON','inventaro'=&gt;'10675','serie'=&gt;'S100P2P4','condicion_id'=&gt;'3','observaciones'=&gt;'**SN**S100NWBY','estatus'=&gt;'Activo','fecha_compra'=&gt;'42696','fecha_baja'=&gt;'NULL','obs_baja'=&gt;'NULL','n_orden'=&gt;'NULL','fecha_reporte'=&gt;'NULL','descripcion'=&gt;'NULL'],</v>
      </c>
    </row>
    <row r="271" spans="1:28" x14ac:dyDescent="0.25">
      <c r="A271">
        <v>434</v>
      </c>
      <c r="B271">
        <v>10</v>
      </c>
      <c r="C271">
        <v>9</v>
      </c>
      <c r="D271">
        <v>1</v>
      </c>
      <c r="E271">
        <v>10</v>
      </c>
      <c r="F271">
        <v>21</v>
      </c>
      <c r="G271">
        <v>2</v>
      </c>
      <c r="H271">
        <v>1</v>
      </c>
      <c r="I271">
        <v>4</v>
      </c>
      <c r="J271">
        <v>128</v>
      </c>
      <c r="K271">
        <v>17</v>
      </c>
      <c r="L271">
        <v>5</v>
      </c>
      <c r="M271">
        <v>6</v>
      </c>
      <c r="N271">
        <v>19</v>
      </c>
      <c r="O271">
        <v>3</v>
      </c>
      <c r="P271" t="s">
        <v>783</v>
      </c>
      <c r="Q271">
        <v>10679</v>
      </c>
      <c r="R271" t="s">
        <v>784</v>
      </c>
      <c r="S271">
        <v>3</v>
      </c>
      <c r="T271" t="s">
        <v>785</v>
      </c>
      <c r="U271" t="s">
        <v>351</v>
      </c>
      <c r="V271" s="1">
        <v>42696</v>
      </c>
      <c r="W271" t="s">
        <v>251</v>
      </c>
      <c r="X271" t="s">
        <v>251</v>
      </c>
      <c r="Y271" t="s">
        <v>251</v>
      </c>
      <c r="Z271" t="s">
        <v>251</v>
      </c>
      <c r="AA271" t="s">
        <v>251</v>
      </c>
      <c r="AB271" t="str">
        <f>CONCATENATE("['ide'=&gt;'",A271,"','edificio_id'=&gt;'",B271,"','direccion_id'=&gt;'",C271,"','equipo_id'=&gt;'",D271,"','subdireccion_id'=&gt;'",E271,"','coordinacion_id'=&gt;'",F271,"','tipo_cpu_id'=&gt;'",G271,"','monitor_id'=&gt;'",H271,"','marca_id'=&gt;'",I271,"','modelo_id'=&gt;'",J271,"','procesador_id'=&gt;'",K271,"','ram_id'=&gt;'",L271,"','hdd_id'=&gt;'",M271,"','windows_id'=&gt;'",N271,"','so_id'=&gt;'",O271,"','usuario'=&gt;'",P271,"','inventaro'=&gt;'",Q271,"','serie'=&gt;'",R271,"','condicion_id'=&gt;'",S271,"','observaciones'=&gt;'",T271,"','estatus'=&gt;'",U271,"','fecha_compra'=&gt;'",V271,"','fecha_baja'=&gt;'",W271,"','obs_baja'=&gt;'",X271,"','n_orden'=&gt;'",Y271,"','fecha_reporte'=&gt;'",Z271,"','descripcion'=&gt;'",AA271,"'],")</f>
        <v>['ide'=&gt;'434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ELENA ERNANDEZ','inventaro'=&gt;'10679','serie'=&gt;'S100P2NA','condicion_id'=&gt;'3','observaciones'=&gt;'DISPLAY CON LEDS QUEMADOS','estatus'=&gt;'Activo','fecha_compra'=&gt;'42696','fecha_baja'=&gt;'NULL','obs_baja'=&gt;'NULL','n_orden'=&gt;'NULL','fecha_reporte'=&gt;'NULL','descripcion'=&gt;'NULL'],</v>
      </c>
    </row>
    <row r="272" spans="1:28" x14ac:dyDescent="0.25">
      <c r="A272">
        <v>435</v>
      </c>
      <c r="B272">
        <v>10</v>
      </c>
      <c r="C272">
        <v>9</v>
      </c>
      <c r="D272">
        <v>1</v>
      </c>
      <c r="E272">
        <v>10</v>
      </c>
      <c r="F272">
        <v>21</v>
      </c>
      <c r="G272">
        <v>3</v>
      </c>
      <c r="H272">
        <v>1</v>
      </c>
      <c r="I272">
        <v>5</v>
      </c>
      <c r="J272">
        <v>39</v>
      </c>
      <c r="K272">
        <v>72</v>
      </c>
      <c r="L272">
        <v>9</v>
      </c>
      <c r="M272">
        <v>9</v>
      </c>
      <c r="N272">
        <v>22</v>
      </c>
      <c r="O272">
        <v>3</v>
      </c>
      <c r="P272" t="s">
        <v>786</v>
      </c>
      <c r="Q272">
        <v>11154</v>
      </c>
      <c r="R272" t="s">
        <v>787</v>
      </c>
      <c r="S272">
        <v>2</v>
      </c>
      <c r="T272" t="s">
        <v>788</v>
      </c>
      <c r="U272" t="s">
        <v>351</v>
      </c>
      <c r="V272" s="1">
        <v>42586</v>
      </c>
      <c r="W272" t="s">
        <v>251</v>
      </c>
      <c r="X272" t="s">
        <v>251</v>
      </c>
      <c r="Y272" t="s">
        <v>251</v>
      </c>
      <c r="Z272" t="s">
        <v>251</v>
      </c>
      <c r="AA272" t="s">
        <v>251</v>
      </c>
      <c r="AB272" t="str">
        <f>CONCATENATE("['ide'=&gt;'",A272,"','edificio_id'=&gt;'",B272,"','direccion_id'=&gt;'",C272,"','equipo_id'=&gt;'",D272,"','subdireccion_id'=&gt;'",E272,"','coordinacion_id'=&gt;'",F272,"','tipo_cpu_id'=&gt;'",G272,"','monitor_id'=&gt;'",H272,"','marca_id'=&gt;'",I272,"','modelo_id'=&gt;'",J272,"','procesador_id'=&gt;'",K272,"','ram_id'=&gt;'",L272,"','hdd_id'=&gt;'",M272,"','windows_id'=&gt;'",N272,"','so_id'=&gt;'",O272,"','usuario'=&gt;'",P272,"','inventaro'=&gt;'",Q272,"','serie'=&gt;'",R272,"','condicion_id'=&gt;'",S272,"','observaciones'=&gt;'",T272,"','estatus'=&gt;'",U272,"','fecha_compra'=&gt;'",V272,"','fecha_baja'=&gt;'",W272,"','obs_baja'=&gt;'",X272,"','n_orden'=&gt;'",Y272,"','fecha_reporte'=&gt;'",Z272,"','descripcion'=&gt;'",AA272,"'],")</f>
        <v>['ide'=&gt;'435','edificio_id'=&gt;'10','direccion_id'=&gt;'9','equipo_id'=&gt;'1','subdireccion_id'=&gt;'10','coordinacion_id'=&gt;'21','tipo_cpu_id'=&gt;'3','monitor_id'=&gt;'1','marca_id'=&gt;'5','modelo_id'=&gt;'39','procesador_id'=&gt;'72','ram_id'=&gt;'9','hdd_id'=&gt;'9','windows_id'=&gt;'22','so_id'=&gt;'3','usuario'=&gt;'RUBEN AGUILAR ANGULO','inventaro'=&gt;'11154','serie'=&gt;'MXJ646028T','condicion_id'=&gt;'2','observaciones'=&gt;'SALA DE JUNTAS','estatus'=&gt;'Activo','fecha_compra'=&gt;'42586','fecha_baja'=&gt;'NULL','obs_baja'=&gt;'NULL','n_orden'=&gt;'NULL','fecha_reporte'=&gt;'NULL','descripcion'=&gt;'NULL'],</v>
      </c>
    </row>
    <row r="273" spans="1:28" x14ac:dyDescent="0.25">
      <c r="A273">
        <v>437</v>
      </c>
      <c r="B273">
        <v>10</v>
      </c>
      <c r="C273">
        <v>9</v>
      </c>
      <c r="D273">
        <v>1</v>
      </c>
      <c r="E273">
        <v>10</v>
      </c>
      <c r="F273">
        <v>21</v>
      </c>
      <c r="G273">
        <v>2</v>
      </c>
      <c r="H273">
        <v>1</v>
      </c>
      <c r="I273">
        <v>4</v>
      </c>
      <c r="J273">
        <v>128</v>
      </c>
      <c r="K273">
        <v>17</v>
      </c>
      <c r="L273">
        <v>5</v>
      </c>
      <c r="M273">
        <v>6</v>
      </c>
      <c r="N273">
        <v>19</v>
      </c>
      <c r="O273">
        <v>3</v>
      </c>
      <c r="P273" t="s">
        <v>789</v>
      </c>
      <c r="Q273">
        <v>10670</v>
      </c>
      <c r="R273" t="s">
        <v>790</v>
      </c>
      <c r="S273">
        <v>2</v>
      </c>
      <c r="U273" t="s">
        <v>351</v>
      </c>
      <c r="V273" s="1">
        <v>42696</v>
      </c>
      <c r="W273" t="s">
        <v>251</v>
      </c>
      <c r="X273" t="s">
        <v>251</v>
      </c>
      <c r="Y273" t="s">
        <v>251</v>
      </c>
      <c r="Z273" t="s">
        <v>251</v>
      </c>
      <c r="AA273" t="s">
        <v>251</v>
      </c>
      <c r="AB273" t="str">
        <f>CONCATENATE("['ide'=&gt;'",A273,"','edificio_id'=&gt;'",B273,"','direccion_id'=&gt;'",C273,"','equipo_id'=&gt;'",D273,"','subdireccion_id'=&gt;'",E273,"','coordinacion_id'=&gt;'",F273,"','tipo_cpu_id'=&gt;'",G273,"','monitor_id'=&gt;'",H273,"','marca_id'=&gt;'",I273,"','modelo_id'=&gt;'",J273,"','procesador_id'=&gt;'",K273,"','ram_id'=&gt;'",L273,"','hdd_id'=&gt;'",M273,"','windows_id'=&gt;'",N273,"','so_id'=&gt;'",O273,"','usuario'=&gt;'",P273,"','inventaro'=&gt;'",Q273,"','serie'=&gt;'",R273,"','condicion_id'=&gt;'",S273,"','observaciones'=&gt;'",T273,"','estatus'=&gt;'",U273,"','fecha_compra'=&gt;'",V273,"','fecha_baja'=&gt;'",W273,"','obs_baja'=&gt;'",X273,"','n_orden'=&gt;'",Y273,"','fecha_reporte'=&gt;'",Z273,"','descripcion'=&gt;'",AA273,"'],")</f>
        <v>['ide'=&gt;'437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VANESA YAH DZUL','inventaro'=&gt;'10670','serie'=&gt;'S100P2PY','condicion_id'=&gt;'2','observaciones'=&gt;'','estatus'=&gt;'Activo','fecha_compra'=&gt;'42696','fecha_baja'=&gt;'NULL','obs_baja'=&gt;'NULL','n_orden'=&gt;'NULL','fecha_reporte'=&gt;'NULL','descripcion'=&gt;'NULL'],</v>
      </c>
    </row>
    <row r="274" spans="1:28" x14ac:dyDescent="0.25">
      <c r="A274">
        <v>442</v>
      </c>
      <c r="B274">
        <v>10</v>
      </c>
      <c r="C274">
        <v>9</v>
      </c>
      <c r="D274">
        <v>1</v>
      </c>
      <c r="E274">
        <v>10</v>
      </c>
      <c r="F274">
        <v>21</v>
      </c>
      <c r="G274">
        <v>2</v>
      </c>
      <c r="H274">
        <v>1</v>
      </c>
      <c r="I274">
        <v>4</v>
      </c>
      <c r="J274">
        <v>128</v>
      </c>
      <c r="K274">
        <v>17</v>
      </c>
      <c r="L274">
        <v>5</v>
      </c>
      <c r="M274">
        <v>6</v>
      </c>
      <c r="N274">
        <v>19</v>
      </c>
      <c r="O274">
        <v>3</v>
      </c>
      <c r="P274" t="s">
        <v>791</v>
      </c>
      <c r="Q274">
        <v>10682</v>
      </c>
      <c r="R274" t="s">
        <v>1106</v>
      </c>
      <c r="S274">
        <v>3</v>
      </c>
      <c r="T274" t="s">
        <v>792</v>
      </c>
      <c r="U274" t="s">
        <v>351</v>
      </c>
      <c r="V274" s="1">
        <v>42696</v>
      </c>
      <c r="W274" t="s">
        <v>251</v>
      </c>
      <c r="X274" t="s">
        <v>251</v>
      </c>
      <c r="Y274" t="s">
        <v>251</v>
      </c>
      <c r="Z274" t="s">
        <v>251</v>
      </c>
      <c r="AA274" t="s">
        <v>251</v>
      </c>
      <c r="AB274" t="str">
        <f>CONCATENATE("['ide'=&gt;'",A274,"','edificio_id'=&gt;'",B274,"','direccion_id'=&gt;'",C274,"','equipo_id'=&gt;'",D274,"','subdireccion_id'=&gt;'",E274,"','coordinacion_id'=&gt;'",F274,"','tipo_cpu_id'=&gt;'",G274,"','monitor_id'=&gt;'",H274,"','marca_id'=&gt;'",I274,"','modelo_id'=&gt;'",J274,"','procesador_id'=&gt;'",K274,"','ram_id'=&gt;'",L274,"','hdd_id'=&gt;'",M274,"','windows_id'=&gt;'",N274,"','so_id'=&gt;'",O274,"','usuario'=&gt;'",P274,"','inventaro'=&gt;'",Q274,"','serie'=&gt;'",R274,"','condicion_id'=&gt;'",S274,"','observaciones'=&gt;'",T274,"','estatus'=&gt;'",U274,"','fecha_compra'=&gt;'",V274,"','fecha_baja'=&gt;'",W274,"','obs_baja'=&gt;'",X274,"','n_orden'=&gt;'",Y274,"','fecha_reporte'=&gt;'",Z274,"','descripcion'=&gt;'",AA274,"'],")</f>
        <v>['ide'=&gt;'442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URORA CACHO ALVAREZ','inventaro'=&gt;'10682','serie'=&gt;'S100P2KN','condicion_id'=&gt;'3','observaciones'=&gt;'**SN**S100P2KN','estatus'=&gt;'Activo','fecha_compra'=&gt;'42696','fecha_baja'=&gt;'NULL','obs_baja'=&gt;'NULL','n_orden'=&gt;'NULL','fecha_reporte'=&gt;'NULL','descripcion'=&gt;'NULL'],</v>
      </c>
    </row>
    <row r="275" spans="1:28" x14ac:dyDescent="0.25">
      <c r="A275">
        <v>443</v>
      </c>
      <c r="B275">
        <v>10</v>
      </c>
      <c r="C275">
        <v>9</v>
      </c>
      <c r="D275">
        <v>1</v>
      </c>
      <c r="E275">
        <v>10</v>
      </c>
      <c r="F275">
        <v>21</v>
      </c>
      <c r="G275">
        <v>2</v>
      </c>
      <c r="H275">
        <v>1</v>
      </c>
      <c r="I275">
        <v>4</v>
      </c>
      <c r="J275">
        <v>128</v>
      </c>
      <c r="K275">
        <v>17</v>
      </c>
      <c r="L275">
        <v>5</v>
      </c>
      <c r="M275">
        <v>6</v>
      </c>
      <c r="N275">
        <v>19</v>
      </c>
      <c r="O275">
        <v>3</v>
      </c>
      <c r="P275" t="s">
        <v>793</v>
      </c>
      <c r="Q275">
        <v>10674</v>
      </c>
      <c r="R275" t="s">
        <v>794</v>
      </c>
      <c r="S275">
        <v>3</v>
      </c>
      <c r="T275" t="s">
        <v>795</v>
      </c>
      <c r="U275" t="s">
        <v>351</v>
      </c>
      <c r="V275" s="1">
        <v>42696</v>
      </c>
      <c r="W275" t="s">
        <v>251</v>
      </c>
      <c r="X275" t="s">
        <v>251</v>
      </c>
      <c r="Y275" t="s">
        <v>251</v>
      </c>
      <c r="Z275" t="s">
        <v>251</v>
      </c>
      <c r="AA275" t="s">
        <v>251</v>
      </c>
      <c r="AB275" t="str">
        <f>CONCATENATE("['ide'=&gt;'",A275,"','edificio_id'=&gt;'",B275,"','direccion_id'=&gt;'",C275,"','equipo_id'=&gt;'",D275,"','subdireccion_id'=&gt;'",E275,"','coordinacion_id'=&gt;'",F275,"','tipo_cpu_id'=&gt;'",G275,"','monitor_id'=&gt;'",H275,"','marca_id'=&gt;'",I275,"','modelo_id'=&gt;'",J275,"','procesador_id'=&gt;'",K275,"','ram_id'=&gt;'",L275,"','hdd_id'=&gt;'",M275,"','windows_id'=&gt;'",N275,"','so_id'=&gt;'",O275,"','usuario'=&gt;'",P275,"','inventaro'=&gt;'",Q275,"','serie'=&gt;'",R275,"','condicion_id'=&gt;'",S275,"','observaciones'=&gt;'",T275,"','estatus'=&gt;'",U275,"','fecha_compra'=&gt;'",V275,"','fecha_baja'=&gt;'",W275,"','obs_baja'=&gt;'",X275,"','n_orden'=&gt;'",Y275,"','fecha_reporte'=&gt;'",Z275,"','descripcion'=&gt;'",AA275,"'],")</f>
        <v>['ide'=&gt;'443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RACELY PACHECO GARCIA','inventaro'=&gt;'10674','serie'=&gt;'S100P2KW','condicion_id'=&gt;'3','observaciones'=&gt;'TIENE MUCHAS LINEAS HORIZONTALES DE COLOR EN LA PANTALLA','estatus'=&gt;'Activo','fecha_compra'=&gt;'42696','fecha_baja'=&gt;'NULL','obs_baja'=&gt;'NULL','n_orden'=&gt;'NULL','fecha_reporte'=&gt;'NULL','descripcion'=&gt;'NULL'],</v>
      </c>
    </row>
    <row r="276" spans="1:28" x14ac:dyDescent="0.25">
      <c r="A276">
        <v>444</v>
      </c>
      <c r="B276">
        <v>10</v>
      </c>
      <c r="C276">
        <v>9</v>
      </c>
      <c r="D276">
        <v>1</v>
      </c>
      <c r="E276">
        <v>10</v>
      </c>
      <c r="F276">
        <v>21</v>
      </c>
      <c r="G276">
        <v>2</v>
      </c>
      <c r="H276">
        <v>1</v>
      </c>
      <c r="I276">
        <v>4</v>
      </c>
      <c r="J276">
        <v>128</v>
      </c>
      <c r="K276">
        <v>17</v>
      </c>
      <c r="L276">
        <v>5</v>
      </c>
      <c r="M276">
        <v>6</v>
      </c>
      <c r="N276">
        <v>19</v>
      </c>
      <c r="O276">
        <v>3</v>
      </c>
      <c r="P276" t="s">
        <v>796</v>
      </c>
      <c r="Q276">
        <v>10684</v>
      </c>
      <c r="R276" t="s">
        <v>797</v>
      </c>
      <c r="S276">
        <v>2</v>
      </c>
      <c r="U276" t="s">
        <v>351</v>
      </c>
      <c r="V276" s="1">
        <v>42696</v>
      </c>
      <c r="W276" t="s">
        <v>251</v>
      </c>
      <c r="X276" t="s">
        <v>251</v>
      </c>
      <c r="Y276" t="s">
        <v>251</v>
      </c>
      <c r="Z276" t="s">
        <v>251</v>
      </c>
      <c r="AA276" t="s">
        <v>251</v>
      </c>
      <c r="AB276" t="str">
        <f>CONCATENATE("['ide'=&gt;'",A276,"','edificio_id'=&gt;'",B276,"','direccion_id'=&gt;'",C276,"','equipo_id'=&gt;'",D276,"','subdireccion_id'=&gt;'",E276,"','coordinacion_id'=&gt;'",F276,"','tipo_cpu_id'=&gt;'",G276,"','monitor_id'=&gt;'",H276,"','marca_id'=&gt;'",I276,"','modelo_id'=&gt;'",J276,"','procesador_id'=&gt;'",K276,"','ram_id'=&gt;'",L276,"','hdd_id'=&gt;'",M276,"','windows_id'=&gt;'",N276,"','so_id'=&gt;'",O276,"','usuario'=&gt;'",P276,"','inventaro'=&gt;'",Q276,"','serie'=&gt;'",R276,"','condicion_id'=&gt;'",S276,"','observaciones'=&gt;'",T276,"','estatus'=&gt;'",U276,"','fecha_compra'=&gt;'",V276,"','fecha_baja'=&gt;'",W276,"','obs_baja'=&gt;'",X276,"','n_orden'=&gt;'",Y276,"','fecha_reporte'=&gt;'",Z276,"','descripcion'=&gt;'",AA276,"'],")</f>
        <v>['ide'=&gt;'444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LAIN TEC QUUIJANO','inventaro'=&gt;'10684','serie'=&gt;'S100P2LN','condicion_id'=&gt;'2','observaciones'=&gt;'','estatus'=&gt;'Activo','fecha_compra'=&gt;'42696','fecha_baja'=&gt;'NULL','obs_baja'=&gt;'NULL','n_orden'=&gt;'NULL','fecha_reporte'=&gt;'NULL','descripcion'=&gt;'NULL'],</v>
      </c>
    </row>
    <row r="277" spans="1:28" x14ac:dyDescent="0.25">
      <c r="A277">
        <v>445</v>
      </c>
      <c r="B277">
        <v>10</v>
      </c>
      <c r="C277">
        <v>9</v>
      </c>
      <c r="D277">
        <v>1</v>
      </c>
      <c r="E277">
        <v>10</v>
      </c>
      <c r="F277">
        <v>21</v>
      </c>
      <c r="G277">
        <v>2</v>
      </c>
      <c r="H277">
        <v>1</v>
      </c>
      <c r="I277">
        <v>4</v>
      </c>
      <c r="J277">
        <v>128</v>
      </c>
      <c r="K277">
        <v>17</v>
      </c>
      <c r="L277">
        <v>5</v>
      </c>
      <c r="M277">
        <v>6</v>
      </c>
      <c r="N277">
        <v>19</v>
      </c>
      <c r="O277">
        <v>3</v>
      </c>
      <c r="P277" t="s">
        <v>798</v>
      </c>
      <c r="Q277">
        <v>10689</v>
      </c>
      <c r="R277" t="s">
        <v>799</v>
      </c>
      <c r="S277">
        <v>2</v>
      </c>
      <c r="U277" t="s">
        <v>351</v>
      </c>
      <c r="V277" s="1">
        <v>42696</v>
      </c>
      <c r="W277" t="s">
        <v>251</v>
      </c>
      <c r="X277" t="s">
        <v>251</v>
      </c>
      <c r="Y277" t="s">
        <v>251</v>
      </c>
      <c r="Z277" t="s">
        <v>251</v>
      </c>
      <c r="AA277" t="s">
        <v>251</v>
      </c>
      <c r="AB277" t="str">
        <f>CONCATENATE("['ide'=&gt;'",A277,"','edificio_id'=&gt;'",B277,"','direccion_id'=&gt;'",C277,"','equipo_id'=&gt;'",D277,"','subdireccion_id'=&gt;'",E277,"','coordinacion_id'=&gt;'",F277,"','tipo_cpu_id'=&gt;'",G277,"','monitor_id'=&gt;'",H277,"','marca_id'=&gt;'",I277,"','modelo_id'=&gt;'",J277,"','procesador_id'=&gt;'",K277,"','ram_id'=&gt;'",L277,"','hdd_id'=&gt;'",M277,"','windows_id'=&gt;'",N277,"','so_id'=&gt;'",O277,"','usuario'=&gt;'",P277,"','inventaro'=&gt;'",Q277,"','serie'=&gt;'",R277,"','condicion_id'=&gt;'",S277,"','observaciones'=&gt;'",T277,"','estatus'=&gt;'",U277,"','fecha_compra'=&gt;'",V277,"','fecha_baja'=&gt;'",W277,"','obs_baja'=&gt;'",X277,"','n_orden'=&gt;'",Y277,"','fecha_reporte'=&gt;'",Z277,"','descripcion'=&gt;'",AA277,"'],")</f>
        <v>['ide'=&gt;'445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CLAUDIA ORTIZ','inventaro'=&gt;'10689','serie'=&gt;'S100P2NG','condicion_id'=&gt;'2','observaciones'=&gt;'','estatus'=&gt;'Activo','fecha_compra'=&gt;'42696','fecha_baja'=&gt;'NULL','obs_baja'=&gt;'NULL','n_orden'=&gt;'NULL','fecha_reporte'=&gt;'NULL','descripcion'=&gt;'NULL'],</v>
      </c>
    </row>
    <row r="278" spans="1:28" x14ac:dyDescent="0.25">
      <c r="A278">
        <v>446</v>
      </c>
      <c r="B278">
        <v>10</v>
      </c>
      <c r="C278">
        <v>9</v>
      </c>
      <c r="D278">
        <v>1</v>
      </c>
      <c r="E278">
        <v>10</v>
      </c>
      <c r="F278">
        <v>21</v>
      </c>
      <c r="G278">
        <v>2</v>
      </c>
      <c r="H278">
        <v>1</v>
      </c>
      <c r="I278">
        <v>4</v>
      </c>
      <c r="J278">
        <v>128</v>
      </c>
      <c r="K278">
        <v>17</v>
      </c>
      <c r="L278">
        <v>5</v>
      </c>
      <c r="M278">
        <v>6</v>
      </c>
      <c r="N278">
        <v>19</v>
      </c>
      <c r="O278">
        <v>3</v>
      </c>
      <c r="P278" t="s">
        <v>800</v>
      </c>
      <c r="Q278">
        <v>10691</v>
      </c>
      <c r="R278" t="s">
        <v>782</v>
      </c>
      <c r="S278">
        <v>3</v>
      </c>
      <c r="T278" t="s">
        <v>1107</v>
      </c>
      <c r="U278" t="s">
        <v>351</v>
      </c>
      <c r="V278" s="1">
        <v>42696</v>
      </c>
      <c r="W278" t="s">
        <v>251</v>
      </c>
      <c r="X278" t="s">
        <v>251</v>
      </c>
      <c r="Y278" t="s">
        <v>251</v>
      </c>
      <c r="Z278" t="s">
        <v>251</v>
      </c>
      <c r="AA278" t="s">
        <v>251</v>
      </c>
      <c r="AB278" t="str">
        <f>CONCATENATE("['ide'=&gt;'",A278,"','edificio_id'=&gt;'",B278,"','direccion_id'=&gt;'",C278,"','equipo_id'=&gt;'",D278,"','subdireccion_id'=&gt;'",E278,"','coordinacion_id'=&gt;'",F278,"','tipo_cpu_id'=&gt;'",G278,"','monitor_id'=&gt;'",H278,"','marca_id'=&gt;'",I278,"','modelo_id'=&gt;'",J278,"','procesador_id'=&gt;'",K278,"','ram_id'=&gt;'",L278,"','hdd_id'=&gt;'",M278,"','windows_id'=&gt;'",N278,"','so_id'=&gt;'",O278,"','usuario'=&gt;'",P278,"','inventaro'=&gt;'",Q278,"','serie'=&gt;'",R278,"','condicion_id'=&gt;'",S278,"','observaciones'=&gt;'",T278,"','estatus'=&gt;'",U278,"','fecha_compra'=&gt;'",V278,"','fecha_baja'=&gt;'",W278,"','obs_baja'=&gt;'",X278,"','n_orden'=&gt;'",Y278,"','fecha_reporte'=&gt;'",Z278,"','descripcion'=&gt;'",AA278,"'],")</f>
        <v>['ide'=&gt;'446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VIGAIL DZIB','inventaro'=&gt;'10691','serie'=&gt;'S100NWBY','condicion_id'=&gt;'3','observaciones'=&gt;'**SN**S100P2P4','estatus'=&gt;'Activo','fecha_compra'=&gt;'42696','fecha_baja'=&gt;'NULL','obs_baja'=&gt;'NULL','n_orden'=&gt;'NULL','fecha_reporte'=&gt;'NULL','descripcion'=&gt;'NULL'],</v>
      </c>
    </row>
    <row r="279" spans="1:28" x14ac:dyDescent="0.25">
      <c r="A279">
        <v>447</v>
      </c>
      <c r="B279">
        <v>10</v>
      </c>
      <c r="C279">
        <v>9</v>
      </c>
      <c r="D279">
        <v>1</v>
      </c>
      <c r="E279">
        <v>10</v>
      </c>
      <c r="F279">
        <v>21</v>
      </c>
      <c r="G279">
        <v>2</v>
      </c>
      <c r="H279">
        <v>1</v>
      </c>
      <c r="I279">
        <v>4</v>
      </c>
      <c r="J279">
        <v>128</v>
      </c>
      <c r="K279">
        <v>17</v>
      </c>
      <c r="L279">
        <v>5</v>
      </c>
      <c r="M279">
        <v>6</v>
      </c>
      <c r="N279">
        <v>19</v>
      </c>
      <c r="O279">
        <v>3</v>
      </c>
      <c r="P279" t="s">
        <v>802</v>
      </c>
      <c r="Q279">
        <v>10678</v>
      </c>
      <c r="R279" t="s">
        <v>803</v>
      </c>
      <c r="S279">
        <v>3</v>
      </c>
      <c r="T279" t="s">
        <v>804</v>
      </c>
      <c r="U279" t="s">
        <v>351</v>
      </c>
      <c r="V279" s="1">
        <v>42696</v>
      </c>
      <c r="W279" t="s">
        <v>251</v>
      </c>
      <c r="X279" t="s">
        <v>251</v>
      </c>
      <c r="Y279" t="s">
        <v>251</v>
      </c>
      <c r="Z279" t="s">
        <v>251</v>
      </c>
      <c r="AA279" t="s">
        <v>251</v>
      </c>
      <c r="AB279" t="str">
        <f>CONCATENATE("['ide'=&gt;'",A279,"','edificio_id'=&gt;'",B279,"','direccion_id'=&gt;'",C279,"','equipo_id'=&gt;'",D279,"','subdireccion_id'=&gt;'",E279,"','coordinacion_id'=&gt;'",F279,"','tipo_cpu_id'=&gt;'",G279,"','monitor_id'=&gt;'",H279,"','marca_id'=&gt;'",I279,"','modelo_id'=&gt;'",J279,"','procesador_id'=&gt;'",K279,"','ram_id'=&gt;'",L279,"','hdd_id'=&gt;'",M279,"','windows_id'=&gt;'",N279,"','so_id'=&gt;'",O279,"','usuario'=&gt;'",P279,"','inventaro'=&gt;'",Q279,"','serie'=&gt;'",R279,"','condicion_id'=&gt;'",S279,"','observaciones'=&gt;'",T279,"','estatus'=&gt;'",U279,"','fecha_compra'=&gt;'",V279,"','fecha_baja'=&gt;'",W279,"','obs_baja'=&gt;'",X279,"','n_orden'=&gt;'",Y279,"','fecha_reporte'=&gt;'",Z279,"','descripcion'=&gt;'",AA279,"'],")</f>
        <v>['ide'=&gt;'447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WILBERTH PEREZ','inventaro'=&gt;'10678','serie'=&gt;'S100P2L1','condicion_id'=&gt;'3','observaciones'=&gt;'TIENE MUCHAS LINEAS DE COLORES HORIZONTALES EN EL MONITOR','estatus'=&gt;'Activo','fecha_compra'=&gt;'42696','fecha_baja'=&gt;'NULL','obs_baja'=&gt;'NULL','n_orden'=&gt;'NULL','fecha_reporte'=&gt;'NULL','descripcion'=&gt;'NULL'],</v>
      </c>
    </row>
    <row r="280" spans="1:28" x14ac:dyDescent="0.25">
      <c r="A280">
        <v>448</v>
      </c>
      <c r="B280">
        <v>10</v>
      </c>
      <c r="C280">
        <v>9</v>
      </c>
      <c r="D280">
        <v>1</v>
      </c>
      <c r="E280">
        <v>10</v>
      </c>
      <c r="F280">
        <v>21</v>
      </c>
      <c r="G280">
        <v>2</v>
      </c>
      <c r="H280">
        <v>1</v>
      </c>
      <c r="I280">
        <v>4</v>
      </c>
      <c r="J280">
        <v>128</v>
      </c>
      <c r="K280">
        <v>17</v>
      </c>
      <c r="L280">
        <v>5</v>
      </c>
      <c r="M280">
        <v>4</v>
      </c>
      <c r="N280">
        <v>19</v>
      </c>
      <c r="O280">
        <v>3</v>
      </c>
      <c r="P280" t="s">
        <v>805</v>
      </c>
      <c r="Q280">
        <v>10688</v>
      </c>
      <c r="R280" t="s">
        <v>806</v>
      </c>
      <c r="S280">
        <v>3</v>
      </c>
      <c r="T280" t="s">
        <v>807</v>
      </c>
      <c r="U280" t="s">
        <v>351</v>
      </c>
      <c r="V280" s="1">
        <v>42696</v>
      </c>
      <c r="W280" t="s">
        <v>251</v>
      </c>
      <c r="X280" t="s">
        <v>251</v>
      </c>
      <c r="Y280" t="s">
        <v>251</v>
      </c>
      <c r="Z280" t="s">
        <v>251</v>
      </c>
      <c r="AA280" t="s">
        <v>251</v>
      </c>
      <c r="AB280" t="str">
        <f>CONCATENATE("['ide'=&gt;'",A280,"','edificio_id'=&gt;'",B280,"','direccion_id'=&gt;'",C280,"','equipo_id'=&gt;'",D280,"','subdireccion_id'=&gt;'",E280,"','coordinacion_id'=&gt;'",F280,"','tipo_cpu_id'=&gt;'",G280,"','monitor_id'=&gt;'",H280,"','marca_id'=&gt;'",I280,"','modelo_id'=&gt;'",J280,"','procesador_id'=&gt;'",K280,"','ram_id'=&gt;'",L280,"','hdd_id'=&gt;'",M280,"','windows_id'=&gt;'",N280,"','so_id'=&gt;'",O280,"','usuario'=&gt;'",P280,"','inventaro'=&gt;'",Q280,"','serie'=&gt;'",R280,"','condicion_id'=&gt;'",S280,"','observaciones'=&gt;'",T280,"','estatus'=&gt;'",U280,"','fecha_compra'=&gt;'",V280,"','fecha_baja'=&gt;'",W280,"','obs_baja'=&gt;'",X280,"','n_orden'=&gt;'",Y280,"','fecha_reporte'=&gt;'",Z280,"','descripcion'=&gt;'",AA280,"'],")</f>
        <v>['ide'=&gt;'448','edificio_id'=&gt;'10','direccion_id'=&gt;'9','equipo_id'=&gt;'1','subdireccion_id'=&gt;'10','coordinacion_id'=&gt;'21','tipo_cpu_id'=&gt;'2','monitor_id'=&gt;'1','marca_id'=&gt;'4','modelo_id'=&gt;'128','procesador_id'=&gt;'17','ram_id'=&gt;'5','hdd_id'=&gt;'4','windows_id'=&gt;'19','so_id'=&gt;'3','usuario'=&gt;'MARIA GUADALUPE BOLIVAR','inventaro'=&gt;'10688','serie'=&gt;'S100P2JM','condicion_id'=&gt;'3','observaciones'=&gt;'TIENE MUCHAS LINEAS HORIZONTALES EN EL MONITOR','estatus'=&gt;'Activo','fecha_compra'=&gt;'42696','fecha_baja'=&gt;'NULL','obs_baja'=&gt;'NULL','n_orden'=&gt;'NULL','fecha_reporte'=&gt;'NULL','descripcion'=&gt;'NULL'],</v>
      </c>
    </row>
    <row r="281" spans="1:28" x14ac:dyDescent="0.25">
      <c r="A281">
        <v>449</v>
      </c>
      <c r="B281">
        <v>10</v>
      </c>
      <c r="C281">
        <v>9</v>
      </c>
      <c r="D281">
        <v>1</v>
      </c>
      <c r="E281">
        <v>10</v>
      </c>
      <c r="F281">
        <v>21</v>
      </c>
      <c r="G281">
        <v>2</v>
      </c>
      <c r="H281">
        <v>1</v>
      </c>
      <c r="I281">
        <v>4</v>
      </c>
      <c r="J281">
        <v>128</v>
      </c>
      <c r="K281">
        <v>17</v>
      </c>
      <c r="L281">
        <v>5</v>
      </c>
      <c r="M281">
        <v>6</v>
      </c>
      <c r="N281">
        <v>19</v>
      </c>
      <c r="O281">
        <v>3</v>
      </c>
      <c r="P281" t="s">
        <v>808</v>
      </c>
      <c r="Q281">
        <v>10690</v>
      </c>
      <c r="R281" t="s">
        <v>809</v>
      </c>
      <c r="S281">
        <v>3</v>
      </c>
      <c r="T281" t="s">
        <v>807</v>
      </c>
      <c r="U281" t="s">
        <v>351</v>
      </c>
      <c r="V281" s="1">
        <v>42696</v>
      </c>
      <c r="W281" t="s">
        <v>251</v>
      </c>
      <c r="X281" t="s">
        <v>251</v>
      </c>
      <c r="Y281" t="s">
        <v>251</v>
      </c>
      <c r="Z281" t="s">
        <v>251</v>
      </c>
      <c r="AA281" t="s">
        <v>251</v>
      </c>
      <c r="AB281" t="str">
        <f>CONCATENATE("['ide'=&gt;'",A281,"','edificio_id'=&gt;'",B281,"','direccion_id'=&gt;'",C281,"','equipo_id'=&gt;'",D281,"','subdireccion_id'=&gt;'",E281,"','coordinacion_id'=&gt;'",F281,"','tipo_cpu_id'=&gt;'",G281,"','monitor_id'=&gt;'",H281,"','marca_id'=&gt;'",I281,"','modelo_id'=&gt;'",J281,"','procesador_id'=&gt;'",K281,"','ram_id'=&gt;'",L281,"','hdd_id'=&gt;'",M281,"','windows_id'=&gt;'",N281,"','so_id'=&gt;'",O281,"','usuario'=&gt;'",P281,"','inventaro'=&gt;'",Q281,"','serie'=&gt;'",R281,"','condicion_id'=&gt;'",S281,"','observaciones'=&gt;'",T281,"','estatus'=&gt;'",U281,"','fecha_compra'=&gt;'",V281,"','fecha_baja'=&gt;'",W281,"','obs_baja'=&gt;'",X281,"','n_orden'=&gt;'",Y281,"','fecha_reporte'=&gt;'",Z281,"','descripcion'=&gt;'",AA281,"'],")</f>
        <v>['ide'=&gt;'449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LAIN TEC QUIJANO','inventaro'=&gt;'10690','serie'=&gt;'S100P2PS','condicion_id'=&gt;'3','observaciones'=&gt;'TIENE MUCHAS LINEAS HORIZONTALES EN EL MONITOR','estatus'=&gt;'Activo','fecha_compra'=&gt;'42696','fecha_baja'=&gt;'NULL','obs_baja'=&gt;'NULL','n_orden'=&gt;'NULL','fecha_reporte'=&gt;'NULL','descripcion'=&gt;'NULL'],</v>
      </c>
    </row>
    <row r="282" spans="1:28" x14ac:dyDescent="0.25">
      <c r="A282">
        <v>450</v>
      </c>
      <c r="B282">
        <v>10</v>
      </c>
      <c r="C282">
        <v>9</v>
      </c>
      <c r="D282">
        <v>1</v>
      </c>
      <c r="E282">
        <v>10</v>
      </c>
      <c r="F282">
        <v>21</v>
      </c>
      <c r="G282">
        <v>4</v>
      </c>
      <c r="H282">
        <v>1</v>
      </c>
      <c r="I282">
        <v>5</v>
      </c>
      <c r="J282">
        <v>133</v>
      </c>
      <c r="K282">
        <v>73</v>
      </c>
      <c r="L282">
        <v>5</v>
      </c>
      <c r="M282">
        <v>4</v>
      </c>
      <c r="N282">
        <v>7</v>
      </c>
      <c r="O282">
        <v>3</v>
      </c>
      <c r="P282" t="s">
        <v>808</v>
      </c>
      <c r="Q282">
        <v>9981</v>
      </c>
      <c r="R282" t="s">
        <v>1108</v>
      </c>
      <c r="S282">
        <v>2</v>
      </c>
      <c r="T282" t="s">
        <v>982</v>
      </c>
      <c r="U282" t="s">
        <v>351</v>
      </c>
      <c r="V282" s="1">
        <v>42367</v>
      </c>
      <c r="W282" t="s">
        <v>251</v>
      </c>
      <c r="X282" t="s">
        <v>251</v>
      </c>
      <c r="Y282" t="s">
        <v>251</v>
      </c>
      <c r="Z282" t="s">
        <v>251</v>
      </c>
      <c r="AA282" t="s">
        <v>251</v>
      </c>
      <c r="AB282" t="str">
        <f>CONCATENATE("['ide'=&gt;'",A282,"','edificio_id'=&gt;'",B282,"','direccion_id'=&gt;'",C282,"','equipo_id'=&gt;'",D282,"','subdireccion_id'=&gt;'",E282,"','coordinacion_id'=&gt;'",F282,"','tipo_cpu_id'=&gt;'",G282,"','monitor_id'=&gt;'",H282,"','marca_id'=&gt;'",I282,"','modelo_id'=&gt;'",J282,"','procesador_id'=&gt;'",K282,"','ram_id'=&gt;'",L282,"','hdd_id'=&gt;'",M282,"','windows_id'=&gt;'",N282,"','so_id'=&gt;'",O282,"','usuario'=&gt;'",P282,"','inventaro'=&gt;'",Q282,"','serie'=&gt;'",R282,"','condicion_id'=&gt;'",S282,"','observaciones'=&gt;'",T282,"','estatus'=&gt;'",U282,"','fecha_compra'=&gt;'",V282,"','fecha_baja'=&gt;'",W282,"','obs_baja'=&gt;'",X282,"','n_orden'=&gt;'",Y282,"','fecha_reporte'=&gt;'",Z282,"','descripcion'=&gt;'",AA282,"'],")</f>
        <v>['ide'=&gt;'450','edificio_id'=&gt;'10','direccion_id'=&gt;'9','equipo_id'=&gt;'1','subdireccion_id'=&gt;'10','coordinacion_id'=&gt;'21','tipo_cpu_id'=&gt;'4','monitor_id'=&gt;'1','marca_id'=&gt;'5','modelo_id'=&gt;'133','procesador_id'=&gt;'73','ram_id'=&gt;'5','hdd_id'=&gt;'4','windows_id'=&gt;'7','so_id'=&gt;'3','usuario'=&gt;'ALAIN TEC QUIJANO','inventaro'=&gt;'9981','serie'=&gt;'5CG54726G2','condicion_id'=&gt;'2','observaciones'=&gt;'**SN**','estatus'=&gt;'Activo','fecha_compra'=&gt;'42367','fecha_baja'=&gt;'NULL','obs_baja'=&gt;'NULL','n_orden'=&gt;'NULL','fecha_reporte'=&gt;'NULL','descripcion'=&gt;'NULL'],</v>
      </c>
    </row>
    <row r="283" spans="1:28" x14ac:dyDescent="0.25">
      <c r="A283">
        <v>451</v>
      </c>
      <c r="B283">
        <v>10</v>
      </c>
      <c r="C283">
        <v>9</v>
      </c>
      <c r="D283">
        <v>1</v>
      </c>
      <c r="E283">
        <v>10</v>
      </c>
      <c r="F283">
        <v>21</v>
      </c>
      <c r="G283">
        <v>2</v>
      </c>
      <c r="H283">
        <v>1</v>
      </c>
      <c r="I283">
        <v>4</v>
      </c>
      <c r="J283">
        <v>128</v>
      </c>
      <c r="K283">
        <v>17</v>
      </c>
      <c r="L283">
        <v>5</v>
      </c>
      <c r="M283">
        <v>6</v>
      </c>
      <c r="N283">
        <v>19</v>
      </c>
      <c r="O283">
        <v>3</v>
      </c>
      <c r="P283" t="s">
        <v>810</v>
      </c>
      <c r="Q283">
        <v>10686</v>
      </c>
      <c r="R283" t="s">
        <v>811</v>
      </c>
      <c r="S283">
        <v>3</v>
      </c>
      <c r="T283" t="s">
        <v>812</v>
      </c>
      <c r="U283" t="s">
        <v>351</v>
      </c>
      <c r="V283" s="1">
        <v>42696</v>
      </c>
      <c r="W283" t="s">
        <v>251</v>
      </c>
      <c r="X283" t="s">
        <v>251</v>
      </c>
      <c r="Y283" t="s">
        <v>251</v>
      </c>
      <c r="Z283" t="s">
        <v>251</v>
      </c>
      <c r="AA283" t="s">
        <v>251</v>
      </c>
      <c r="AB283" t="str">
        <f>CONCATENATE("['ide'=&gt;'",A283,"','edificio_id'=&gt;'",B283,"','direccion_id'=&gt;'",C283,"','equipo_id'=&gt;'",D283,"','subdireccion_id'=&gt;'",E283,"','coordinacion_id'=&gt;'",F283,"','tipo_cpu_id'=&gt;'",G283,"','monitor_id'=&gt;'",H283,"','marca_id'=&gt;'",I283,"','modelo_id'=&gt;'",J283,"','procesador_id'=&gt;'",K283,"','ram_id'=&gt;'",L283,"','hdd_id'=&gt;'",M283,"','windows_id'=&gt;'",N283,"','so_id'=&gt;'",O283,"','usuario'=&gt;'",P283,"','inventaro'=&gt;'",Q283,"','serie'=&gt;'",R283,"','condicion_id'=&gt;'",S283,"','observaciones'=&gt;'",T283,"','estatus'=&gt;'",U283,"','fecha_compra'=&gt;'",V283,"','fecha_baja'=&gt;'",W283,"','obs_baja'=&gt;'",X283,"','n_orden'=&gt;'",Y283,"','fecha_reporte'=&gt;'",Z283,"','descripcion'=&gt;'",AA283,"'],")</f>
        <v>['ide'=&gt;'451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NORMA MARTINEZ CEBALLOS','inventaro'=&gt;'10686','serie'=&gt;'S100P2Q8','condicion_id'=&gt;'3','observaciones'=&gt;'TIENE MUCJHAS LINEAS HORIZONTALES DE COLORES EN EL MONITOR','estatus'=&gt;'Activo','fecha_compra'=&gt;'42696','fecha_baja'=&gt;'NULL','obs_baja'=&gt;'NULL','n_orden'=&gt;'NULL','fecha_reporte'=&gt;'NULL','descripcion'=&gt;'NULL'],</v>
      </c>
    </row>
    <row r="284" spans="1:28" x14ac:dyDescent="0.25">
      <c r="A284">
        <v>452</v>
      </c>
      <c r="B284">
        <v>10</v>
      </c>
      <c r="C284">
        <v>9</v>
      </c>
      <c r="D284">
        <v>1</v>
      </c>
      <c r="E284">
        <v>10</v>
      </c>
      <c r="F284">
        <v>21</v>
      </c>
      <c r="G284">
        <v>2</v>
      </c>
      <c r="H284">
        <v>1</v>
      </c>
      <c r="I284">
        <v>4</v>
      </c>
      <c r="J284">
        <v>128</v>
      </c>
      <c r="K284">
        <v>17</v>
      </c>
      <c r="L284">
        <v>5</v>
      </c>
      <c r="M284">
        <v>6</v>
      </c>
      <c r="N284">
        <v>19</v>
      </c>
      <c r="O284">
        <v>3</v>
      </c>
      <c r="P284" t="s">
        <v>813</v>
      </c>
      <c r="Q284">
        <v>10672</v>
      </c>
      <c r="R284" t="s">
        <v>814</v>
      </c>
      <c r="S284">
        <v>3</v>
      </c>
      <c r="T284" t="s">
        <v>815</v>
      </c>
      <c r="U284" t="s">
        <v>351</v>
      </c>
      <c r="V284" s="1">
        <v>42696</v>
      </c>
      <c r="W284" t="s">
        <v>251</v>
      </c>
      <c r="X284" t="s">
        <v>251</v>
      </c>
      <c r="Y284" t="s">
        <v>251</v>
      </c>
      <c r="Z284" t="s">
        <v>251</v>
      </c>
      <c r="AA284" t="s">
        <v>251</v>
      </c>
      <c r="AB284" t="str">
        <f>CONCATENATE("['ide'=&gt;'",A284,"','edificio_id'=&gt;'",B284,"','direccion_id'=&gt;'",C284,"','equipo_id'=&gt;'",D284,"','subdireccion_id'=&gt;'",E284,"','coordinacion_id'=&gt;'",F284,"','tipo_cpu_id'=&gt;'",G284,"','monitor_id'=&gt;'",H284,"','marca_id'=&gt;'",I284,"','modelo_id'=&gt;'",J284,"','procesador_id'=&gt;'",K284,"','ram_id'=&gt;'",L284,"','hdd_id'=&gt;'",M284,"','windows_id'=&gt;'",N284,"','so_id'=&gt;'",O284,"','usuario'=&gt;'",P284,"','inventaro'=&gt;'",Q284,"','serie'=&gt;'",R284,"','condicion_id'=&gt;'",S284,"','observaciones'=&gt;'",T284,"','estatus'=&gt;'",U284,"','fecha_compra'=&gt;'",V284,"','fecha_baja'=&gt;'",W284,"','obs_baja'=&gt;'",X284,"','n_orden'=&gt;'",Y284,"','fecha_reporte'=&gt;'",Z284,"','descripcion'=&gt;'",AA284,"'],")</f>
        <v>['ide'=&gt;'452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EDER CASTILLO','inventaro'=&gt;'10672','serie'=&gt;'S100P2PF','condicion_id'=&gt;'3','observaciones'=&gt;'DISPLAY CON LEDS QUEMADOS RAYAS DE COLORES','estatus'=&gt;'Activo','fecha_compra'=&gt;'42696','fecha_baja'=&gt;'NULL','obs_baja'=&gt;'NULL','n_orden'=&gt;'NULL','fecha_reporte'=&gt;'NULL','descripcion'=&gt;'NULL'],</v>
      </c>
    </row>
    <row r="285" spans="1:28" x14ac:dyDescent="0.25">
      <c r="A285">
        <v>453</v>
      </c>
      <c r="B285">
        <v>10</v>
      </c>
      <c r="C285">
        <v>9</v>
      </c>
      <c r="D285">
        <v>1</v>
      </c>
      <c r="E285">
        <v>10</v>
      </c>
      <c r="F285">
        <v>21</v>
      </c>
      <c r="G285">
        <v>2</v>
      </c>
      <c r="H285">
        <v>1</v>
      </c>
      <c r="I285">
        <v>4</v>
      </c>
      <c r="J285">
        <v>128</v>
      </c>
      <c r="K285">
        <v>17</v>
      </c>
      <c r="L285">
        <v>5</v>
      </c>
      <c r="M285">
        <v>6</v>
      </c>
      <c r="N285">
        <v>19</v>
      </c>
      <c r="O285">
        <v>3</v>
      </c>
      <c r="P285" t="s">
        <v>816</v>
      </c>
      <c r="Q285">
        <v>10673</v>
      </c>
      <c r="R285" t="s">
        <v>817</v>
      </c>
      <c r="S285">
        <v>3</v>
      </c>
      <c r="T285" t="s">
        <v>818</v>
      </c>
      <c r="U285" t="s">
        <v>351</v>
      </c>
      <c r="V285" s="1">
        <v>42696</v>
      </c>
      <c r="W285" t="s">
        <v>251</v>
      </c>
      <c r="X285" t="s">
        <v>251</v>
      </c>
      <c r="Y285" t="s">
        <v>251</v>
      </c>
      <c r="Z285" t="s">
        <v>251</v>
      </c>
      <c r="AA285" t="s">
        <v>251</v>
      </c>
      <c r="AB285" t="str">
        <f>CONCATENATE("['ide'=&gt;'",A285,"','edificio_id'=&gt;'",B285,"','direccion_id'=&gt;'",C285,"','equipo_id'=&gt;'",D285,"','subdireccion_id'=&gt;'",E285,"','coordinacion_id'=&gt;'",F285,"','tipo_cpu_id'=&gt;'",G285,"','monitor_id'=&gt;'",H285,"','marca_id'=&gt;'",I285,"','modelo_id'=&gt;'",J285,"','procesador_id'=&gt;'",K285,"','ram_id'=&gt;'",L285,"','hdd_id'=&gt;'",M285,"','windows_id'=&gt;'",N285,"','so_id'=&gt;'",O285,"','usuario'=&gt;'",P285,"','inventaro'=&gt;'",Q285,"','serie'=&gt;'",R285,"','condicion_id'=&gt;'",S285,"','observaciones'=&gt;'",T285,"','estatus'=&gt;'",U285,"','fecha_compra'=&gt;'",V285,"','fecha_baja'=&gt;'",W285,"','obs_baja'=&gt;'",X285,"','n_orden'=&gt;'",Y285,"','fecha_reporte'=&gt;'",Z285,"','descripcion'=&gt;'",AA285,"'],")</f>
        <v>['ide'=&gt;'453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DARIOLA HERNANDEZ TUN','inventaro'=&gt;'10673','serie'=&gt;'S100P2MC','condicion_id'=&gt;'3','observaciones'=&gt;'TIENE MUCHAS LINEAS HORIZONTALES EN ELMONITOR','estatus'=&gt;'Activo','fecha_compra'=&gt;'42696','fecha_baja'=&gt;'NULL','obs_baja'=&gt;'NULL','n_orden'=&gt;'NULL','fecha_reporte'=&gt;'NULL','descripcion'=&gt;'NULL'],</v>
      </c>
    </row>
    <row r="286" spans="1:28" x14ac:dyDescent="0.25">
      <c r="A286">
        <v>454</v>
      </c>
      <c r="B286">
        <v>10</v>
      </c>
      <c r="C286">
        <v>9</v>
      </c>
      <c r="D286">
        <v>1</v>
      </c>
      <c r="E286">
        <v>10</v>
      </c>
      <c r="F286">
        <v>21</v>
      </c>
      <c r="G286">
        <v>2</v>
      </c>
      <c r="H286">
        <v>1</v>
      </c>
      <c r="I286">
        <v>4</v>
      </c>
      <c r="J286">
        <v>128</v>
      </c>
      <c r="K286">
        <v>17</v>
      </c>
      <c r="L286">
        <v>5</v>
      </c>
      <c r="M286">
        <v>6</v>
      </c>
      <c r="N286">
        <v>19</v>
      </c>
      <c r="O286">
        <v>3</v>
      </c>
      <c r="P286" t="s">
        <v>819</v>
      </c>
      <c r="Q286">
        <v>10779</v>
      </c>
      <c r="R286" t="s">
        <v>820</v>
      </c>
      <c r="S286">
        <v>3</v>
      </c>
      <c r="T286" t="s">
        <v>821</v>
      </c>
      <c r="U286" t="s">
        <v>351</v>
      </c>
      <c r="V286" s="1">
        <v>42724</v>
      </c>
      <c r="W286" t="s">
        <v>251</v>
      </c>
      <c r="X286" t="s">
        <v>251</v>
      </c>
      <c r="Y286" t="s">
        <v>251</v>
      </c>
      <c r="Z286" t="s">
        <v>251</v>
      </c>
      <c r="AA286" t="s">
        <v>251</v>
      </c>
      <c r="AB286" t="str">
        <f>CONCATENATE("['ide'=&gt;'",A286,"','edificio_id'=&gt;'",B286,"','direccion_id'=&gt;'",C286,"','equipo_id'=&gt;'",D286,"','subdireccion_id'=&gt;'",E286,"','coordinacion_id'=&gt;'",F286,"','tipo_cpu_id'=&gt;'",G286,"','monitor_id'=&gt;'",H286,"','marca_id'=&gt;'",I286,"','modelo_id'=&gt;'",J286,"','procesador_id'=&gt;'",K286,"','ram_id'=&gt;'",L286,"','hdd_id'=&gt;'",M286,"','windows_id'=&gt;'",N286,"','so_id'=&gt;'",O286,"','usuario'=&gt;'",P286,"','inventaro'=&gt;'",Q286,"','serie'=&gt;'",R286,"','condicion_id'=&gt;'",S286,"','observaciones'=&gt;'",T286,"','estatus'=&gt;'",U286,"','fecha_compra'=&gt;'",V286,"','fecha_baja'=&gt;'",W286,"','obs_baja'=&gt;'",X286,"','n_orden'=&gt;'",Y286,"','fecha_reporte'=&gt;'",Z286,"','descripcion'=&gt;'",AA286,"'],")</f>
        <v>['ide'=&gt;'454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ANGELICAGONZALEZ','inventaro'=&gt;'10779','serie'=&gt;'S100QCFH','condicion_id'=&gt;'3','observaciones'=&gt;'DISPLAY CON RAYAS DE COLORES LEDS QUEMADOS','estatus'=&gt;'Activo','fecha_compra'=&gt;'42724','fecha_baja'=&gt;'NULL','obs_baja'=&gt;'NULL','n_orden'=&gt;'NULL','fecha_reporte'=&gt;'NULL','descripcion'=&gt;'NULL'],</v>
      </c>
    </row>
    <row r="287" spans="1:28" x14ac:dyDescent="0.25">
      <c r="A287">
        <v>455</v>
      </c>
      <c r="B287">
        <v>10</v>
      </c>
      <c r="C287">
        <v>9</v>
      </c>
      <c r="D287">
        <v>1</v>
      </c>
      <c r="E287">
        <v>10</v>
      </c>
      <c r="F287">
        <v>21</v>
      </c>
      <c r="G287">
        <v>2</v>
      </c>
      <c r="H287">
        <v>1</v>
      </c>
      <c r="I287">
        <v>4</v>
      </c>
      <c r="J287">
        <v>128</v>
      </c>
      <c r="K287">
        <v>17</v>
      </c>
      <c r="L287">
        <v>5</v>
      </c>
      <c r="M287">
        <v>6</v>
      </c>
      <c r="N287">
        <v>19</v>
      </c>
      <c r="O287">
        <v>3</v>
      </c>
      <c r="P287" t="s">
        <v>786</v>
      </c>
      <c r="Q287">
        <v>10692</v>
      </c>
      <c r="R287" t="s">
        <v>822</v>
      </c>
      <c r="S287">
        <v>3</v>
      </c>
      <c r="T287" t="s">
        <v>807</v>
      </c>
      <c r="U287" t="s">
        <v>351</v>
      </c>
      <c r="V287" s="1">
        <v>42696</v>
      </c>
      <c r="W287" t="s">
        <v>251</v>
      </c>
      <c r="X287" t="s">
        <v>251</v>
      </c>
      <c r="Y287" t="s">
        <v>251</v>
      </c>
      <c r="Z287" t="s">
        <v>251</v>
      </c>
      <c r="AA287" t="s">
        <v>251</v>
      </c>
      <c r="AB287" t="str">
        <f>CONCATENATE("['ide'=&gt;'",A287,"','edificio_id'=&gt;'",B287,"','direccion_id'=&gt;'",C287,"','equipo_id'=&gt;'",D287,"','subdireccion_id'=&gt;'",E287,"','coordinacion_id'=&gt;'",F287,"','tipo_cpu_id'=&gt;'",G287,"','monitor_id'=&gt;'",H287,"','marca_id'=&gt;'",I287,"','modelo_id'=&gt;'",J287,"','procesador_id'=&gt;'",K287,"','ram_id'=&gt;'",L287,"','hdd_id'=&gt;'",M287,"','windows_id'=&gt;'",N287,"','so_id'=&gt;'",O287,"','usuario'=&gt;'",P287,"','inventaro'=&gt;'",Q287,"','serie'=&gt;'",R287,"','condicion_id'=&gt;'",S287,"','observaciones'=&gt;'",T287,"','estatus'=&gt;'",U287,"','fecha_compra'=&gt;'",V287,"','fecha_baja'=&gt;'",W287,"','obs_baja'=&gt;'",X287,"','n_orden'=&gt;'",Y287,"','fecha_reporte'=&gt;'",Z287,"','descripcion'=&gt;'",AA287,"'],")</f>
        <v>['ide'=&gt;'455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RUBEN AGUILAR ANGULO','inventaro'=&gt;'10692','serie'=&gt;'S100P2Q5','condicion_id'=&gt;'3','observaciones'=&gt;'TIENE MUCHAS LINEAS HORIZONTALES EN EL MONITOR','estatus'=&gt;'Activo','fecha_compra'=&gt;'42696','fecha_baja'=&gt;'NULL','obs_baja'=&gt;'NULL','n_orden'=&gt;'NULL','fecha_reporte'=&gt;'NULL','descripcion'=&gt;'NULL'],</v>
      </c>
    </row>
    <row r="288" spans="1:28" x14ac:dyDescent="0.25">
      <c r="A288">
        <v>456</v>
      </c>
      <c r="B288">
        <v>10</v>
      </c>
      <c r="C288">
        <v>9</v>
      </c>
      <c r="D288">
        <v>1</v>
      </c>
      <c r="E288">
        <v>10</v>
      </c>
      <c r="F288">
        <v>21</v>
      </c>
      <c r="G288">
        <v>2</v>
      </c>
      <c r="H288">
        <v>1</v>
      </c>
      <c r="I288">
        <v>4</v>
      </c>
      <c r="J288">
        <v>128</v>
      </c>
      <c r="K288">
        <v>17</v>
      </c>
      <c r="L288">
        <v>5</v>
      </c>
      <c r="M288">
        <v>6</v>
      </c>
      <c r="N288">
        <v>19</v>
      </c>
      <c r="O288">
        <v>3</v>
      </c>
      <c r="P288" t="s">
        <v>823</v>
      </c>
      <c r="Q288">
        <v>10577</v>
      </c>
      <c r="R288" t="s">
        <v>824</v>
      </c>
      <c r="S288">
        <v>3</v>
      </c>
      <c r="T288" t="s">
        <v>825</v>
      </c>
      <c r="U288" t="s">
        <v>351</v>
      </c>
      <c r="V288" s="1">
        <v>42696</v>
      </c>
      <c r="W288" t="s">
        <v>251</v>
      </c>
      <c r="X288" t="s">
        <v>251</v>
      </c>
      <c r="Y288" t="s">
        <v>251</v>
      </c>
      <c r="Z288" t="s">
        <v>251</v>
      </c>
      <c r="AA288" t="s">
        <v>251</v>
      </c>
      <c r="AB288" t="str">
        <f>CONCATENATE("['ide'=&gt;'",A288,"','edificio_id'=&gt;'",B288,"','direccion_id'=&gt;'",C288,"','equipo_id'=&gt;'",D288,"','subdireccion_id'=&gt;'",E288,"','coordinacion_id'=&gt;'",F288,"','tipo_cpu_id'=&gt;'",G288,"','monitor_id'=&gt;'",H288,"','marca_id'=&gt;'",I288,"','modelo_id'=&gt;'",J288,"','procesador_id'=&gt;'",K288,"','ram_id'=&gt;'",L288,"','hdd_id'=&gt;'",M288,"','windows_id'=&gt;'",N288,"','so_id'=&gt;'",O288,"','usuario'=&gt;'",P288,"','inventaro'=&gt;'",Q288,"','serie'=&gt;'",R288,"','condicion_id'=&gt;'",S288,"','observaciones'=&gt;'",T288,"','estatus'=&gt;'",U288,"','fecha_compra'=&gt;'",V288,"','fecha_baja'=&gt;'",W288,"','obs_baja'=&gt;'",X288,"','n_orden'=&gt;'",Y288,"','fecha_reporte'=&gt;'",Z288,"','descripcion'=&gt;'",AA288,"'],")</f>
        <v>['ide'=&gt;'456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ROSY GONGORA','inventaro'=&gt;'10577','serie'=&gt;'S100P2MB','condicion_id'=&gt;'3','observaciones'=&gt;'DISPLAY CON RAYAS DE COLORES','estatus'=&gt;'Activo','fecha_compra'=&gt;'42696','fecha_baja'=&gt;'NULL','obs_baja'=&gt;'NULL','n_orden'=&gt;'NULL','fecha_reporte'=&gt;'NULL','descripcion'=&gt;'NULL'],</v>
      </c>
    </row>
    <row r="289" spans="1:28" x14ac:dyDescent="0.25">
      <c r="A289">
        <v>457</v>
      </c>
      <c r="B289">
        <v>10</v>
      </c>
      <c r="C289">
        <v>13</v>
      </c>
      <c r="D289">
        <v>1</v>
      </c>
      <c r="E289">
        <v>16</v>
      </c>
      <c r="F289">
        <v>21</v>
      </c>
      <c r="G289">
        <v>4</v>
      </c>
      <c r="H289">
        <v>1</v>
      </c>
      <c r="I289">
        <v>5</v>
      </c>
      <c r="J289">
        <v>100</v>
      </c>
      <c r="K289">
        <v>42</v>
      </c>
      <c r="L289">
        <v>5</v>
      </c>
      <c r="M289">
        <v>4</v>
      </c>
      <c r="N289">
        <v>20</v>
      </c>
      <c r="O289">
        <v>3</v>
      </c>
      <c r="P289" t="s">
        <v>826</v>
      </c>
      <c r="Q289">
        <v>11927</v>
      </c>
      <c r="R289" t="s">
        <v>827</v>
      </c>
      <c r="S289">
        <v>2</v>
      </c>
      <c r="U289" t="s">
        <v>351</v>
      </c>
      <c r="V289" s="1">
        <v>43371</v>
      </c>
      <c r="W289" t="s">
        <v>251</v>
      </c>
      <c r="X289" t="s">
        <v>251</v>
      </c>
      <c r="Y289" t="s">
        <v>251</v>
      </c>
      <c r="Z289" t="s">
        <v>251</v>
      </c>
      <c r="AA289" t="s">
        <v>251</v>
      </c>
      <c r="AB289" t="str">
        <f>CONCATENATE("['ide'=&gt;'",A289,"','edificio_id'=&gt;'",B289,"','direccion_id'=&gt;'",C289,"','equipo_id'=&gt;'",D289,"','subdireccion_id'=&gt;'",E289,"','coordinacion_id'=&gt;'",F289,"','tipo_cpu_id'=&gt;'",G289,"','monitor_id'=&gt;'",H289,"','marca_id'=&gt;'",I289,"','modelo_id'=&gt;'",J289,"','procesador_id'=&gt;'",K289,"','ram_id'=&gt;'",L289,"','hdd_id'=&gt;'",M289,"','windows_id'=&gt;'",N289,"','so_id'=&gt;'",O289,"','usuario'=&gt;'",P289,"','inventaro'=&gt;'",Q289,"','serie'=&gt;'",R289,"','condicion_id'=&gt;'",S289,"','observaciones'=&gt;'",T289,"','estatus'=&gt;'",U289,"','fecha_compra'=&gt;'",V289,"','fecha_baja'=&gt;'",W289,"','obs_baja'=&gt;'",X289,"','n_orden'=&gt;'",Y289,"','fecha_reporte'=&gt;'",Z289,"','descripcion'=&gt;'",AA289,"'],")</f>
        <v>['ide'=&gt;'457','edificio_id'=&gt;'10','direccion_id'=&gt;'13','equipo_id'=&gt;'1','subdireccion_id'=&gt;'16','coordinacion_id'=&gt;'21','tipo_cpu_id'=&gt;'4','monitor_id'=&gt;'1','marca_id'=&gt;'5','modelo_id'=&gt;'100','procesador_id'=&gt;'42','ram_id'=&gt;'5','hdd_id'=&gt;'4','windows_id'=&gt;'20','so_id'=&gt;'3','usuario'=&gt;'CENTRO DE ATENCION PSICOSOCIAL A NIÑAS, NIÑOS Y ADOLESCENTES','inventaro'=&gt;'11927','serie'=&gt;'5CD8276C95','condicion_id'=&gt;'2','observaciones'=&gt;'','estatus'=&gt;'Activo','fecha_compra'=&gt;'43371','fecha_baja'=&gt;'NULL','obs_baja'=&gt;'NULL','n_orden'=&gt;'NULL','fecha_reporte'=&gt;'NULL','descripcion'=&gt;'NULL'],</v>
      </c>
    </row>
    <row r="290" spans="1:28" x14ac:dyDescent="0.25">
      <c r="A290">
        <v>458</v>
      </c>
      <c r="B290">
        <v>10</v>
      </c>
      <c r="C290">
        <v>9</v>
      </c>
      <c r="D290">
        <v>1</v>
      </c>
      <c r="E290">
        <v>10</v>
      </c>
      <c r="F290">
        <v>21</v>
      </c>
      <c r="G290">
        <v>2</v>
      </c>
      <c r="H290">
        <v>1</v>
      </c>
      <c r="I290">
        <v>4</v>
      </c>
      <c r="J290">
        <v>128</v>
      </c>
      <c r="K290">
        <v>17</v>
      </c>
      <c r="L290">
        <v>5</v>
      </c>
      <c r="M290">
        <v>3</v>
      </c>
      <c r="N290">
        <v>19</v>
      </c>
      <c r="O290">
        <v>3</v>
      </c>
      <c r="P290" t="s">
        <v>828</v>
      </c>
      <c r="Q290">
        <v>10687</v>
      </c>
      <c r="R290" t="s">
        <v>829</v>
      </c>
      <c r="S290">
        <v>3</v>
      </c>
      <c r="T290" t="s">
        <v>807</v>
      </c>
      <c r="U290" t="s">
        <v>351</v>
      </c>
      <c r="V290" s="1">
        <v>42696</v>
      </c>
      <c r="W290" t="s">
        <v>251</v>
      </c>
      <c r="X290" t="s">
        <v>251</v>
      </c>
      <c r="Y290" t="s">
        <v>251</v>
      </c>
      <c r="Z290" t="s">
        <v>251</v>
      </c>
      <c r="AA290" t="s">
        <v>251</v>
      </c>
      <c r="AB290" t="str">
        <f>CONCATENATE("['ide'=&gt;'",A290,"','edificio_id'=&gt;'",B290,"','direccion_id'=&gt;'",C290,"','equipo_id'=&gt;'",D290,"','subdireccion_id'=&gt;'",E290,"','coordinacion_id'=&gt;'",F290,"','tipo_cpu_id'=&gt;'",G290,"','monitor_id'=&gt;'",H290,"','marca_id'=&gt;'",I290,"','modelo_id'=&gt;'",J290,"','procesador_id'=&gt;'",K290,"','ram_id'=&gt;'",L290,"','hdd_id'=&gt;'",M290,"','windows_id'=&gt;'",N290,"','so_id'=&gt;'",O290,"','usuario'=&gt;'",P290,"','inventaro'=&gt;'",Q290,"','serie'=&gt;'",R290,"','condicion_id'=&gt;'",S290,"','observaciones'=&gt;'",T290,"','estatus'=&gt;'",U290,"','fecha_compra'=&gt;'",V290,"','fecha_baja'=&gt;'",W290,"','obs_baja'=&gt;'",X290,"','n_orden'=&gt;'",Y290,"','fecha_reporte'=&gt;'",Z290,"','descripcion'=&gt;'",AA290,"'],")</f>
        <v>['ide'=&gt;'458','edificio_id'=&gt;'10','direccion_id'=&gt;'9','equipo_id'=&gt;'1','subdireccion_id'=&gt;'10','coordinacion_id'=&gt;'21','tipo_cpu_id'=&gt;'2','monitor_id'=&gt;'1','marca_id'=&gt;'4','modelo_id'=&gt;'128','procesador_id'=&gt;'17','ram_id'=&gt;'5','hdd_id'=&gt;'3','windows_id'=&gt;'19','so_id'=&gt;'3','usuario'=&gt;'GEORGINA CHAN PALMA','inventaro'=&gt;'10687','serie'=&gt;'S100NWBV','condicion_id'=&gt;'3','observaciones'=&gt;'TIENE MUCHAS LINEAS HORIZONTALES EN EL MONITOR','estatus'=&gt;'Activo','fecha_compra'=&gt;'42696','fecha_baja'=&gt;'NULL','obs_baja'=&gt;'NULL','n_orden'=&gt;'NULL','fecha_reporte'=&gt;'NULL','descripcion'=&gt;'NULL'],</v>
      </c>
    </row>
    <row r="291" spans="1:28" x14ac:dyDescent="0.25">
      <c r="A291">
        <v>459</v>
      </c>
      <c r="B291">
        <v>10</v>
      </c>
      <c r="C291">
        <v>9</v>
      </c>
      <c r="D291">
        <v>1</v>
      </c>
      <c r="E291">
        <v>10</v>
      </c>
      <c r="F291">
        <v>21</v>
      </c>
      <c r="G291">
        <v>2</v>
      </c>
      <c r="H291">
        <v>1</v>
      </c>
      <c r="I291">
        <v>4</v>
      </c>
      <c r="J291">
        <v>128</v>
      </c>
      <c r="K291">
        <v>17</v>
      </c>
      <c r="L291">
        <v>5</v>
      </c>
      <c r="M291">
        <v>6</v>
      </c>
      <c r="N291">
        <v>19</v>
      </c>
      <c r="O291">
        <v>3</v>
      </c>
      <c r="P291" t="s">
        <v>1109</v>
      </c>
      <c r="Q291">
        <v>10671</v>
      </c>
      <c r="R291" t="s">
        <v>830</v>
      </c>
      <c r="S291">
        <v>2</v>
      </c>
      <c r="U291" t="s">
        <v>351</v>
      </c>
      <c r="V291" s="1">
        <v>42696</v>
      </c>
      <c r="W291" t="s">
        <v>251</v>
      </c>
      <c r="X291" t="s">
        <v>251</v>
      </c>
      <c r="Y291" t="s">
        <v>251</v>
      </c>
      <c r="Z291" t="s">
        <v>251</v>
      </c>
      <c r="AA291" t="s">
        <v>251</v>
      </c>
      <c r="AB291" t="str">
        <f>CONCATENATE("['ide'=&gt;'",A291,"','edificio_id'=&gt;'",B291,"','direccion_id'=&gt;'",C291,"','equipo_id'=&gt;'",D291,"','subdireccion_id'=&gt;'",E291,"','coordinacion_id'=&gt;'",F291,"','tipo_cpu_id'=&gt;'",G291,"','monitor_id'=&gt;'",H291,"','marca_id'=&gt;'",I291,"','modelo_id'=&gt;'",J291,"','procesador_id'=&gt;'",K291,"','ram_id'=&gt;'",L291,"','hdd_id'=&gt;'",M291,"','windows_id'=&gt;'",N291,"','so_id'=&gt;'",O291,"','usuario'=&gt;'",P291,"','inventaro'=&gt;'",Q291,"','serie'=&gt;'",R291,"','condicion_id'=&gt;'",S291,"','observaciones'=&gt;'",T291,"','estatus'=&gt;'",U291,"','fecha_compra'=&gt;'",V291,"','fecha_baja'=&gt;'",W291,"','obs_baja'=&gt;'",X291,"','n_orden'=&gt;'",Y291,"','fecha_reporte'=&gt;'",Z291,"','descripcion'=&gt;'",AA291,"'],")</f>
        <v>['ide'=&gt;'459','edificio_id'=&gt;'10','direccion_id'=&gt;'9','equipo_id'=&gt;'1','subdireccion_id'=&gt;'10','coordinacion_id'=&gt;'21','tipo_cpu_id'=&gt;'2','monitor_id'=&gt;'1','marca_id'=&gt;'4','modelo_id'=&gt;'128','procesador_id'=&gt;'17','ram_id'=&gt;'5','hdd_id'=&gt;'6','windows_id'=&gt;'19','so_id'=&gt;'3','usuario'=&gt;'ROBERTO HIRAM HERRERA DZIB','inventaro'=&gt;'10671','serie'=&gt;'S100P2QC','condicion_id'=&gt;'2','observaciones'=&gt;'','estatus'=&gt;'Activo','fecha_compra'=&gt;'42696','fecha_baja'=&gt;'NULL','obs_baja'=&gt;'NULL','n_orden'=&gt;'NULL','fecha_reporte'=&gt;'NULL','descripcion'=&gt;'NULL'],</v>
      </c>
    </row>
    <row r="292" spans="1:28" x14ac:dyDescent="0.25">
      <c r="A292">
        <v>460</v>
      </c>
      <c r="B292">
        <v>13</v>
      </c>
      <c r="C292">
        <v>13</v>
      </c>
      <c r="D292">
        <v>1</v>
      </c>
      <c r="E292">
        <v>16</v>
      </c>
      <c r="F292">
        <v>21</v>
      </c>
      <c r="G292">
        <v>3</v>
      </c>
      <c r="H292">
        <v>1</v>
      </c>
      <c r="I292">
        <v>20</v>
      </c>
      <c r="J292">
        <v>134</v>
      </c>
      <c r="K292">
        <v>73</v>
      </c>
      <c r="L292">
        <v>3</v>
      </c>
      <c r="M292">
        <v>4</v>
      </c>
      <c r="N292">
        <v>19</v>
      </c>
      <c r="O292">
        <v>3</v>
      </c>
      <c r="P292" t="s">
        <v>831</v>
      </c>
      <c r="Q292">
        <v>12065</v>
      </c>
      <c r="R292">
        <v>1804443</v>
      </c>
      <c r="S292">
        <v>2</v>
      </c>
      <c r="U292" t="s">
        <v>351</v>
      </c>
      <c r="V292" s="1">
        <v>43453</v>
      </c>
      <c r="W292" t="s">
        <v>251</v>
      </c>
      <c r="X292" t="s">
        <v>251</v>
      </c>
      <c r="Y292" t="s">
        <v>251</v>
      </c>
      <c r="Z292" t="s">
        <v>251</v>
      </c>
      <c r="AA292" t="s">
        <v>251</v>
      </c>
      <c r="AB292" t="str">
        <f>CONCATENATE("['ide'=&gt;'",A292,"','edificio_id'=&gt;'",B292,"','direccion_id'=&gt;'",C292,"','equipo_id'=&gt;'",D292,"','subdireccion_id'=&gt;'",E292,"','coordinacion_id'=&gt;'",F292,"','tipo_cpu_id'=&gt;'",G292,"','monitor_id'=&gt;'",H292,"','marca_id'=&gt;'",I292,"','modelo_id'=&gt;'",J292,"','procesador_id'=&gt;'",K292,"','ram_id'=&gt;'",L292,"','hdd_id'=&gt;'",M292,"','windows_id'=&gt;'",N292,"','so_id'=&gt;'",O292,"','usuario'=&gt;'",P292,"','inventaro'=&gt;'",Q292,"','serie'=&gt;'",R292,"','condicion_id'=&gt;'",S292,"','observaciones'=&gt;'",T292,"','estatus'=&gt;'",U292,"','fecha_compra'=&gt;'",V292,"','fecha_baja'=&gt;'",W292,"','obs_baja'=&gt;'",X292,"','n_orden'=&gt;'",Y292,"','fecha_reporte'=&gt;'",Z292,"','descripcion'=&gt;'",AA292,"'],")</f>
        <v>['ide'=&gt;'460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CAMPECHE','inventaro'=&gt;'12065','serie'=&gt;'1804443','condicion_id'=&gt;'2','observaciones'=&gt;'','estatus'=&gt;'Activo','fecha_compra'=&gt;'43453','fecha_baja'=&gt;'NULL','obs_baja'=&gt;'NULL','n_orden'=&gt;'NULL','fecha_reporte'=&gt;'NULL','descripcion'=&gt;'NULL'],</v>
      </c>
    </row>
    <row r="293" spans="1:28" x14ac:dyDescent="0.25">
      <c r="A293">
        <v>461</v>
      </c>
      <c r="B293">
        <v>13</v>
      </c>
      <c r="C293">
        <v>13</v>
      </c>
      <c r="D293">
        <v>1</v>
      </c>
      <c r="E293">
        <v>16</v>
      </c>
      <c r="F293">
        <v>21</v>
      </c>
      <c r="G293">
        <v>3</v>
      </c>
      <c r="H293">
        <v>1</v>
      </c>
      <c r="I293">
        <v>20</v>
      </c>
      <c r="J293">
        <v>134</v>
      </c>
      <c r="K293">
        <v>73</v>
      </c>
      <c r="L293">
        <v>3</v>
      </c>
      <c r="M293">
        <v>4</v>
      </c>
      <c r="N293">
        <v>19</v>
      </c>
      <c r="O293">
        <v>3</v>
      </c>
      <c r="P293" t="s">
        <v>832</v>
      </c>
      <c r="Q293">
        <v>12069</v>
      </c>
      <c r="R293">
        <v>1804446</v>
      </c>
      <c r="S293">
        <v>2</v>
      </c>
      <c r="U293" t="s">
        <v>351</v>
      </c>
      <c r="V293" s="1">
        <v>43453</v>
      </c>
      <c r="W293" t="s">
        <v>251</v>
      </c>
      <c r="X293" t="s">
        <v>251</v>
      </c>
      <c r="Y293" t="s">
        <v>251</v>
      </c>
      <c r="Z293" t="s">
        <v>251</v>
      </c>
      <c r="AA293" t="s">
        <v>251</v>
      </c>
      <c r="AB293" t="str">
        <f>CONCATENATE("['ide'=&gt;'",A293,"','edificio_id'=&gt;'",B293,"','direccion_id'=&gt;'",C293,"','equipo_id'=&gt;'",D293,"','subdireccion_id'=&gt;'",E293,"','coordinacion_id'=&gt;'",F293,"','tipo_cpu_id'=&gt;'",G293,"','monitor_id'=&gt;'",H293,"','marca_id'=&gt;'",I293,"','modelo_id'=&gt;'",J293,"','procesador_id'=&gt;'",K293,"','ram_id'=&gt;'",L293,"','hdd_id'=&gt;'",M293,"','windows_id'=&gt;'",N293,"','so_id'=&gt;'",O293,"','usuario'=&gt;'",P293,"','inventaro'=&gt;'",Q293,"','serie'=&gt;'",R293,"','condicion_id'=&gt;'",S293,"','observaciones'=&gt;'",T293,"','estatus'=&gt;'",U293,"','fecha_compra'=&gt;'",V293,"','fecha_baja'=&gt;'",W293,"','obs_baja'=&gt;'",X293,"','n_orden'=&gt;'",Y293,"','fecha_reporte'=&gt;'",Z293,"','descripcion'=&gt;'",AA293,"'],")</f>
        <v>['ide'=&gt;'461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CAMPECHE','inventaro'=&gt;'12069','serie'=&gt;'1804446','condicion_id'=&gt;'2','observaciones'=&gt;'','estatus'=&gt;'Activo','fecha_compra'=&gt;'43453','fecha_baja'=&gt;'NULL','obs_baja'=&gt;'NULL','n_orden'=&gt;'NULL','fecha_reporte'=&gt;'NULL','descripcion'=&gt;'NULL'],</v>
      </c>
    </row>
    <row r="294" spans="1:28" x14ac:dyDescent="0.25">
      <c r="A294">
        <v>462</v>
      </c>
      <c r="B294">
        <v>13</v>
      </c>
      <c r="C294">
        <v>13</v>
      </c>
      <c r="D294">
        <v>1</v>
      </c>
      <c r="E294">
        <v>16</v>
      </c>
      <c r="F294">
        <v>21</v>
      </c>
      <c r="G294">
        <v>3</v>
      </c>
      <c r="H294">
        <v>1</v>
      </c>
      <c r="I294">
        <v>20</v>
      </c>
      <c r="J294">
        <v>134</v>
      </c>
      <c r="K294">
        <v>73</v>
      </c>
      <c r="L294">
        <v>3</v>
      </c>
      <c r="M294">
        <v>4</v>
      </c>
      <c r="N294">
        <v>19</v>
      </c>
      <c r="O294">
        <v>3</v>
      </c>
      <c r="P294" t="s">
        <v>832</v>
      </c>
      <c r="Q294">
        <v>12073</v>
      </c>
      <c r="R294">
        <v>1804451</v>
      </c>
      <c r="S294">
        <v>2</v>
      </c>
      <c r="U294" t="s">
        <v>351</v>
      </c>
      <c r="V294" s="1">
        <v>43453</v>
      </c>
      <c r="W294" t="s">
        <v>251</v>
      </c>
      <c r="X294" t="s">
        <v>251</v>
      </c>
      <c r="Y294" t="s">
        <v>251</v>
      </c>
      <c r="Z294" t="s">
        <v>251</v>
      </c>
      <c r="AA294" t="s">
        <v>251</v>
      </c>
      <c r="AB294" t="str">
        <f>CONCATENATE("['ide'=&gt;'",A294,"','edificio_id'=&gt;'",B294,"','direccion_id'=&gt;'",C294,"','equipo_id'=&gt;'",D294,"','subdireccion_id'=&gt;'",E294,"','coordinacion_id'=&gt;'",F294,"','tipo_cpu_id'=&gt;'",G294,"','monitor_id'=&gt;'",H294,"','marca_id'=&gt;'",I294,"','modelo_id'=&gt;'",J294,"','procesador_id'=&gt;'",K294,"','ram_id'=&gt;'",L294,"','hdd_id'=&gt;'",M294,"','windows_id'=&gt;'",N294,"','so_id'=&gt;'",O294,"','usuario'=&gt;'",P294,"','inventaro'=&gt;'",Q294,"','serie'=&gt;'",R294,"','condicion_id'=&gt;'",S294,"','observaciones'=&gt;'",T294,"','estatus'=&gt;'",U294,"','fecha_compra'=&gt;'",V294,"','fecha_baja'=&gt;'",W294,"','obs_baja'=&gt;'",X294,"','n_orden'=&gt;'",Y294,"','fecha_reporte'=&gt;'",Z294,"','descripcion'=&gt;'",AA294,"'],")</f>
        <v>['ide'=&gt;'462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CAMPECHE','inventaro'=&gt;'12073','serie'=&gt;'1804451','condicion_id'=&gt;'2','observaciones'=&gt;'','estatus'=&gt;'Activo','fecha_compra'=&gt;'43453','fecha_baja'=&gt;'NULL','obs_baja'=&gt;'NULL','n_orden'=&gt;'NULL','fecha_reporte'=&gt;'NULL','descripcion'=&gt;'NULL'],</v>
      </c>
    </row>
    <row r="295" spans="1:28" x14ac:dyDescent="0.25">
      <c r="A295">
        <v>463</v>
      </c>
      <c r="B295">
        <v>13</v>
      </c>
      <c r="C295">
        <v>13</v>
      </c>
      <c r="D295">
        <v>1</v>
      </c>
      <c r="E295">
        <v>16</v>
      </c>
      <c r="F295">
        <v>21</v>
      </c>
      <c r="G295">
        <v>3</v>
      </c>
      <c r="H295">
        <v>1</v>
      </c>
      <c r="I295">
        <v>20</v>
      </c>
      <c r="J295">
        <v>134</v>
      </c>
      <c r="K295">
        <v>73</v>
      </c>
      <c r="L295">
        <v>3</v>
      </c>
      <c r="M295">
        <v>4</v>
      </c>
      <c r="N295">
        <v>19</v>
      </c>
      <c r="O295">
        <v>3</v>
      </c>
      <c r="P295" t="s">
        <v>832</v>
      </c>
      <c r="Q295">
        <v>12067</v>
      </c>
      <c r="R295">
        <v>1804444</v>
      </c>
      <c r="S295">
        <v>2</v>
      </c>
      <c r="U295" t="s">
        <v>351</v>
      </c>
      <c r="V295" s="1">
        <v>43453</v>
      </c>
      <c r="W295" t="s">
        <v>251</v>
      </c>
      <c r="X295" t="s">
        <v>251</v>
      </c>
      <c r="Y295" t="s">
        <v>251</v>
      </c>
      <c r="Z295" t="s">
        <v>251</v>
      </c>
      <c r="AA295" t="s">
        <v>251</v>
      </c>
      <c r="AB295" t="str">
        <f>CONCATENATE("['ide'=&gt;'",A295,"','edificio_id'=&gt;'",B295,"','direccion_id'=&gt;'",C295,"','equipo_id'=&gt;'",D295,"','subdireccion_id'=&gt;'",E295,"','coordinacion_id'=&gt;'",F295,"','tipo_cpu_id'=&gt;'",G295,"','monitor_id'=&gt;'",H295,"','marca_id'=&gt;'",I295,"','modelo_id'=&gt;'",J295,"','procesador_id'=&gt;'",K295,"','ram_id'=&gt;'",L295,"','hdd_id'=&gt;'",M295,"','windows_id'=&gt;'",N295,"','so_id'=&gt;'",O295,"','usuario'=&gt;'",P295,"','inventaro'=&gt;'",Q295,"','serie'=&gt;'",R295,"','condicion_id'=&gt;'",S295,"','observaciones'=&gt;'",T295,"','estatus'=&gt;'",U295,"','fecha_compra'=&gt;'",V295,"','fecha_baja'=&gt;'",W295,"','obs_baja'=&gt;'",X295,"','n_orden'=&gt;'",Y295,"','fecha_reporte'=&gt;'",Z295,"','descripcion'=&gt;'",AA295,"'],")</f>
        <v>['ide'=&gt;'463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CAMPECHE','inventaro'=&gt;'12067','serie'=&gt;'1804444','condicion_id'=&gt;'2','observaciones'=&gt;'','estatus'=&gt;'Activo','fecha_compra'=&gt;'43453','fecha_baja'=&gt;'NULL','obs_baja'=&gt;'NULL','n_orden'=&gt;'NULL','fecha_reporte'=&gt;'NULL','descripcion'=&gt;'NULL'],</v>
      </c>
    </row>
    <row r="296" spans="1:28" x14ac:dyDescent="0.25">
      <c r="A296">
        <v>464</v>
      </c>
      <c r="B296">
        <v>13</v>
      </c>
      <c r="C296">
        <v>13</v>
      </c>
      <c r="D296">
        <v>1</v>
      </c>
      <c r="E296">
        <v>16</v>
      </c>
      <c r="F296">
        <v>21</v>
      </c>
      <c r="G296">
        <v>3</v>
      </c>
      <c r="H296">
        <v>1</v>
      </c>
      <c r="I296">
        <v>20</v>
      </c>
      <c r="J296">
        <v>134</v>
      </c>
      <c r="K296">
        <v>73</v>
      </c>
      <c r="L296">
        <v>3</v>
      </c>
      <c r="M296">
        <v>4</v>
      </c>
      <c r="N296">
        <v>19</v>
      </c>
      <c r="O296">
        <v>3</v>
      </c>
      <c r="P296" t="s">
        <v>832</v>
      </c>
      <c r="Q296">
        <v>12063</v>
      </c>
      <c r="R296">
        <v>180441</v>
      </c>
      <c r="S296">
        <v>2</v>
      </c>
      <c r="T296" t="s">
        <v>1110</v>
      </c>
      <c r="U296" t="s">
        <v>351</v>
      </c>
      <c r="V296" s="1">
        <v>43453</v>
      </c>
      <c r="W296" t="s">
        <v>251</v>
      </c>
      <c r="X296" t="s">
        <v>251</v>
      </c>
      <c r="Y296" t="s">
        <v>251</v>
      </c>
      <c r="Z296" t="s">
        <v>251</v>
      </c>
      <c r="AA296" t="s">
        <v>251</v>
      </c>
      <c r="AB296" t="str">
        <f>CONCATENATE("['ide'=&gt;'",A296,"','edificio_id'=&gt;'",B296,"','direccion_id'=&gt;'",C296,"','equipo_id'=&gt;'",D296,"','subdireccion_id'=&gt;'",E296,"','coordinacion_id'=&gt;'",F296,"','tipo_cpu_id'=&gt;'",G296,"','monitor_id'=&gt;'",H296,"','marca_id'=&gt;'",I296,"','modelo_id'=&gt;'",J296,"','procesador_id'=&gt;'",K296,"','ram_id'=&gt;'",L296,"','hdd_id'=&gt;'",M296,"','windows_id'=&gt;'",N296,"','so_id'=&gt;'",O296,"','usuario'=&gt;'",P296,"','inventaro'=&gt;'",Q296,"','serie'=&gt;'",R296,"','condicion_id'=&gt;'",S296,"','observaciones'=&gt;'",T296,"','estatus'=&gt;'",U296,"','fecha_compra'=&gt;'",V296,"','fecha_baja'=&gt;'",W296,"','obs_baja'=&gt;'",X296,"','n_orden'=&gt;'",Y296,"','fecha_reporte'=&gt;'",Z296,"','descripcion'=&gt;'",AA296,"'],")</f>
        <v>['ide'=&gt;'464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12063','serie'=&gt;'180441','condicion_id'=&gt;'2','observaciones'=&gt;'**SN**1804441','estatus'=&gt;'Activo','fecha_compra'=&gt;'43453','fecha_baja'=&gt;'NULL','obs_baja'=&gt;'NULL','n_orden'=&gt;'NULL','fecha_reporte'=&gt;'NULL','descripcion'=&gt;'NULL'],</v>
      </c>
    </row>
    <row r="297" spans="1:28" x14ac:dyDescent="0.25">
      <c r="A297">
        <v>465</v>
      </c>
      <c r="B297">
        <v>13</v>
      </c>
      <c r="C297">
        <v>13</v>
      </c>
      <c r="D297">
        <v>1</v>
      </c>
      <c r="E297">
        <v>16</v>
      </c>
      <c r="F297">
        <v>21</v>
      </c>
      <c r="G297">
        <v>3</v>
      </c>
      <c r="H297">
        <v>1</v>
      </c>
      <c r="I297">
        <v>20</v>
      </c>
      <c r="J297">
        <v>134</v>
      </c>
      <c r="K297">
        <v>73</v>
      </c>
      <c r="L297">
        <v>3</v>
      </c>
      <c r="M297">
        <v>4</v>
      </c>
      <c r="N297">
        <v>19</v>
      </c>
      <c r="O297">
        <v>3</v>
      </c>
      <c r="P297" t="s">
        <v>832</v>
      </c>
      <c r="Q297">
        <v>12077</v>
      </c>
      <c r="R297">
        <v>1804457</v>
      </c>
      <c r="S297">
        <v>2</v>
      </c>
      <c r="U297" t="s">
        <v>351</v>
      </c>
      <c r="V297" s="1">
        <v>43453</v>
      </c>
      <c r="W297" t="s">
        <v>251</v>
      </c>
      <c r="X297" t="s">
        <v>251</v>
      </c>
      <c r="Y297" t="s">
        <v>251</v>
      </c>
      <c r="Z297" t="s">
        <v>251</v>
      </c>
      <c r="AA297" t="s">
        <v>251</v>
      </c>
      <c r="AB297" t="str">
        <f>CONCATENATE("['ide'=&gt;'",A297,"','edificio_id'=&gt;'",B297,"','direccion_id'=&gt;'",C297,"','equipo_id'=&gt;'",D297,"','subdireccion_id'=&gt;'",E297,"','coordinacion_id'=&gt;'",F297,"','tipo_cpu_id'=&gt;'",G297,"','monitor_id'=&gt;'",H297,"','marca_id'=&gt;'",I297,"','modelo_id'=&gt;'",J297,"','procesador_id'=&gt;'",K297,"','ram_id'=&gt;'",L297,"','hdd_id'=&gt;'",M297,"','windows_id'=&gt;'",N297,"','so_id'=&gt;'",O297,"','usuario'=&gt;'",P297,"','inventaro'=&gt;'",Q297,"','serie'=&gt;'",R297,"','condicion_id'=&gt;'",S297,"','observaciones'=&gt;'",T297,"','estatus'=&gt;'",U297,"','fecha_compra'=&gt;'",V297,"','fecha_baja'=&gt;'",W297,"','obs_baja'=&gt;'",X297,"','n_orden'=&gt;'",Y297,"','fecha_reporte'=&gt;'",Z297,"','descripcion'=&gt;'",AA297,"'],")</f>
        <v>['ide'=&gt;'465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CAMPECHE','inventaro'=&gt;'12077','serie'=&gt;'1804457','condicion_id'=&gt;'2','observaciones'=&gt;'','estatus'=&gt;'Activo','fecha_compra'=&gt;'43453','fecha_baja'=&gt;'NULL','obs_baja'=&gt;'NULL','n_orden'=&gt;'NULL','fecha_reporte'=&gt;'NULL','descripcion'=&gt;'NULL'],</v>
      </c>
    </row>
    <row r="298" spans="1:28" x14ac:dyDescent="0.25">
      <c r="A298">
        <v>466</v>
      </c>
      <c r="B298">
        <v>13</v>
      </c>
      <c r="C298">
        <v>13</v>
      </c>
      <c r="D298">
        <v>1</v>
      </c>
      <c r="E298">
        <v>16</v>
      </c>
      <c r="F298">
        <v>21</v>
      </c>
      <c r="G298">
        <v>3</v>
      </c>
      <c r="H298">
        <v>1</v>
      </c>
      <c r="I298">
        <v>20</v>
      </c>
      <c r="J298">
        <v>134</v>
      </c>
      <c r="K298">
        <v>73</v>
      </c>
      <c r="L298">
        <v>3</v>
      </c>
      <c r="M298">
        <v>4</v>
      </c>
      <c r="N298">
        <v>19</v>
      </c>
      <c r="O298">
        <v>3</v>
      </c>
      <c r="P298" t="s">
        <v>832</v>
      </c>
      <c r="Q298">
        <v>12075</v>
      </c>
      <c r="R298">
        <v>1804454</v>
      </c>
      <c r="S298">
        <v>2</v>
      </c>
      <c r="U298" t="s">
        <v>351</v>
      </c>
      <c r="V298" s="1">
        <v>43453</v>
      </c>
      <c r="W298" t="s">
        <v>251</v>
      </c>
      <c r="X298" t="s">
        <v>251</v>
      </c>
      <c r="Y298" t="s">
        <v>251</v>
      </c>
      <c r="Z298" t="s">
        <v>251</v>
      </c>
      <c r="AA298" t="s">
        <v>251</v>
      </c>
      <c r="AB298" t="str">
        <f>CONCATENATE("['ide'=&gt;'",A298,"','edificio_id'=&gt;'",B298,"','direccion_id'=&gt;'",C298,"','equipo_id'=&gt;'",D298,"','subdireccion_id'=&gt;'",E298,"','coordinacion_id'=&gt;'",F298,"','tipo_cpu_id'=&gt;'",G298,"','monitor_id'=&gt;'",H298,"','marca_id'=&gt;'",I298,"','modelo_id'=&gt;'",J298,"','procesador_id'=&gt;'",K298,"','ram_id'=&gt;'",L298,"','hdd_id'=&gt;'",M298,"','windows_id'=&gt;'",N298,"','so_id'=&gt;'",O298,"','usuario'=&gt;'",P298,"','inventaro'=&gt;'",Q298,"','serie'=&gt;'",R298,"','condicion_id'=&gt;'",S298,"','observaciones'=&gt;'",T298,"','estatus'=&gt;'",U298,"','fecha_compra'=&gt;'",V298,"','fecha_baja'=&gt;'",W298,"','obs_baja'=&gt;'",X298,"','n_orden'=&gt;'",Y298,"','fecha_reporte'=&gt;'",Z298,"','descripcion'=&gt;'",AA298,"'],")</f>
        <v>['ide'=&gt;'466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CAMPECHE','inventaro'=&gt;'12075','serie'=&gt;'1804454','condicion_id'=&gt;'2','observaciones'=&gt;'','estatus'=&gt;'Activo','fecha_compra'=&gt;'43453','fecha_baja'=&gt;'NULL','obs_baja'=&gt;'NULL','n_orden'=&gt;'NULL','fecha_reporte'=&gt;'NULL','descripcion'=&gt;'NULL'],</v>
      </c>
    </row>
    <row r="299" spans="1:28" x14ac:dyDescent="0.25">
      <c r="A299">
        <v>467</v>
      </c>
      <c r="B299">
        <v>13</v>
      </c>
      <c r="C299">
        <v>13</v>
      </c>
      <c r="D299">
        <v>1</v>
      </c>
      <c r="E299">
        <v>16</v>
      </c>
      <c r="F299">
        <v>21</v>
      </c>
      <c r="G299">
        <v>3</v>
      </c>
      <c r="H299">
        <v>1</v>
      </c>
      <c r="I299">
        <v>20</v>
      </c>
      <c r="J299">
        <v>134</v>
      </c>
      <c r="K299">
        <v>73</v>
      </c>
      <c r="L299">
        <v>3</v>
      </c>
      <c r="M299">
        <v>4</v>
      </c>
      <c r="N299">
        <v>19</v>
      </c>
      <c r="O299">
        <v>3</v>
      </c>
      <c r="P299" t="s">
        <v>832</v>
      </c>
      <c r="Q299">
        <v>12071</v>
      </c>
      <c r="R299">
        <v>1804448</v>
      </c>
      <c r="S299">
        <v>2</v>
      </c>
      <c r="U299" t="s">
        <v>351</v>
      </c>
      <c r="V299" s="1">
        <v>43453</v>
      </c>
      <c r="W299" t="s">
        <v>251</v>
      </c>
      <c r="X299" t="s">
        <v>251</v>
      </c>
      <c r="Y299" t="s">
        <v>251</v>
      </c>
      <c r="Z299" t="s">
        <v>251</v>
      </c>
      <c r="AA299" t="s">
        <v>251</v>
      </c>
      <c r="AB299" t="str">
        <f>CONCATENATE("['ide'=&gt;'",A299,"','edificio_id'=&gt;'",B299,"','direccion_id'=&gt;'",C299,"','equipo_id'=&gt;'",D299,"','subdireccion_id'=&gt;'",E299,"','coordinacion_id'=&gt;'",F299,"','tipo_cpu_id'=&gt;'",G299,"','monitor_id'=&gt;'",H299,"','marca_id'=&gt;'",I299,"','modelo_id'=&gt;'",J299,"','procesador_id'=&gt;'",K299,"','ram_id'=&gt;'",L299,"','hdd_id'=&gt;'",M299,"','windows_id'=&gt;'",N299,"','so_id'=&gt;'",O299,"','usuario'=&gt;'",P299,"','inventaro'=&gt;'",Q299,"','serie'=&gt;'",R299,"','condicion_id'=&gt;'",S299,"','observaciones'=&gt;'",T299,"','estatus'=&gt;'",U299,"','fecha_compra'=&gt;'",V299,"','fecha_baja'=&gt;'",W299,"','obs_baja'=&gt;'",X299,"','n_orden'=&gt;'",Y299,"','fecha_reporte'=&gt;'",Z299,"','descripcion'=&gt;'",AA299,"'],")</f>
        <v>['ide'=&gt;'467','edificio_id'=&gt;'13','direccion_id'=&gt;'13','equipo_id'=&gt;'1','subdireccion_id'=&gt;'16','coordinacion_id'=&gt;'21','tipo_cpu_id'=&gt;'3','monitor_id'=&gt;'1','marca_id'=&gt;'20','modelo_id'=&gt;'134','procesador_id'=&gt;'73','ram_id'=&gt;'3','hdd_id'=&gt;'4','windows_id'=&gt;'19','so_id'=&gt;'3','usuario'=&gt;'CREE DE CAMPECHE','inventaro'=&gt;'12071','serie'=&gt;'1804448','condicion_id'=&gt;'2','observaciones'=&gt;'','estatus'=&gt;'Activo','fecha_compra'=&gt;'43453','fecha_baja'=&gt;'NULL','obs_baja'=&gt;'NULL','n_orden'=&gt;'NULL','fecha_reporte'=&gt;'NULL','descripcion'=&gt;'NULL'],</v>
      </c>
    </row>
    <row r="300" spans="1:28" x14ac:dyDescent="0.25">
      <c r="A300">
        <v>468</v>
      </c>
      <c r="B300">
        <v>13</v>
      </c>
      <c r="C300">
        <v>13</v>
      </c>
      <c r="D300">
        <v>1</v>
      </c>
      <c r="E300">
        <v>16</v>
      </c>
      <c r="F300">
        <v>21</v>
      </c>
      <c r="G300">
        <v>3</v>
      </c>
      <c r="H300">
        <v>1</v>
      </c>
      <c r="I300">
        <v>5</v>
      </c>
      <c r="J300">
        <v>11</v>
      </c>
      <c r="K300">
        <v>55</v>
      </c>
      <c r="L300">
        <v>3</v>
      </c>
      <c r="M300">
        <v>2</v>
      </c>
      <c r="N300">
        <v>19</v>
      </c>
      <c r="O300">
        <v>3</v>
      </c>
      <c r="P300" t="s">
        <v>832</v>
      </c>
      <c r="Q300">
        <v>7318</v>
      </c>
      <c r="R300" t="s">
        <v>833</v>
      </c>
      <c r="S300">
        <v>2</v>
      </c>
      <c r="U300" t="s">
        <v>351</v>
      </c>
      <c r="V300" s="1" t="s">
        <v>251</v>
      </c>
      <c r="W300" t="s">
        <v>251</v>
      </c>
      <c r="X300" t="s">
        <v>251</v>
      </c>
      <c r="Y300" t="s">
        <v>251</v>
      </c>
      <c r="Z300" t="s">
        <v>251</v>
      </c>
      <c r="AA300" t="s">
        <v>251</v>
      </c>
      <c r="AB300" t="str">
        <f>CONCATENATE("['ide'=&gt;'",A300,"','edificio_id'=&gt;'",B300,"','direccion_id'=&gt;'",C300,"','equipo_id'=&gt;'",D300,"','subdireccion_id'=&gt;'",E300,"','coordinacion_id'=&gt;'",F300,"','tipo_cpu_id'=&gt;'",G300,"','monitor_id'=&gt;'",H300,"','marca_id'=&gt;'",I300,"','modelo_id'=&gt;'",J300,"','procesador_id'=&gt;'",K300,"','ram_id'=&gt;'",L300,"','hdd_id'=&gt;'",M300,"','windows_id'=&gt;'",N300,"','so_id'=&gt;'",O300,"','usuario'=&gt;'",P300,"','inventaro'=&gt;'",Q300,"','serie'=&gt;'",R300,"','condicion_id'=&gt;'",S300,"','observaciones'=&gt;'",T300,"','estatus'=&gt;'",U300,"','fecha_compra'=&gt;'",V300,"','fecha_baja'=&gt;'",W300,"','obs_baja'=&gt;'",X300,"','n_orden'=&gt;'",Y300,"','fecha_reporte'=&gt;'",Z300,"','descripcion'=&gt;'",AA300,"'],")</f>
        <v>['ide'=&gt;'468','edificio_id'=&gt;'13','direccion_id'=&gt;'13','equipo_id'=&gt;'1','subdireccion_id'=&gt;'16','coordinacion_id'=&gt;'21','tipo_cpu_id'=&gt;'3','monitor_id'=&gt;'1','marca_id'=&gt;'5','modelo_id'=&gt;'11','procesador_id'=&gt;'55','ram_id'=&gt;'3','hdd_id'=&gt;'2','windows_id'=&gt;'19','so_id'=&gt;'3','usuario'=&gt;'CREE DE CAMPECHE','inventaro'=&gt;'7318','serie'=&gt;'MXL02706C2','condicion_id'=&gt;'2','observaciones'=&gt;'','estatus'=&gt;'Activo','fecha_compra'=&gt;'NULL','fecha_baja'=&gt;'NULL','obs_baja'=&gt;'NULL','n_orden'=&gt;'NULL','fecha_reporte'=&gt;'NULL','descripcion'=&gt;'NULL'],</v>
      </c>
    </row>
    <row r="301" spans="1:28" x14ac:dyDescent="0.25">
      <c r="A301">
        <v>469</v>
      </c>
      <c r="B301">
        <v>13</v>
      </c>
      <c r="C301">
        <v>13</v>
      </c>
      <c r="D301">
        <v>1</v>
      </c>
      <c r="E301">
        <v>16</v>
      </c>
      <c r="F301">
        <v>21</v>
      </c>
      <c r="G301">
        <v>3</v>
      </c>
      <c r="H301">
        <v>1</v>
      </c>
      <c r="I301">
        <v>9</v>
      </c>
      <c r="J301">
        <v>26</v>
      </c>
      <c r="K301">
        <v>46</v>
      </c>
      <c r="L301">
        <v>9</v>
      </c>
      <c r="M301">
        <v>11</v>
      </c>
      <c r="N301">
        <v>5</v>
      </c>
      <c r="O301">
        <v>2</v>
      </c>
      <c r="P301" t="s">
        <v>832</v>
      </c>
      <c r="Q301">
        <v>11168</v>
      </c>
      <c r="R301" t="s">
        <v>1111</v>
      </c>
      <c r="S301">
        <v>3</v>
      </c>
      <c r="T301" t="s">
        <v>1112</v>
      </c>
      <c r="U301" t="s">
        <v>351</v>
      </c>
      <c r="V301" s="1">
        <v>42829</v>
      </c>
      <c r="W301" t="s">
        <v>251</v>
      </c>
      <c r="X301" t="s">
        <v>251</v>
      </c>
      <c r="Y301" t="s">
        <v>251</v>
      </c>
      <c r="Z301" t="s">
        <v>251</v>
      </c>
      <c r="AA301" t="s">
        <v>251</v>
      </c>
      <c r="AB301" t="str">
        <f>CONCATENATE("['ide'=&gt;'",A301,"','edificio_id'=&gt;'",B301,"','direccion_id'=&gt;'",C301,"','equipo_id'=&gt;'",D301,"','subdireccion_id'=&gt;'",E301,"','coordinacion_id'=&gt;'",F301,"','tipo_cpu_id'=&gt;'",G301,"','monitor_id'=&gt;'",H301,"','marca_id'=&gt;'",I301,"','modelo_id'=&gt;'",J301,"','procesador_id'=&gt;'",K301,"','ram_id'=&gt;'",L301,"','hdd_id'=&gt;'",M301,"','windows_id'=&gt;'",N301,"','so_id'=&gt;'",O301,"','usuario'=&gt;'",P301,"','inventaro'=&gt;'",Q301,"','serie'=&gt;'",R301,"','condicion_id'=&gt;'",S301,"','observaciones'=&gt;'",T301,"','estatus'=&gt;'",U301,"','fecha_compra'=&gt;'",V301,"','fecha_baja'=&gt;'",W301,"','obs_baja'=&gt;'",X301,"','n_orden'=&gt;'",Y301,"','fecha_reporte'=&gt;'",Z301,"','descripcion'=&gt;'",AA301,"'],")</f>
        <v>['ide'=&gt;'469','edificio_id'=&gt;'13','direccion_id'=&gt;'13','equipo_id'=&gt;'1','subdireccion_id'=&gt;'16','coordinacion_id'=&gt;'21','tipo_cpu_id'=&gt;'3','monitor_id'=&gt;'1','marca_id'=&gt;'9','modelo_id'=&gt;'26','procesador_id'=&gt;'46','ram_id'=&gt;'9','hdd_id'=&gt;'11','windows_id'=&gt;'5','so_id'=&gt;'2','usuario'=&gt;'CREE DE CAMPECHE','inventaro'=&gt;'11168','serie'=&gt;'U7CQ603503089/940991004985','condicion_id'=&gt;'3','observaciones'=&gt;'**SN**940991004985','estatus'=&gt;'Activo','fecha_compra'=&gt;'42829','fecha_baja'=&gt;'NULL','obs_baja'=&gt;'NULL','n_orden'=&gt;'NULL','fecha_reporte'=&gt;'NULL','descripcion'=&gt;'NULL'],</v>
      </c>
    </row>
    <row r="302" spans="1:28" x14ac:dyDescent="0.25">
      <c r="A302">
        <v>471</v>
      </c>
      <c r="B302">
        <v>13</v>
      </c>
      <c r="C302">
        <v>13</v>
      </c>
      <c r="D302">
        <v>1</v>
      </c>
      <c r="E302">
        <v>16</v>
      </c>
      <c r="F302">
        <v>21</v>
      </c>
      <c r="G302">
        <v>8</v>
      </c>
      <c r="H302">
        <v>1</v>
      </c>
      <c r="I302">
        <v>5</v>
      </c>
      <c r="J302">
        <v>135</v>
      </c>
      <c r="K302">
        <v>74</v>
      </c>
      <c r="L302">
        <v>3</v>
      </c>
      <c r="M302">
        <v>6</v>
      </c>
      <c r="N302">
        <v>23</v>
      </c>
      <c r="O302">
        <v>3</v>
      </c>
      <c r="P302" t="s">
        <v>832</v>
      </c>
      <c r="Q302">
        <v>511</v>
      </c>
      <c r="R302" t="s">
        <v>834</v>
      </c>
      <c r="S302">
        <v>2</v>
      </c>
      <c r="U302" t="s">
        <v>351</v>
      </c>
      <c r="V302" s="1" t="s">
        <v>251</v>
      </c>
      <c r="W302" t="s">
        <v>251</v>
      </c>
      <c r="X302" t="s">
        <v>251</v>
      </c>
      <c r="Y302" t="s">
        <v>251</v>
      </c>
      <c r="Z302" t="s">
        <v>251</v>
      </c>
      <c r="AA302" t="s">
        <v>251</v>
      </c>
      <c r="AB302" t="str">
        <f>CONCATENATE("['ide'=&gt;'",A302,"','edificio_id'=&gt;'",B302,"','direccion_id'=&gt;'",C302,"','equipo_id'=&gt;'",D302,"','subdireccion_id'=&gt;'",E302,"','coordinacion_id'=&gt;'",F302,"','tipo_cpu_id'=&gt;'",G302,"','monitor_id'=&gt;'",H302,"','marca_id'=&gt;'",I302,"','modelo_id'=&gt;'",J302,"','procesador_id'=&gt;'",K302,"','ram_id'=&gt;'",L302,"','hdd_id'=&gt;'",M302,"','windows_id'=&gt;'",N302,"','so_id'=&gt;'",O302,"','usuario'=&gt;'",P302,"','inventaro'=&gt;'",Q302,"','serie'=&gt;'",R302,"','condicion_id'=&gt;'",S302,"','observaciones'=&gt;'",T302,"','estatus'=&gt;'",U302,"','fecha_compra'=&gt;'",V302,"','fecha_baja'=&gt;'",W302,"','obs_baja'=&gt;'",X302,"','n_orden'=&gt;'",Y302,"','fecha_reporte'=&gt;'",Z302,"','descripcion'=&gt;'",AA302,"'],")</f>
        <v>['ide'=&gt;'471','edificio_id'=&gt;'13','direccion_id'=&gt;'13','equipo_id'=&gt;'1','subdireccion_id'=&gt;'16','coordinacion_id'=&gt;'21','tipo_cpu_id'=&gt;'8','monitor_id'=&gt;'1','marca_id'=&gt;'5','modelo_id'=&gt;'135','procesador_id'=&gt;'74','ram_id'=&gt;'3','hdd_id'=&gt;'6','windows_id'=&gt;'23','so_id'=&gt;'3','usuario'=&gt;'CREE DE CAMPECHE','inventaro'=&gt;'511','serie'=&gt;'MXQ1260CJX','condicion_id'=&gt;'2','observaciones'=&gt;'','estatus'=&gt;'Activo','fecha_compra'=&gt;'NULL','fecha_baja'=&gt;'NULL','obs_baja'=&gt;'NULL','n_orden'=&gt;'NULL','fecha_reporte'=&gt;'NULL','descripcion'=&gt;'NULL'],</v>
      </c>
    </row>
    <row r="303" spans="1:28" x14ac:dyDescent="0.25">
      <c r="A303">
        <v>487</v>
      </c>
      <c r="B303">
        <v>14</v>
      </c>
      <c r="C303">
        <v>14</v>
      </c>
      <c r="D303">
        <v>1</v>
      </c>
      <c r="E303">
        <v>27</v>
      </c>
      <c r="F303">
        <v>42</v>
      </c>
      <c r="G303">
        <v>3</v>
      </c>
      <c r="H303">
        <v>1</v>
      </c>
      <c r="I303">
        <v>9</v>
      </c>
      <c r="J303">
        <v>26</v>
      </c>
      <c r="K303">
        <v>75</v>
      </c>
      <c r="L303">
        <v>3</v>
      </c>
      <c r="M303">
        <v>2</v>
      </c>
      <c r="N303">
        <v>19</v>
      </c>
      <c r="O303">
        <v>3</v>
      </c>
      <c r="P303" t="s">
        <v>835</v>
      </c>
      <c r="Q303">
        <v>5238</v>
      </c>
      <c r="R303" t="s">
        <v>836</v>
      </c>
      <c r="S303">
        <v>3</v>
      </c>
      <c r="T303" t="s">
        <v>837</v>
      </c>
      <c r="U303" t="s">
        <v>351</v>
      </c>
      <c r="V303" s="1" t="s">
        <v>251</v>
      </c>
      <c r="W303" t="s">
        <v>251</v>
      </c>
      <c r="X303" t="s">
        <v>251</v>
      </c>
      <c r="Y303" t="s">
        <v>251</v>
      </c>
      <c r="Z303" t="s">
        <v>251</v>
      </c>
      <c r="AA303" t="s">
        <v>251</v>
      </c>
      <c r="AB303" t="str">
        <f>CONCATENATE("['ide'=&gt;'",A303,"','edificio_id'=&gt;'",B303,"','direccion_id'=&gt;'",C303,"','equipo_id'=&gt;'",D303,"','subdireccion_id'=&gt;'",E303,"','coordinacion_id'=&gt;'",F303,"','tipo_cpu_id'=&gt;'",G303,"','monitor_id'=&gt;'",H303,"','marca_id'=&gt;'",I303,"','modelo_id'=&gt;'",J303,"','procesador_id'=&gt;'",K303,"','ram_id'=&gt;'",L303,"','hdd_id'=&gt;'",M303,"','windows_id'=&gt;'",N303,"','so_id'=&gt;'",O303,"','usuario'=&gt;'",P303,"','inventaro'=&gt;'",Q303,"','serie'=&gt;'",R303,"','condicion_id'=&gt;'",S303,"','observaciones'=&gt;'",T303,"','estatus'=&gt;'",U303,"','fecha_compra'=&gt;'",V303,"','fecha_baja'=&gt;'",W303,"','obs_baja'=&gt;'",X303,"','n_orden'=&gt;'",Y303,"','fecha_reporte'=&gt;'",Z303,"','descripcion'=&gt;'",AA303,"'],")</f>
        <v>['ide'=&gt;'487','edificio_id'=&gt;'14','direccion_id'=&gt;'14','equipo_id'=&gt;'1','subdireccion_id'=&gt;'27','coordinacion_id'=&gt;'42','tipo_cpu_id'=&gt;'3','monitor_id'=&gt;'1','marca_id'=&gt;'9','modelo_id'=&gt;'26','procesador_id'=&gt;'75','ram_id'=&gt;'3','hdd_id'=&gt;'2','windows_id'=&gt;'19','so_id'=&gt;'3','usuario'=&gt;'T.L. DEYANIRA IXCHEL SALVADOR HUCHIN Y T.L. MAURA LAUREANA EK HAAS','inventaro'=&gt;'5238','serie'=&gt;'0Z1302002669','condicion_id'=&gt;'3','observaciones'=&gt;'ESTA MUY LENTA','estatus'=&gt;'Activo','fecha_compra'=&gt;'NULL','fecha_baja'=&gt;'NULL','obs_baja'=&gt;'NULL','n_orden'=&gt;'NULL','fecha_reporte'=&gt;'NULL','descripcion'=&gt;'NULL'],</v>
      </c>
    </row>
    <row r="304" spans="1:28" x14ac:dyDescent="0.25">
      <c r="A304">
        <v>488</v>
      </c>
      <c r="B304">
        <v>14</v>
      </c>
      <c r="C304">
        <v>14</v>
      </c>
      <c r="D304">
        <v>1</v>
      </c>
      <c r="E304">
        <v>27</v>
      </c>
      <c r="F304">
        <v>45</v>
      </c>
      <c r="G304">
        <v>3</v>
      </c>
      <c r="H304">
        <v>1</v>
      </c>
      <c r="I304">
        <v>5</v>
      </c>
      <c r="J304">
        <v>137</v>
      </c>
      <c r="K304">
        <v>76</v>
      </c>
      <c r="L304">
        <v>3</v>
      </c>
      <c r="M304">
        <v>2</v>
      </c>
      <c r="N304">
        <v>19</v>
      </c>
      <c r="O304">
        <v>3</v>
      </c>
      <c r="P304" t="s">
        <v>838</v>
      </c>
      <c r="Q304">
        <v>5939</v>
      </c>
      <c r="R304" t="s">
        <v>839</v>
      </c>
      <c r="S304">
        <v>3</v>
      </c>
      <c r="T304" t="s">
        <v>840</v>
      </c>
      <c r="U304" t="s">
        <v>351</v>
      </c>
      <c r="V304" s="1" t="s">
        <v>251</v>
      </c>
      <c r="W304" t="s">
        <v>251</v>
      </c>
      <c r="X304" t="s">
        <v>251</v>
      </c>
      <c r="Y304" t="s">
        <v>251</v>
      </c>
      <c r="Z304" t="s">
        <v>251</v>
      </c>
      <c r="AA304" t="s">
        <v>251</v>
      </c>
      <c r="AB304" t="str">
        <f>CONCATENATE("['ide'=&gt;'",A304,"','edificio_id'=&gt;'",B304,"','direccion_id'=&gt;'",C304,"','equipo_id'=&gt;'",D304,"','subdireccion_id'=&gt;'",E304,"','coordinacion_id'=&gt;'",F304,"','tipo_cpu_id'=&gt;'",G304,"','monitor_id'=&gt;'",H304,"','marca_id'=&gt;'",I304,"','modelo_id'=&gt;'",J304,"','procesador_id'=&gt;'",K304,"','ram_id'=&gt;'",L304,"','hdd_id'=&gt;'",M304,"','windows_id'=&gt;'",N304,"','so_id'=&gt;'",O304,"','usuario'=&gt;'",P304,"','inventaro'=&gt;'",Q304,"','serie'=&gt;'",R304,"','condicion_id'=&gt;'",S304,"','observaciones'=&gt;'",T304,"','estatus'=&gt;'",U304,"','fecha_compra'=&gt;'",V304,"','fecha_baja'=&gt;'",W304,"','obs_baja'=&gt;'",X304,"','n_orden'=&gt;'",Y304,"','fecha_reporte'=&gt;'",Z304,"','descripcion'=&gt;'",AA304,"'],")</f>
        <v>['ide'=&gt;'488','edificio_id'=&gt;'14','direccion_id'=&gt;'14','equipo_id'=&gt;'1','subdireccion_id'=&gt;'27','coordinacion_id'=&gt;'45','tipo_cpu_id'=&gt;'3','monitor_id'=&gt;'1','marca_id'=&gt;'5','modelo_id'=&gt;'137','procesador_id'=&gt;'76','ram_id'=&gt;'3','hdd_id'=&gt;'2','windows_id'=&gt;'19','so_id'=&gt;'3','usuario'=&gt;'MA ELODIA FERNANDEA HERNANDEZ','inventaro'=&gt;'5939','serie'=&gt;'MXL02706BW','condicion_id'=&gt;'3','observaciones'=&gt;'LENTA Y SOLICITA ACTUALIZACION DE WINDOWS','estatus'=&gt;'Activo','fecha_compra'=&gt;'NULL','fecha_baja'=&gt;'NULL','obs_baja'=&gt;'NULL','n_orden'=&gt;'NULL','fecha_reporte'=&gt;'NULL','descripcion'=&gt;'NULL'],</v>
      </c>
    </row>
    <row r="305" spans="1:28" x14ac:dyDescent="0.25">
      <c r="A305">
        <v>489</v>
      </c>
      <c r="B305">
        <v>14</v>
      </c>
      <c r="C305">
        <v>14</v>
      </c>
      <c r="D305">
        <v>1</v>
      </c>
      <c r="E305">
        <v>27</v>
      </c>
      <c r="F305">
        <v>46</v>
      </c>
      <c r="G305">
        <v>3</v>
      </c>
      <c r="H305">
        <v>1</v>
      </c>
      <c r="I305">
        <v>9</v>
      </c>
      <c r="J305">
        <v>26</v>
      </c>
      <c r="K305">
        <v>77</v>
      </c>
      <c r="L305">
        <v>3</v>
      </c>
      <c r="M305">
        <v>8</v>
      </c>
      <c r="N305">
        <v>19</v>
      </c>
      <c r="O305">
        <v>3</v>
      </c>
      <c r="P305" t="s">
        <v>841</v>
      </c>
      <c r="Q305">
        <v>8209</v>
      </c>
      <c r="R305" t="s">
        <v>740</v>
      </c>
      <c r="S305">
        <v>3</v>
      </c>
      <c r="T305" t="s">
        <v>842</v>
      </c>
      <c r="U305" t="s">
        <v>351</v>
      </c>
      <c r="V305" s="1" t="s">
        <v>251</v>
      </c>
      <c r="W305" t="s">
        <v>251</v>
      </c>
      <c r="X305" t="s">
        <v>251</v>
      </c>
      <c r="Y305" t="s">
        <v>251</v>
      </c>
      <c r="Z305" t="s">
        <v>251</v>
      </c>
      <c r="AA305" t="s">
        <v>251</v>
      </c>
      <c r="AB305" t="str">
        <f>CONCATENATE("['ide'=&gt;'",A305,"','edificio_id'=&gt;'",B305,"','direccion_id'=&gt;'",C305,"','equipo_id'=&gt;'",D305,"','subdireccion_id'=&gt;'",E305,"','coordinacion_id'=&gt;'",F305,"','tipo_cpu_id'=&gt;'",G305,"','monitor_id'=&gt;'",H305,"','marca_id'=&gt;'",I305,"','modelo_id'=&gt;'",J305,"','procesador_id'=&gt;'",K305,"','ram_id'=&gt;'",L305,"','hdd_id'=&gt;'",M305,"','windows_id'=&gt;'",N305,"','so_id'=&gt;'",O305,"','usuario'=&gt;'",P305,"','inventaro'=&gt;'",Q305,"','serie'=&gt;'",R305,"','condicion_id'=&gt;'",S305,"','observaciones'=&gt;'",T305,"','estatus'=&gt;'",U305,"','fecha_compra'=&gt;'",V305,"','fecha_baja'=&gt;'",W305,"','obs_baja'=&gt;'",X305,"','n_orden'=&gt;'",Y305,"','fecha_reporte'=&gt;'",Z305,"','descripcion'=&gt;'",AA305,"'],")</f>
        <v>['ide'=&gt;'489','edificio_id'=&gt;'14','direccion_id'=&gt;'14','equipo_id'=&gt;'1','subdireccion_id'=&gt;'27','coordinacion_id'=&gt;'46','tipo_cpu_id'=&gt;'3','monitor_id'=&gt;'1','marca_id'=&gt;'9','modelo_id'=&gt;'26','procesador_id'=&gt;'77','ram_id'=&gt;'3','hdd_id'=&gt;'8','windows_id'=&gt;'19','so_id'=&gt;'3','usuario'=&gt;'C. VANESSA DE LOS ANGELES LOPEZ PEREZ Y C WENDY GUADALUPE GARCIA REYES','inventaro'=&gt;'8209','serie'=&gt;'S/N','condicion_id'=&gt;'3','observaciones'=&gt;'SOLICITA ACTUALIZACION DE WINDOWS','estatus'=&gt;'Activo','fecha_compra'=&gt;'NULL','fecha_baja'=&gt;'NULL','obs_baja'=&gt;'NULL','n_orden'=&gt;'NULL','fecha_reporte'=&gt;'NULL','descripcion'=&gt;'NULL'],</v>
      </c>
    </row>
    <row r="306" spans="1:28" x14ac:dyDescent="0.25">
      <c r="A306">
        <v>490</v>
      </c>
      <c r="B306">
        <v>14</v>
      </c>
      <c r="C306">
        <v>14</v>
      </c>
      <c r="D306">
        <v>1</v>
      </c>
      <c r="E306">
        <v>27</v>
      </c>
      <c r="F306">
        <v>45</v>
      </c>
      <c r="G306">
        <v>3</v>
      </c>
      <c r="H306">
        <v>1</v>
      </c>
      <c r="I306">
        <v>21</v>
      </c>
      <c r="J306">
        <v>137</v>
      </c>
      <c r="K306">
        <v>78</v>
      </c>
      <c r="L306">
        <v>3</v>
      </c>
      <c r="M306">
        <v>2</v>
      </c>
      <c r="N306">
        <v>5</v>
      </c>
      <c r="O306">
        <v>3</v>
      </c>
      <c r="P306" t="s">
        <v>843</v>
      </c>
      <c r="Q306">
        <v>9579</v>
      </c>
      <c r="R306" s="2" t="s">
        <v>1152</v>
      </c>
      <c r="S306">
        <v>3</v>
      </c>
      <c r="T306" t="s">
        <v>844</v>
      </c>
      <c r="U306" t="s">
        <v>351</v>
      </c>
      <c r="V306" s="1">
        <v>42198</v>
      </c>
      <c r="W306" t="s">
        <v>251</v>
      </c>
      <c r="X306" t="s">
        <v>251</v>
      </c>
      <c r="Y306" t="s">
        <v>251</v>
      </c>
      <c r="Z306" t="s">
        <v>251</v>
      </c>
      <c r="AA306" t="s">
        <v>251</v>
      </c>
      <c r="AB306" t="str">
        <f>CONCATENATE("['ide'=&gt;'",A306,"','edificio_id'=&gt;'",B306,"','direccion_id'=&gt;'",C306,"','equipo_id'=&gt;'",D306,"','subdireccion_id'=&gt;'",E306,"','coordinacion_id'=&gt;'",F306,"','tipo_cpu_id'=&gt;'",G306,"','monitor_id'=&gt;'",H306,"','marca_id'=&gt;'",I306,"','modelo_id'=&gt;'",J306,"','procesador_id'=&gt;'",K306,"','ram_id'=&gt;'",L306,"','hdd_id'=&gt;'",M306,"','windows_id'=&gt;'",N306,"','so_id'=&gt;'",O306,"','usuario'=&gt;'",P306,"','inventaro'=&gt;'",Q306,"','serie'=&gt;'",R306,"','condicion_id'=&gt;'",S306,"','observaciones'=&gt;'",T306,"','estatus'=&gt;'",U306,"','fecha_compra'=&gt;'",V306,"','fecha_baja'=&gt;'",W306,"','obs_baja'=&gt;'",X306,"','n_orden'=&gt;'",Y306,"','fecha_reporte'=&gt;'",Z306,"','descripcion'=&gt;'",AA306,"'],")</f>
        <v>['ide'=&gt;'490','edificio_id'=&gt;'14','direccion_id'=&gt;'14','equipo_id'=&gt;'1','subdireccion_id'=&gt;'27','coordinacion_id'=&gt;'45','tipo_cpu_id'=&gt;'3','monitor_id'=&gt;'1','marca_id'=&gt;'21','modelo_id'=&gt;'137','procesador_id'=&gt;'78','ram_id'=&gt;'3','hdd_id'=&gt;'2','windows_id'=&gt;'5','so_id'=&gt;'3','usuario'=&gt;'LAE. ROSA ISELA SANCHEZ ACOSTA','inventaro'=&gt;'9579','serie'=&gt;'940399112043','condicion_id'=&gt;'3','observaciones'=&gt;'LENTA','estatus'=&gt;'Activo','fecha_compra'=&gt;'42198','fecha_baja'=&gt;'NULL','obs_baja'=&gt;'NULL','n_orden'=&gt;'NULL','fecha_reporte'=&gt;'NULL','descripcion'=&gt;'NULL'],</v>
      </c>
    </row>
    <row r="307" spans="1:28" x14ac:dyDescent="0.25">
      <c r="A307">
        <v>492</v>
      </c>
      <c r="B307">
        <v>14</v>
      </c>
      <c r="C307">
        <v>14</v>
      </c>
      <c r="D307">
        <v>1</v>
      </c>
      <c r="E307">
        <v>27</v>
      </c>
      <c r="F307">
        <v>47</v>
      </c>
      <c r="G307">
        <v>3</v>
      </c>
      <c r="H307">
        <v>1</v>
      </c>
      <c r="I307">
        <v>21</v>
      </c>
      <c r="J307">
        <v>137</v>
      </c>
      <c r="K307">
        <v>78</v>
      </c>
      <c r="L307">
        <v>3</v>
      </c>
      <c r="M307">
        <v>2</v>
      </c>
      <c r="N307">
        <v>5</v>
      </c>
      <c r="O307">
        <v>3</v>
      </c>
      <c r="P307" t="s">
        <v>845</v>
      </c>
      <c r="Q307">
        <v>9583</v>
      </c>
      <c r="R307" s="2" t="s">
        <v>1153</v>
      </c>
      <c r="S307">
        <v>3</v>
      </c>
      <c r="T307" t="s">
        <v>844</v>
      </c>
      <c r="U307" t="s">
        <v>351</v>
      </c>
      <c r="V307" s="1">
        <v>42198</v>
      </c>
      <c r="W307" t="s">
        <v>251</v>
      </c>
      <c r="X307" t="s">
        <v>251</v>
      </c>
      <c r="Y307" t="s">
        <v>251</v>
      </c>
      <c r="Z307" t="s">
        <v>251</v>
      </c>
      <c r="AA307" t="s">
        <v>251</v>
      </c>
      <c r="AB307" t="str">
        <f>CONCATENATE("['ide'=&gt;'",A307,"','edificio_id'=&gt;'",B307,"','direccion_id'=&gt;'",C307,"','equipo_id'=&gt;'",D307,"','subdireccion_id'=&gt;'",E307,"','coordinacion_id'=&gt;'",F307,"','tipo_cpu_id'=&gt;'",G307,"','monitor_id'=&gt;'",H307,"','marca_id'=&gt;'",I307,"','modelo_id'=&gt;'",J307,"','procesador_id'=&gt;'",K307,"','ram_id'=&gt;'",L307,"','hdd_id'=&gt;'",M307,"','windows_id'=&gt;'",N307,"','so_id'=&gt;'",O307,"','usuario'=&gt;'",P307,"','inventaro'=&gt;'",Q307,"','serie'=&gt;'",R307,"','condicion_id'=&gt;'",S307,"','observaciones'=&gt;'",T307,"','estatus'=&gt;'",U307,"','fecha_compra'=&gt;'",V307,"','fecha_baja'=&gt;'",W307,"','obs_baja'=&gt;'",X307,"','n_orden'=&gt;'",Y307,"','fecha_reporte'=&gt;'",Z307,"','descripcion'=&gt;'",AA307,"'],")</f>
        <v>['ide'=&gt;'492','edificio_id'=&gt;'14','direccion_id'=&gt;'14','equipo_id'=&gt;'1','subdireccion_id'=&gt;'27','coordinacion_id'=&gt;'47','tipo_cpu_id'=&gt;'3','monitor_id'=&gt;'1','marca_id'=&gt;'21','modelo_id'=&gt;'137','procesador_id'=&gt;'78','ram_id'=&gt;'3','hdd_id'=&gt;'2','windows_id'=&gt;'5','so_id'=&gt;'3','usuario'=&gt;'R.S. GUADALUPE VILLALOBOS NAVARRO','inventaro'=&gt;'9583','serie'=&gt;'940399112040','condicion_id'=&gt;'3','observaciones'=&gt;'LENTA','estatus'=&gt;'Activo','fecha_compra'=&gt;'42198','fecha_baja'=&gt;'NULL','obs_baja'=&gt;'NULL','n_orden'=&gt;'NULL','fecha_reporte'=&gt;'NULL','descripcion'=&gt;'NULL'],</v>
      </c>
    </row>
    <row r="308" spans="1:28" x14ac:dyDescent="0.25">
      <c r="A308">
        <v>493</v>
      </c>
      <c r="B308">
        <v>14</v>
      </c>
      <c r="C308">
        <v>14</v>
      </c>
      <c r="D308">
        <v>1</v>
      </c>
      <c r="E308">
        <v>27</v>
      </c>
      <c r="F308">
        <v>42</v>
      </c>
      <c r="G308">
        <v>3</v>
      </c>
      <c r="H308">
        <v>1</v>
      </c>
      <c r="I308">
        <v>7</v>
      </c>
      <c r="J308">
        <v>137</v>
      </c>
      <c r="K308">
        <v>66</v>
      </c>
      <c r="L308">
        <v>3</v>
      </c>
      <c r="M308">
        <v>8</v>
      </c>
      <c r="N308">
        <v>19</v>
      </c>
      <c r="O308">
        <v>3</v>
      </c>
      <c r="P308" t="s">
        <v>835</v>
      </c>
      <c r="Q308">
        <v>114919</v>
      </c>
      <c r="R308" t="s">
        <v>846</v>
      </c>
      <c r="S308">
        <v>2</v>
      </c>
      <c r="U308" t="s">
        <v>351</v>
      </c>
      <c r="V308" s="1">
        <v>42584</v>
      </c>
      <c r="W308" t="s">
        <v>251</v>
      </c>
      <c r="X308" t="s">
        <v>251</v>
      </c>
      <c r="Y308" t="s">
        <v>251</v>
      </c>
      <c r="Z308" t="s">
        <v>251</v>
      </c>
      <c r="AA308" t="s">
        <v>251</v>
      </c>
      <c r="AB308" t="str">
        <f>CONCATENATE("['ide'=&gt;'",A308,"','edificio_id'=&gt;'",B308,"','direccion_id'=&gt;'",C308,"','equipo_id'=&gt;'",D308,"','subdireccion_id'=&gt;'",E308,"','coordinacion_id'=&gt;'",F308,"','tipo_cpu_id'=&gt;'",G308,"','monitor_id'=&gt;'",H308,"','marca_id'=&gt;'",I308,"','modelo_id'=&gt;'",J308,"','procesador_id'=&gt;'",K308,"','ram_id'=&gt;'",L308,"','hdd_id'=&gt;'",M308,"','windows_id'=&gt;'",N308,"','so_id'=&gt;'",O308,"','usuario'=&gt;'",P308,"','inventaro'=&gt;'",Q308,"','serie'=&gt;'",R308,"','condicion_id'=&gt;'",S308,"','observaciones'=&gt;'",T308,"','estatus'=&gt;'",U308,"','fecha_compra'=&gt;'",V308,"','fecha_baja'=&gt;'",W308,"','obs_baja'=&gt;'",X308,"','n_orden'=&gt;'",Y308,"','fecha_reporte'=&gt;'",Z308,"','descripcion'=&gt;'",AA308,"'],")</f>
        <v>['ide'=&gt;'493','edificio_id'=&gt;'14','direccion_id'=&gt;'14','equipo_id'=&gt;'1','subdireccion_id'=&gt;'27','coordinacion_id'=&gt;'42','tipo_cpu_id'=&gt;'3','monitor_id'=&gt;'1','marca_id'=&gt;'7','modelo_id'=&gt;'137','procesador_id'=&gt;'66','ram_id'=&gt;'3','hdd_id'=&gt;'8','windows_id'=&gt;'19','so_id'=&gt;'3','usuario'=&gt;'T.L. DEYANIRA IXCHEL SALVADOR HUCHIN Y T.L. MAURA LAUREANA EK HAAS','inventaro'=&gt;'114919','serie'=&gt;'DTB8AAL0017120072S300','condicion_id'=&gt;'2','observaciones'=&gt;'','estatus'=&gt;'Activo','fecha_compra'=&gt;'42584','fecha_baja'=&gt;'NULL','obs_baja'=&gt;'NULL','n_orden'=&gt;'NULL','fecha_reporte'=&gt;'NULL','descripcion'=&gt;'NULL'],</v>
      </c>
    </row>
    <row r="309" spans="1:28" x14ac:dyDescent="0.25">
      <c r="A309">
        <v>494</v>
      </c>
      <c r="B309">
        <v>14</v>
      </c>
      <c r="C309">
        <v>14</v>
      </c>
      <c r="D309">
        <v>1</v>
      </c>
      <c r="E309">
        <v>27</v>
      </c>
      <c r="F309">
        <v>42</v>
      </c>
      <c r="G309">
        <v>3</v>
      </c>
      <c r="H309">
        <v>1</v>
      </c>
      <c r="I309">
        <v>7</v>
      </c>
      <c r="J309">
        <v>137</v>
      </c>
      <c r="K309">
        <v>66</v>
      </c>
      <c r="L309">
        <v>3</v>
      </c>
      <c r="M309">
        <v>8</v>
      </c>
      <c r="N309">
        <v>19</v>
      </c>
      <c r="O309">
        <v>3</v>
      </c>
      <c r="P309" t="s">
        <v>835</v>
      </c>
      <c r="Q309">
        <v>11420</v>
      </c>
      <c r="R309" t="s">
        <v>1113</v>
      </c>
      <c r="S309">
        <v>2</v>
      </c>
      <c r="T309" t="s">
        <v>1114</v>
      </c>
      <c r="U309" t="s">
        <v>351</v>
      </c>
      <c r="V309" s="1">
        <v>43046</v>
      </c>
      <c r="W309" t="s">
        <v>251</v>
      </c>
      <c r="X309" t="s">
        <v>251</v>
      </c>
      <c r="Y309" t="s">
        <v>251</v>
      </c>
      <c r="Z309" t="s">
        <v>251</v>
      </c>
      <c r="AA309" t="s">
        <v>251</v>
      </c>
      <c r="AB309" t="str">
        <f>CONCATENATE("['ide'=&gt;'",A309,"','edificio_id'=&gt;'",B309,"','direccion_id'=&gt;'",C309,"','equipo_id'=&gt;'",D309,"','subdireccion_id'=&gt;'",E309,"','coordinacion_id'=&gt;'",F309,"','tipo_cpu_id'=&gt;'",G309,"','monitor_id'=&gt;'",H309,"','marca_id'=&gt;'",I309,"','modelo_id'=&gt;'",J309,"','procesador_id'=&gt;'",K309,"','ram_id'=&gt;'",L309,"','hdd_id'=&gt;'",M309,"','windows_id'=&gt;'",N309,"','so_id'=&gt;'",O309,"','usuario'=&gt;'",P309,"','inventaro'=&gt;'",Q309,"','serie'=&gt;'",R309,"','condicion_id'=&gt;'",S309,"','observaciones'=&gt;'",T309,"','estatus'=&gt;'",U309,"','fecha_compra'=&gt;'",V309,"','fecha_baja'=&gt;'",W309,"','obs_baja'=&gt;'",X309,"','n_orden'=&gt;'",Y309,"','fecha_reporte'=&gt;'",Z309,"','descripcion'=&gt;'",AA309,"'],")</f>
        <v>['ide'=&gt;'494','edificio_id'=&gt;'14','direccion_id'=&gt;'14','equipo_id'=&gt;'1','subdireccion_id'=&gt;'27','coordinacion_id'=&gt;'42','tipo_cpu_id'=&gt;'3','monitor_id'=&gt;'1','marca_id'=&gt;'7','modelo_id'=&gt;'137','procesador_id'=&gt;'66','ram_id'=&gt;'3','hdd_id'=&gt;'8','windows_id'=&gt;'19','so_id'=&gt;'3','usuario'=&gt;'T.L. DEYANIRA IXCHEL SALVADOR HUCHIN Y T.L. MAURA LAUREANA EK HAAS','inventaro'=&gt;'11420','serie'=&gt;'DTB8AAL0017120072S3000','condicion_id'=&gt;'2','observaciones'=&gt;'**SN**DTB8AAL0017120072E301','estatus'=&gt;'Activo','fecha_compra'=&gt;'43046','fecha_baja'=&gt;'NULL','obs_baja'=&gt;'NULL','n_orden'=&gt;'NULL','fecha_reporte'=&gt;'NULL','descripcion'=&gt;'NULL'],</v>
      </c>
    </row>
    <row r="310" spans="1:28" x14ac:dyDescent="0.25">
      <c r="A310">
        <v>495</v>
      </c>
      <c r="B310">
        <v>14</v>
      </c>
      <c r="C310">
        <v>14</v>
      </c>
      <c r="D310">
        <v>1</v>
      </c>
      <c r="E310">
        <v>27</v>
      </c>
      <c r="F310">
        <v>42</v>
      </c>
      <c r="G310">
        <v>3</v>
      </c>
      <c r="H310">
        <v>1</v>
      </c>
      <c r="I310">
        <v>7</v>
      </c>
      <c r="J310">
        <v>137</v>
      </c>
      <c r="K310">
        <v>66</v>
      </c>
      <c r="L310">
        <v>3</v>
      </c>
      <c r="M310">
        <v>8</v>
      </c>
      <c r="N310">
        <v>19</v>
      </c>
      <c r="O310">
        <v>3</v>
      </c>
      <c r="P310" t="s">
        <v>835</v>
      </c>
      <c r="Q310">
        <v>11421</v>
      </c>
      <c r="R310" t="s">
        <v>847</v>
      </c>
      <c r="S310">
        <v>2</v>
      </c>
      <c r="U310" t="s">
        <v>351</v>
      </c>
      <c r="V310" s="1">
        <v>43046</v>
      </c>
      <c r="W310" t="s">
        <v>251</v>
      </c>
      <c r="X310" t="s">
        <v>251</v>
      </c>
      <c r="Y310" t="s">
        <v>251</v>
      </c>
      <c r="Z310" t="s">
        <v>251</v>
      </c>
      <c r="AA310" t="s">
        <v>251</v>
      </c>
      <c r="AB310" t="str">
        <f>CONCATENATE("['ide'=&gt;'",A310,"','edificio_id'=&gt;'",B310,"','direccion_id'=&gt;'",C310,"','equipo_id'=&gt;'",D310,"','subdireccion_id'=&gt;'",E310,"','coordinacion_id'=&gt;'",F310,"','tipo_cpu_id'=&gt;'",G310,"','monitor_id'=&gt;'",H310,"','marca_id'=&gt;'",I310,"','modelo_id'=&gt;'",J310,"','procesador_id'=&gt;'",K310,"','ram_id'=&gt;'",L310,"','hdd_id'=&gt;'",M310,"','windows_id'=&gt;'",N310,"','so_id'=&gt;'",O310,"','usuario'=&gt;'",P310,"','inventaro'=&gt;'",Q310,"','serie'=&gt;'",R310,"','condicion_id'=&gt;'",S310,"','observaciones'=&gt;'",T310,"','estatus'=&gt;'",U310,"','fecha_compra'=&gt;'",V310,"','fecha_baja'=&gt;'",W310,"','obs_baja'=&gt;'",X310,"','n_orden'=&gt;'",Y310,"','fecha_reporte'=&gt;'",Z310,"','descripcion'=&gt;'",AA310,"'],")</f>
        <v>['ide'=&gt;'495','edificio_id'=&gt;'14','direccion_id'=&gt;'14','equipo_id'=&gt;'1','subdireccion_id'=&gt;'27','coordinacion_id'=&gt;'42','tipo_cpu_id'=&gt;'3','monitor_id'=&gt;'1','marca_id'=&gt;'7','modelo_id'=&gt;'137','procesador_id'=&gt;'66','ram_id'=&gt;'3','hdd_id'=&gt;'8','windows_id'=&gt;'19','so_id'=&gt;'3','usuario'=&gt;'T.L. DEYANIRA IXCHEL SALVADOR HUCHIN Y T.L. MAURA LAUREANA EK HAAS','inventaro'=&gt;'11421','serie'=&gt;'DTB8AAL0017120073CD300','condicion_id'=&gt;'2','observaciones'=&gt;'','estatus'=&gt;'Activo','fecha_compra'=&gt;'43046','fecha_baja'=&gt;'NULL','obs_baja'=&gt;'NULL','n_orden'=&gt;'NULL','fecha_reporte'=&gt;'NULL','descripcion'=&gt;'NULL'],</v>
      </c>
    </row>
    <row r="311" spans="1:28" x14ac:dyDescent="0.25">
      <c r="A311">
        <v>496</v>
      </c>
      <c r="B311">
        <v>14</v>
      </c>
      <c r="C311">
        <v>14</v>
      </c>
      <c r="D311">
        <v>1</v>
      </c>
      <c r="E311">
        <v>27</v>
      </c>
      <c r="F311">
        <v>42</v>
      </c>
      <c r="G311">
        <v>3</v>
      </c>
      <c r="H311">
        <v>1</v>
      </c>
      <c r="I311">
        <v>7</v>
      </c>
      <c r="J311">
        <v>137</v>
      </c>
      <c r="K311">
        <v>66</v>
      </c>
      <c r="L311">
        <v>3</v>
      </c>
      <c r="M311">
        <v>8</v>
      </c>
      <c r="N311">
        <v>19</v>
      </c>
      <c r="O311">
        <v>3</v>
      </c>
      <c r="P311" t="s">
        <v>835</v>
      </c>
      <c r="Q311">
        <v>11422</v>
      </c>
      <c r="R311" t="s">
        <v>1115</v>
      </c>
      <c r="S311">
        <v>2</v>
      </c>
      <c r="T311" t="s">
        <v>1116</v>
      </c>
      <c r="U311" t="s">
        <v>351</v>
      </c>
      <c r="V311" s="1">
        <v>43046</v>
      </c>
      <c r="W311" t="s">
        <v>251</v>
      </c>
      <c r="X311" t="s">
        <v>251</v>
      </c>
      <c r="Y311" t="s">
        <v>251</v>
      </c>
      <c r="Z311" t="s">
        <v>251</v>
      </c>
      <c r="AA311" t="s">
        <v>251</v>
      </c>
      <c r="AB311" t="str">
        <f>CONCATENATE("['ide'=&gt;'",A311,"','edificio_id'=&gt;'",B311,"','direccion_id'=&gt;'",C311,"','equipo_id'=&gt;'",D311,"','subdireccion_id'=&gt;'",E311,"','coordinacion_id'=&gt;'",F311,"','tipo_cpu_id'=&gt;'",G311,"','monitor_id'=&gt;'",H311,"','marca_id'=&gt;'",I311,"','modelo_id'=&gt;'",J311,"','procesador_id'=&gt;'",K311,"','ram_id'=&gt;'",L311,"','hdd_id'=&gt;'",M311,"','windows_id'=&gt;'",N311,"','so_id'=&gt;'",O311,"','usuario'=&gt;'",P311,"','inventaro'=&gt;'",Q311,"','serie'=&gt;'",R311,"','condicion_id'=&gt;'",S311,"','observaciones'=&gt;'",T311,"','estatus'=&gt;'",U311,"','fecha_compra'=&gt;'",V311,"','fecha_baja'=&gt;'",W311,"','obs_baja'=&gt;'",X311,"','n_orden'=&gt;'",Y311,"','fecha_reporte'=&gt;'",Z311,"','descripcion'=&gt;'",AA311,"'],")</f>
        <v>['ide'=&gt;'496','edificio_id'=&gt;'14','direccion_id'=&gt;'14','equipo_id'=&gt;'1','subdireccion_id'=&gt;'27','coordinacion_id'=&gt;'42','tipo_cpu_id'=&gt;'3','monitor_id'=&gt;'1','marca_id'=&gt;'7','modelo_id'=&gt;'137','procesador_id'=&gt;'66','ram_id'=&gt;'3','hdd_id'=&gt;'8','windows_id'=&gt;'19','so_id'=&gt;'3','usuario'=&gt;'T.L. DEYANIRA IXCHEL SALVADOR HUCHIN Y T.L. MAURA LAUREANA EK HAAS','inventaro'=&gt;'11422','serie'=&gt;'DTB8AAL001712007436300','condicion_id'=&gt;'2','observaciones'=&gt;'**SN**DTB8AAL0017125007436300','estatus'=&gt;'Activo','fecha_compra'=&gt;'43046','fecha_baja'=&gt;'NULL','obs_baja'=&gt;'NULL','n_orden'=&gt;'NULL','fecha_reporte'=&gt;'NULL','descripcion'=&gt;'NULL'],</v>
      </c>
    </row>
    <row r="312" spans="1:28" x14ac:dyDescent="0.25">
      <c r="A312">
        <v>514</v>
      </c>
      <c r="B312">
        <v>3</v>
      </c>
      <c r="C312">
        <v>8</v>
      </c>
      <c r="D312">
        <v>1</v>
      </c>
      <c r="E312">
        <v>8</v>
      </c>
      <c r="F312">
        <v>21</v>
      </c>
      <c r="G312">
        <v>2</v>
      </c>
      <c r="H312">
        <v>1</v>
      </c>
      <c r="I312">
        <v>5</v>
      </c>
      <c r="J312">
        <v>139</v>
      </c>
      <c r="K312">
        <v>79</v>
      </c>
      <c r="L312">
        <v>3</v>
      </c>
      <c r="M312">
        <v>4</v>
      </c>
      <c r="N312">
        <v>19</v>
      </c>
      <c r="O312">
        <v>3</v>
      </c>
      <c r="P312" t="s">
        <v>1117</v>
      </c>
      <c r="Q312">
        <v>12734</v>
      </c>
      <c r="R312" t="s">
        <v>848</v>
      </c>
      <c r="S312">
        <v>2</v>
      </c>
      <c r="T312" t="s">
        <v>1118</v>
      </c>
      <c r="U312" t="s">
        <v>351</v>
      </c>
      <c r="V312" s="1">
        <v>44477</v>
      </c>
      <c r="W312" t="s">
        <v>251</v>
      </c>
      <c r="X312" t="s">
        <v>251</v>
      </c>
      <c r="Y312" t="s">
        <v>251</v>
      </c>
      <c r="Z312" t="s">
        <v>251</v>
      </c>
      <c r="AA312" t="s">
        <v>251</v>
      </c>
      <c r="AB312" t="str">
        <f>CONCATENATE("['ide'=&gt;'",A312,"','edificio_id'=&gt;'",B312,"','direccion_id'=&gt;'",C312,"','equipo_id'=&gt;'",D312,"','subdireccion_id'=&gt;'",E312,"','coordinacion_id'=&gt;'",F312,"','tipo_cpu_id'=&gt;'",G312,"','monitor_id'=&gt;'",H312,"','marca_id'=&gt;'",I312,"','modelo_id'=&gt;'",J312,"','procesador_id'=&gt;'",K312,"','ram_id'=&gt;'",L312,"','hdd_id'=&gt;'",M312,"','windows_id'=&gt;'",N312,"','so_id'=&gt;'",O312,"','usuario'=&gt;'",P312,"','inventaro'=&gt;'",Q312,"','serie'=&gt;'",R312,"','condicion_id'=&gt;'",S312,"','observaciones'=&gt;'",T312,"','estatus'=&gt;'",U312,"','fecha_compra'=&gt;'",V312,"','fecha_baja'=&gt;'",W312,"','obs_baja'=&gt;'",X312,"','n_orden'=&gt;'",Y312,"','fecha_reporte'=&gt;'",Z312,"','descripcion'=&gt;'",AA312,"'],")</f>
        <v>['ide'=&gt;'514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NO SIGNADO','inventaro'=&gt;'12734','serie'=&gt;'1CZ04505GR','condicion_id'=&gt;'2','observaciones'=&gt;'EQUIPO NUEVO','estatus'=&gt;'Activo','fecha_compra'=&gt;'44477','fecha_baja'=&gt;'NULL','obs_baja'=&gt;'NULL','n_orden'=&gt;'NULL','fecha_reporte'=&gt;'NULL','descripcion'=&gt;'NULL'],</v>
      </c>
    </row>
    <row r="313" spans="1:28" x14ac:dyDescent="0.25">
      <c r="A313">
        <v>515</v>
      </c>
      <c r="B313">
        <v>3</v>
      </c>
      <c r="C313">
        <v>8</v>
      </c>
      <c r="D313">
        <v>1</v>
      </c>
      <c r="E313">
        <v>8</v>
      </c>
      <c r="F313">
        <v>21</v>
      </c>
      <c r="G313">
        <v>2</v>
      </c>
      <c r="H313">
        <v>1</v>
      </c>
      <c r="I313">
        <v>5</v>
      </c>
      <c r="J313">
        <v>139</v>
      </c>
      <c r="K313">
        <v>79</v>
      </c>
      <c r="L313">
        <v>3</v>
      </c>
      <c r="M313">
        <v>4</v>
      </c>
      <c r="N313">
        <v>19</v>
      </c>
      <c r="O313">
        <v>3</v>
      </c>
      <c r="P313" t="s">
        <v>1119</v>
      </c>
      <c r="Q313">
        <v>12731</v>
      </c>
      <c r="R313" t="s">
        <v>849</v>
      </c>
      <c r="S313">
        <v>2</v>
      </c>
      <c r="T313" t="s">
        <v>1118</v>
      </c>
      <c r="U313" t="s">
        <v>351</v>
      </c>
      <c r="V313" s="1">
        <v>44477</v>
      </c>
      <c r="W313" t="s">
        <v>251</v>
      </c>
      <c r="X313" t="s">
        <v>251</v>
      </c>
      <c r="Y313" t="s">
        <v>251</v>
      </c>
      <c r="Z313" t="s">
        <v>251</v>
      </c>
      <c r="AA313" t="s">
        <v>251</v>
      </c>
      <c r="AB313" t="str">
        <f>CONCATENATE("['ide'=&gt;'",A313,"','edificio_id'=&gt;'",B313,"','direccion_id'=&gt;'",C313,"','equipo_id'=&gt;'",D313,"','subdireccion_id'=&gt;'",E313,"','coordinacion_id'=&gt;'",F313,"','tipo_cpu_id'=&gt;'",G313,"','monitor_id'=&gt;'",H313,"','marca_id'=&gt;'",I313,"','modelo_id'=&gt;'",J313,"','procesador_id'=&gt;'",K313,"','ram_id'=&gt;'",L313,"','hdd_id'=&gt;'",M313,"','windows_id'=&gt;'",N313,"','so_id'=&gt;'",O313,"','usuario'=&gt;'",P313,"','inventaro'=&gt;'",Q313,"','serie'=&gt;'",R313,"','condicion_id'=&gt;'",S313,"','observaciones'=&gt;'",T313,"','estatus'=&gt;'",U313,"','fecha_compra'=&gt;'",V313,"','fecha_baja'=&gt;'",W313,"','obs_baja'=&gt;'",X313,"','n_orden'=&gt;'",Y313,"','fecha_reporte'=&gt;'",Z313,"','descripcion'=&gt;'",AA313,"'],")</f>
        <v>['ide'=&gt;'515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ASIGNAR','inventaro'=&gt;'12731','serie'=&gt;'1CZ04505GT','condicion_id'=&gt;'2','observaciones'=&gt;'EQUIPO NUEVO','estatus'=&gt;'Activo','fecha_compra'=&gt;'44477','fecha_baja'=&gt;'NULL','obs_baja'=&gt;'NULL','n_orden'=&gt;'NULL','fecha_reporte'=&gt;'NULL','descripcion'=&gt;'NULL'],</v>
      </c>
    </row>
    <row r="314" spans="1:28" x14ac:dyDescent="0.25">
      <c r="A314">
        <v>517</v>
      </c>
      <c r="B314">
        <v>3</v>
      </c>
      <c r="C314">
        <v>8</v>
      </c>
      <c r="D314">
        <v>1</v>
      </c>
      <c r="E314">
        <v>8</v>
      </c>
      <c r="F314">
        <v>21</v>
      </c>
      <c r="G314">
        <v>4</v>
      </c>
      <c r="H314">
        <v>1</v>
      </c>
      <c r="I314">
        <v>3</v>
      </c>
      <c r="J314">
        <v>140</v>
      </c>
      <c r="K314">
        <v>80</v>
      </c>
      <c r="L314">
        <v>5</v>
      </c>
      <c r="M314">
        <v>4</v>
      </c>
      <c r="N314">
        <v>20</v>
      </c>
      <c r="O314">
        <v>3</v>
      </c>
      <c r="P314" t="s">
        <v>527</v>
      </c>
      <c r="Q314">
        <v>12722</v>
      </c>
      <c r="R314" t="s">
        <v>851</v>
      </c>
      <c r="S314">
        <v>2</v>
      </c>
      <c r="T314" t="s">
        <v>527</v>
      </c>
      <c r="U314" t="s">
        <v>351</v>
      </c>
      <c r="V314" s="1">
        <v>44477</v>
      </c>
      <c r="W314" t="s">
        <v>251</v>
      </c>
      <c r="X314" t="s">
        <v>251</v>
      </c>
      <c r="Y314" t="s">
        <v>251</v>
      </c>
      <c r="Z314" t="s">
        <v>251</v>
      </c>
      <c r="AA314" t="s">
        <v>251</v>
      </c>
      <c r="AB314" t="str">
        <f>CONCATENATE("['ide'=&gt;'",A314,"','edificio_id'=&gt;'",B314,"','direccion_id'=&gt;'",C314,"','equipo_id'=&gt;'",D314,"','subdireccion_id'=&gt;'",E314,"','coordinacion_id'=&gt;'",F314,"','tipo_cpu_id'=&gt;'",G314,"','monitor_id'=&gt;'",H314,"','marca_id'=&gt;'",I314,"','modelo_id'=&gt;'",J314,"','procesador_id'=&gt;'",K314,"','ram_id'=&gt;'",L314,"','hdd_id'=&gt;'",M314,"','windows_id'=&gt;'",N314,"','so_id'=&gt;'",O314,"','usuario'=&gt;'",P314,"','inventaro'=&gt;'",Q314,"','serie'=&gt;'",R314,"','condicion_id'=&gt;'",S314,"','observaciones'=&gt;'",T314,"','estatus'=&gt;'",U314,"','fecha_compra'=&gt;'",V314,"','fecha_baja'=&gt;'",W314,"','obs_baja'=&gt;'",X314,"','n_orden'=&gt;'",Y314,"','fecha_reporte'=&gt;'",Z314,"','descripcion'=&gt;'",AA314,"'],")</f>
        <v>['ide'=&gt;'517','edificio_id'=&gt;'3','direccion_id'=&gt;'8','equipo_id'=&gt;'1','subdireccion_id'=&gt;'8','coordinacion_id'=&gt;'21','tipo_cpu_id'=&gt;'4','monitor_id'=&gt;'1','marca_id'=&gt;'3','modelo_id'=&gt;'140','procesador_id'=&gt;'80','ram_id'=&gt;'5','hdd_id'=&gt;'4','windows_id'=&gt;'20','so_id'=&gt;'3','usuario'=&gt;'SIN USUARIO','inventaro'=&gt;'12722','serie'=&gt;'2W6BRF3','condicion_id'=&gt;'2','observaciones'=&gt;'SIN USUARIO','estatus'=&gt;'Activo','fecha_compra'=&gt;'44477','fecha_baja'=&gt;'NULL','obs_baja'=&gt;'NULL','n_orden'=&gt;'NULL','fecha_reporte'=&gt;'NULL','descripcion'=&gt;'NULL'],</v>
      </c>
    </row>
    <row r="315" spans="1:28" x14ac:dyDescent="0.25">
      <c r="A315">
        <v>518</v>
      </c>
      <c r="B315">
        <v>3</v>
      </c>
      <c r="C315">
        <v>8</v>
      </c>
      <c r="D315">
        <v>1</v>
      </c>
      <c r="E315">
        <v>8</v>
      </c>
      <c r="F315">
        <v>21</v>
      </c>
      <c r="G315">
        <v>4</v>
      </c>
      <c r="H315">
        <v>1</v>
      </c>
      <c r="I315">
        <v>3</v>
      </c>
      <c r="J315">
        <v>140</v>
      </c>
      <c r="K315">
        <v>80</v>
      </c>
      <c r="L315">
        <v>5</v>
      </c>
      <c r="M315">
        <v>4</v>
      </c>
      <c r="N315">
        <v>20</v>
      </c>
      <c r="O315">
        <v>3</v>
      </c>
      <c r="P315" t="s">
        <v>527</v>
      </c>
      <c r="Q315">
        <v>12724</v>
      </c>
      <c r="R315" t="s">
        <v>852</v>
      </c>
      <c r="S315">
        <v>2</v>
      </c>
      <c r="T315" t="s">
        <v>1120</v>
      </c>
      <c r="U315" t="s">
        <v>351</v>
      </c>
      <c r="V315" s="1">
        <v>44477</v>
      </c>
      <c r="W315" t="s">
        <v>251</v>
      </c>
      <c r="X315" t="s">
        <v>251</v>
      </c>
      <c r="Y315" t="s">
        <v>251</v>
      </c>
      <c r="Z315" t="s">
        <v>251</v>
      </c>
      <c r="AA315" t="s">
        <v>251</v>
      </c>
      <c r="AB315" t="str">
        <f>CONCATENATE("['ide'=&gt;'",A315,"','edificio_id'=&gt;'",B315,"','direccion_id'=&gt;'",C315,"','equipo_id'=&gt;'",D315,"','subdireccion_id'=&gt;'",E315,"','coordinacion_id'=&gt;'",F315,"','tipo_cpu_id'=&gt;'",G315,"','monitor_id'=&gt;'",H315,"','marca_id'=&gt;'",I315,"','modelo_id'=&gt;'",J315,"','procesador_id'=&gt;'",K315,"','ram_id'=&gt;'",L315,"','hdd_id'=&gt;'",M315,"','windows_id'=&gt;'",N315,"','so_id'=&gt;'",O315,"','usuario'=&gt;'",P315,"','inventaro'=&gt;'",Q315,"','serie'=&gt;'",R315,"','condicion_id'=&gt;'",S315,"','observaciones'=&gt;'",T315,"','estatus'=&gt;'",U315,"','fecha_compra'=&gt;'",V315,"','fecha_baja'=&gt;'",W315,"','obs_baja'=&gt;'",X315,"','n_orden'=&gt;'",Y315,"','fecha_reporte'=&gt;'",Z315,"','descripcion'=&gt;'",AA315,"'],")</f>
        <v>['ide'=&gt;'518','edificio_id'=&gt;'3','direccion_id'=&gt;'8','equipo_id'=&gt;'1','subdireccion_id'=&gt;'8','coordinacion_id'=&gt;'21','tipo_cpu_id'=&gt;'4','monitor_id'=&gt;'1','marca_id'=&gt;'3','modelo_id'=&gt;'140','procesador_id'=&gt;'80','ram_id'=&gt;'5','hdd_id'=&gt;'4','windows_id'=&gt;'20','so_id'=&gt;'3','usuario'=&gt;'SIN USUARIO','inventaro'=&gt;'12724','serie'=&gt;'7NB0YF3','condicion_id'=&gt;'2','observaciones'=&gt;'NS: 7NBYF3','estatus'=&gt;'Activo','fecha_compra'=&gt;'44477','fecha_baja'=&gt;'NULL','obs_baja'=&gt;'NULL','n_orden'=&gt;'NULL','fecha_reporte'=&gt;'NULL','descripcion'=&gt;'NULL'],</v>
      </c>
    </row>
    <row r="316" spans="1:28" x14ac:dyDescent="0.25">
      <c r="A316">
        <v>519</v>
      </c>
      <c r="B316">
        <v>3</v>
      </c>
      <c r="C316">
        <v>8</v>
      </c>
      <c r="D316">
        <v>1</v>
      </c>
      <c r="E316">
        <v>8</v>
      </c>
      <c r="F316">
        <v>21</v>
      </c>
      <c r="G316">
        <v>4</v>
      </c>
      <c r="H316">
        <v>1</v>
      </c>
      <c r="I316">
        <v>3</v>
      </c>
      <c r="J316">
        <v>140</v>
      </c>
      <c r="K316">
        <v>80</v>
      </c>
      <c r="L316">
        <v>5</v>
      </c>
      <c r="M316">
        <v>4</v>
      </c>
      <c r="N316">
        <v>20</v>
      </c>
      <c r="O316">
        <v>3</v>
      </c>
      <c r="P316" t="s">
        <v>527</v>
      </c>
      <c r="Q316">
        <v>12723</v>
      </c>
      <c r="R316" t="s">
        <v>853</v>
      </c>
      <c r="S316">
        <v>2</v>
      </c>
      <c r="T316" t="s">
        <v>1118</v>
      </c>
      <c r="U316" t="s">
        <v>351</v>
      </c>
      <c r="V316" s="1">
        <v>44477</v>
      </c>
      <c r="W316" t="s">
        <v>251</v>
      </c>
      <c r="X316" t="s">
        <v>251</v>
      </c>
      <c r="Y316" t="s">
        <v>251</v>
      </c>
      <c r="Z316" t="s">
        <v>251</v>
      </c>
      <c r="AA316" t="s">
        <v>251</v>
      </c>
      <c r="AB316" t="str">
        <f>CONCATENATE("['ide'=&gt;'",A316,"','edificio_id'=&gt;'",B316,"','direccion_id'=&gt;'",C316,"','equipo_id'=&gt;'",D316,"','subdireccion_id'=&gt;'",E316,"','coordinacion_id'=&gt;'",F316,"','tipo_cpu_id'=&gt;'",G316,"','monitor_id'=&gt;'",H316,"','marca_id'=&gt;'",I316,"','modelo_id'=&gt;'",J316,"','procesador_id'=&gt;'",K316,"','ram_id'=&gt;'",L316,"','hdd_id'=&gt;'",M316,"','windows_id'=&gt;'",N316,"','so_id'=&gt;'",O316,"','usuario'=&gt;'",P316,"','inventaro'=&gt;'",Q316,"','serie'=&gt;'",R316,"','condicion_id'=&gt;'",S316,"','observaciones'=&gt;'",T316,"','estatus'=&gt;'",U316,"','fecha_compra'=&gt;'",V316,"','fecha_baja'=&gt;'",W316,"','obs_baja'=&gt;'",X316,"','n_orden'=&gt;'",Y316,"','fecha_reporte'=&gt;'",Z316,"','descripcion'=&gt;'",AA316,"'],")</f>
        <v>['ide'=&gt;'519','edificio_id'=&gt;'3','direccion_id'=&gt;'8','equipo_id'=&gt;'1','subdireccion_id'=&gt;'8','coordinacion_id'=&gt;'21','tipo_cpu_id'=&gt;'4','monitor_id'=&gt;'1','marca_id'=&gt;'3','modelo_id'=&gt;'140','procesador_id'=&gt;'80','ram_id'=&gt;'5','hdd_id'=&gt;'4','windows_id'=&gt;'20','so_id'=&gt;'3','usuario'=&gt;'SIN USUARIO','inventaro'=&gt;'12723','serie'=&gt;'56DXXF3','condicion_id'=&gt;'2','observaciones'=&gt;'EQUIPO NUEVO','estatus'=&gt;'Activo','fecha_compra'=&gt;'44477','fecha_baja'=&gt;'NULL','obs_baja'=&gt;'NULL','n_orden'=&gt;'NULL','fecha_reporte'=&gt;'NULL','descripcion'=&gt;'NULL'],</v>
      </c>
    </row>
    <row r="317" spans="1:28" x14ac:dyDescent="0.25">
      <c r="A317">
        <v>520</v>
      </c>
      <c r="B317">
        <v>3</v>
      </c>
      <c r="C317">
        <v>8</v>
      </c>
      <c r="D317">
        <v>1</v>
      </c>
      <c r="E317">
        <v>8</v>
      </c>
      <c r="F317">
        <v>21</v>
      </c>
      <c r="G317">
        <v>4</v>
      </c>
      <c r="H317">
        <v>1</v>
      </c>
      <c r="I317">
        <v>3</v>
      </c>
      <c r="J317">
        <v>140</v>
      </c>
      <c r="K317">
        <v>80</v>
      </c>
      <c r="L317">
        <v>5</v>
      </c>
      <c r="M317">
        <v>4</v>
      </c>
      <c r="N317">
        <v>20</v>
      </c>
      <c r="O317">
        <v>3</v>
      </c>
      <c r="P317" t="s">
        <v>527</v>
      </c>
      <c r="Q317">
        <v>12725</v>
      </c>
      <c r="R317" t="s">
        <v>854</v>
      </c>
      <c r="S317">
        <v>2</v>
      </c>
      <c r="T317" t="s">
        <v>1118</v>
      </c>
      <c r="U317" t="s">
        <v>351</v>
      </c>
      <c r="V317" s="1">
        <v>44477</v>
      </c>
      <c r="W317" t="s">
        <v>251</v>
      </c>
      <c r="X317" t="s">
        <v>251</v>
      </c>
      <c r="Y317" t="s">
        <v>251</v>
      </c>
      <c r="Z317" t="s">
        <v>251</v>
      </c>
      <c r="AA317" t="s">
        <v>251</v>
      </c>
      <c r="AB317" t="str">
        <f>CONCATENATE("['ide'=&gt;'",A317,"','edificio_id'=&gt;'",B317,"','direccion_id'=&gt;'",C317,"','equipo_id'=&gt;'",D317,"','subdireccion_id'=&gt;'",E317,"','coordinacion_id'=&gt;'",F317,"','tipo_cpu_id'=&gt;'",G317,"','monitor_id'=&gt;'",H317,"','marca_id'=&gt;'",I317,"','modelo_id'=&gt;'",J317,"','procesador_id'=&gt;'",K317,"','ram_id'=&gt;'",L317,"','hdd_id'=&gt;'",M317,"','windows_id'=&gt;'",N317,"','so_id'=&gt;'",O317,"','usuario'=&gt;'",P317,"','inventaro'=&gt;'",Q317,"','serie'=&gt;'",R317,"','condicion_id'=&gt;'",S317,"','observaciones'=&gt;'",T317,"','estatus'=&gt;'",U317,"','fecha_compra'=&gt;'",V317,"','fecha_baja'=&gt;'",W317,"','obs_baja'=&gt;'",X317,"','n_orden'=&gt;'",Y317,"','fecha_reporte'=&gt;'",Z317,"','descripcion'=&gt;'",AA317,"'],")</f>
        <v>['ide'=&gt;'520','edificio_id'=&gt;'3','direccion_id'=&gt;'8','equipo_id'=&gt;'1','subdireccion_id'=&gt;'8','coordinacion_id'=&gt;'21','tipo_cpu_id'=&gt;'4','monitor_id'=&gt;'1','marca_id'=&gt;'3','modelo_id'=&gt;'140','procesador_id'=&gt;'80','ram_id'=&gt;'5','hdd_id'=&gt;'4','windows_id'=&gt;'20','so_id'=&gt;'3','usuario'=&gt;'SIN USUARIO','inventaro'=&gt;'12725','serie'=&gt;'CJ21YF3','condicion_id'=&gt;'2','observaciones'=&gt;'EQUIPO NUEVO','estatus'=&gt;'Activo','fecha_compra'=&gt;'44477','fecha_baja'=&gt;'NULL','obs_baja'=&gt;'NULL','n_orden'=&gt;'NULL','fecha_reporte'=&gt;'NULL','descripcion'=&gt;'NULL'],</v>
      </c>
    </row>
    <row r="318" spans="1:28" x14ac:dyDescent="0.25">
      <c r="A318">
        <v>521</v>
      </c>
      <c r="B318">
        <v>3</v>
      </c>
      <c r="C318">
        <v>8</v>
      </c>
      <c r="D318">
        <v>1</v>
      </c>
      <c r="E318">
        <v>8</v>
      </c>
      <c r="F318">
        <v>21</v>
      </c>
      <c r="G318">
        <v>2</v>
      </c>
      <c r="H318">
        <v>1</v>
      </c>
      <c r="I318">
        <v>5</v>
      </c>
      <c r="J318">
        <v>139</v>
      </c>
      <c r="K318">
        <v>79</v>
      </c>
      <c r="L318">
        <v>3</v>
      </c>
      <c r="M318">
        <v>4</v>
      </c>
      <c r="N318">
        <v>19</v>
      </c>
      <c r="O318">
        <v>3</v>
      </c>
      <c r="P318" t="s">
        <v>527</v>
      </c>
      <c r="Q318">
        <v>12726</v>
      </c>
      <c r="R318" t="s">
        <v>1121</v>
      </c>
      <c r="S318">
        <v>2</v>
      </c>
      <c r="T318" t="s">
        <v>1122</v>
      </c>
      <c r="U318" t="s">
        <v>351</v>
      </c>
      <c r="V318" s="1">
        <v>44477</v>
      </c>
      <c r="W318" t="s">
        <v>251</v>
      </c>
      <c r="X318" t="s">
        <v>251</v>
      </c>
      <c r="Y318" t="s">
        <v>251</v>
      </c>
      <c r="Z318" t="s">
        <v>251</v>
      </c>
      <c r="AA318" t="s">
        <v>251</v>
      </c>
      <c r="AB318" t="str">
        <f>CONCATENATE("['ide'=&gt;'",A318,"','edificio_id'=&gt;'",B318,"','direccion_id'=&gt;'",C318,"','equipo_id'=&gt;'",D318,"','subdireccion_id'=&gt;'",E318,"','coordinacion_id'=&gt;'",F318,"','tipo_cpu_id'=&gt;'",G318,"','monitor_id'=&gt;'",H318,"','marca_id'=&gt;'",I318,"','modelo_id'=&gt;'",J318,"','procesador_id'=&gt;'",K318,"','ram_id'=&gt;'",L318,"','hdd_id'=&gt;'",M318,"','windows_id'=&gt;'",N318,"','so_id'=&gt;'",O318,"','usuario'=&gt;'",P318,"','inventaro'=&gt;'",Q318,"','serie'=&gt;'",R318,"','condicion_id'=&gt;'",S318,"','observaciones'=&gt;'",T318,"','estatus'=&gt;'",U318,"','fecha_compra'=&gt;'",V318,"','fecha_baja'=&gt;'",W318,"','obs_baja'=&gt;'",X318,"','n_orden'=&gt;'",Y318,"','fecha_reporte'=&gt;'",Z318,"','descripcion'=&gt;'",AA318,"'],")</f>
        <v>['ide'=&gt;'521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12726','serie'=&gt;'1CZ045055','condicion_id'=&gt;'2','observaciones'=&gt;'**SN**1CZ045055N','estatus'=&gt;'Activo','fecha_compra'=&gt;'44477','fecha_baja'=&gt;'NULL','obs_baja'=&gt;'NULL','n_orden'=&gt;'NULL','fecha_reporte'=&gt;'NULL','descripcion'=&gt;'NULL'],</v>
      </c>
    </row>
    <row r="319" spans="1:28" x14ac:dyDescent="0.25">
      <c r="A319">
        <v>522</v>
      </c>
      <c r="B319">
        <v>3</v>
      </c>
      <c r="C319">
        <v>8</v>
      </c>
      <c r="D319">
        <v>1</v>
      </c>
      <c r="E319">
        <v>8</v>
      </c>
      <c r="F319">
        <v>21</v>
      </c>
      <c r="G319">
        <v>2</v>
      </c>
      <c r="H319">
        <v>1</v>
      </c>
      <c r="I319">
        <v>5</v>
      </c>
      <c r="J319">
        <v>139</v>
      </c>
      <c r="K319">
        <v>79</v>
      </c>
      <c r="L319">
        <v>3</v>
      </c>
      <c r="M319">
        <v>4</v>
      </c>
      <c r="N319">
        <v>19</v>
      </c>
      <c r="O319">
        <v>3</v>
      </c>
      <c r="P319" t="s">
        <v>527</v>
      </c>
      <c r="Q319">
        <v>12727</v>
      </c>
      <c r="R319" t="s">
        <v>855</v>
      </c>
      <c r="S319">
        <v>2</v>
      </c>
      <c r="T319" t="s">
        <v>856</v>
      </c>
      <c r="U319" t="s">
        <v>351</v>
      </c>
      <c r="V319" s="1">
        <v>44477</v>
      </c>
      <c r="W319" t="s">
        <v>251</v>
      </c>
      <c r="X319" t="s">
        <v>251</v>
      </c>
      <c r="Y319" t="s">
        <v>251</v>
      </c>
      <c r="Z319" t="s">
        <v>251</v>
      </c>
      <c r="AA319" t="s">
        <v>251</v>
      </c>
      <c r="AB319" t="str">
        <f>CONCATENATE("['ide'=&gt;'",A319,"','edificio_id'=&gt;'",B319,"','direccion_id'=&gt;'",C319,"','equipo_id'=&gt;'",D319,"','subdireccion_id'=&gt;'",E319,"','coordinacion_id'=&gt;'",F319,"','tipo_cpu_id'=&gt;'",G319,"','monitor_id'=&gt;'",H319,"','marca_id'=&gt;'",I319,"','modelo_id'=&gt;'",J319,"','procesador_id'=&gt;'",K319,"','ram_id'=&gt;'",L319,"','hdd_id'=&gt;'",M319,"','windows_id'=&gt;'",N319,"','so_id'=&gt;'",O319,"','usuario'=&gt;'",P319,"','inventaro'=&gt;'",Q319,"','serie'=&gt;'",R319,"','condicion_id'=&gt;'",S319,"','observaciones'=&gt;'",T319,"','estatus'=&gt;'",U319,"','fecha_compra'=&gt;'",V319,"','fecha_baja'=&gt;'",W319,"','obs_baja'=&gt;'",X319,"','n_orden'=&gt;'",Y319,"','fecha_reporte'=&gt;'",Z319,"','descripcion'=&gt;'",AA319,"'],")</f>
        <v>['ide'=&gt;'522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USUARIO','inventaro'=&gt;'12727','serie'=&gt;'1CZ04505C3','condicion_id'=&gt;'2','observaciones'=&gt;'EQUIPO NUEVO POR ASIGNAR','estatus'=&gt;'Activo','fecha_compra'=&gt;'44477','fecha_baja'=&gt;'NULL','obs_baja'=&gt;'NULL','n_orden'=&gt;'NULL','fecha_reporte'=&gt;'NULL','descripcion'=&gt;'NULL'],</v>
      </c>
    </row>
    <row r="320" spans="1:28" x14ac:dyDescent="0.25">
      <c r="A320">
        <v>523</v>
      </c>
      <c r="B320">
        <v>3</v>
      </c>
      <c r="C320">
        <v>8</v>
      </c>
      <c r="D320">
        <v>1</v>
      </c>
      <c r="E320">
        <v>8</v>
      </c>
      <c r="F320">
        <v>21</v>
      </c>
      <c r="G320">
        <v>2</v>
      </c>
      <c r="H320">
        <v>1</v>
      </c>
      <c r="I320">
        <v>5</v>
      </c>
      <c r="J320">
        <v>139</v>
      </c>
      <c r="K320">
        <v>79</v>
      </c>
      <c r="L320">
        <v>3</v>
      </c>
      <c r="M320">
        <v>4</v>
      </c>
      <c r="N320">
        <v>19</v>
      </c>
      <c r="O320">
        <v>3</v>
      </c>
      <c r="P320" t="s">
        <v>527</v>
      </c>
      <c r="Q320" t="s">
        <v>740</v>
      </c>
      <c r="R320" t="s">
        <v>857</v>
      </c>
      <c r="S320">
        <v>2</v>
      </c>
      <c r="T320" t="s">
        <v>856</v>
      </c>
      <c r="U320" t="s">
        <v>351</v>
      </c>
      <c r="V320" t="s">
        <v>251</v>
      </c>
      <c r="W320" t="s">
        <v>251</v>
      </c>
      <c r="X320" t="s">
        <v>251</v>
      </c>
      <c r="Y320" t="s">
        <v>251</v>
      </c>
      <c r="Z320" t="s">
        <v>251</v>
      </c>
      <c r="AA320" t="s">
        <v>251</v>
      </c>
      <c r="AB320" t="str">
        <f>CONCATENATE("['ide'=&gt;'",A320,"','edificio_id'=&gt;'",B320,"','direccion_id'=&gt;'",C320,"','equipo_id'=&gt;'",D320,"','subdireccion_id'=&gt;'",E320,"','coordinacion_id'=&gt;'",F320,"','tipo_cpu_id'=&gt;'",G320,"','monitor_id'=&gt;'",H320,"','marca_id'=&gt;'",I320,"','modelo_id'=&gt;'",J320,"','procesador_id'=&gt;'",K320,"','ram_id'=&gt;'",L320,"','hdd_id'=&gt;'",M320,"','windows_id'=&gt;'",N320,"','so_id'=&gt;'",O320,"','usuario'=&gt;'",P320,"','inventaro'=&gt;'",Q320,"','serie'=&gt;'",R320,"','condicion_id'=&gt;'",S320,"','observaciones'=&gt;'",T320,"','estatus'=&gt;'",U320,"','fecha_compra'=&gt;'",V320,"','fecha_baja'=&gt;'",W320,"','obs_baja'=&gt;'",X320,"','n_orden'=&gt;'",Y320,"','fecha_reporte'=&gt;'",Z320,"','descripcion'=&gt;'",AA320,"'],")</f>
        <v>['ide'=&gt;'523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USUARIO','inventaro'=&gt;'S/N','serie'=&gt;'1CZ04505J0','condicion_id'=&gt;'2','observaciones'=&gt;'EQUIPO NUEVO POR ASIGNAR','estatus'=&gt;'Activo','fecha_compra'=&gt;'NULL','fecha_baja'=&gt;'NULL','obs_baja'=&gt;'NULL','n_orden'=&gt;'NULL','fecha_reporte'=&gt;'NULL','descripcion'=&gt;'NULL'],</v>
      </c>
    </row>
    <row r="321" spans="1:28" x14ac:dyDescent="0.25">
      <c r="A321">
        <v>524</v>
      </c>
      <c r="B321">
        <v>3</v>
      </c>
      <c r="C321">
        <v>8</v>
      </c>
      <c r="D321">
        <v>1</v>
      </c>
      <c r="E321">
        <v>8</v>
      </c>
      <c r="F321">
        <v>21</v>
      </c>
      <c r="G321">
        <v>2</v>
      </c>
      <c r="H321">
        <v>1</v>
      </c>
      <c r="I321">
        <v>5</v>
      </c>
      <c r="J321">
        <v>139</v>
      </c>
      <c r="K321">
        <v>79</v>
      </c>
      <c r="L321">
        <v>3</v>
      </c>
      <c r="M321">
        <v>4</v>
      </c>
      <c r="N321">
        <v>19</v>
      </c>
      <c r="O321">
        <v>3</v>
      </c>
      <c r="P321" t="s">
        <v>527</v>
      </c>
      <c r="Q321">
        <v>12730</v>
      </c>
      <c r="R321" t="s">
        <v>858</v>
      </c>
      <c r="S321">
        <v>2</v>
      </c>
      <c r="T321" t="s">
        <v>1123</v>
      </c>
      <c r="U321" t="s">
        <v>351</v>
      </c>
      <c r="V321" s="1">
        <v>44477</v>
      </c>
      <c r="W321" t="s">
        <v>251</v>
      </c>
      <c r="X321" t="s">
        <v>251</v>
      </c>
      <c r="Y321" t="s">
        <v>251</v>
      </c>
      <c r="Z321" t="s">
        <v>251</v>
      </c>
      <c r="AA321" t="s">
        <v>251</v>
      </c>
      <c r="AB321" t="str">
        <f>CONCATENATE("['ide'=&gt;'",A321,"','edificio_id'=&gt;'",B321,"','direccion_id'=&gt;'",C321,"','equipo_id'=&gt;'",D321,"','subdireccion_id'=&gt;'",E321,"','coordinacion_id'=&gt;'",F321,"','tipo_cpu_id'=&gt;'",G321,"','monitor_id'=&gt;'",H321,"','marca_id'=&gt;'",I321,"','modelo_id'=&gt;'",J321,"','procesador_id'=&gt;'",K321,"','ram_id'=&gt;'",L321,"','hdd_id'=&gt;'",M321,"','windows_id'=&gt;'",N321,"','so_id'=&gt;'",O321,"','usuario'=&gt;'",P321,"','inventaro'=&gt;'",Q321,"','serie'=&gt;'",R321,"','condicion_id'=&gt;'",S321,"','observaciones'=&gt;'",T321,"','estatus'=&gt;'",U321,"','fecha_compra'=&gt;'",V321,"','fecha_baja'=&gt;'",W321,"','obs_baja'=&gt;'",X321,"','n_orden'=&gt;'",Y321,"','fecha_reporte'=&gt;'",Z321,"','descripcion'=&gt;'",AA321,"'],")</f>
        <v>['ide'=&gt;'524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USUARIO','inventaro'=&gt;'12730','serie'=&gt;'1CZ04504WG','condicion_id'=&gt;'2','observaciones'=&gt;'NUEVO SIN ASIGNAR','estatus'=&gt;'Activo','fecha_compra'=&gt;'44477','fecha_baja'=&gt;'NULL','obs_baja'=&gt;'NULL','n_orden'=&gt;'NULL','fecha_reporte'=&gt;'NULL','descripcion'=&gt;'NULL'],</v>
      </c>
    </row>
    <row r="322" spans="1:28" x14ac:dyDescent="0.25">
      <c r="A322">
        <v>525</v>
      </c>
      <c r="B322">
        <v>3</v>
      </c>
      <c r="C322">
        <v>8</v>
      </c>
      <c r="D322">
        <v>1</v>
      </c>
      <c r="E322">
        <v>8</v>
      </c>
      <c r="F322">
        <v>21</v>
      </c>
      <c r="G322">
        <v>2</v>
      </c>
      <c r="H322">
        <v>1</v>
      </c>
      <c r="I322">
        <v>5</v>
      </c>
      <c r="J322">
        <v>139</v>
      </c>
      <c r="K322">
        <v>79</v>
      </c>
      <c r="L322">
        <v>3</v>
      </c>
      <c r="M322">
        <v>4</v>
      </c>
      <c r="N322">
        <v>19</v>
      </c>
      <c r="O322">
        <v>3</v>
      </c>
      <c r="P322" t="s">
        <v>527</v>
      </c>
      <c r="Q322">
        <v>12728</v>
      </c>
      <c r="R322" t="s">
        <v>859</v>
      </c>
      <c r="S322">
        <v>2</v>
      </c>
      <c r="T322" t="s">
        <v>1124</v>
      </c>
      <c r="U322" t="s">
        <v>351</v>
      </c>
      <c r="V322" s="1">
        <v>44477</v>
      </c>
      <c r="W322" t="s">
        <v>251</v>
      </c>
      <c r="X322" t="s">
        <v>251</v>
      </c>
      <c r="Y322" t="s">
        <v>251</v>
      </c>
      <c r="Z322" t="s">
        <v>251</v>
      </c>
      <c r="AA322" t="s">
        <v>251</v>
      </c>
      <c r="AB322" t="str">
        <f>CONCATENATE("['ide'=&gt;'",A322,"','edificio_id'=&gt;'",B322,"','direccion_id'=&gt;'",C322,"','equipo_id'=&gt;'",D322,"','subdireccion_id'=&gt;'",E322,"','coordinacion_id'=&gt;'",F322,"','tipo_cpu_id'=&gt;'",G322,"','monitor_id'=&gt;'",H322,"','marca_id'=&gt;'",I322,"','modelo_id'=&gt;'",J322,"','procesador_id'=&gt;'",K322,"','ram_id'=&gt;'",L322,"','hdd_id'=&gt;'",M322,"','windows_id'=&gt;'",N322,"','so_id'=&gt;'",O322,"','usuario'=&gt;'",P322,"','inventaro'=&gt;'",Q322,"','serie'=&gt;'",R322,"','condicion_id'=&gt;'",S322,"','observaciones'=&gt;'",T322,"','estatus'=&gt;'",U322,"','fecha_compra'=&gt;'",V322,"','fecha_baja'=&gt;'",W322,"','obs_baja'=&gt;'",X322,"','n_orden'=&gt;'",Y322,"','fecha_reporte'=&gt;'",Z322,"','descripcion'=&gt;'",AA322,"'],")</f>
        <v>['ide'=&gt;'525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USUARIO','inventaro'=&gt;'12728','serie'=&gt;'1CZ04504W1','condicion_id'=&gt;'2','observaciones'=&gt;'EQUIPO NUEVO SIN ASIGNAR','estatus'=&gt;'Activo','fecha_compra'=&gt;'44477','fecha_baja'=&gt;'NULL','obs_baja'=&gt;'NULL','n_orden'=&gt;'NULL','fecha_reporte'=&gt;'NULL','descripcion'=&gt;'NULL'],</v>
      </c>
    </row>
    <row r="323" spans="1:28" x14ac:dyDescent="0.25">
      <c r="A323">
        <v>526</v>
      </c>
      <c r="B323">
        <v>3</v>
      </c>
      <c r="C323">
        <v>8</v>
      </c>
      <c r="D323">
        <v>1</v>
      </c>
      <c r="E323">
        <v>8</v>
      </c>
      <c r="F323">
        <v>21</v>
      </c>
      <c r="G323">
        <v>2</v>
      </c>
      <c r="H323">
        <v>1</v>
      </c>
      <c r="I323">
        <v>5</v>
      </c>
      <c r="J323">
        <v>139</v>
      </c>
      <c r="K323">
        <v>79</v>
      </c>
      <c r="L323">
        <v>3</v>
      </c>
      <c r="M323">
        <v>4</v>
      </c>
      <c r="N323">
        <v>19</v>
      </c>
      <c r="O323">
        <v>3</v>
      </c>
      <c r="P323" t="s">
        <v>527</v>
      </c>
      <c r="Q323">
        <v>12729</v>
      </c>
      <c r="R323" s="2" t="s">
        <v>860</v>
      </c>
      <c r="S323">
        <v>2</v>
      </c>
      <c r="T323" t="s">
        <v>1124</v>
      </c>
      <c r="U323" t="s">
        <v>351</v>
      </c>
      <c r="V323" s="1">
        <v>44477</v>
      </c>
      <c r="W323" t="s">
        <v>251</v>
      </c>
      <c r="X323" t="s">
        <v>251</v>
      </c>
      <c r="Y323" t="s">
        <v>251</v>
      </c>
      <c r="Z323" t="s">
        <v>251</v>
      </c>
      <c r="AA323" t="s">
        <v>251</v>
      </c>
      <c r="AB323" t="str">
        <f>CONCATENATE("['ide'=&gt;'",A323,"','edificio_id'=&gt;'",B323,"','direccion_id'=&gt;'",C323,"','equipo_id'=&gt;'",D323,"','subdireccion_id'=&gt;'",E323,"','coordinacion_id'=&gt;'",F323,"','tipo_cpu_id'=&gt;'",G323,"','monitor_id'=&gt;'",H323,"','marca_id'=&gt;'",I323,"','modelo_id'=&gt;'",J323,"','procesador_id'=&gt;'",K323,"','ram_id'=&gt;'",L323,"','hdd_id'=&gt;'",M323,"','windows_id'=&gt;'",N323,"','so_id'=&gt;'",O323,"','usuario'=&gt;'",P323,"','inventaro'=&gt;'",Q323,"','serie'=&gt;'",R323,"','condicion_id'=&gt;'",S323,"','observaciones'=&gt;'",T323,"','estatus'=&gt;'",U323,"','fecha_compra'=&gt;'",V323,"','fecha_baja'=&gt;'",W323,"','obs_baja'=&gt;'",X323,"','n_orden'=&gt;'",Y323,"','fecha_reporte'=&gt;'",Z323,"','descripcion'=&gt;'",AA323,"'],")</f>
        <v>['ide'=&gt;'526','edificio_id'=&gt;'3','direccion_id'=&gt;'8','equipo_id'=&gt;'1','subdireccion_id'=&gt;'8','coordinacion_id'=&gt;'21','tipo_cpu_id'=&gt;'2','monitor_id'=&gt;'1','marca_id'=&gt;'5','modelo_id'=&gt;'139','procesador_id'=&gt;'79','ram_id'=&gt;'3','hdd_id'=&gt;'4','windows_id'=&gt;'19','so_id'=&gt;'3','usuario'=&gt;'SIN USUARIO','inventaro'=&gt;'12729','serie'=&gt;'1CZ04504WC','condicion_id'=&gt;'2','observaciones'=&gt;'EQUIPO NUEVO SIN ASIGNAR','estatus'=&gt;'Activo','fecha_compra'=&gt;'44477','fecha_baja'=&gt;'NULL','obs_baja'=&gt;'NULL','n_orden'=&gt;'NULL','fecha_reporte'=&gt;'NULL','descripcion'=&gt;'NULL'],</v>
      </c>
    </row>
    <row r="324" spans="1:28" x14ac:dyDescent="0.25">
      <c r="A324">
        <v>527</v>
      </c>
      <c r="B324">
        <v>2</v>
      </c>
      <c r="C324">
        <v>12</v>
      </c>
      <c r="D324">
        <v>1</v>
      </c>
      <c r="E324">
        <v>13</v>
      </c>
      <c r="F324">
        <v>53</v>
      </c>
      <c r="G324">
        <v>3</v>
      </c>
      <c r="H324">
        <v>1</v>
      </c>
      <c r="I324">
        <v>5</v>
      </c>
      <c r="J324">
        <v>143</v>
      </c>
      <c r="K324">
        <v>82</v>
      </c>
      <c r="L324">
        <v>2</v>
      </c>
      <c r="M324">
        <v>9</v>
      </c>
      <c r="N324">
        <v>20</v>
      </c>
      <c r="O324">
        <v>3</v>
      </c>
      <c r="P324" t="s">
        <v>296</v>
      </c>
      <c r="Q324">
        <v>875</v>
      </c>
      <c r="R324" t="s">
        <v>861</v>
      </c>
      <c r="S324">
        <v>2</v>
      </c>
      <c r="U324" t="s">
        <v>351</v>
      </c>
      <c r="V324" t="s">
        <v>251</v>
      </c>
      <c r="W324" t="s">
        <v>251</v>
      </c>
      <c r="X324" t="s">
        <v>251</v>
      </c>
      <c r="Y324" t="s">
        <v>251</v>
      </c>
      <c r="Z324" t="s">
        <v>251</v>
      </c>
      <c r="AA324" t="s">
        <v>251</v>
      </c>
      <c r="AB324" t="str">
        <f>CONCATENATE("['ide'=&gt;'",A324,"','edificio_id'=&gt;'",B324,"','direccion_id'=&gt;'",C324,"','equipo_id'=&gt;'",D324,"','subdireccion_id'=&gt;'",E324,"','coordinacion_id'=&gt;'",F324,"','tipo_cpu_id'=&gt;'",G324,"','monitor_id'=&gt;'",H324,"','marca_id'=&gt;'",I324,"','modelo_id'=&gt;'",J324,"','procesador_id'=&gt;'",K324,"','ram_id'=&gt;'",L324,"','hdd_id'=&gt;'",M324,"','windows_id'=&gt;'",N324,"','so_id'=&gt;'",O324,"','usuario'=&gt;'",P324,"','inventaro'=&gt;'",Q324,"','serie'=&gt;'",R324,"','condicion_id'=&gt;'",S324,"','observaciones'=&gt;'",T324,"','estatus'=&gt;'",U324,"','fecha_compra'=&gt;'",V324,"','fecha_baja'=&gt;'",W324,"','obs_baja'=&gt;'",X324,"','n_orden'=&gt;'",Y324,"','fecha_reporte'=&gt;'",Z324,"','descripcion'=&gt;'",AA324,"'],")</f>
        <v>['ide'=&gt;'527','edificio_id'=&gt;'2','direccion_id'=&gt;'12','equipo_id'=&gt;'1','subdireccion_id'=&gt;'13','coordinacion_id'=&gt;'53','tipo_cpu_id'=&gt;'3','monitor_id'=&gt;'1','marca_id'=&gt;'5','modelo_id'=&gt;'143','procesador_id'=&gt;'82','ram_id'=&gt;'2','hdd_id'=&gt;'9','windows_id'=&gt;'20','so_id'=&gt;'3','usuario'=&gt;'EDGAR TUT','inventaro'=&gt;'875','serie'=&gt;'MXJ804059Q','condicion_id'=&gt;'2','observaciones'=&gt;'','estatus'=&gt;'Activo','fecha_compra'=&gt;'NULL','fecha_baja'=&gt;'NULL','obs_baja'=&gt;'NULL','n_orden'=&gt;'NULL','fecha_reporte'=&gt;'NULL','descripcion'=&gt;'NULL'],</v>
      </c>
    </row>
    <row r="325" spans="1:28" x14ac:dyDescent="0.25">
      <c r="A325">
        <v>528</v>
      </c>
      <c r="B325">
        <v>2</v>
      </c>
      <c r="C325">
        <v>11</v>
      </c>
      <c r="D325">
        <v>1</v>
      </c>
      <c r="E325">
        <v>12</v>
      </c>
      <c r="F325">
        <v>75</v>
      </c>
      <c r="G325">
        <v>2</v>
      </c>
      <c r="H325">
        <v>1</v>
      </c>
      <c r="I325">
        <v>3</v>
      </c>
      <c r="J325">
        <v>142</v>
      </c>
      <c r="K325">
        <v>83</v>
      </c>
      <c r="L325">
        <v>5</v>
      </c>
      <c r="M325">
        <v>4</v>
      </c>
      <c r="N325">
        <v>24</v>
      </c>
      <c r="O325">
        <v>3</v>
      </c>
      <c r="P325" t="s">
        <v>297</v>
      </c>
      <c r="Q325">
        <v>12911</v>
      </c>
      <c r="R325" t="s">
        <v>1125</v>
      </c>
      <c r="S325">
        <v>2</v>
      </c>
      <c r="U325" t="s">
        <v>351</v>
      </c>
      <c r="V325" s="1">
        <v>44617</v>
      </c>
      <c r="W325" t="s">
        <v>251</v>
      </c>
      <c r="X325" t="s">
        <v>251</v>
      </c>
      <c r="Y325" t="s">
        <v>251</v>
      </c>
      <c r="Z325" t="s">
        <v>251</v>
      </c>
      <c r="AA325" t="s">
        <v>251</v>
      </c>
      <c r="AB325" t="str">
        <f>CONCATENATE("['ide'=&gt;'",A325,"','edificio_id'=&gt;'",B325,"','direccion_id'=&gt;'",C325,"','equipo_id'=&gt;'",D325,"','subdireccion_id'=&gt;'",E325,"','coordinacion_id'=&gt;'",F325,"','tipo_cpu_id'=&gt;'",G325,"','monitor_id'=&gt;'",H325,"','marca_id'=&gt;'",I325,"','modelo_id'=&gt;'",J325,"','procesador_id'=&gt;'",K325,"','ram_id'=&gt;'",L325,"','hdd_id'=&gt;'",M325,"','windows_id'=&gt;'",N325,"','so_id'=&gt;'",O325,"','usuario'=&gt;'",P325,"','inventaro'=&gt;'",Q325,"','serie'=&gt;'",R325,"','condicion_id'=&gt;'",S325,"','observaciones'=&gt;'",T325,"','estatus'=&gt;'",U325,"','fecha_compra'=&gt;'",V325,"','fecha_baja'=&gt;'",W325,"','obs_baja'=&gt;'",X325,"','n_orden'=&gt;'",Y325,"','fecha_reporte'=&gt;'",Z325,"','descripcion'=&gt;'",AA325,"'],")</f>
        <v>['ide'=&gt;'528','edificio_id'=&gt;'2','direccion_id'=&gt;'11','equipo_id'=&gt;'1','subdireccion_id'=&gt;'12','coordinacion_id'=&gt;'75','tipo_cpu_id'=&gt;'2','monitor_id'=&gt;'1','marca_id'=&gt;'3','modelo_id'=&gt;'142','procesador_id'=&gt;'83','ram_id'=&gt;'5','hdd_id'=&gt;'4','windows_id'=&gt;'24','so_id'=&gt;'3','usuario'=&gt;'ROCIO NATO','inventaro'=&gt;'12911','serie'=&gt;'3H3GDF2','condicion_id'=&gt;'2','observaciones'=&gt;'','estatus'=&gt;'Activo','fecha_compra'=&gt;'44617','fecha_baja'=&gt;'NULL','obs_baja'=&gt;'NULL','n_orden'=&gt;'NULL','fecha_reporte'=&gt;'NULL','descripcion'=&gt;'NULL'],</v>
      </c>
    </row>
    <row r="326" spans="1:28" x14ac:dyDescent="0.25">
      <c r="A326">
        <v>529</v>
      </c>
      <c r="B326">
        <v>2</v>
      </c>
      <c r="C326">
        <v>11</v>
      </c>
      <c r="D326">
        <v>1</v>
      </c>
      <c r="E326">
        <v>12</v>
      </c>
      <c r="F326">
        <v>75</v>
      </c>
      <c r="G326">
        <v>2</v>
      </c>
      <c r="H326">
        <v>1</v>
      </c>
      <c r="I326">
        <v>3</v>
      </c>
      <c r="J326">
        <v>142</v>
      </c>
      <c r="K326">
        <v>83</v>
      </c>
      <c r="L326">
        <v>5</v>
      </c>
      <c r="M326">
        <v>4</v>
      </c>
      <c r="N326">
        <v>24</v>
      </c>
      <c r="O326">
        <v>3</v>
      </c>
      <c r="P326" t="s">
        <v>298</v>
      </c>
      <c r="Q326">
        <v>12910</v>
      </c>
      <c r="R326" t="s">
        <v>1126</v>
      </c>
      <c r="S326">
        <v>2</v>
      </c>
      <c r="U326" t="s">
        <v>351</v>
      </c>
      <c r="V326" s="1">
        <v>44617</v>
      </c>
      <c r="W326" t="s">
        <v>251</v>
      </c>
      <c r="X326" t="s">
        <v>251</v>
      </c>
      <c r="Y326" t="s">
        <v>251</v>
      </c>
      <c r="Z326" t="s">
        <v>251</v>
      </c>
      <c r="AA326" t="s">
        <v>251</v>
      </c>
      <c r="AB326" t="str">
        <f>CONCATENATE("['ide'=&gt;'",A326,"','edificio_id'=&gt;'",B326,"','direccion_id'=&gt;'",C326,"','equipo_id'=&gt;'",D326,"','subdireccion_id'=&gt;'",E326,"','coordinacion_id'=&gt;'",F326,"','tipo_cpu_id'=&gt;'",G326,"','monitor_id'=&gt;'",H326,"','marca_id'=&gt;'",I326,"','modelo_id'=&gt;'",J326,"','procesador_id'=&gt;'",K326,"','ram_id'=&gt;'",L326,"','hdd_id'=&gt;'",M326,"','windows_id'=&gt;'",N326,"','so_id'=&gt;'",O326,"','usuario'=&gt;'",P326,"','inventaro'=&gt;'",Q326,"','serie'=&gt;'",R326,"','condicion_id'=&gt;'",S326,"','observaciones'=&gt;'",T326,"','estatus'=&gt;'",U326,"','fecha_compra'=&gt;'",V326,"','fecha_baja'=&gt;'",W326,"','obs_baja'=&gt;'",X326,"','n_orden'=&gt;'",Y326,"','fecha_reporte'=&gt;'",Z326,"','descripcion'=&gt;'",AA326,"'],")</f>
        <v>['ide'=&gt;'529','edificio_id'=&gt;'2','direccion_id'=&gt;'11','equipo_id'=&gt;'1','subdireccion_id'=&gt;'12','coordinacion_id'=&gt;'75','tipo_cpu_id'=&gt;'2','monitor_id'=&gt;'1','marca_id'=&gt;'3','modelo_id'=&gt;'142','procesador_id'=&gt;'83','ram_id'=&gt;'5','hdd_id'=&gt;'4','windows_id'=&gt;'24','so_id'=&gt;'3','usuario'=&gt;'GUADALUPE MIJANGOS','inventaro'=&gt;'12910','serie'=&gt;'6M3GDF2','condicion_id'=&gt;'2','observaciones'=&gt;'','estatus'=&gt;'Activo','fecha_compra'=&gt;'44617','fecha_baja'=&gt;'NULL','obs_baja'=&gt;'NULL','n_orden'=&gt;'NULL','fecha_reporte'=&gt;'NULL','descripcion'=&gt;'NULL'],</v>
      </c>
    </row>
    <row r="327" spans="1:28" x14ac:dyDescent="0.25">
      <c r="A327">
        <v>530</v>
      </c>
      <c r="B327">
        <v>2</v>
      </c>
      <c r="C327">
        <v>11</v>
      </c>
      <c r="D327">
        <v>1</v>
      </c>
      <c r="E327">
        <v>12</v>
      </c>
      <c r="F327">
        <v>75</v>
      </c>
      <c r="G327">
        <v>2</v>
      </c>
      <c r="H327">
        <v>1</v>
      </c>
      <c r="I327">
        <v>3</v>
      </c>
      <c r="J327">
        <v>142</v>
      </c>
      <c r="K327">
        <v>83</v>
      </c>
      <c r="L327">
        <v>5</v>
      </c>
      <c r="M327">
        <v>4</v>
      </c>
      <c r="N327">
        <v>24</v>
      </c>
      <c r="O327">
        <v>3</v>
      </c>
      <c r="P327" t="s">
        <v>299</v>
      </c>
      <c r="Q327">
        <v>12909</v>
      </c>
      <c r="R327" t="s">
        <v>1127</v>
      </c>
      <c r="S327">
        <v>2</v>
      </c>
      <c r="U327" t="s">
        <v>351</v>
      </c>
      <c r="V327" s="1">
        <v>44617</v>
      </c>
      <c r="W327" t="s">
        <v>251</v>
      </c>
      <c r="X327" t="s">
        <v>251</v>
      </c>
      <c r="Y327" t="s">
        <v>251</v>
      </c>
      <c r="Z327" t="s">
        <v>251</v>
      </c>
      <c r="AA327" t="s">
        <v>251</v>
      </c>
      <c r="AB327" t="str">
        <f>CONCATENATE("['ide'=&gt;'",A327,"','edificio_id'=&gt;'",B327,"','direccion_id'=&gt;'",C327,"','equipo_id'=&gt;'",D327,"','subdireccion_id'=&gt;'",E327,"','coordinacion_id'=&gt;'",F327,"','tipo_cpu_id'=&gt;'",G327,"','monitor_id'=&gt;'",H327,"','marca_id'=&gt;'",I327,"','modelo_id'=&gt;'",J327,"','procesador_id'=&gt;'",K327,"','ram_id'=&gt;'",L327,"','hdd_id'=&gt;'",M327,"','windows_id'=&gt;'",N327,"','so_id'=&gt;'",O327,"','usuario'=&gt;'",P327,"','inventaro'=&gt;'",Q327,"','serie'=&gt;'",R327,"','condicion_id'=&gt;'",S327,"','observaciones'=&gt;'",T327,"','estatus'=&gt;'",U327,"','fecha_compra'=&gt;'",V327,"','fecha_baja'=&gt;'",W327,"','obs_baja'=&gt;'",X327,"','n_orden'=&gt;'",Y327,"','fecha_reporte'=&gt;'",Z327,"','descripcion'=&gt;'",AA327,"'],")</f>
        <v>['ide'=&gt;'530','edificio_id'=&gt;'2','direccion_id'=&gt;'11','equipo_id'=&gt;'1','subdireccion_id'=&gt;'12','coordinacion_id'=&gt;'75','tipo_cpu_id'=&gt;'2','monitor_id'=&gt;'1','marca_id'=&gt;'3','modelo_id'=&gt;'142','procesador_id'=&gt;'83','ram_id'=&gt;'5','hdd_id'=&gt;'4','windows_id'=&gt;'24','so_id'=&gt;'3','usuario'=&gt;'LEONARDO VALLE','inventaro'=&gt;'12909','serie'=&gt;'5M3GDF2','condicion_id'=&gt;'2','observaciones'=&gt;'','estatus'=&gt;'Activo','fecha_compra'=&gt;'44617','fecha_baja'=&gt;'NULL','obs_baja'=&gt;'NULL','n_orden'=&gt;'NULL','fecha_reporte'=&gt;'NULL','descripcion'=&gt;'NULL'],</v>
      </c>
    </row>
    <row r="328" spans="1:28" x14ac:dyDescent="0.25">
      <c r="A328">
        <v>531</v>
      </c>
      <c r="B328">
        <v>2</v>
      </c>
      <c r="C328">
        <v>3</v>
      </c>
      <c r="D328">
        <v>1</v>
      </c>
      <c r="E328">
        <v>31</v>
      </c>
      <c r="F328">
        <v>60</v>
      </c>
      <c r="G328">
        <v>3</v>
      </c>
      <c r="H328">
        <v>1</v>
      </c>
      <c r="I328">
        <v>23</v>
      </c>
      <c r="J328">
        <v>29</v>
      </c>
      <c r="K328">
        <v>84</v>
      </c>
      <c r="L328">
        <v>7</v>
      </c>
      <c r="M328">
        <v>4</v>
      </c>
      <c r="N328">
        <v>19</v>
      </c>
      <c r="O328">
        <v>3</v>
      </c>
      <c r="P328" t="s">
        <v>300</v>
      </c>
      <c r="Q328">
        <v>12823</v>
      </c>
      <c r="R328" t="s">
        <v>740</v>
      </c>
      <c r="S328">
        <v>2</v>
      </c>
      <c r="U328" t="s">
        <v>351</v>
      </c>
      <c r="V328" s="1">
        <v>44582</v>
      </c>
      <c r="W328" t="s">
        <v>251</v>
      </c>
      <c r="X328" t="s">
        <v>251</v>
      </c>
      <c r="Y328" t="s">
        <v>251</v>
      </c>
      <c r="Z328" t="s">
        <v>251</v>
      </c>
      <c r="AA328" t="s">
        <v>251</v>
      </c>
      <c r="AB328" t="str">
        <f>CONCATENATE("['ide'=&gt;'",A328,"','edificio_id'=&gt;'",B328,"','direccion_id'=&gt;'",C328,"','equipo_id'=&gt;'",D328,"','subdireccion_id'=&gt;'",E328,"','coordinacion_id'=&gt;'",F328,"','tipo_cpu_id'=&gt;'",G328,"','monitor_id'=&gt;'",H328,"','marca_id'=&gt;'",I328,"','modelo_id'=&gt;'",J328,"','procesador_id'=&gt;'",K328,"','ram_id'=&gt;'",L328,"','hdd_id'=&gt;'",M328,"','windows_id'=&gt;'",N328,"','so_id'=&gt;'",O328,"','usuario'=&gt;'",P328,"','inventaro'=&gt;'",Q328,"','serie'=&gt;'",R328,"','condicion_id'=&gt;'",S328,"','observaciones'=&gt;'",T328,"','estatus'=&gt;'",U328,"','fecha_compra'=&gt;'",V328,"','fecha_baja'=&gt;'",W328,"','obs_baja'=&gt;'",X328,"','n_orden'=&gt;'",Y328,"','fecha_reporte'=&gt;'",Z328,"','descripcion'=&gt;'",AA328,"'],")</f>
        <v>['ide'=&gt;'531','edificio_id'=&gt;'2','direccion_id'=&gt;'3','equipo_id'=&gt;'1','subdireccion_id'=&gt;'31','coordinacion_id'=&gt;'60','tipo_cpu_id'=&gt;'3','monitor_id'=&gt;'1','marca_id'=&gt;'23','modelo_id'=&gt;'29','procesador_id'=&gt;'84','ram_id'=&gt;'7','hdd_id'=&gt;'4','windows_id'=&gt;'19','so_id'=&gt;'3','usuario'=&gt;'ISMAEL CASTAÑEDA','inventaro'=&gt;'12823','serie'=&gt;'S/N','condicion_id'=&gt;'2','observaciones'=&gt;'','estatus'=&gt;'Activo','fecha_compra'=&gt;'44582','fecha_baja'=&gt;'NULL','obs_baja'=&gt;'NULL','n_orden'=&gt;'NULL','fecha_reporte'=&gt;'NULL','descripcion'=&gt;'NULL'],</v>
      </c>
    </row>
    <row r="329" spans="1:28" x14ac:dyDescent="0.25">
      <c r="A329">
        <v>532</v>
      </c>
      <c r="B329">
        <v>2</v>
      </c>
      <c r="C329">
        <v>1</v>
      </c>
      <c r="D329">
        <v>1</v>
      </c>
      <c r="E329">
        <v>52</v>
      </c>
      <c r="F329">
        <v>58</v>
      </c>
      <c r="G329">
        <v>4</v>
      </c>
      <c r="H329">
        <v>1</v>
      </c>
      <c r="I329">
        <v>5</v>
      </c>
      <c r="J329">
        <v>145</v>
      </c>
      <c r="K329">
        <v>85</v>
      </c>
      <c r="L329">
        <v>3</v>
      </c>
      <c r="M329">
        <v>13</v>
      </c>
      <c r="N329">
        <v>19</v>
      </c>
      <c r="O329">
        <v>3</v>
      </c>
      <c r="P329" t="s">
        <v>862</v>
      </c>
      <c r="Q329" t="s">
        <v>740</v>
      </c>
      <c r="R329" t="s">
        <v>863</v>
      </c>
      <c r="S329">
        <v>2</v>
      </c>
      <c r="U329" t="s">
        <v>351</v>
      </c>
      <c r="V329" s="1" t="s">
        <v>251</v>
      </c>
      <c r="W329" t="s">
        <v>251</v>
      </c>
      <c r="X329" t="s">
        <v>251</v>
      </c>
      <c r="Y329" t="s">
        <v>251</v>
      </c>
      <c r="Z329" t="s">
        <v>251</v>
      </c>
      <c r="AA329" t="s">
        <v>251</v>
      </c>
      <c r="AB329" t="str">
        <f>CONCATENATE("['ide'=&gt;'",A329,"','edificio_id'=&gt;'",B329,"','direccion_id'=&gt;'",C329,"','equipo_id'=&gt;'",D329,"','subdireccion_id'=&gt;'",E329,"','coordinacion_id'=&gt;'",F329,"','tipo_cpu_id'=&gt;'",G329,"','monitor_id'=&gt;'",H329,"','marca_id'=&gt;'",I329,"','modelo_id'=&gt;'",J329,"','procesador_id'=&gt;'",K329,"','ram_id'=&gt;'",L329,"','hdd_id'=&gt;'",M329,"','windows_id'=&gt;'",N329,"','so_id'=&gt;'",O329,"','usuario'=&gt;'",P329,"','inventaro'=&gt;'",Q329,"','serie'=&gt;'",R329,"','condicion_id'=&gt;'",S329,"','observaciones'=&gt;'",T329,"','estatus'=&gt;'",U329,"','fecha_compra'=&gt;'",V329,"','fecha_baja'=&gt;'",W329,"','obs_baja'=&gt;'",X329,"','n_orden'=&gt;'",Y329,"','fecha_reporte'=&gt;'",Z329,"','descripcion'=&gt;'",AA329,"'],")</f>
        <v>['ide'=&gt;'532','edificio_id'=&gt;'2','direccion_id'=&gt;'1','equipo_id'=&gt;'1','subdireccion_id'=&gt;'52','coordinacion_id'=&gt;'58','tipo_cpu_id'=&gt;'4','monitor_id'=&gt;'1','marca_id'=&gt;'5','modelo_id'=&gt;'145','procesador_id'=&gt;'85','ram_id'=&gt;'3','hdd_id'=&gt;'13','windows_id'=&gt;'19','so_id'=&gt;'3','usuario'=&gt;'NIDIA','inventaro'=&gt;'S/N','serie'=&gt;'CND428GM4Y','condicion_id'=&gt;'2','observaciones'=&gt;'','estatus'=&gt;'Activo','fecha_compra'=&gt;'NULL','fecha_baja'=&gt;'NULL','obs_baja'=&gt;'NULL','n_orden'=&gt;'NULL','fecha_reporte'=&gt;'NULL','descripcion'=&gt;'NULL'],</v>
      </c>
    </row>
    <row r="330" spans="1:28" x14ac:dyDescent="0.25">
      <c r="A330">
        <v>533</v>
      </c>
      <c r="B330">
        <v>2</v>
      </c>
      <c r="C330">
        <v>1</v>
      </c>
      <c r="D330">
        <v>1</v>
      </c>
      <c r="E330">
        <v>52</v>
      </c>
      <c r="F330">
        <v>58</v>
      </c>
      <c r="G330">
        <v>4</v>
      </c>
      <c r="H330">
        <v>1</v>
      </c>
      <c r="I330">
        <v>5</v>
      </c>
      <c r="J330">
        <v>31</v>
      </c>
      <c r="K330">
        <v>18</v>
      </c>
      <c r="L330">
        <v>3</v>
      </c>
      <c r="M330">
        <v>2</v>
      </c>
      <c r="N330">
        <v>19</v>
      </c>
      <c r="O330">
        <v>3</v>
      </c>
      <c r="P330" t="s">
        <v>864</v>
      </c>
      <c r="Q330">
        <v>103187</v>
      </c>
      <c r="R330" t="s">
        <v>865</v>
      </c>
      <c r="S330">
        <v>2</v>
      </c>
      <c r="U330" t="s">
        <v>351</v>
      </c>
      <c r="V330" s="1">
        <v>42535</v>
      </c>
      <c r="W330" t="s">
        <v>251</v>
      </c>
      <c r="X330" t="s">
        <v>251</v>
      </c>
      <c r="Y330" t="s">
        <v>251</v>
      </c>
      <c r="Z330" t="s">
        <v>251</v>
      </c>
      <c r="AA330" t="s">
        <v>251</v>
      </c>
      <c r="AB330" t="str">
        <f>CONCATENATE("['ide'=&gt;'",A330,"','edificio_id'=&gt;'",B330,"','direccion_id'=&gt;'",C330,"','equipo_id'=&gt;'",D330,"','subdireccion_id'=&gt;'",E330,"','coordinacion_id'=&gt;'",F330,"','tipo_cpu_id'=&gt;'",G330,"','monitor_id'=&gt;'",H330,"','marca_id'=&gt;'",I330,"','modelo_id'=&gt;'",J330,"','procesador_id'=&gt;'",K330,"','ram_id'=&gt;'",L330,"','hdd_id'=&gt;'",M330,"','windows_id'=&gt;'",N330,"','so_id'=&gt;'",O330,"','usuario'=&gt;'",P330,"','inventaro'=&gt;'",Q330,"','serie'=&gt;'",R330,"','condicion_id'=&gt;'",S330,"','observaciones'=&gt;'",T330,"','estatus'=&gt;'",U330,"','fecha_compra'=&gt;'",V330,"','fecha_baja'=&gt;'",W330,"','obs_baja'=&gt;'",X330,"','n_orden'=&gt;'",Y330,"','fecha_reporte'=&gt;'",Z330,"','descripcion'=&gt;'",AA330,"'],")</f>
        <v>['ide'=&gt;'533','edificio_id'=&gt;'2','direccion_id'=&gt;'1','equipo_id'=&gt;'1','subdireccion_id'=&gt;'52','coordinacion_id'=&gt;'58','tipo_cpu_id'=&gt;'4','monitor_id'=&gt;'1','marca_id'=&gt;'5','modelo_id'=&gt;'31','procesador_id'=&gt;'18','ram_id'=&gt;'3','hdd_id'=&gt;'2','windows_id'=&gt;'19','so_id'=&gt;'3','usuario'=&gt;'MARIANA ARRIAGA','inventaro'=&gt;'103187','serie'=&gt;'5CG60755CB','condicion_id'=&gt;'2','observaciones'=&gt;'','estatus'=&gt;'Activo','fecha_compra'=&gt;'42535','fecha_baja'=&gt;'NULL','obs_baja'=&gt;'NULL','n_orden'=&gt;'NULL','fecha_reporte'=&gt;'NULL','descripcion'=&gt;'NULL'],</v>
      </c>
    </row>
    <row r="331" spans="1:28" x14ac:dyDescent="0.25">
      <c r="A331">
        <v>534</v>
      </c>
      <c r="B331">
        <v>2</v>
      </c>
      <c r="C331">
        <v>6</v>
      </c>
      <c r="D331">
        <v>1</v>
      </c>
      <c r="E331">
        <v>45</v>
      </c>
      <c r="F331">
        <v>66</v>
      </c>
      <c r="G331">
        <v>3</v>
      </c>
      <c r="H331">
        <v>1</v>
      </c>
      <c r="I331">
        <v>7</v>
      </c>
      <c r="J331">
        <v>121</v>
      </c>
      <c r="K331">
        <v>58</v>
      </c>
      <c r="L331">
        <v>3</v>
      </c>
      <c r="M331">
        <v>2</v>
      </c>
      <c r="N331">
        <v>19</v>
      </c>
      <c r="O331">
        <v>3</v>
      </c>
      <c r="P331" t="s">
        <v>431</v>
      </c>
      <c r="Q331">
        <v>10406</v>
      </c>
      <c r="R331" t="s">
        <v>866</v>
      </c>
      <c r="S331">
        <v>2</v>
      </c>
      <c r="U331" t="s">
        <v>351</v>
      </c>
      <c r="V331" s="1">
        <v>42556</v>
      </c>
      <c r="W331" t="s">
        <v>251</v>
      </c>
      <c r="X331" t="s">
        <v>251</v>
      </c>
      <c r="Y331" t="s">
        <v>251</v>
      </c>
      <c r="Z331" t="s">
        <v>251</v>
      </c>
      <c r="AA331" t="s">
        <v>251</v>
      </c>
      <c r="AB331" t="str">
        <f>CONCATENATE("['ide'=&gt;'",A331,"','edificio_id'=&gt;'",B331,"','direccion_id'=&gt;'",C331,"','equipo_id'=&gt;'",D331,"','subdireccion_id'=&gt;'",E331,"','coordinacion_id'=&gt;'",F331,"','tipo_cpu_id'=&gt;'",G331,"','monitor_id'=&gt;'",H331,"','marca_id'=&gt;'",I331,"','modelo_id'=&gt;'",J331,"','procesador_id'=&gt;'",K331,"','ram_id'=&gt;'",L331,"','hdd_id'=&gt;'",M331,"','windows_id'=&gt;'",N331,"','so_id'=&gt;'",O331,"','usuario'=&gt;'",P331,"','inventaro'=&gt;'",Q331,"','serie'=&gt;'",R331,"','condicion_id'=&gt;'",S331,"','observaciones'=&gt;'",T331,"','estatus'=&gt;'",U331,"','fecha_compra'=&gt;'",V331,"','fecha_baja'=&gt;'",W331,"','obs_baja'=&gt;'",X331,"','n_orden'=&gt;'",Y331,"','fecha_reporte'=&gt;'",Z331,"','descripcion'=&gt;'",AA331,"'],")</f>
        <v>['ide'=&gt;'534','edificio_id'=&gt;'2','direccion_id'=&gt;'6','equipo_id'=&gt;'1','subdireccion_id'=&gt;'45','coordinacion_id'=&gt;'66','tipo_cpu_id'=&gt;'3','monitor_id'=&gt;'1','marca_id'=&gt;'7','modelo_id'=&gt;'121','procesador_id'=&gt;'58','ram_id'=&gt;'3','hdd_id'=&gt;'2','windows_id'=&gt;'19','so_id'=&gt;'3','usuario'=&gt;'HEIDI DE LOS ANGELES CAN TUN','inventaro'=&gt;'10406','serie'=&gt;'DTB16AL003613014D43000','condicion_id'=&gt;'2','observaciones'=&gt;'','estatus'=&gt;'Activo','fecha_compra'=&gt;'42556','fecha_baja'=&gt;'NULL','obs_baja'=&gt;'NULL','n_orden'=&gt;'NULL','fecha_reporte'=&gt;'NULL','descripcion'=&gt;'NULL'],</v>
      </c>
    </row>
    <row r="332" spans="1:28" x14ac:dyDescent="0.25">
      <c r="A332">
        <v>535</v>
      </c>
      <c r="B332">
        <v>4</v>
      </c>
      <c r="C332">
        <v>10</v>
      </c>
      <c r="D332">
        <v>1</v>
      </c>
      <c r="E332">
        <v>25</v>
      </c>
      <c r="F332">
        <v>35</v>
      </c>
      <c r="G332">
        <v>2</v>
      </c>
      <c r="H332">
        <v>1</v>
      </c>
      <c r="I332">
        <v>4</v>
      </c>
      <c r="J332">
        <v>47</v>
      </c>
      <c r="K332">
        <v>22</v>
      </c>
      <c r="L332">
        <v>5</v>
      </c>
      <c r="M332">
        <v>2</v>
      </c>
      <c r="N332">
        <v>19</v>
      </c>
      <c r="O332">
        <v>3</v>
      </c>
      <c r="P332" t="s">
        <v>309</v>
      </c>
      <c r="Q332">
        <v>10548</v>
      </c>
      <c r="R332" t="s">
        <v>867</v>
      </c>
      <c r="S332">
        <v>2</v>
      </c>
      <c r="U332" t="s">
        <v>351</v>
      </c>
      <c r="V332" s="1">
        <v>42641</v>
      </c>
      <c r="W332" t="s">
        <v>251</v>
      </c>
      <c r="X332" t="s">
        <v>251</v>
      </c>
      <c r="Y332" t="s">
        <v>251</v>
      </c>
      <c r="Z332" t="s">
        <v>251</v>
      </c>
      <c r="AA332" t="s">
        <v>251</v>
      </c>
      <c r="AB332" t="str">
        <f>CONCATENATE("['ide'=&gt;'",A332,"','edificio_id'=&gt;'",B332,"','direccion_id'=&gt;'",C332,"','equipo_id'=&gt;'",D332,"','subdireccion_id'=&gt;'",E332,"','coordinacion_id'=&gt;'",F332,"','tipo_cpu_id'=&gt;'",G332,"','monitor_id'=&gt;'",H332,"','marca_id'=&gt;'",I332,"','modelo_id'=&gt;'",J332,"','procesador_id'=&gt;'",K332,"','ram_id'=&gt;'",L332,"','hdd_id'=&gt;'",M332,"','windows_id'=&gt;'",N332,"','so_id'=&gt;'",O332,"','usuario'=&gt;'",P332,"','inventaro'=&gt;'",Q332,"','serie'=&gt;'",R332,"','condicion_id'=&gt;'",S332,"','observaciones'=&gt;'",T332,"','estatus'=&gt;'",U332,"','fecha_compra'=&gt;'",V332,"','fecha_baja'=&gt;'",W332,"','obs_baja'=&gt;'",X332,"','n_orden'=&gt;'",Y332,"','fecha_reporte'=&gt;'",Z332,"','descripcion'=&gt;'",AA332,"'],")</f>
        <v>['ide'=&gt;'535','edificio_id'=&gt;'4','direccion_id'=&gt;'10','equipo_id'=&gt;'1','subdireccion_id'=&gt;'25','coordinacion_id'=&gt;'35','tipo_cpu_id'=&gt;'2','monitor_id'=&gt;'1','marca_id'=&gt;'4','modelo_id'=&gt;'47','procesador_id'=&gt;'22','ram_id'=&gt;'5','hdd_id'=&gt;'2','windows_id'=&gt;'19','so_id'=&gt;'3','usuario'=&gt;'MERCEDES POOT GARMEZ','inventaro'=&gt;'10548','serie'=&gt;'P9019YAL','condicion_id'=&gt;'2','observaciones'=&gt;'','estatus'=&gt;'Activo','fecha_compra'=&gt;'42641','fecha_baja'=&gt;'NULL','obs_baja'=&gt;'NULL','n_orden'=&gt;'NULL','fecha_reporte'=&gt;'NULL','descripcion'=&gt;'NULL'],</v>
      </c>
    </row>
    <row r="333" spans="1:28" x14ac:dyDescent="0.25">
      <c r="A333">
        <v>536</v>
      </c>
      <c r="B333">
        <v>4</v>
      </c>
      <c r="C333">
        <v>6</v>
      </c>
      <c r="D333">
        <v>1</v>
      </c>
      <c r="E333">
        <v>48</v>
      </c>
      <c r="F333">
        <v>51</v>
      </c>
      <c r="G333">
        <v>3</v>
      </c>
      <c r="H333">
        <v>1</v>
      </c>
      <c r="I333">
        <v>5</v>
      </c>
      <c r="J333">
        <v>35</v>
      </c>
      <c r="K333">
        <v>2</v>
      </c>
      <c r="L333">
        <v>3</v>
      </c>
      <c r="M333">
        <v>13</v>
      </c>
      <c r="N333">
        <v>19</v>
      </c>
      <c r="O333">
        <v>3</v>
      </c>
      <c r="P333" t="s">
        <v>868</v>
      </c>
      <c r="Q333">
        <v>3296</v>
      </c>
      <c r="R333" t="s">
        <v>869</v>
      </c>
      <c r="S333">
        <v>2</v>
      </c>
      <c r="U333" t="s">
        <v>351</v>
      </c>
      <c r="V333" t="s">
        <v>251</v>
      </c>
      <c r="W333" s="1" t="s">
        <v>251</v>
      </c>
      <c r="X333" t="s">
        <v>251</v>
      </c>
      <c r="Y333" t="s">
        <v>251</v>
      </c>
      <c r="Z333" s="1" t="s">
        <v>251</v>
      </c>
      <c r="AA333" t="s">
        <v>251</v>
      </c>
      <c r="AB333" t="str">
        <f>CONCATENATE("['ide'=&gt;'",A333,"','edificio_id'=&gt;'",B333,"','direccion_id'=&gt;'",C333,"','equipo_id'=&gt;'",D333,"','subdireccion_id'=&gt;'",E333,"','coordinacion_id'=&gt;'",F333,"','tipo_cpu_id'=&gt;'",G333,"','monitor_id'=&gt;'",H333,"','marca_id'=&gt;'",I333,"','modelo_id'=&gt;'",J333,"','procesador_id'=&gt;'",K333,"','ram_id'=&gt;'",L333,"','hdd_id'=&gt;'",M333,"','windows_id'=&gt;'",N333,"','so_id'=&gt;'",O333,"','usuario'=&gt;'",P333,"','inventaro'=&gt;'",Q333,"','serie'=&gt;'",R333,"','condicion_id'=&gt;'",S333,"','observaciones'=&gt;'",T333,"','estatus'=&gt;'",U333,"','fecha_compra'=&gt;'",V333,"','fecha_baja'=&gt;'",W333,"','obs_baja'=&gt;'",X333,"','n_orden'=&gt;'",Y333,"','fecha_reporte'=&gt;'",Z333,"','descripcion'=&gt;'",AA333,"'],")</f>
        <v>['ide'=&gt;'536','edificio_id'=&gt;'4','direccion_id'=&gt;'6','equipo_id'=&gt;'1','subdireccion_id'=&gt;'48','coordinacion_id'=&gt;'51','tipo_cpu_id'=&gt;'3','monitor_id'=&gt;'1','marca_id'=&gt;'5','modelo_id'=&gt;'35','procesador_id'=&gt;'2','ram_id'=&gt;'3','hdd_id'=&gt;'13','windows_id'=&gt;'19','so_id'=&gt;'3','usuario'=&gt;'MARISSA OTILIA MEDINA MINET','inventaro'=&gt;'3296','serie'=&gt;'MXL0401CMK','condicion_id'=&gt;'2','observaciones'=&gt;'','estatus'=&gt;'Activo','fecha_compra'=&gt;'NULL','fecha_baja'=&gt;'NULL','obs_baja'=&gt;'NULL','n_orden'=&gt;'NULL','fecha_reporte'=&gt;'NULL','descripcion'=&gt;'NULL'],</v>
      </c>
    </row>
    <row r="334" spans="1:28" x14ac:dyDescent="0.25">
      <c r="A334">
        <v>537</v>
      </c>
      <c r="B334">
        <v>15</v>
      </c>
      <c r="C334">
        <v>12</v>
      </c>
      <c r="D334">
        <v>1</v>
      </c>
      <c r="E334">
        <v>14</v>
      </c>
      <c r="F334">
        <v>12</v>
      </c>
      <c r="G334">
        <v>3</v>
      </c>
      <c r="H334">
        <v>1</v>
      </c>
      <c r="I334">
        <v>5</v>
      </c>
      <c r="J334">
        <v>7</v>
      </c>
      <c r="K334">
        <v>40</v>
      </c>
      <c r="L334">
        <v>5</v>
      </c>
      <c r="M334">
        <v>4</v>
      </c>
      <c r="N334">
        <v>20</v>
      </c>
      <c r="O334">
        <v>3</v>
      </c>
      <c r="P334" t="s">
        <v>1128</v>
      </c>
      <c r="Q334">
        <v>12284</v>
      </c>
      <c r="R334" t="s">
        <v>1129</v>
      </c>
      <c r="S334">
        <v>3</v>
      </c>
      <c r="U334" t="s">
        <v>351</v>
      </c>
      <c r="V334" s="1">
        <v>43825</v>
      </c>
      <c r="W334" t="s">
        <v>251</v>
      </c>
      <c r="X334" t="s">
        <v>251</v>
      </c>
      <c r="Y334" t="s">
        <v>251</v>
      </c>
      <c r="Z334" t="s">
        <v>251</v>
      </c>
      <c r="AA334" t="s">
        <v>251</v>
      </c>
      <c r="AB334" t="str">
        <f>CONCATENATE("['ide'=&gt;'",A334,"','edificio_id'=&gt;'",B334,"','direccion_id'=&gt;'",C334,"','equipo_id'=&gt;'",D334,"','subdireccion_id'=&gt;'",E334,"','coordinacion_id'=&gt;'",F334,"','tipo_cpu_id'=&gt;'",G334,"','monitor_id'=&gt;'",H334,"','marca_id'=&gt;'",I334,"','modelo_id'=&gt;'",J334,"','procesador_id'=&gt;'",K334,"','ram_id'=&gt;'",L334,"','hdd_id'=&gt;'",M334,"','windows_id'=&gt;'",N334,"','so_id'=&gt;'",O334,"','usuario'=&gt;'",P334,"','inventaro'=&gt;'",Q334,"','serie'=&gt;'",R334,"','condicion_id'=&gt;'",S334,"','observaciones'=&gt;'",T334,"','estatus'=&gt;'",U334,"','fecha_compra'=&gt;'",V334,"','fecha_baja'=&gt;'",W334,"','obs_baja'=&gt;'",X334,"','n_orden'=&gt;'",Y334,"','fecha_reporte'=&gt;'",Z334,"','descripcion'=&gt;'",AA334,"'],")</f>
        <v>['ide'=&gt;'537','edificio_id'=&gt;'15','direccion_id'=&gt;'12','equipo_id'=&gt;'1','subdireccion_id'=&gt;'14','coordinacion_id'=&gt;'12','tipo_cpu_id'=&gt;'3','monitor_id'=&gt;'1','marca_id'=&gt;'5','modelo_id'=&gt;'7','procesador_id'=&gt;'40','ram_id'=&gt;'5','hdd_id'=&gt;'4','windows_id'=&gt;'20','so_id'=&gt;'3','usuario'=&gt;'MIGUELINA COSGALLA','inventaro'=&gt;'12284','serie'=&gt;'8CC912WXW','condicion_id'=&gt;'3','observaciones'=&gt;'','estatus'=&gt;'Activo','fecha_compra'=&gt;'43825','fecha_baja'=&gt;'NULL','obs_baja'=&gt;'NULL','n_orden'=&gt;'NULL','fecha_reporte'=&gt;'NULL','descripcion'=&gt;'NULL'],</v>
      </c>
    </row>
    <row r="335" spans="1:28" x14ac:dyDescent="0.25">
      <c r="A335">
        <v>538</v>
      </c>
      <c r="B335">
        <v>15</v>
      </c>
      <c r="C335">
        <v>12</v>
      </c>
      <c r="D335">
        <v>1</v>
      </c>
      <c r="E335">
        <v>14</v>
      </c>
      <c r="F335">
        <v>12</v>
      </c>
      <c r="G335">
        <v>2</v>
      </c>
      <c r="H335">
        <v>1</v>
      </c>
      <c r="I335">
        <v>4</v>
      </c>
      <c r="J335">
        <v>17</v>
      </c>
      <c r="K335">
        <v>17</v>
      </c>
      <c r="L335">
        <v>3</v>
      </c>
      <c r="M335">
        <v>4</v>
      </c>
      <c r="N335">
        <v>19</v>
      </c>
      <c r="O335">
        <v>3</v>
      </c>
      <c r="P335" t="s">
        <v>1130</v>
      </c>
      <c r="Q335">
        <v>10842</v>
      </c>
      <c r="R335" t="s">
        <v>1131</v>
      </c>
      <c r="S335">
        <v>3</v>
      </c>
      <c r="U335" t="s">
        <v>351</v>
      </c>
      <c r="V335" s="1">
        <v>42720</v>
      </c>
      <c r="W335" t="s">
        <v>251</v>
      </c>
      <c r="X335" t="s">
        <v>251</v>
      </c>
      <c r="Y335" t="s">
        <v>251</v>
      </c>
      <c r="Z335" t="s">
        <v>251</v>
      </c>
      <c r="AA335" t="s">
        <v>251</v>
      </c>
      <c r="AB335" t="str">
        <f>CONCATENATE("['ide'=&gt;'",A335,"','edificio_id'=&gt;'",B335,"','direccion_id'=&gt;'",C335,"','equipo_id'=&gt;'",D335,"','subdireccion_id'=&gt;'",E335,"','coordinacion_id'=&gt;'",F335,"','tipo_cpu_id'=&gt;'",G335,"','monitor_id'=&gt;'",H335,"','marca_id'=&gt;'",I335,"','modelo_id'=&gt;'",J335,"','procesador_id'=&gt;'",K335,"','ram_id'=&gt;'",L335,"','hdd_id'=&gt;'",M335,"','windows_id'=&gt;'",N335,"','so_id'=&gt;'",O335,"','usuario'=&gt;'",P335,"','inventaro'=&gt;'",Q335,"','serie'=&gt;'",R335,"','condicion_id'=&gt;'",S335,"','observaciones'=&gt;'",T335,"','estatus'=&gt;'",U335,"','fecha_compra'=&gt;'",V335,"','fecha_baja'=&gt;'",W335,"','obs_baja'=&gt;'",X335,"','n_orden'=&gt;'",Y335,"','fecha_reporte'=&gt;'",Z335,"','descripcion'=&gt;'",AA335,"'],")</f>
        <v>['ide'=&gt;'538','edificio_id'=&gt;'15','direccion_id'=&gt;'12','equipo_id'=&gt;'1','subdireccion_id'=&gt;'14','coordinacion_id'=&gt;'12','tipo_cpu_id'=&gt;'2','monitor_id'=&gt;'1','marca_id'=&gt;'4','modelo_id'=&gt;'17','procesador_id'=&gt;'17','ram_id'=&gt;'3','hdd_id'=&gt;'4','windows_id'=&gt;'19','so_id'=&gt;'3','usuario'=&gt;'JUAN VARGAS KU','inventaro'=&gt;'10842','serie'=&gt;'MP15DOB','condicion_id'=&gt;'3','observaciones'=&gt;'','estatus'=&gt;'Activo','fecha_compra'=&gt;'42720','fecha_baja'=&gt;'NULL','obs_baja'=&gt;'NULL','n_orden'=&gt;'NULL','fecha_reporte'=&gt;'NULL','descripcion'=&gt;'NULL'],</v>
      </c>
    </row>
    <row r="336" spans="1:28" x14ac:dyDescent="0.25">
      <c r="A336">
        <v>539</v>
      </c>
      <c r="B336">
        <v>15</v>
      </c>
      <c r="C336">
        <v>12</v>
      </c>
      <c r="D336">
        <v>1</v>
      </c>
      <c r="E336">
        <v>14</v>
      </c>
      <c r="F336">
        <v>12</v>
      </c>
      <c r="G336">
        <v>2</v>
      </c>
      <c r="H336">
        <v>1</v>
      </c>
      <c r="I336">
        <v>4</v>
      </c>
      <c r="J336">
        <v>17</v>
      </c>
      <c r="K336">
        <v>17</v>
      </c>
      <c r="L336">
        <v>3</v>
      </c>
      <c r="M336">
        <v>4</v>
      </c>
      <c r="N336">
        <v>19</v>
      </c>
      <c r="O336">
        <v>3</v>
      </c>
      <c r="P336" t="s">
        <v>1132</v>
      </c>
      <c r="Q336">
        <v>10846</v>
      </c>
      <c r="R336" t="s">
        <v>1133</v>
      </c>
      <c r="S336">
        <v>3</v>
      </c>
      <c r="U336" t="s">
        <v>351</v>
      </c>
      <c r="V336" s="1">
        <v>42720</v>
      </c>
      <c r="W336" t="s">
        <v>251</v>
      </c>
      <c r="X336" t="s">
        <v>251</v>
      </c>
      <c r="Y336" t="s">
        <v>251</v>
      </c>
      <c r="Z336" t="s">
        <v>251</v>
      </c>
      <c r="AA336" t="s">
        <v>251</v>
      </c>
      <c r="AB336" t="str">
        <f>CONCATENATE("['ide'=&gt;'",A336,"','edificio_id'=&gt;'",B336,"','direccion_id'=&gt;'",C336,"','equipo_id'=&gt;'",D336,"','subdireccion_id'=&gt;'",E336,"','coordinacion_id'=&gt;'",F336,"','tipo_cpu_id'=&gt;'",G336,"','monitor_id'=&gt;'",H336,"','marca_id'=&gt;'",I336,"','modelo_id'=&gt;'",J336,"','procesador_id'=&gt;'",K336,"','ram_id'=&gt;'",L336,"','hdd_id'=&gt;'",M336,"','windows_id'=&gt;'",N336,"','so_id'=&gt;'",O336,"','usuario'=&gt;'",P336,"','inventaro'=&gt;'",Q336,"','serie'=&gt;'",R336,"','condicion_id'=&gt;'",S336,"','observaciones'=&gt;'",T336,"','estatus'=&gt;'",U336,"','fecha_compra'=&gt;'",V336,"','fecha_baja'=&gt;'",W336,"','obs_baja'=&gt;'",X336,"','n_orden'=&gt;'",Y336,"','fecha_reporte'=&gt;'",Z336,"','descripcion'=&gt;'",AA336,"'],")</f>
        <v>['ide'=&gt;'539','edificio_id'=&gt;'15','direccion_id'=&gt;'12','equipo_id'=&gt;'1','subdireccion_id'=&gt;'14','coordinacion_id'=&gt;'12','tipo_cpu_id'=&gt;'2','monitor_id'=&gt;'1','marca_id'=&gt;'4','modelo_id'=&gt;'17','procesador_id'=&gt;'17','ram_id'=&gt;'3','hdd_id'=&gt;'4','windows_id'=&gt;'19','so_id'=&gt;'3','usuario'=&gt;'NIGEL SOSA HERRERA','inventaro'=&gt;'10846','serie'=&gt;'5005L','condicion_id'=&gt;'3','observaciones'=&gt;'','estatus'=&gt;'Activo','fecha_compra'=&gt;'42720','fecha_baja'=&gt;'NULL','obs_baja'=&gt;'NULL','n_orden'=&gt;'NULL','fecha_reporte'=&gt;'NULL','descripcion'=&gt;'NULL'],</v>
      </c>
    </row>
    <row r="337" spans="1:28" x14ac:dyDescent="0.25">
      <c r="A337">
        <v>540</v>
      </c>
      <c r="B337">
        <v>15</v>
      </c>
      <c r="C337">
        <v>12</v>
      </c>
      <c r="D337">
        <v>1</v>
      </c>
      <c r="E337">
        <v>14</v>
      </c>
      <c r="F337">
        <v>12</v>
      </c>
      <c r="G337">
        <v>3</v>
      </c>
      <c r="H337">
        <v>1</v>
      </c>
      <c r="I337">
        <v>21</v>
      </c>
      <c r="J337">
        <v>26</v>
      </c>
      <c r="K337">
        <v>78</v>
      </c>
      <c r="L337">
        <v>3</v>
      </c>
      <c r="M337">
        <v>2</v>
      </c>
      <c r="N337">
        <v>5</v>
      </c>
      <c r="O337">
        <v>3</v>
      </c>
      <c r="P337" t="s">
        <v>1134</v>
      </c>
      <c r="Q337">
        <v>11474</v>
      </c>
      <c r="R337" s="2" t="s">
        <v>1154</v>
      </c>
      <c r="S337">
        <v>3</v>
      </c>
      <c r="U337" t="s">
        <v>351</v>
      </c>
      <c r="V337" s="1">
        <v>42586</v>
      </c>
      <c r="W337" t="s">
        <v>251</v>
      </c>
      <c r="X337" t="s">
        <v>251</v>
      </c>
      <c r="Y337" t="s">
        <v>251</v>
      </c>
      <c r="Z337" t="s">
        <v>251</v>
      </c>
      <c r="AA337" t="s">
        <v>251</v>
      </c>
      <c r="AB337" t="str">
        <f>CONCATENATE("['ide'=&gt;'",A337,"','edificio_id'=&gt;'",B337,"','direccion_id'=&gt;'",C337,"','equipo_id'=&gt;'",D337,"','subdireccion_id'=&gt;'",E337,"','coordinacion_id'=&gt;'",F337,"','tipo_cpu_id'=&gt;'",G337,"','monitor_id'=&gt;'",H337,"','marca_id'=&gt;'",I337,"','modelo_id'=&gt;'",J337,"','procesador_id'=&gt;'",K337,"','ram_id'=&gt;'",L337,"','hdd_id'=&gt;'",M337,"','windows_id'=&gt;'",N337,"','so_id'=&gt;'",O337,"','usuario'=&gt;'",P337,"','inventaro'=&gt;'",Q337,"','serie'=&gt;'",R337,"','condicion_id'=&gt;'",S337,"','observaciones'=&gt;'",T337,"','estatus'=&gt;'",U337,"','fecha_compra'=&gt;'",V337,"','fecha_baja'=&gt;'",W337,"','obs_baja'=&gt;'",X337,"','n_orden'=&gt;'",Y337,"','fecha_reporte'=&gt;'",Z337,"','descripcion'=&gt;'",AA337,"'],")</f>
        <v>['ide'=&gt;'540','edificio_id'=&gt;'15','direccion_id'=&gt;'12','equipo_id'=&gt;'1','subdireccion_id'=&gt;'14','coordinacion_id'=&gt;'12','tipo_cpu_id'=&gt;'3','monitor_id'=&gt;'1','marca_id'=&gt;'21','modelo_id'=&gt;'26','procesador_id'=&gt;'78','ram_id'=&gt;'3','hdd_id'=&gt;'2','windows_id'=&gt;'5','so_id'=&gt;'3','usuario'=&gt;'CHRISTHIAN HUCHIN','inventaro'=&gt;'11474','serie'=&gt;'940400164109','condicion_id'=&gt;'3','observaciones'=&gt;'','estatus'=&gt;'Activo','fecha_compra'=&gt;'42586','fecha_baja'=&gt;'NULL','obs_baja'=&gt;'NULL','n_orden'=&gt;'NULL','fecha_reporte'=&gt;'NULL','descripcion'=&gt;'NULL'],</v>
      </c>
    </row>
    <row r="338" spans="1:28" x14ac:dyDescent="0.25">
      <c r="A338">
        <v>541</v>
      </c>
      <c r="B338">
        <v>2</v>
      </c>
      <c r="C338">
        <v>12</v>
      </c>
      <c r="D338">
        <v>1</v>
      </c>
      <c r="E338">
        <v>14</v>
      </c>
      <c r="F338">
        <v>24</v>
      </c>
      <c r="G338">
        <v>2</v>
      </c>
      <c r="H338">
        <v>1</v>
      </c>
      <c r="I338">
        <v>5</v>
      </c>
      <c r="J338">
        <v>139</v>
      </c>
      <c r="K338">
        <v>79</v>
      </c>
      <c r="L338">
        <v>3</v>
      </c>
      <c r="M338">
        <v>4</v>
      </c>
      <c r="N338">
        <v>19</v>
      </c>
      <c r="O338">
        <v>3</v>
      </c>
      <c r="P338" t="s">
        <v>1135</v>
      </c>
      <c r="Q338">
        <v>12736</v>
      </c>
      <c r="R338" t="s">
        <v>850</v>
      </c>
      <c r="S338">
        <v>2</v>
      </c>
      <c r="T338" t="s">
        <v>1118</v>
      </c>
      <c r="U338" t="s">
        <v>351</v>
      </c>
      <c r="V338" s="1">
        <v>44477</v>
      </c>
      <c r="W338" s="1" t="s">
        <v>251</v>
      </c>
      <c r="X338" t="s">
        <v>251</v>
      </c>
      <c r="Y338" t="s">
        <v>251</v>
      </c>
      <c r="Z338" s="1" t="s">
        <v>251</v>
      </c>
      <c r="AA338" t="s">
        <v>251</v>
      </c>
      <c r="AB338" t="str">
        <f>CONCATENATE("['ide'=&gt;'",A338,"','edificio_id'=&gt;'",B338,"','direccion_id'=&gt;'",C338,"','equipo_id'=&gt;'",D338,"','subdireccion_id'=&gt;'",E338,"','coordinacion_id'=&gt;'",F338,"','tipo_cpu_id'=&gt;'",G338,"','monitor_id'=&gt;'",H338,"','marca_id'=&gt;'",I338,"','modelo_id'=&gt;'",J338,"','procesador_id'=&gt;'",K338,"','ram_id'=&gt;'",L338,"','hdd_id'=&gt;'",M338,"','windows_id'=&gt;'",N338,"','so_id'=&gt;'",O338,"','usuario'=&gt;'",P338,"','inventaro'=&gt;'",Q338,"','serie'=&gt;'",R338,"','condicion_id'=&gt;'",S338,"','observaciones'=&gt;'",T338,"','estatus'=&gt;'",U338,"','fecha_compra'=&gt;'",V338,"','fecha_baja'=&gt;'",W338,"','obs_baja'=&gt;'",X338,"','n_orden'=&gt;'",Y338,"','fecha_reporte'=&gt;'",Z338,"','descripcion'=&gt;'",AA338,"'],")</f>
        <v>['ide'=&gt;'541','edificio_id'=&gt;'2','direccion_id'=&gt;'12','equipo_id'=&gt;'1','subdireccion_id'=&gt;'14','coordinacion_id'=&gt;'24','tipo_cpu_id'=&gt;'2','monitor_id'=&gt;'1','marca_id'=&gt;'5','modelo_id'=&gt;'139','procesador_id'=&gt;'79','ram_id'=&gt;'3','hdd_id'=&gt;'4','windows_id'=&gt;'19','so_id'=&gt;'3','usuario'=&gt;'ANDREA AVILA','inventaro'=&gt;'12736','serie'=&gt;'1CZ04103BB','condicion_id'=&gt;'2','observaciones'=&gt;'EQUIPO NUEVO','estatus'=&gt;'Activo','fecha_compra'=&gt;'44477','fecha_baja'=&gt;'NULL','obs_baja'=&gt;'NULL','n_orden'=&gt;'NULL','fecha_reporte'=&gt;'NULL','descripcion'=&gt;'NULL'],</v>
      </c>
    </row>
    <row r="339" spans="1:28" x14ac:dyDescent="0.25">
      <c r="A339">
        <v>542</v>
      </c>
      <c r="B339">
        <v>2</v>
      </c>
      <c r="C339">
        <v>12</v>
      </c>
      <c r="D339">
        <v>1</v>
      </c>
      <c r="E339">
        <v>13</v>
      </c>
      <c r="F339">
        <v>53</v>
      </c>
      <c r="G339">
        <v>2</v>
      </c>
      <c r="H339">
        <v>1</v>
      </c>
      <c r="I339">
        <v>5</v>
      </c>
      <c r="J339">
        <v>30</v>
      </c>
      <c r="K339">
        <v>4</v>
      </c>
      <c r="L339">
        <v>3</v>
      </c>
      <c r="M339">
        <v>4</v>
      </c>
      <c r="N339">
        <v>19</v>
      </c>
      <c r="O339">
        <v>3</v>
      </c>
      <c r="P339" t="s">
        <v>1136</v>
      </c>
      <c r="Q339">
        <v>12285</v>
      </c>
      <c r="R339" t="s">
        <v>740</v>
      </c>
      <c r="S339">
        <v>2</v>
      </c>
      <c r="U339" t="s">
        <v>351</v>
      </c>
      <c r="V339" s="1" t="s">
        <v>251</v>
      </c>
      <c r="W339" s="1" t="s">
        <v>251</v>
      </c>
      <c r="X339" t="s">
        <v>251</v>
      </c>
      <c r="Y339" t="s">
        <v>251</v>
      </c>
      <c r="Z339" s="1" t="s">
        <v>251</v>
      </c>
      <c r="AA339" t="s">
        <v>251</v>
      </c>
      <c r="AB339" t="str">
        <f>CONCATENATE("['ide'=&gt;'",A339,"','edificio_id'=&gt;'",B339,"','direccion_id'=&gt;'",C339,"','equipo_id'=&gt;'",D339,"','subdireccion_id'=&gt;'",E339,"','coordinacion_id'=&gt;'",F339,"','tipo_cpu_id'=&gt;'",G339,"','monitor_id'=&gt;'",H339,"','marca_id'=&gt;'",I339,"','modelo_id'=&gt;'",J339,"','procesador_id'=&gt;'",K339,"','ram_id'=&gt;'",L339,"','hdd_id'=&gt;'",M339,"','windows_id'=&gt;'",N339,"','so_id'=&gt;'",O339,"','usuario'=&gt;'",P339,"','inventaro'=&gt;'",Q339,"','serie'=&gt;'",R339,"','condicion_id'=&gt;'",S339,"','observaciones'=&gt;'",T339,"','estatus'=&gt;'",U339,"','fecha_compra'=&gt;'",V339,"','fecha_baja'=&gt;'",W339,"','obs_baja'=&gt;'",X339,"','n_orden'=&gt;'",Y339,"','fecha_reporte'=&gt;'",Z339,"','descripcion'=&gt;'",AA339,"'],")</f>
        <v>['ide'=&gt;'542','edificio_id'=&gt;'2','direccion_id'=&gt;'12','equipo_id'=&gt;'1','subdireccion_id'=&gt;'13','coordinacion_id'=&gt;'53','tipo_cpu_id'=&gt;'2','monitor_id'=&gt;'1','marca_id'=&gt;'5','modelo_id'=&gt;'30','procesador_id'=&gt;'4','ram_id'=&gt;'3','hdd_id'=&gt;'4','windows_id'=&gt;'19','so_id'=&gt;'3','usuario'=&gt;'MELISSA DEL CARMEN TORRES REYES','inventaro'=&gt;'12285','serie'=&gt;'S/N','condicion_id'=&gt;'2','observaciones'=&gt;'','estatus'=&gt;'Activo','fecha_compra'=&gt;'NULL','fecha_baja'=&gt;'NULL','obs_baja'=&gt;'NULL','n_orden'=&gt;'NULL','fecha_reporte'=&gt;'NULL','descripcion'=&gt;'NULL'],</v>
      </c>
    </row>
    <row r="340" spans="1:28" x14ac:dyDescent="0.25">
      <c r="A340">
        <v>543</v>
      </c>
      <c r="B340">
        <v>2</v>
      </c>
      <c r="C340">
        <v>12</v>
      </c>
      <c r="D340">
        <v>1</v>
      </c>
      <c r="E340">
        <v>14</v>
      </c>
      <c r="F340">
        <v>24</v>
      </c>
      <c r="G340">
        <v>2</v>
      </c>
      <c r="H340">
        <v>1</v>
      </c>
      <c r="I340">
        <v>5</v>
      </c>
      <c r="J340">
        <v>30</v>
      </c>
      <c r="K340">
        <v>4</v>
      </c>
      <c r="L340">
        <v>3</v>
      </c>
      <c r="M340">
        <v>4</v>
      </c>
      <c r="N340">
        <v>19</v>
      </c>
      <c r="O340">
        <v>3</v>
      </c>
      <c r="P340" t="s">
        <v>1137</v>
      </c>
      <c r="Q340">
        <v>12344</v>
      </c>
      <c r="R340" t="s">
        <v>1138</v>
      </c>
      <c r="S340">
        <v>2</v>
      </c>
      <c r="U340" t="s">
        <v>351</v>
      </c>
      <c r="V340" s="1" t="s">
        <v>251</v>
      </c>
      <c r="W340" t="s">
        <v>251</v>
      </c>
      <c r="X340" t="s">
        <v>251</v>
      </c>
      <c r="Y340" t="s">
        <v>251</v>
      </c>
      <c r="Z340" t="s">
        <v>251</v>
      </c>
      <c r="AA340" t="s">
        <v>251</v>
      </c>
      <c r="AB340" t="str">
        <f>CONCATENATE("['ide'=&gt;'",A340,"','edificio_id'=&gt;'",B340,"','direccion_id'=&gt;'",C340,"','equipo_id'=&gt;'",D340,"','subdireccion_id'=&gt;'",E340,"','coordinacion_id'=&gt;'",F340,"','tipo_cpu_id'=&gt;'",G340,"','monitor_id'=&gt;'",H340,"','marca_id'=&gt;'",I340,"','modelo_id'=&gt;'",J340,"','procesador_id'=&gt;'",K340,"','ram_id'=&gt;'",L340,"','hdd_id'=&gt;'",M340,"','windows_id'=&gt;'",N340,"','so_id'=&gt;'",O340,"','usuario'=&gt;'",P340,"','inventaro'=&gt;'",Q340,"','serie'=&gt;'",R340,"','condicion_id'=&gt;'",S340,"','observaciones'=&gt;'",T340,"','estatus'=&gt;'",U340,"','fecha_compra'=&gt;'",V340,"','fecha_baja'=&gt;'",W340,"','obs_baja'=&gt;'",X340,"','n_orden'=&gt;'",Y340,"','fecha_reporte'=&gt;'",Z340,"','descripcion'=&gt;'",AA340,"'],")</f>
        <v>['ide'=&gt;'543','edificio_id'=&gt;'2','direccion_id'=&gt;'12','equipo_id'=&gt;'1','subdireccion_id'=&gt;'14','coordinacion_id'=&gt;'24','tipo_cpu_id'=&gt;'2','monitor_id'=&gt;'1','marca_id'=&gt;'5','modelo_id'=&gt;'30','procesador_id'=&gt;'4','ram_id'=&gt;'3','hdd_id'=&gt;'4','windows_id'=&gt;'19','so_id'=&gt;'3','usuario'=&gt;'DULCE LEON','inventaro'=&gt;'12344','serie'=&gt;'8CC95118CF','condicion_id'=&gt;'2','observaciones'=&gt;'','estatus'=&gt;'Activo','fecha_compra'=&gt;'NULL','fecha_baja'=&gt;'NULL','obs_baja'=&gt;'NULL','n_orden'=&gt;'NULL','fecha_reporte'=&gt;'NULL','descripcion'=&gt;'NULL'],</v>
      </c>
    </row>
    <row r="341" spans="1:28" x14ac:dyDescent="0.25">
      <c r="A341">
        <v>544</v>
      </c>
      <c r="B341">
        <v>2</v>
      </c>
      <c r="C341">
        <v>12</v>
      </c>
      <c r="D341">
        <v>1</v>
      </c>
      <c r="E341">
        <v>14</v>
      </c>
      <c r="F341">
        <v>24</v>
      </c>
      <c r="G341">
        <v>2</v>
      </c>
      <c r="H341">
        <v>1</v>
      </c>
      <c r="I341">
        <v>5</v>
      </c>
      <c r="J341">
        <v>30</v>
      </c>
      <c r="K341">
        <v>4</v>
      </c>
      <c r="L341">
        <v>3</v>
      </c>
      <c r="M341">
        <v>4</v>
      </c>
      <c r="N341">
        <v>19</v>
      </c>
      <c r="O341">
        <v>3</v>
      </c>
      <c r="P341" t="s">
        <v>1139</v>
      </c>
      <c r="Q341">
        <v>12246</v>
      </c>
      <c r="R341" t="s">
        <v>1140</v>
      </c>
      <c r="S341">
        <v>2</v>
      </c>
      <c r="U341" t="s">
        <v>351</v>
      </c>
      <c r="V341" t="s">
        <v>251</v>
      </c>
      <c r="W341" t="s">
        <v>251</v>
      </c>
      <c r="X341" t="s">
        <v>251</v>
      </c>
      <c r="Y341" t="s">
        <v>251</v>
      </c>
      <c r="Z341" t="s">
        <v>251</v>
      </c>
      <c r="AA341" t="s">
        <v>251</v>
      </c>
      <c r="AB341" t="str">
        <f>CONCATENATE("['ide'=&gt;'",A341,"','edificio_id'=&gt;'",B341,"','direccion_id'=&gt;'",C341,"','equipo_id'=&gt;'",D341,"','subdireccion_id'=&gt;'",E341,"','coordinacion_id'=&gt;'",F341,"','tipo_cpu_id'=&gt;'",G341,"','monitor_id'=&gt;'",H341,"','marca_id'=&gt;'",I341,"','modelo_id'=&gt;'",J341,"','procesador_id'=&gt;'",K341,"','ram_id'=&gt;'",L341,"','hdd_id'=&gt;'",M341,"','windows_id'=&gt;'",N341,"','so_id'=&gt;'",O341,"','usuario'=&gt;'",P341,"','inventaro'=&gt;'",Q341,"','serie'=&gt;'",R341,"','condicion_id'=&gt;'",S341,"','observaciones'=&gt;'",T341,"','estatus'=&gt;'",U341,"','fecha_compra'=&gt;'",V341,"','fecha_baja'=&gt;'",W341,"','obs_baja'=&gt;'",X341,"','n_orden'=&gt;'",Y341,"','fecha_reporte'=&gt;'",Z341,"','descripcion'=&gt;'",AA341,"'],")</f>
        <v>['ide'=&gt;'544','edificio_id'=&gt;'2','direccion_id'=&gt;'12','equipo_id'=&gt;'1','subdireccion_id'=&gt;'14','coordinacion_id'=&gt;'24','tipo_cpu_id'=&gt;'2','monitor_id'=&gt;'1','marca_id'=&gt;'5','modelo_id'=&gt;'30','procesador_id'=&gt;'4','ram_id'=&gt;'3','hdd_id'=&gt;'4','windows_id'=&gt;'19','so_id'=&gt;'3','usuario'=&gt;'MARIBEL  REYES','inventaro'=&gt;'12246','serie'=&gt;'8CC92458MQ','condicion_id'=&gt;'2','observaciones'=&gt;'','estatus'=&gt;'Activo','fecha_compra'=&gt;'NULL','fecha_baja'=&gt;'NULL','obs_baja'=&gt;'NULL','n_orden'=&gt;'NULL','fecha_reporte'=&gt;'NULL','descripcion'=&gt;'NULL'],</v>
      </c>
    </row>
    <row r="342" spans="1:28" x14ac:dyDescent="0.25">
      <c r="A342">
        <v>545</v>
      </c>
      <c r="B342">
        <v>2</v>
      </c>
      <c r="C342">
        <v>2</v>
      </c>
      <c r="D342">
        <v>1</v>
      </c>
      <c r="E342">
        <v>30</v>
      </c>
      <c r="F342">
        <v>59</v>
      </c>
      <c r="G342">
        <v>4</v>
      </c>
      <c r="H342">
        <v>1</v>
      </c>
      <c r="I342">
        <v>22</v>
      </c>
      <c r="J342">
        <v>138</v>
      </c>
      <c r="K342">
        <v>23</v>
      </c>
      <c r="L342">
        <v>4</v>
      </c>
      <c r="M342">
        <v>4</v>
      </c>
      <c r="N342">
        <v>19</v>
      </c>
      <c r="O342">
        <v>3</v>
      </c>
      <c r="P342" t="s">
        <v>1141</v>
      </c>
      <c r="Q342" t="s">
        <v>357</v>
      </c>
      <c r="R342" t="s">
        <v>357</v>
      </c>
      <c r="S342">
        <v>2</v>
      </c>
      <c r="U342" t="s">
        <v>351</v>
      </c>
      <c r="V342" t="s">
        <v>251</v>
      </c>
      <c r="W342" t="s">
        <v>251</v>
      </c>
      <c r="X342" t="s">
        <v>251</v>
      </c>
      <c r="Y342" t="s">
        <v>251</v>
      </c>
      <c r="Z342" t="s">
        <v>251</v>
      </c>
      <c r="AA342" t="s">
        <v>251</v>
      </c>
      <c r="AB342" t="str">
        <f>CONCATENATE("['ide'=&gt;'",A342,"','edificio_id'=&gt;'",B342,"','direccion_id'=&gt;'",C342,"','equipo_id'=&gt;'",D342,"','subdireccion_id'=&gt;'",E342,"','coordinacion_id'=&gt;'",F342,"','tipo_cpu_id'=&gt;'",G342,"','monitor_id'=&gt;'",H342,"','marca_id'=&gt;'",I342,"','modelo_id'=&gt;'",J342,"','procesador_id'=&gt;'",K342,"','ram_id'=&gt;'",L342,"','hdd_id'=&gt;'",M342,"','windows_id'=&gt;'",N342,"','so_id'=&gt;'",O342,"','usuario'=&gt;'",P342,"','inventaro'=&gt;'",Q342,"','serie'=&gt;'",R342,"','condicion_id'=&gt;'",S342,"','observaciones'=&gt;'",T342,"','estatus'=&gt;'",U342,"','fecha_compra'=&gt;'",V342,"','fecha_baja'=&gt;'",W342,"','obs_baja'=&gt;'",X342,"','n_orden'=&gt;'",Y342,"','fecha_reporte'=&gt;'",Z342,"','descripcion'=&gt;'",AA342,"'],")</f>
        <v>['ide'=&gt;'545','edificio_id'=&gt;'2','direccion_id'=&gt;'2','equipo_id'=&gt;'1','subdireccion_id'=&gt;'30','coordinacion_id'=&gt;'59','tipo_cpu_id'=&gt;'4','monitor_id'=&gt;'1','marca_id'=&gt;'22','modelo_id'=&gt;'138','procesador_id'=&gt;'23','ram_id'=&gt;'4','hdd_id'=&gt;'4','windows_id'=&gt;'19','so_id'=&gt;'3','usuario'=&gt;'JESUS EMMANUEL AYUSO CERVERA','inventaro'=&gt;'SN','serie'=&gt;'SN','condicion_id'=&gt;'2','observaciones'=&gt;'','estatus'=&gt;'Activo','fecha_compra'=&gt;'NULL','fecha_baja'=&gt;'NULL','obs_baja'=&gt;'NULL','n_orden'=&gt;'NULL','fecha_reporte'=&gt;'NULL','descripcion'=&gt;'NULL'],</v>
      </c>
    </row>
    <row r="343" spans="1:28" x14ac:dyDescent="0.25">
      <c r="A343">
        <v>546</v>
      </c>
      <c r="B343">
        <v>2</v>
      </c>
      <c r="C343">
        <v>2</v>
      </c>
      <c r="D343">
        <v>1</v>
      </c>
      <c r="E343">
        <v>30</v>
      </c>
      <c r="F343">
        <v>59</v>
      </c>
      <c r="G343">
        <v>2</v>
      </c>
      <c r="H343">
        <v>1</v>
      </c>
      <c r="I343">
        <v>5</v>
      </c>
      <c r="J343">
        <v>29</v>
      </c>
      <c r="K343">
        <v>39</v>
      </c>
      <c r="L343">
        <v>3</v>
      </c>
      <c r="M343">
        <v>4</v>
      </c>
      <c r="N343">
        <v>24</v>
      </c>
      <c r="O343">
        <v>3</v>
      </c>
      <c r="P343" t="s">
        <v>1142</v>
      </c>
      <c r="Q343">
        <v>12041</v>
      </c>
      <c r="R343" t="s">
        <v>1143</v>
      </c>
      <c r="S343">
        <v>2</v>
      </c>
      <c r="U343" t="s">
        <v>351</v>
      </c>
      <c r="V343" s="1" t="s">
        <v>251</v>
      </c>
      <c r="W343" t="s">
        <v>251</v>
      </c>
      <c r="X343" t="s">
        <v>251</v>
      </c>
      <c r="Y343" t="s">
        <v>251</v>
      </c>
      <c r="Z343" t="s">
        <v>251</v>
      </c>
      <c r="AA343" t="s">
        <v>251</v>
      </c>
      <c r="AB343" t="str">
        <f>CONCATENATE("['ide'=&gt;'",A343,"','edificio_id'=&gt;'",B343,"','direccion_id'=&gt;'",C343,"','equipo_id'=&gt;'",D343,"','subdireccion_id'=&gt;'",E343,"','coordinacion_id'=&gt;'",F343,"','tipo_cpu_id'=&gt;'",G343,"','monitor_id'=&gt;'",H343,"','marca_id'=&gt;'",I343,"','modelo_id'=&gt;'",J343,"','procesador_id'=&gt;'",K343,"','ram_id'=&gt;'",L343,"','hdd_id'=&gt;'",M343,"','windows_id'=&gt;'",N343,"','so_id'=&gt;'",O343,"','usuario'=&gt;'",P343,"','inventaro'=&gt;'",Q343,"','serie'=&gt;'",R343,"','condicion_id'=&gt;'",S343,"','observaciones'=&gt;'",T343,"','estatus'=&gt;'",U343,"','fecha_compra'=&gt;'",V343,"','fecha_baja'=&gt;'",W343,"','obs_baja'=&gt;'",X343,"','n_orden'=&gt;'",Y343,"','fecha_reporte'=&gt;'",Z343,"','descripcion'=&gt;'",AA343,"'],")</f>
        <v>['ide'=&gt;'546','edificio_id'=&gt;'2','direccion_id'=&gt;'2','equipo_id'=&gt;'1','subdireccion_id'=&gt;'30','coordinacion_id'=&gt;'59','tipo_cpu_id'=&gt;'2','monitor_id'=&gt;'1','marca_id'=&gt;'5','modelo_id'=&gt;'29','procesador_id'=&gt;'39','ram_id'=&gt;'3','hdd_id'=&gt;'4','windows_id'=&gt;'24','so_id'=&gt;'3','usuario'=&gt;'LUIS GABRIEL ZAVALA LOEZA','inventaro'=&gt;'12041','serie'=&gt;'18WW1D4Y60','condicion_id'=&gt;'2','observaciones'=&gt;'','estatus'=&gt;'Activo','fecha_compra'=&gt;'NULL','fecha_baja'=&gt;'NULL','obs_baja'=&gt;'NULL','n_orden'=&gt;'NULL','fecha_reporte'=&gt;'NULL','descripcion'=&gt;'NULL'],</v>
      </c>
    </row>
    <row r="344" spans="1:28" x14ac:dyDescent="0.25">
      <c r="V344" s="1"/>
      <c r="AB344" t="str">
        <f>CONCATENATE("['ide'=&gt;'",A344,"','edificio_id'=&gt;'",B344,"','direccion_id'=&gt;'",C344,"','equipo_id'=&gt;'",D344,"','subdireccion_id'=&gt;'",E344,"','coordinacion_id'=&gt;'",F344,"','tipo_cpu_id'=&gt;'",G344,"','monitor_id'=&gt;'",H344,"','marca_id'=&gt;'",I344,"','modelo_id'=&gt;'",J344,"','procesador_id'=&gt;'",K344,"','ram_id'=&gt;'",L344,"','hdd_id'=&gt;'",M344,"','windows_id'=&gt;'",N344,"','so_id'=&gt;'",O344,"','usuario'=&gt;'",P344,"','inventaro'=&gt;'",Q344,"','serie'=&gt;'",R344,"','condicion_id'=&gt;'",S344,"','observaciones'=&gt;'",T344,"','estatus'=&gt;'",U344,"','fecha_compra'=&gt;'",V344,"','fecha_baja'=&gt;'",W344,"','obs_baja'=&gt;'",X344,"','n_orden'=&gt;'",Y344,"','fecha_reporte'=&gt;'",Z344,"','descripcion'=&gt;'",AA344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45" spans="1:28" x14ac:dyDescent="0.25">
      <c r="V345" s="1"/>
      <c r="AB345" t="str">
        <f>CONCATENATE("['ide'=&gt;'",A345,"','edificio_id'=&gt;'",B345,"','direccion_id'=&gt;'",C345,"','equipo_id'=&gt;'",D345,"','subdireccion_id'=&gt;'",E345,"','coordinacion_id'=&gt;'",F345,"','tipo_cpu_id'=&gt;'",G345,"','monitor_id'=&gt;'",H345,"','marca_id'=&gt;'",I345,"','modelo_id'=&gt;'",J345,"','procesador_id'=&gt;'",K345,"','ram_id'=&gt;'",L345,"','hdd_id'=&gt;'",M345,"','windows_id'=&gt;'",N345,"','so_id'=&gt;'",O345,"','usuario'=&gt;'",P345,"','inventaro'=&gt;'",Q345,"','serie'=&gt;'",R345,"','condicion_id'=&gt;'",S345,"','observaciones'=&gt;'",T345,"','estatus'=&gt;'",U345,"','fecha_compra'=&gt;'",V345,"','fecha_baja'=&gt;'",W345,"','obs_baja'=&gt;'",X345,"','n_orden'=&gt;'",Y345,"','fecha_reporte'=&gt;'",Z345,"','descripcion'=&gt;'",AA345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46" spans="1:28" x14ac:dyDescent="0.25">
      <c r="V346" s="1"/>
      <c r="AB346" t="str">
        <f>CONCATENATE("['ide'=&gt;'",A346,"','edificio_id'=&gt;'",B346,"','direccion_id'=&gt;'",C346,"','equipo_id'=&gt;'",D346,"','subdireccion_id'=&gt;'",E346,"','coordinacion_id'=&gt;'",F346,"','tipo_cpu_id'=&gt;'",G346,"','monitor_id'=&gt;'",H346,"','marca_id'=&gt;'",I346,"','modelo_id'=&gt;'",J346,"','procesador_id'=&gt;'",K346,"','ram_id'=&gt;'",L346,"','hdd_id'=&gt;'",M346,"','windows_id'=&gt;'",N346,"','so_id'=&gt;'",O346,"','usuario'=&gt;'",P346,"','inventaro'=&gt;'",Q346,"','serie'=&gt;'",R346,"','condicion_id'=&gt;'",S346,"','observaciones'=&gt;'",T346,"','estatus'=&gt;'",U346,"','fecha_compra'=&gt;'",V346,"','fecha_baja'=&gt;'",W346,"','obs_baja'=&gt;'",X346,"','n_orden'=&gt;'",Y346,"','fecha_reporte'=&gt;'",Z346,"','descripcion'=&gt;'",AA346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47" spans="1:28" x14ac:dyDescent="0.25">
      <c r="V347" s="1"/>
      <c r="AB347" t="str">
        <f>CONCATENATE("['ide'=&gt;'",A347,"','edificio_id'=&gt;'",B347,"','direccion_id'=&gt;'",C347,"','equipo_id'=&gt;'",D347,"','subdireccion_id'=&gt;'",E347,"','coordinacion_id'=&gt;'",F347,"','tipo_cpu_id'=&gt;'",G347,"','monitor_id'=&gt;'",H347,"','marca_id'=&gt;'",I347,"','modelo_id'=&gt;'",J347,"','procesador_id'=&gt;'",K347,"','ram_id'=&gt;'",L347,"','hdd_id'=&gt;'",M347,"','windows_id'=&gt;'",N347,"','so_id'=&gt;'",O347,"','usuario'=&gt;'",P347,"','inventaro'=&gt;'",Q347,"','serie'=&gt;'",R347,"','condicion_id'=&gt;'",S347,"','observaciones'=&gt;'",T347,"','estatus'=&gt;'",U347,"','fecha_compra'=&gt;'",V347,"','fecha_baja'=&gt;'",W347,"','obs_baja'=&gt;'",X347,"','n_orden'=&gt;'",Y347,"','fecha_reporte'=&gt;'",Z347,"','descripcion'=&gt;'",AA347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48" spans="1:28" x14ac:dyDescent="0.25">
      <c r="V348" s="1"/>
      <c r="AB348" t="str">
        <f>CONCATENATE("['ide'=&gt;'",A348,"','edificio_id'=&gt;'",B348,"','direccion_id'=&gt;'",C348,"','equipo_id'=&gt;'",D348,"','subdireccion_id'=&gt;'",E348,"','coordinacion_id'=&gt;'",F348,"','tipo_cpu_id'=&gt;'",G348,"','monitor_id'=&gt;'",H348,"','marca_id'=&gt;'",I348,"','modelo_id'=&gt;'",J348,"','procesador_id'=&gt;'",K348,"','ram_id'=&gt;'",L348,"','hdd_id'=&gt;'",M348,"','windows_id'=&gt;'",N348,"','so_id'=&gt;'",O348,"','usuario'=&gt;'",P348,"','inventaro'=&gt;'",Q348,"','serie'=&gt;'",R348,"','condicion_id'=&gt;'",S348,"','observaciones'=&gt;'",T348,"','estatus'=&gt;'",U348,"','fecha_compra'=&gt;'",V348,"','fecha_baja'=&gt;'",W348,"','obs_baja'=&gt;'",X348,"','n_orden'=&gt;'",Y348,"','fecha_reporte'=&gt;'",Z348,"','descripcion'=&gt;'",AA348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49" spans="1:28" x14ac:dyDescent="0.25">
      <c r="V349" s="1"/>
      <c r="AB349" t="str">
        <f>CONCATENATE("['ide'=&gt;'",A349,"','edificio_id'=&gt;'",B349,"','direccion_id'=&gt;'",C349,"','equipo_id'=&gt;'",D349,"','subdireccion_id'=&gt;'",E349,"','coordinacion_id'=&gt;'",F349,"','tipo_cpu_id'=&gt;'",G349,"','monitor_id'=&gt;'",H349,"','marca_id'=&gt;'",I349,"','modelo_id'=&gt;'",J349,"','procesador_id'=&gt;'",K349,"','ram_id'=&gt;'",L349,"','hdd_id'=&gt;'",M349,"','windows_id'=&gt;'",N349,"','so_id'=&gt;'",O349,"','usuario'=&gt;'",P349,"','inventaro'=&gt;'",Q349,"','serie'=&gt;'",R349,"','condicion_id'=&gt;'",S349,"','observaciones'=&gt;'",T349,"','estatus'=&gt;'",U349,"','fecha_compra'=&gt;'",V349,"','fecha_baja'=&gt;'",W349,"','obs_baja'=&gt;'",X349,"','n_orden'=&gt;'",Y349,"','fecha_reporte'=&gt;'",Z349,"','descripcion'=&gt;'",AA349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0" spans="1:28" x14ac:dyDescent="0.25">
      <c r="V350" s="1"/>
      <c r="AB350" t="str">
        <f>CONCATENATE("['ide'=&gt;'",A350,"','edificio_id'=&gt;'",B350,"','direccion_id'=&gt;'",C350,"','equipo_id'=&gt;'",D350,"','subdireccion_id'=&gt;'",E350,"','coordinacion_id'=&gt;'",F350,"','tipo_cpu_id'=&gt;'",G350,"','monitor_id'=&gt;'",H350,"','marca_id'=&gt;'",I350,"','modelo_id'=&gt;'",J350,"','procesador_id'=&gt;'",K350,"','ram_id'=&gt;'",L350,"','hdd_id'=&gt;'",M350,"','windows_id'=&gt;'",N350,"','so_id'=&gt;'",O350,"','usuario'=&gt;'",P350,"','inventaro'=&gt;'",Q350,"','serie'=&gt;'",R350,"','condicion_id'=&gt;'",S350,"','observaciones'=&gt;'",T350,"','estatus'=&gt;'",U350,"','fecha_compra'=&gt;'",V350,"','fecha_baja'=&gt;'",W350,"','obs_baja'=&gt;'",X350,"','n_orden'=&gt;'",Y350,"','fecha_reporte'=&gt;'",Z350,"','descripcion'=&gt;'",AA350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1" spans="1:28" x14ac:dyDescent="0.25">
      <c r="V351" s="1"/>
      <c r="AB351" t="str">
        <f>CONCATENATE("['ide'=&gt;'",A351,"','edificio_id'=&gt;'",B351,"','direccion_id'=&gt;'",C351,"','equipo_id'=&gt;'",D351,"','subdireccion_id'=&gt;'",E351,"','coordinacion_id'=&gt;'",F351,"','tipo_cpu_id'=&gt;'",G351,"','monitor_id'=&gt;'",H351,"','marca_id'=&gt;'",I351,"','modelo_id'=&gt;'",J351,"','procesador_id'=&gt;'",K351,"','ram_id'=&gt;'",L351,"','hdd_id'=&gt;'",M351,"','windows_id'=&gt;'",N351,"','so_id'=&gt;'",O351,"','usuario'=&gt;'",P351,"','inventaro'=&gt;'",Q351,"','serie'=&gt;'",R351,"','condicion_id'=&gt;'",S351,"','observaciones'=&gt;'",T351,"','estatus'=&gt;'",U351,"','fecha_compra'=&gt;'",V351,"','fecha_baja'=&gt;'",W351,"','obs_baja'=&gt;'",X351,"','n_orden'=&gt;'",Y351,"','fecha_reporte'=&gt;'",Z351,"','descripcion'=&gt;'",AA351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2" spans="1:28" x14ac:dyDescent="0.25">
      <c r="V352" s="1"/>
      <c r="AB352" t="str">
        <f>CONCATENATE("['ide'=&gt;'",A352,"','edificio_id'=&gt;'",B352,"','direccion_id'=&gt;'",C352,"','equipo_id'=&gt;'",D352,"','subdireccion_id'=&gt;'",E352,"','coordinacion_id'=&gt;'",F352,"','tipo_cpu_id'=&gt;'",G352,"','monitor_id'=&gt;'",H352,"','marca_id'=&gt;'",I352,"','modelo_id'=&gt;'",J352,"','procesador_id'=&gt;'",K352,"','ram_id'=&gt;'",L352,"','hdd_id'=&gt;'",M352,"','windows_id'=&gt;'",N352,"','so_id'=&gt;'",O352,"','usuario'=&gt;'",P352,"','inventaro'=&gt;'",Q352,"','serie'=&gt;'",R352,"','condicion_id'=&gt;'",S352,"','observaciones'=&gt;'",T352,"','estatus'=&gt;'",U352,"','fecha_compra'=&gt;'",V352,"','fecha_baja'=&gt;'",W352,"','obs_baja'=&gt;'",X352,"','n_orden'=&gt;'",Y352,"','fecha_reporte'=&gt;'",Z352,"','descripcion'=&gt;'",AA352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3" spans="22:28" x14ac:dyDescent="0.25">
      <c r="V353" s="1"/>
      <c r="AB353" t="str">
        <f>CONCATENATE("['ide'=&gt;'",A353,"','edificio_id'=&gt;'",B353,"','direccion_id'=&gt;'",C353,"','equipo_id'=&gt;'",D353,"','subdireccion_id'=&gt;'",E353,"','coordinacion_id'=&gt;'",F353,"','tipo_cpu_id'=&gt;'",G353,"','monitor_id'=&gt;'",H353,"','marca_id'=&gt;'",I353,"','modelo_id'=&gt;'",J353,"','procesador_id'=&gt;'",K353,"','ram_id'=&gt;'",L353,"','hdd_id'=&gt;'",M353,"','windows_id'=&gt;'",N353,"','so_id'=&gt;'",O353,"','usuario'=&gt;'",P353,"','inventaro'=&gt;'",Q353,"','serie'=&gt;'",R353,"','condicion_id'=&gt;'",S353,"','observaciones'=&gt;'",T353,"','estatus'=&gt;'",U353,"','fecha_compra'=&gt;'",V353,"','fecha_baja'=&gt;'",W353,"','obs_baja'=&gt;'",X353,"','n_orden'=&gt;'",Y353,"','fecha_reporte'=&gt;'",Z353,"','descripcion'=&gt;'",AA353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4" spans="22:28" x14ac:dyDescent="0.25">
      <c r="AB354" t="str">
        <f>CONCATENATE("['ide'=&gt;'",A354,"','edificio_id'=&gt;'",B354,"','direccion_id'=&gt;'",C354,"','equipo_id'=&gt;'",D354,"','subdireccion_id'=&gt;'",E354,"','coordinacion_id'=&gt;'",F354,"','tipo_cpu_id'=&gt;'",G354,"','monitor_id'=&gt;'",H354,"','marca_id'=&gt;'",I354,"','modelo_id'=&gt;'",J354,"','procesador_id'=&gt;'",K354,"','ram_id'=&gt;'",L354,"','hdd_id'=&gt;'",M354,"','windows_id'=&gt;'",N354,"','so_id'=&gt;'",O354,"','usuario'=&gt;'",P354,"','inventaro'=&gt;'",Q354,"','serie'=&gt;'",R354,"','condicion_id'=&gt;'",S354,"','observaciones'=&gt;'",T354,"','estatus'=&gt;'",U354,"','fecha_compra'=&gt;'",V354,"','fecha_baja'=&gt;'",W354,"','obs_baja'=&gt;'",X354,"','n_orden'=&gt;'",Y354,"','fecha_reporte'=&gt;'",Z354,"','descripcion'=&gt;'",AA354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5" spans="22:28" x14ac:dyDescent="0.25">
      <c r="V355" s="1"/>
      <c r="AB355" t="str">
        <f>CONCATENATE("['ide'=&gt;'",A355,"','edificio_id'=&gt;'",B355,"','direccion_id'=&gt;'",C355,"','equipo_id'=&gt;'",D355,"','subdireccion_id'=&gt;'",E355,"','coordinacion_id'=&gt;'",F355,"','tipo_cpu_id'=&gt;'",G355,"','monitor_id'=&gt;'",H355,"','marca_id'=&gt;'",I355,"','modelo_id'=&gt;'",J355,"','procesador_id'=&gt;'",K355,"','ram_id'=&gt;'",L355,"','hdd_id'=&gt;'",M355,"','windows_id'=&gt;'",N355,"','so_id'=&gt;'",O355,"','usuario'=&gt;'",P355,"','inventaro'=&gt;'",Q355,"','serie'=&gt;'",R355,"','condicion_id'=&gt;'",S355,"','observaciones'=&gt;'",T355,"','estatus'=&gt;'",U355,"','fecha_compra'=&gt;'",V355,"','fecha_baja'=&gt;'",W355,"','obs_baja'=&gt;'",X355,"','n_orden'=&gt;'",Y355,"','fecha_reporte'=&gt;'",Z355,"','descripcion'=&gt;'",AA355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6" spans="22:28" x14ac:dyDescent="0.25">
      <c r="V356" s="1"/>
      <c r="AB356" t="str">
        <f>CONCATENATE("['ide'=&gt;'",A356,"','edificio_id'=&gt;'",B356,"','direccion_id'=&gt;'",C356,"','equipo_id'=&gt;'",D356,"','subdireccion_id'=&gt;'",E356,"','coordinacion_id'=&gt;'",F356,"','tipo_cpu_id'=&gt;'",G356,"','monitor_id'=&gt;'",H356,"','marca_id'=&gt;'",I356,"','modelo_id'=&gt;'",J356,"','procesador_id'=&gt;'",K356,"','ram_id'=&gt;'",L356,"','hdd_id'=&gt;'",M356,"','windows_id'=&gt;'",N356,"','so_id'=&gt;'",O356,"','usuario'=&gt;'",P356,"','inventaro'=&gt;'",Q356,"','serie'=&gt;'",R356,"','condicion_id'=&gt;'",S356,"','observaciones'=&gt;'",T356,"','estatus'=&gt;'",U356,"','fecha_compra'=&gt;'",V356,"','fecha_baja'=&gt;'",W356,"','obs_baja'=&gt;'",X356,"','n_orden'=&gt;'",Y356,"','fecha_reporte'=&gt;'",Z356,"','descripcion'=&gt;'",AA356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7" spans="22:28" x14ac:dyDescent="0.25">
      <c r="AB357" t="str">
        <f>CONCATENATE("['ide'=&gt;'",A357,"','edificio_id'=&gt;'",B357,"','direccion_id'=&gt;'",C357,"','equipo_id'=&gt;'",D357,"','subdireccion_id'=&gt;'",E357,"','coordinacion_id'=&gt;'",F357,"','tipo_cpu_id'=&gt;'",G357,"','monitor_id'=&gt;'",H357,"','marca_id'=&gt;'",I357,"','modelo_id'=&gt;'",J357,"','procesador_id'=&gt;'",K357,"','ram_id'=&gt;'",L357,"','hdd_id'=&gt;'",M357,"','windows_id'=&gt;'",N357,"','so_id'=&gt;'",O357,"','usuario'=&gt;'",P357,"','inventaro'=&gt;'",Q357,"','serie'=&gt;'",R357,"','condicion_id'=&gt;'",S357,"','observaciones'=&gt;'",T357,"','estatus'=&gt;'",U357,"','fecha_compra'=&gt;'",V357,"','fecha_baja'=&gt;'",W357,"','obs_baja'=&gt;'",X357,"','n_orden'=&gt;'",Y357,"','fecha_reporte'=&gt;'",Z357,"','descripcion'=&gt;'",AA357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8" spans="22:28" x14ac:dyDescent="0.25">
      <c r="AB358" t="str">
        <f>CONCATENATE("['ide'=&gt;'",A358,"','edificio_id'=&gt;'",B358,"','direccion_id'=&gt;'",C358,"','equipo_id'=&gt;'",D358,"','subdireccion_id'=&gt;'",E358,"','coordinacion_id'=&gt;'",F358,"','tipo_cpu_id'=&gt;'",G358,"','monitor_id'=&gt;'",H358,"','marca_id'=&gt;'",I358,"','modelo_id'=&gt;'",J358,"','procesador_id'=&gt;'",K358,"','ram_id'=&gt;'",L358,"','hdd_id'=&gt;'",M358,"','windows_id'=&gt;'",N358,"','so_id'=&gt;'",O358,"','usuario'=&gt;'",P358,"','inventaro'=&gt;'",Q358,"','serie'=&gt;'",R358,"','condicion_id'=&gt;'",S358,"','observaciones'=&gt;'",T358,"','estatus'=&gt;'",U358,"','fecha_compra'=&gt;'",V358,"','fecha_baja'=&gt;'",W358,"','obs_baja'=&gt;'",X358,"','n_orden'=&gt;'",Y358,"','fecha_reporte'=&gt;'",Z358,"','descripcion'=&gt;'",AA358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59" spans="22:28" x14ac:dyDescent="0.25">
      <c r="AB359" t="str">
        <f>CONCATENATE("['ide'=&gt;'",A359,"','edificio_id'=&gt;'",B359,"','direccion_id'=&gt;'",C359,"','equipo_id'=&gt;'",D359,"','subdireccion_id'=&gt;'",E359,"','coordinacion_id'=&gt;'",F359,"','tipo_cpu_id'=&gt;'",G359,"','monitor_id'=&gt;'",H359,"','marca_id'=&gt;'",I359,"','modelo_id'=&gt;'",J359,"','procesador_id'=&gt;'",K359,"','ram_id'=&gt;'",L359,"','hdd_id'=&gt;'",M359,"','windows_id'=&gt;'",N359,"','so_id'=&gt;'",O359,"','usuario'=&gt;'",P359,"','inventaro'=&gt;'",Q359,"','serie'=&gt;'",R359,"','condicion_id'=&gt;'",S359,"','observaciones'=&gt;'",T359,"','estatus'=&gt;'",U359,"','fecha_compra'=&gt;'",V359,"','fecha_baja'=&gt;'",W359,"','obs_baja'=&gt;'",X359,"','n_orden'=&gt;'",Y359,"','fecha_reporte'=&gt;'",Z359,"','descripcion'=&gt;'",AA359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0" spans="22:28" x14ac:dyDescent="0.25">
      <c r="AB360" t="str">
        <f>CONCATENATE("['ide'=&gt;'",A360,"','edificio_id'=&gt;'",B360,"','direccion_id'=&gt;'",C360,"','equipo_id'=&gt;'",D360,"','subdireccion_id'=&gt;'",E360,"','coordinacion_id'=&gt;'",F360,"','tipo_cpu_id'=&gt;'",G360,"','monitor_id'=&gt;'",H360,"','marca_id'=&gt;'",I360,"','modelo_id'=&gt;'",J360,"','procesador_id'=&gt;'",K360,"','ram_id'=&gt;'",L360,"','hdd_id'=&gt;'",M360,"','windows_id'=&gt;'",N360,"','so_id'=&gt;'",O360,"','usuario'=&gt;'",P360,"','inventaro'=&gt;'",Q360,"','serie'=&gt;'",R360,"','condicion_id'=&gt;'",S360,"','observaciones'=&gt;'",T360,"','estatus'=&gt;'",U360,"','fecha_compra'=&gt;'",V360,"','fecha_baja'=&gt;'",W360,"','obs_baja'=&gt;'",X360,"','n_orden'=&gt;'",Y360,"','fecha_reporte'=&gt;'",Z360,"','descripcion'=&gt;'",AA360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1" spans="22:28" x14ac:dyDescent="0.25">
      <c r="AB361" t="str">
        <f>CONCATENATE("['ide'=&gt;'",A361,"','edificio_id'=&gt;'",B361,"','direccion_id'=&gt;'",C361,"','equipo_id'=&gt;'",D361,"','subdireccion_id'=&gt;'",E361,"','coordinacion_id'=&gt;'",F361,"','tipo_cpu_id'=&gt;'",G361,"','monitor_id'=&gt;'",H361,"','marca_id'=&gt;'",I361,"','modelo_id'=&gt;'",J361,"','procesador_id'=&gt;'",K361,"','ram_id'=&gt;'",L361,"','hdd_id'=&gt;'",M361,"','windows_id'=&gt;'",N361,"','so_id'=&gt;'",O361,"','usuario'=&gt;'",P361,"','inventaro'=&gt;'",Q361,"','serie'=&gt;'",R361,"','condicion_id'=&gt;'",S361,"','observaciones'=&gt;'",T361,"','estatus'=&gt;'",U361,"','fecha_compra'=&gt;'",V361,"','fecha_baja'=&gt;'",W361,"','obs_baja'=&gt;'",X361,"','n_orden'=&gt;'",Y361,"','fecha_reporte'=&gt;'",Z361,"','descripcion'=&gt;'",AA361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2" spans="22:28" x14ac:dyDescent="0.25">
      <c r="AB362" t="str">
        <f>CONCATENATE("['ide'=&gt;'",A362,"','edificio_id'=&gt;'",B362,"','direccion_id'=&gt;'",C362,"','equipo_id'=&gt;'",D362,"','subdireccion_id'=&gt;'",E362,"','coordinacion_id'=&gt;'",F362,"','tipo_cpu_id'=&gt;'",G362,"','monitor_id'=&gt;'",H362,"','marca_id'=&gt;'",I362,"','modelo_id'=&gt;'",J362,"','procesador_id'=&gt;'",K362,"','ram_id'=&gt;'",L362,"','hdd_id'=&gt;'",M362,"','windows_id'=&gt;'",N362,"','so_id'=&gt;'",O362,"','usuario'=&gt;'",P362,"','inventaro'=&gt;'",Q362,"','serie'=&gt;'",R362,"','condicion_id'=&gt;'",S362,"','observaciones'=&gt;'",T362,"','estatus'=&gt;'",U362,"','fecha_compra'=&gt;'",V362,"','fecha_baja'=&gt;'",W362,"','obs_baja'=&gt;'",X362,"','n_orden'=&gt;'",Y362,"','fecha_reporte'=&gt;'",Z362,"','descripcion'=&gt;'",AA362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3" spans="22:28" x14ac:dyDescent="0.25">
      <c r="AB363" t="str">
        <f>CONCATENATE("['ide'=&gt;'",A363,"','edificio_id'=&gt;'",B363,"','direccion_id'=&gt;'",C363,"','equipo_id'=&gt;'",D363,"','subdireccion_id'=&gt;'",E363,"','coordinacion_id'=&gt;'",F363,"','tipo_cpu_id'=&gt;'",G363,"','monitor_id'=&gt;'",H363,"','marca_id'=&gt;'",I363,"','modelo_id'=&gt;'",J363,"','procesador_id'=&gt;'",K363,"','ram_id'=&gt;'",L363,"','hdd_id'=&gt;'",M363,"','windows_id'=&gt;'",N363,"','so_id'=&gt;'",O363,"','usuario'=&gt;'",P363,"','inventaro'=&gt;'",Q363,"','serie'=&gt;'",R363,"','condicion_id'=&gt;'",S363,"','observaciones'=&gt;'",T363,"','estatus'=&gt;'",U363,"','fecha_compra'=&gt;'",V363,"','fecha_baja'=&gt;'",W363,"','obs_baja'=&gt;'",X363,"','n_orden'=&gt;'",Y363,"','fecha_reporte'=&gt;'",Z363,"','descripcion'=&gt;'",AA363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4" spans="22:28" x14ac:dyDescent="0.25">
      <c r="AB364" t="str">
        <f>CONCATENATE("['ide'=&gt;'",A364,"','edificio_id'=&gt;'",B364,"','direccion_id'=&gt;'",C364,"','equipo_id'=&gt;'",D364,"','subdireccion_id'=&gt;'",E364,"','coordinacion_id'=&gt;'",F364,"','tipo_cpu_id'=&gt;'",G364,"','monitor_id'=&gt;'",H364,"','marca_id'=&gt;'",I364,"','modelo_id'=&gt;'",J364,"','procesador_id'=&gt;'",K364,"','ram_id'=&gt;'",L364,"','hdd_id'=&gt;'",M364,"','windows_id'=&gt;'",N364,"','so_id'=&gt;'",O364,"','usuario'=&gt;'",P364,"','inventaro'=&gt;'",Q364,"','serie'=&gt;'",R364,"','condicion_id'=&gt;'",S364,"','observaciones'=&gt;'",T364,"','estatus'=&gt;'",U364,"','fecha_compra'=&gt;'",V364,"','fecha_baja'=&gt;'",W364,"','obs_baja'=&gt;'",X364,"','n_orden'=&gt;'",Y364,"','fecha_reporte'=&gt;'",Z364,"','descripcion'=&gt;'",AA364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5" spans="22:28" x14ac:dyDescent="0.25">
      <c r="AB365" t="str">
        <f>CONCATENATE("['ide'=&gt;'",A365,"','edificio_id'=&gt;'",B365,"','direccion_id'=&gt;'",C365,"','equipo_id'=&gt;'",D365,"','subdireccion_id'=&gt;'",E365,"','coordinacion_id'=&gt;'",F365,"','tipo_cpu_id'=&gt;'",G365,"','monitor_id'=&gt;'",H365,"','marca_id'=&gt;'",I365,"','modelo_id'=&gt;'",J365,"','procesador_id'=&gt;'",K365,"','ram_id'=&gt;'",L365,"','hdd_id'=&gt;'",M365,"','windows_id'=&gt;'",N365,"','so_id'=&gt;'",O365,"','usuario'=&gt;'",P365,"','inventaro'=&gt;'",Q365,"','serie'=&gt;'",R365,"','condicion_id'=&gt;'",S365,"','observaciones'=&gt;'",T365,"','estatus'=&gt;'",U365,"','fecha_compra'=&gt;'",V365,"','fecha_baja'=&gt;'",W365,"','obs_baja'=&gt;'",X365,"','n_orden'=&gt;'",Y365,"','fecha_reporte'=&gt;'",Z365,"','descripcion'=&gt;'",AA365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6" spans="22:28" x14ac:dyDescent="0.25">
      <c r="AB366" t="str">
        <f>CONCATENATE("['ide'=&gt;'",A366,"','edificio_id'=&gt;'",B366,"','direccion_id'=&gt;'",C366,"','equipo_id'=&gt;'",D366,"','subdireccion_id'=&gt;'",E366,"','coordinacion_id'=&gt;'",F366,"','tipo_cpu_id'=&gt;'",G366,"','monitor_id'=&gt;'",H366,"','marca_id'=&gt;'",I366,"','modelo_id'=&gt;'",J366,"','procesador_id'=&gt;'",K366,"','ram_id'=&gt;'",L366,"','hdd_id'=&gt;'",M366,"','windows_id'=&gt;'",N366,"','so_id'=&gt;'",O366,"','usuario'=&gt;'",P366,"','inventaro'=&gt;'",Q366,"','serie'=&gt;'",R366,"','condicion_id'=&gt;'",S366,"','observaciones'=&gt;'",T366,"','estatus'=&gt;'",U366,"','fecha_compra'=&gt;'",V366,"','fecha_baja'=&gt;'",W366,"','obs_baja'=&gt;'",X366,"','n_orden'=&gt;'",Y366,"','fecha_reporte'=&gt;'",Z366,"','descripcion'=&gt;'",AA366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7" spans="22:28" x14ac:dyDescent="0.25">
      <c r="AB367" t="str">
        <f>CONCATENATE("['ide'=&gt;'",A367,"','edificio_id'=&gt;'",B367,"','direccion_id'=&gt;'",C367,"','equipo_id'=&gt;'",D367,"','subdireccion_id'=&gt;'",E367,"','coordinacion_id'=&gt;'",F367,"','tipo_cpu_id'=&gt;'",G367,"','monitor_id'=&gt;'",H367,"','marca_id'=&gt;'",I367,"','modelo_id'=&gt;'",J367,"','procesador_id'=&gt;'",K367,"','ram_id'=&gt;'",L367,"','hdd_id'=&gt;'",M367,"','windows_id'=&gt;'",N367,"','so_id'=&gt;'",O367,"','usuario'=&gt;'",P367,"','inventaro'=&gt;'",Q367,"','serie'=&gt;'",R367,"','condicion_id'=&gt;'",S367,"','observaciones'=&gt;'",T367,"','estatus'=&gt;'",U367,"','fecha_compra'=&gt;'",V367,"','fecha_baja'=&gt;'",W367,"','obs_baja'=&gt;'",X367,"','n_orden'=&gt;'",Y367,"','fecha_reporte'=&gt;'",Z367,"','descripcion'=&gt;'",AA367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8" spans="22:28" x14ac:dyDescent="0.25">
      <c r="AB368" t="str">
        <f>CONCATENATE("['ide'=&gt;'",A368,"','edificio_id'=&gt;'",B368,"','direccion_id'=&gt;'",C368,"','equipo_id'=&gt;'",D368,"','subdireccion_id'=&gt;'",E368,"','coordinacion_id'=&gt;'",F368,"','tipo_cpu_id'=&gt;'",G368,"','monitor_id'=&gt;'",H368,"','marca_id'=&gt;'",I368,"','modelo_id'=&gt;'",J368,"','procesador_id'=&gt;'",K368,"','ram_id'=&gt;'",L368,"','hdd_id'=&gt;'",M368,"','windows_id'=&gt;'",N368,"','so_id'=&gt;'",O368,"','usuario'=&gt;'",P368,"','inventaro'=&gt;'",Q368,"','serie'=&gt;'",R368,"','condicion_id'=&gt;'",S368,"','observaciones'=&gt;'",T368,"','estatus'=&gt;'",U368,"','fecha_compra'=&gt;'",V368,"','fecha_baja'=&gt;'",W368,"','obs_baja'=&gt;'",X368,"','n_orden'=&gt;'",Y368,"','fecha_reporte'=&gt;'",Z368,"','descripcion'=&gt;'",AA368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69" spans="22:28" x14ac:dyDescent="0.25">
      <c r="AB369" t="str">
        <f>CONCATENATE("['ide'=&gt;'",A369,"','edificio_id'=&gt;'",B369,"','direccion_id'=&gt;'",C369,"','equipo_id'=&gt;'",D369,"','subdireccion_id'=&gt;'",E369,"','coordinacion_id'=&gt;'",F369,"','tipo_cpu_id'=&gt;'",G369,"','monitor_id'=&gt;'",H369,"','marca_id'=&gt;'",I369,"','modelo_id'=&gt;'",J369,"','procesador_id'=&gt;'",K369,"','ram_id'=&gt;'",L369,"','hdd_id'=&gt;'",M369,"','windows_id'=&gt;'",N369,"','so_id'=&gt;'",O369,"','usuario'=&gt;'",P369,"','inventaro'=&gt;'",Q369,"','serie'=&gt;'",R369,"','condicion_id'=&gt;'",S369,"','observaciones'=&gt;'",T369,"','estatus'=&gt;'",U369,"','fecha_compra'=&gt;'",V369,"','fecha_baja'=&gt;'",W369,"','obs_baja'=&gt;'",X369,"','n_orden'=&gt;'",Y369,"','fecha_reporte'=&gt;'",Z369,"','descripcion'=&gt;'",AA369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0" spans="22:28" x14ac:dyDescent="0.25">
      <c r="V370" s="1"/>
      <c r="AB370" t="str">
        <f>CONCATENATE("['ide'=&gt;'",A370,"','edificio_id'=&gt;'",B370,"','direccion_id'=&gt;'",C370,"','equipo_id'=&gt;'",D370,"','subdireccion_id'=&gt;'",E370,"','coordinacion_id'=&gt;'",F370,"','tipo_cpu_id'=&gt;'",G370,"','monitor_id'=&gt;'",H370,"','marca_id'=&gt;'",I370,"','modelo_id'=&gt;'",J370,"','procesador_id'=&gt;'",K370,"','ram_id'=&gt;'",L370,"','hdd_id'=&gt;'",M370,"','windows_id'=&gt;'",N370,"','so_id'=&gt;'",O370,"','usuario'=&gt;'",P370,"','inventaro'=&gt;'",Q370,"','serie'=&gt;'",R370,"','condicion_id'=&gt;'",S370,"','observaciones'=&gt;'",T370,"','estatus'=&gt;'",U370,"','fecha_compra'=&gt;'",V370,"','fecha_baja'=&gt;'",W370,"','obs_baja'=&gt;'",X370,"','n_orden'=&gt;'",Y370,"','fecha_reporte'=&gt;'",Z370,"','descripcion'=&gt;'",AA370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1" spans="22:28" x14ac:dyDescent="0.25">
      <c r="AB371" t="str">
        <f>CONCATENATE("['ide'=&gt;'",A371,"','edificio_id'=&gt;'",B371,"','direccion_id'=&gt;'",C371,"','equipo_id'=&gt;'",D371,"','subdireccion_id'=&gt;'",E371,"','coordinacion_id'=&gt;'",F371,"','tipo_cpu_id'=&gt;'",G371,"','monitor_id'=&gt;'",H371,"','marca_id'=&gt;'",I371,"','modelo_id'=&gt;'",J371,"','procesador_id'=&gt;'",K371,"','ram_id'=&gt;'",L371,"','hdd_id'=&gt;'",M371,"','windows_id'=&gt;'",N371,"','so_id'=&gt;'",O371,"','usuario'=&gt;'",P371,"','inventaro'=&gt;'",Q371,"','serie'=&gt;'",R371,"','condicion_id'=&gt;'",S371,"','observaciones'=&gt;'",T371,"','estatus'=&gt;'",U371,"','fecha_compra'=&gt;'",V371,"','fecha_baja'=&gt;'",W371,"','obs_baja'=&gt;'",X371,"','n_orden'=&gt;'",Y371,"','fecha_reporte'=&gt;'",Z371,"','descripcion'=&gt;'",AA371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2" spans="22:28" x14ac:dyDescent="0.25">
      <c r="AB372" t="str">
        <f>CONCATENATE("['ide'=&gt;'",A372,"','edificio_id'=&gt;'",B372,"','direccion_id'=&gt;'",C372,"','equipo_id'=&gt;'",D372,"','subdireccion_id'=&gt;'",E372,"','coordinacion_id'=&gt;'",F372,"','tipo_cpu_id'=&gt;'",G372,"','monitor_id'=&gt;'",H372,"','marca_id'=&gt;'",I372,"','modelo_id'=&gt;'",J372,"','procesador_id'=&gt;'",K372,"','ram_id'=&gt;'",L372,"','hdd_id'=&gt;'",M372,"','windows_id'=&gt;'",N372,"','so_id'=&gt;'",O372,"','usuario'=&gt;'",P372,"','inventaro'=&gt;'",Q372,"','serie'=&gt;'",R372,"','condicion_id'=&gt;'",S372,"','observaciones'=&gt;'",T372,"','estatus'=&gt;'",U372,"','fecha_compra'=&gt;'",V372,"','fecha_baja'=&gt;'",W372,"','obs_baja'=&gt;'",X372,"','n_orden'=&gt;'",Y372,"','fecha_reporte'=&gt;'",Z372,"','descripcion'=&gt;'",AA372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3" spans="22:28" x14ac:dyDescent="0.25">
      <c r="AB373" t="str">
        <f>CONCATENATE("['ide'=&gt;'",A373,"','edificio_id'=&gt;'",B373,"','direccion_id'=&gt;'",C373,"','equipo_id'=&gt;'",D373,"','subdireccion_id'=&gt;'",E373,"','coordinacion_id'=&gt;'",F373,"','tipo_cpu_id'=&gt;'",G373,"','monitor_id'=&gt;'",H373,"','marca_id'=&gt;'",I373,"','modelo_id'=&gt;'",J373,"','procesador_id'=&gt;'",K373,"','ram_id'=&gt;'",L373,"','hdd_id'=&gt;'",M373,"','windows_id'=&gt;'",N373,"','so_id'=&gt;'",O373,"','usuario'=&gt;'",P373,"','inventaro'=&gt;'",Q373,"','serie'=&gt;'",R373,"','condicion_id'=&gt;'",S373,"','observaciones'=&gt;'",T373,"','estatus'=&gt;'",U373,"','fecha_compra'=&gt;'",V373,"','fecha_baja'=&gt;'",W373,"','obs_baja'=&gt;'",X373,"','n_orden'=&gt;'",Y373,"','fecha_reporte'=&gt;'",Z373,"','descripcion'=&gt;'",AA373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4" spans="22:28" x14ac:dyDescent="0.25">
      <c r="V374" s="1"/>
      <c r="AB374" t="str">
        <f>CONCATENATE("['ide'=&gt;'",A374,"','edificio_id'=&gt;'",B374,"','direccion_id'=&gt;'",C374,"','equipo_id'=&gt;'",D374,"','subdireccion_id'=&gt;'",E374,"','coordinacion_id'=&gt;'",F374,"','tipo_cpu_id'=&gt;'",G374,"','monitor_id'=&gt;'",H374,"','marca_id'=&gt;'",I374,"','modelo_id'=&gt;'",J374,"','procesador_id'=&gt;'",K374,"','ram_id'=&gt;'",L374,"','hdd_id'=&gt;'",M374,"','windows_id'=&gt;'",N374,"','so_id'=&gt;'",O374,"','usuario'=&gt;'",P374,"','inventaro'=&gt;'",Q374,"','serie'=&gt;'",R374,"','condicion_id'=&gt;'",S374,"','observaciones'=&gt;'",T374,"','estatus'=&gt;'",U374,"','fecha_compra'=&gt;'",V374,"','fecha_baja'=&gt;'",W374,"','obs_baja'=&gt;'",X374,"','n_orden'=&gt;'",Y374,"','fecha_reporte'=&gt;'",Z374,"','descripcion'=&gt;'",AA374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5" spans="22:28" x14ac:dyDescent="0.25">
      <c r="V375" s="1"/>
      <c r="AB375" t="str">
        <f>CONCATENATE("['ide'=&gt;'",A375,"','edificio_id'=&gt;'",B375,"','direccion_id'=&gt;'",C375,"','equipo_id'=&gt;'",D375,"','subdireccion_id'=&gt;'",E375,"','coordinacion_id'=&gt;'",F375,"','tipo_cpu_id'=&gt;'",G375,"','monitor_id'=&gt;'",H375,"','marca_id'=&gt;'",I375,"','modelo_id'=&gt;'",J375,"','procesador_id'=&gt;'",K375,"','ram_id'=&gt;'",L375,"','hdd_id'=&gt;'",M375,"','windows_id'=&gt;'",N375,"','so_id'=&gt;'",O375,"','usuario'=&gt;'",P375,"','inventaro'=&gt;'",Q375,"','serie'=&gt;'",R375,"','condicion_id'=&gt;'",S375,"','observaciones'=&gt;'",T375,"','estatus'=&gt;'",U375,"','fecha_compra'=&gt;'",V375,"','fecha_baja'=&gt;'",W375,"','obs_baja'=&gt;'",X375,"','n_orden'=&gt;'",Y375,"','fecha_reporte'=&gt;'",Z375,"','descripcion'=&gt;'",AA375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6" spans="22:28" x14ac:dyDescent="0.25">
      <c r="V376" s="1"/>
      <c r="AB376" t="str">
        <f>CONCATENATE("['ide'=&gt;'",A376,"','edificio_id'=&gt;'",B376,"','direccion_id'=&gt;'",C376,"','equipo_id'=&gt;'",D376,"','subdireccion_id'=&gt;'",E376,"','coordinacion_id'=&gt;'",F376,"','tipo_cpu_id'=&gt;'",G376,"','monitor_id'=&gt;'",H376,"','marca_id'=&gt;'",I376,"','modelo_id'=&gt;'",J376,"','procesador_id'=&gt;'",K376,"','ram_id'=&gt;'",L376,"','hdd_id'=&gt;'",M376,"','windows_id'=&gt;'",N376,"','so_id'=&gt;'",O376,"','usuario'=&gt;'",P376,"','inventaro'=&gt;'",Q376,"','serie'=&gt;'",R376,"','condicion_id'=&gt;'",S376,"','observaciones'=&gt;'",T376,"','estatus'=&gt;'",U376,"','fecha_compra'=&gt;'",V376,"','fecha_baja'=&gt;'",W376,"','obs_baja'=&gt;'",X376,"','n_orden'=&gt;'",Y376,"','fecha_reporte'=&gt;'",Z376,"','descripcion'=&gt;'",AA376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7" spans="22:28" x14ac:dyDescent="0.25">
      <c r="V377" s="1"/>
      <c r="AB377" t="str">
        <f>CONCATENATE("['ide'=&gt;'",A377,"','edificio_id'=&gt;'",B377,"','direccion_id'=&gt;'",C377,"','equipo_id'=&gt;'",D377,"','subdireccion_id'=&gt;'",E377,"','coordinacion_id'=&gt;'",F377,"','tipo_cpu_id'=&gt;'",G377,"','monitor_id'=&gt;'",H377,"','marca_id'=&gt;'",I377,"','modelo_id'=&gt;'",J377,"','procesador_id'=&gt;'",K377,"','ram_id'=&gt;'",L377,"','hdd_id'=&gt;'",M377,"','windows_id'=&gt;'",N377,"','so_id'=&gt;'",O377,"','usuario'=&gt;'",P377,"','inventaro'=&gt;'",Q377,"','serie'=&gt;'",R377,"','condicion_id'=&gt;'",S377,"','observaciones'=&gt;'",T377,"','estatus'=&gt;'",U377,"','fecha_compra'=&gt;'",V377,"','fecha_baja'=&gt;'",W377,"','obs_baja'=&gt;'",X377,"','n_orden'=&gt;'",Y377,"','fecha_reporte'=&gt;'",Z377,"','descripcion'=&gt;'",AA377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8" spans="22:28" x14ac:dyDescent="0.25">
      <c r="V378" s="1"/>
      <c r="AB378" t="str">
        <f>CONCATENATE("['ide'=&gt;'",A378,"','edificio_id'=&gt;'",B378,"','direccion_id'=&gt;'",C378,"','equipo_id'=&gt;'",D378,"','subdireccion_id'=&gt;'",E378,"','coordinacion_id'=&gt;'",F378,"','tipo_cpu_id'=&gt;'",G378,"','monitor_id'=&gt;'",H378,"','marca_id'=&gt;'",I378,"','modelo_id'=&gt;'",J378,"','procesador_id'=&gt;'",K378,"','ram_id'=&gt;'",L378,"','hdd_id'=&gt;'",M378,"','windows_id'=&gt;'",N378,"','so_id'=&gt;'",O378,"','usuario'=&gt;'",P378,"','inventaro'=&gt;'",Q378,"','serie'=&gt;'",R378,"','condicion_id'=&gt;'",S378,"','observaciones'=&gt;'",T378,"','estatus'=&gt;'",U378,"','fecha_compra'=&gt;'",V378,"','fecha_baja'=&gt;'",W378,"','obs_baja'=&gt;'",X378,"','n_orden'=&gt;'",Y378,"','fecha_reporte'=&gt;'",Z378,"','descripcion'=&gt;'",AA378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79" spans="22:28" x14ac:dyDescent="0.25">
      <c r="V379" s="1"/>
      <c r="AB379" t="str">
        <f>CONCATENATE("['ide'=&gt;'",A379,"','edificio_id'=&gt;'",B379,"','direccion_id'=&gt;'",C379,"','equipo_id'=&gt;'",D379,"','subdireccion_id'=&gt;'",E379,"','coordinacion_id'=&gt;'",F379,"','tipo_cpu_id'=&gt;'",G379,"','monitor_id'=&gt;'",H379,"','marca_id'=&gt;'",I379,"','modelo_id'=&gt;'",J379,"','procesador_id'=&gt;'",K379,"','ram_id'=&gt;'",L379,"','hdd_id'=&gt;'",M379,"','windows_id'=&gt;'",N379,"','so_id'=&gt;'",O379,"','usuario'=&gt;'",P379,"','inventaro'=&gt;'",Q379,"','serie'=&gt;'",R379,"','condicion_id'=&gt;'",S379,"','observaciones'=&gt;'",T379,"','estatus'=&gt;'",U379,"','fecha_compra'=&gt;'",V379,"','fecha_baja'=&gt;'",W379,"','obs_baja'=&gt;'",X379,"','n_orden'=&gt;'",Y379,"','fecha_reporte'=&gt;'",Z379,"','descripcion'=&gt;'",AA379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0" spans="22:28" x14ac:dyDescent="0.25">
      <c r="V380" s="1"/>
      <c r="AB380" t="str">
        <f>CONCATENATE("['ide'=&gt;'",A380,"','edificio_id'=&gt;'",B380,"','direccion_id'=&gt;'",C380,"','equipo_id'=&gt;'",D380,"','subdireccion_id'=&gt;'",E380,"','coordinacion_id'=&gt;'",F380,"','tipo_cpu_id'=&gt;'",G380,"','monitor_id'=&gt;'",H380,"','marca_id'=&gt;'",I380,"','modelo_id'=&gt;'",J380,"','procesador_id'=&gt;'",K380,"','ram_id'=&gt;'",L380,"','hdd_id'=&gt;'",M380,"','windows_id'=&gt;'",N380,"','so_id'=&gt;'",O380,"','usuario'=&gt;'",P380,"','inventaro'=&gt;'",Q380,"','serie'=&gt;'",R380,"','condicion_id'=&gt;'",S380,"','observaciones'=&gt;'",T380,"','estatus'=&gt;'",U380,"','fecha_compra'=&gt;'",V380,"','fecha_baja'=&gt;'",W380,"','obs_baja'=&gt;'",X380,"','n_orden'=&gt;'",Y380,"','fecha_reporte'=&gt;'",Z380,"','descripcion'=&gt;'",AA380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1" spans="22:28" x14ac:dyDescent="0.25">
      <c r="V381" s="1"/>
      <c r="AB381" t="str">
        <f>CONCATENATE("['ide'=&gt;'",A381,"','edificio_id'=&gt;'",B381,"','direccion_id'=&gt;'",C381,"','equipo_id'=&gt;'",D381,"','subdireccion_id'=&gt;'",E381,"','coordinacion_id'=&gt;'",F381,"','tipo_cpu_id'=&gt;'",G381,"','monitor_id'=&gt;'",H381,"','marca_id'=&gt;'",I381,"','modelo_id'=&gt;'",J381,"','procesador_id'=&gt;'",K381,"','ram_id'=&gt;'",L381,"','hdd_id'=&gt;'",M381,"','windows_id'=&gt;'",N381,"','so_id'=&gt;'",O381,"','usuario'=&gt;'",P381,"','inventaro'=&gt;'",Q381,"','serie'=&gt;'",R381,"','condicion_id'=&gt;'",S381,"','observaciones'=&gt;'",T381,"','estatus'=&gt;'",U381,"','fecha_compra'=&gt;'",V381,"','fecha_baja'=&gt;'",W381,"','obs_baja'=&gt;'",X381,"','n_orden'=&gt;'",Y381,"','fecha_reporte'=&gt;'",Z381,"','descripcion'=&gt;'",AA381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2" spans="22:28" x14ac:dyDescent="0.25">
      <c r="V382" s="1"/>
      <c r="AB382" t="str">
        <f>CONCATENATE("['ide'=&gt;'",A382,"','edificio_id'=&gt;'",B382,"','direccion_id'=&gt;'",C382,"','equipo_id'=&gt;'",D382,"','subdireccion_id'=&gt;'",E382,"','coordinacion_id'=&gt;'",F382,"','tipo_cpu_id'=&gt;'",G382,"','monitor_id'=&gt;'",H382,"','marca_id'=&gt;'",I382,"','modelo_id'=&gt;'",J382,"','procesador_id'=&gt;'",K382,"','ram_id'=&gt;'",L382,"','hdd_id'=&gt;'",M382,"','windows_id'=&gt;'",N382,"','so_id'=&gt;'",O382,"','usuario'=&gt;'",P382,"','inventaro'=&gt;'",Q382,"','serie'=&gt;'",R382,"','condicion_id'=&gt;'",S382,"','observaciones'=&gt;'",T382,"','estatus'=&gt;'",U382,"','fecha_compra'=&gt;'",V382,"','fecha_baja'=&gt;'",W382,"','obs_baja'=&gt;'",X382,"','n_orden'=&gt;'",Y382,"','fecha_reporte'=&gt;'",Z382,"','descripcion'=&gt;'",AA382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3" spans="22:28" x14ac:dyDescent="0.25">
      <c r="V383" s="1"/>
      <c r="AB383" t="str">
        <f>CONCATENATE("['ide'=&gt;'",A383,"','edificio_id'=&gt;'",B383,"','direccion_id'=&gt;'",C383,"','equipo_id'=&gt;'",D383,"','subdireccion_id'=&gt;'",E383,"','coordinacion_id'=&gt;'",F383,"','tipo_cpu_id'=&gt;'",G383,"','monitor_id'=&gt;'",H383,"','marca_id'=&gt;'",I383,"','modelo_id'=&gt;'",J383,"','procesador_id'=&gt;'",K383,"','ram_id'=&gt;'",L383,"','hdd_id'=&gt;'",M383,"','windows_id'=&gt;'",N383,"','so_id'=&gt;'",O383,"','usuario'=&gt;'",P383,"','inventaro'=&gt;'",Q383,"','serie'=&gt;'",R383,"','condicion_id'=&gt;'",S383,"','observaciones'=&gt;'",T383,"','estatus'=&gt;'",U383,"','fecha_compra'=&gt;'",V383,"','fecha_baja'=&gt;'",W383,"','obs_baja'=&gt;'",X383,"','n_orden'=&gt;'",Y383,"','fecha_reporte'=&gt;'",Z383,"','descripcion'=&gt;'",AA383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4" spans="22:28" x14ac:dyDescent="0.25">
      <c r="V384" s="1"/>
      <c r="AB384" t="str">
        <f>CONCATENATE("['ide'=&gt;'",A384,"','edificio_id'=&gt;'",B384,"','direccion_id'=&gt;'",C384,"','equipo_id'=&gt;'",D384,"','subdireccion_id'=&gt;'",E384,"','coordinacion_id'=&gt;'",F384,"','tipo_cpu_id'=&gt;'",G384,"','monitor_id'=&gt;'",H384,"','marca_id'=&gt;'",I384,"','modelo_id'=&gt;'",J384,"','procesador_id'=&gt;'",K384,"','ram_id'=&gt;'",L384,"','hdd_id'=&gt;'",M384,"','windows_id'=&gt;'",N384,"','so_id'=&gt;'",O384,"','usuario'=&gt;'",P384,"','inventaro'=&gt;'",Q384,"','serie'=&gt;'",R384,"','condicion_id'=&gt;'",S384,"','observaciones'=&gt;'",T384,"','estatus'=&gt;'",U384,"','fecha_compra'=&gt;'",V384,"','fecha_baja'=&gt;'",W384,"','obs_baja'=&gt;'",X384,"','n_orden'=&gt;'",Y384,"','fecha_reporte'=&gt;'",Z384,"','descripcion'=&gt;'",AA384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5" spans="22:28" x14ac:dyDescent="0.25">
      <c r="V385" s="1"/>
      <c r="AB385" t="str">
        <f>CONCATENATE("['ide'=&gt;'",A385,"','edificio_id'=&gt;'",B385,"','direccion_id'=&gt;'",C385,"','equipo_id'=&gt;'",D385,"','subdireccion_id'=&gt;'",E385,"','coordinacion_id'=&gt;'",F385,"','tipo_cpu_id'=&gt;'",G385,"','monitor_id'=&gt;'",H385,"','marca_id'=&gt;'",I385,"','modelo_id'=&gt;'",J385,"','procesador_id'=&gt;'",K385,"','ram_id'=&gt;'",L385,"','hdd_id'=&gt;'",M385,"','windows_id'=&gt;'",N385,"','so_id'=&gt;'",O385,"','usuario'=&gt;'",P385,"','inventaro'=&gt;'",Q385,"','serie'=&gt;'",R385,"','condicion_id'=&gt;'",S385,"','observaciones'=&gt;'",T385,"','estatus'=&gt;'",U385,"','fecha_compra'=&gt;'",V385,"','fecha_baja'=&gt;'",W385,"','obs_baja'=&gt;'",X385,"','n_orden'=&gt;'",Y385,"','fecha_reporte'=&gt;'",Z385,"','descripcion'=&gt;'",AA385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6" spans="22:28" x14ac:dyDescent="0.25">
      <c r="V386" s="1"/>
      <c r="AB386" t="str">
        <f>CONCATENATE("['ide'=&gt;'",A386,"','edificio_id'=&gt;'",B386,"','direccion_id'=&gt;'",C386,"','equipo_id'=&gt;'",D386,"','subdireccion_id'=&gt;'",E386,"','coordinacion_id'=&gt;'",F386,"','tipo_cpu_id'=&gt;'",G386,"','monitor_id'=&gt;'",H386,"','marca_id'=&gt;'",I386,"','modelo_id'=&gt;'",J386,"','procesador_id'=&gt;'",K386,"','ram_id'=&gt;'",L386,"','hdd_id'=&gt;'",M386,"','windows_id'=&gt;'",N386,"','so_id'=&gt;'",O386,"','usuario'=&gt;'",P386,"','inventaro'=&gt;'",Q386,"','serie'=&gt;'",R386,"','condicion_id'=&gt;'",S386,"','observaciones'=&gt;'",T386,"','estatus'=&gt;'",U386,"','fecha_compra'=&gt;'",V386,"','fecha_baja'=&gt;'",W386,"','obs_baja'=&gt;'",X386,"','n_orden'=&gt;'",Y386,"','fecha_reporte'=&gt;'",Z386,"','descripcion'=&gt;'",AA386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7" spans="22:28" x14ac:dyDescent="0.25">
      <c r="V387" s="1"/>
      <c r="AB387" t="str">
        <f>CONCATENATE("['ide'=&gt;'",A387,"','edificio_id'=&gt;'",B387,"','direccion_id'=&gt;'",C387,"','equipo_id'=&gt;'",D387,"','subdireccion_id'=&gt;'",E387,"','coordinacion_id'=&gt;'",F387,"','tipo_cpu_id'=&gt;'",G387,"','monitor_id'=&gt;'",H387,"','marca_id'=&gt;'",I387,"','modelo_id'=&gt;'",J387,"','procesador_id'=&gt;'",K387,"','ram_id'=&gt;'",L387,"','hdd_id'=&gt;'",M387,"','windows_id'=&gt;'",N387,"','so_id'=&gt;'",O387,"','usuario'=&gt;'",P387,"','inventaro'=&gt;'",Q387,"','serie'=&gt;'",R387,"','condicion_id'=&gt;'",S387,"','observaciones'=&gt;'",T387,"','estatus'=&gt;'",U387,"','fecha_compra'=&gt;'",V387,"','fecha_baja'=&gt;'",W387,"','obs_baja'=&gt;'",X387,"','n_orden'=&gt;'",Y387,"','fecha_reporte'=&gt;'",Z387,"','descripcion'=&gt;'",AA387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8" spans="22:28" x14ac:dyDescent="0.25">
      <c r="V388" s="1"/>
      <c r="AB388" t="str">
        <f>CONCATENATE("['ide'=&gt;'",A388,"','edificio_id'=&gt;'",B388,"','direccion_id'=&gt;'",C388,"','equipo_id'=&gt;'",D388,"','subdireccion_id'=&gt;'",E388,"','coordinacion_id'=&gt;'",F388,"','tipo_cpu_id'=&gt;'",G388,"','monitor_id'=&gt;'",H388,"','marca_id'=&gt;'",I388,"','modelo_id'=&gt;'",J388,"','procesador_id'=&gt;'",K388,"','ram_id'=&gt;'",L388,"','hdd_id'=&gt;'",M388,"','windows_id'=&gt;'",N388,"','so_id'=&gt;'",O388,"','usuario'=&gt;'",P388,"','inventaro'=&gt;'",Q388,"','serie'=&gt;'",R388,"','condicion_id'=&gt;'",S388,"','observaciones'=&gt;'",T388,"','estatus'=&gt;'",U388,"','fecha_compra'=&gt;'",V388,"','fecha_baja'=&gt;'",W388,"','obs_baja'=&gt;'",X388,"','n_orden'=&gt;'",Y388,"','fecha_reporte'=&gt;'",Z388,"','descripcion'=&gt;'",AA388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89" spans="22:28" x14ac:dyDescent="0.25">
      <c r="AB389" t="str">
        <f>CONCATENATE("['ide'=&gt;'",A389,"','edificio_id'=&gt;'",B389,"','direccion_id'=&gt;'",C389,"','equipo_id'=&gt;'",D389,"','subdireccion_id'=&gt;'",E389,"','coordinacion_id'=&gt;'",F389,"','tipo_cpu_id'=&gt;'",G389,"','monitor_id'=&gt;'",H389,"','marca_id'=&gt;'",I389,"','modelo_id'=&gt;'",J389,"','procesador_id'=&gt;'",K389,"','ram_id'=&gt;'",L389,"','hdd_id'=&gt;'",M389,"','windows_id'=&gt;'",N389,"','so_id'=&gt;'",O389,"','usuario'=&gt;'",P389,"','inventaro'=&gt;'",Q389,"','serie'=&gt;'",R389,"','condicion_id'=&gt;'",S389,"','observaciones'=&gt;'",T389,"','estatus'=&gt;'",U389,"','fecha_compra'=&gt;'",V389,"','fecha_baja'=&gt;'",W389,"','obs_baja'=&gt;'",X389,"','n_orden'=&gt;'",Y389,"','fecha_reporte'=&gt;'",Z389,"','descripcion'=&gt;'",AA389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0" spans="22:28" x14ac:dyDescent="0.25">
      <c r="AB390" t="str">
        <f>CONCATENATE("['ide'=&gt;'",A390,"','edificio_id'=&gt;'",B390,"','direccion_id'=&gt;'",C390,"','equipo_id'=&gt;'",D390,"','subdireccion_id'=&gt;'",E390,"','coordinacion_id'=&gt;'",F390,"','tipo_cpu_id'=&gt;'",G390,"','monitor_id'=&gt;'",H390,"','marca_id'=&gt;'",I390,"','modelo_id'=&gt;'",J390,"','procesador_id'=&gt;'",K390,"','ram_id'=&gt;'",L390,"','hdd_id'=&gt;'",M390,"','windows_id'=&gt;'",N390,"','so_id'=&gt;'",O390,"','usuario'=&gt;'",P390,"','inventaro'=&gt;'",Q390,"','serie'=&gt;'",R390,"','condicion_id'=&gt;'",S390,"','observaciones'=&gt;'",T390,"','estatus'=&gt;'",U390,"','fecha_compra'=&gt;'",V390,"','fecha_baja'=&gt;'",W390,"','obs_baja'=&gt;'",X390,"','n_orden'=&gt;'",Y390,"','fecha_reporte'=&gt;'",Z390,"','descripcion'=&gt;'",AA390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1" spans="22:28" x14ac:dyDescent="0.25">
      <c r="AB391" t="str">
        <f>CONCATENATE("['ide'=&gt;'",A391,"','edificio_id'=&gt;'",B391,"','direccion_id'=&gt;'",C391,"','equipo_id'=&gt;'",D391,"','subdireccion_id'=&gt;'",E391,"','coordinacion_id'=&gt;'",F391,"','tipo_cpu_id'=&gt;'",G391,"','monitor_id'=&gt;'",H391,"','marca_id'=&gt;'",I391,"','modelo_id'=&gt;'",J391,"','procesador_id'=&gt;'",K391,"','ram_id'=&gt;'",L391,"','hdd_id'=&gt;'",M391,"','windows_id'=&gt;'",N391,"','so_id'=&gt;'",O391,"','usuario'=&gt;'",P391,"','inventaro'=&gt;'",Q391,"','serie'=&gt;'",R391,"','condicion_id'=&gt;'",S391,"','observaciones'=&gt;'",T391,"','estatus'=&gt;'",U391,"','fecha_compra'=&gt;'",V391,"','fecha_baja'=&gt;'",W391,"','obs_baja'=&gt;'",X391,"','n_orden'=&gt;'",Y391,"','fecha_reporte'=&gt;'",Z391,"','descripcion'=&gt;'",AA391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2" spans="22:28" x14ac:dyDescent="0.25">
      <c r="V392" s="1"/>
      <c r="AB392" t="str">
        <f>CONCATENATE("['ide'=&gt;'",A392,"','edificio_id'=&gt;'",B392,"','direccion_id'=&gt;'",C392,"','equipo_id'=&gt;'",D392,"','subdireccion_id'=&gt;'",E392,"','coordinacion_id'=&gt;'",F392,"','tipo_cpu_id'=&gt;'",G392,"','monitor_id'=&gt;'",H392,"','marca_id'=&gt;'",I392,"','modelo_id'=&gt;'",J392,"','procesador_id'=&gt;'",K392,"','ram_id'=&gt;'",L392,"','hdd_id'=&gt;'",M392,"','windows_id'=&gt;'",N392,"','so_id'=&gt;'",O392,"','usuario'=&gt;'",P392,"','inventaro'=&gt;'",Q392,"','serie'=&gt;'",R392,"','condicion_id'=&gt;'",S392,"','observaciones'=&gt;'",T392,"','estatus'=&gt;'",U392,"','fecha_compra'=&gt;'",V392,"','fecha_baja'=&gt;'",W392,"','obs_baja'=&gt;'",X392,"','n_orden'=&gt;'",Y392,"','fecha_reporte'=&gt;'",Z392,"','descripcion'=&gt;'",AA392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3" spans="22:28" x14ac:dyDescent="0.25">
      <c r="AB393" t="str">
        <f>CONCATENATE("['ide'=&gt;'",A393,"','edificio_id'=&gt;'",B393,"','direccion_id'=&gt;'",C393,"','equipo_id'=&gt;'",D393,"','subdireccion_id'=&gt;'",E393,"','coordinacion_id'=&gt;'",F393,"','tipo_cpu_id'=&gt;'",G393,"','monitor_id'=&gt;'",H393,"','marca_id'=&gt;'",I393,"','modelo_id'=&gt;'",J393,"','procesador_id'=&gt;'",K393,"','ram_id'=&gt;'",L393,"','hdd_id'=&gt;'",M393,"','windows_id'=&gt;'",N393,"','so_id'=&gt;'",O393,"','usuario'=&gt;'",P393,"','inventaro'=&gt;'",Q393,"','serie'=&gt;'",R393,"','condicion_id'=&gt;'",S393,"','observaciones'=&gt;'",T393,"','estatus'=&gt;'",U393,"','fecha_compra'=&gt;'",V393,"','fecha_baja'=&gt;'",W393,"','obs_baja'=&gt;'",X393,"','n_orden'=&gt;'",Y393,"','fecha_reporte'=&gt;'",Z393,"','descripcion'=&gt;'",AA393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4" spans="22:28" x14ac:dyDescent="0.25">
      <c r="AB394" t="str">
        <f>CONCATENATE("['ide'=&gt;'",A394,"','edificio_id'=&gt;'",B394,"','direccion_id'=&gt;'",C394,"','equipo_id'=&gt;'",D394,"','subdireccion_id'=&gt;'",E394,"','coordinacion_id'=&gt;'",F394,"','tipo_cpu_id'=&gt;'",G394,"','monitor_id'=&gt;'",H394,"','marca_id'=&gt;'",I394,"','modelo_id'=&gt;'",J394,"','procesador_id'=&gt;'",K394,"','ram_id'=&gt;'",L394,"','hdd_id'=&gt;'",M394,"','windows_id'=&gt;'",N394,"','so_id'=&gt;'",O394,"','usuario'=&gt;'",P394,"','inventaro'=&gt;'",Q394,"','serie'=&gt;'",R394,"','condicion_id'=&gt;'",S394,"','observaciones'=&gt;'",T394,"','estatus'=&gt;'",U394,"','fecha_compra'=&gt;'",V394,"','fecha_baja'=&gt;'",W394,"','obs_baja'=&gt;'",X394,"','n_orden'=&gt;'",Y394,"','fecha_reporte'=&gt;'",Z394,"','descripcion'=&gt;'",AA394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5" spans="22:28" x14ac:dyDescent="0.25">
      <c r="V395" s="1"/>
      <c r="AB395" t="str">
        <f>CONCATENATE("['ide'=&gt;'",A395,"','edificio_id'=&gt;'",B395,"','direccion_id'=&gt;'",C395,"','equipo_id'=&gt;'",D395,"','subdireccion_id'=&gt;'",E395,"','coordinacion_id'=&gt;'",F395,"','tipo_cpu_id'=&gt;'",G395,"','monitor_id'=&gt;'",H395,"','marca_id'=&gt;'",I395,"','modelo_id'=&gt;'",J395,"','procesador_id'=&gt;'",K395,"','ram_id'=&gt;'",L395,"','hdd_id'=&gt;'",M395,"','windows_id'=&gt;'",N395,"','so_id'=&gt;'",O395,"','usuario'=&gt;'",P395,"','inventaro'=&gt;'",Q395,"','serie'=&gt;'",R395,"','condicion_id'=&gt;'",S395,"','observaciones'=&gt;'",T395,"','estatus'=&gt;'",U395,"','fecha_compra'=&gt;'",V395,"','fecha_baja'=&gt;'",W395,"','obs_baja'=&gt;'",X395,"','n_orden'=&gt;'",Y395,"','fecha_reporte'=&gt;'",Z395,"','descripcion'=&gt;'",AA395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6" spans="22:28" x14ac:dyDescent="0.25">
      <c r="AB396" t="str">
        <f>CONCATENATE("['ide'=&gt;'",A396,"','edificio_id'=&gt;'",B396,"','direccion_id'=&gt;'",C396,"','equipo_id'=&gt;'",D396,"','subdireccion_id'=&gt;'",E396,"','coordinacion_id'=&gt;'",F396,"','tipo_cpu_id'=&gt;'",G396,"','monitor_id'=&gt;'",H396,"','marca_id'=&gt;'",I396,"','modelo_id'=&gt;'",J396,"','procesador_id'=&gt;'",K396,"','ram_id'=&gt;'",L396,"','hdd_id'=&gt;'",M396,"','windows_id'=&gt;'",N396,"','so_id'=&gt;'",O396,"','usuario'=&gt;'",P396,"','inventaro'=&gt;'",Q396,"','serie'=&gt;'",R396,"','condicion_id'=&gt;'",S396,"','observaciones'=&gt;'",T396,"','estatus'=&gt;'",U396,"','fecha_compra'=&gt;'",V396,"','fecha_baja'=&gt;'",W396,"','obs_baja'=&gt;'",X396,"','n_orden'=&gt;'",Y396,"','fecha_reporte'=&gt;'",Z396,"','descripcion'=&gt;'",AA396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7" spans="22:28" x14ac:dyDescent="0.25">
      <c r="V397" s="1"/>
      <c r="AB397" t="str">
        <f>CONCATENATE("['ide'=&gt;'",A397,"','edificio_id'=&gt;'",B397,"','direccion_id'=&gt;'",C397,"','equipo_id'=&gt;'",D397,"','subdireccion_id'=&gt;'",E397,"','coordinacion_id'=&gt;'",F397,"','tipo_cpu_id'=&gt;'",G397,"','monitor_id'=&gt;'",H397,"','marca_id'=&gt;'",I397,"','modelo_id'=&gt;'",J397,"','procesador_id'=&gt;'",K397,"','ram_id'=&gt;'",L397,"','hdd_id'=&gt;'",M397,"','windows_id'=&gt;'",N397,"','so_id'=&gt;'",O397,"','usuario'=&gt;'",P397,"','inventaro'=&gt;'",Q397,"','serie'=&gt;'",R397,"','condicion_id'=&gt;'",S397,"','observaciones'=&gt;'",T397,"','estatus'=&gt;'",U397,"','fecha_compra'=&gt;'",V397,"','fecha_baja'=&gt;'",W397,"','obs_baja'=&gt;'",X397,"','n_orden'=&gt;'",Y397,"','fecha_reporte'=&gt;'",Z397,"','descripcion'=&gt;'",AA397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8" spans="22:28" x14ac:dyDescent="0.25">
      <c r="V398" s="1"/>
      <c r="AB398" t="str">
        <f>CONCATENATE("['ide'=&gt;'",A398,"','edificio_id'=&gt;'",B398,"','direccion_id'=&gt;'",C398,"','equipo_id'=&gt;'",D398,"','subdireccion_id'=&gt;'",E398,"','coordinacion_id'=&gt;'",F398,"','tipo_cpu_id'=&gt;'",G398,"','monitor_id'=&gt;'",H398,"','marca_id'=&gt;'",I398,"','modelo_id'=&gt;'",J398,"','procesador_id'=&gt;'",K398,"','ram_id'=&gt;'",L398,"','hdd_id'=&gt;'",M398,"','windows_id'=&gt;'",N398,"','so_id'=&gt;'",O398,"','usuario'=&gt;'",P398,"','inventaro'=&gt;'",Q398,"','serie'=&gt;'",R398,"','condicion_id'=&gt;'",S398,"','observaciones'=&gt;'",T398,"','estatus'=&gt;'",U398,"','fecha_compra'=&gt;'",V398,"','fecha_baja'=&gt;'",W398,"','obs_baja'=&gt;'",X398,"','n_orden'=&gt;'",Y398,"','fecha_reporte'=&gt;'",Z398,"','descripcion'=&gt;'",AA398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399" spans="22:28" x14ac:dyDescent="0.25">
      <c r="V399" s="1"/>
      <c r="AB399" t="str">
        <f>CONCATENATE("['ide'=&gt;'",A399,"','edificio_id'=&gt;'",B399,"','direccion_id'=&gt;'",C399,"','equipo_id'=&gt;'",D399,"','subdireccion_id'=&gt;'",E399,"','coordinacion_id'=&gt;'",F399,"','tipo_cpu_id'=&gt;'",G399,"','monitor_id'=&gt;'",H399,"','marca_id'=&gt;'",I399,"','modelo_id'=&gt;'",J399,"','procesador_id'=&gt;'",K399,"','ram_id'=&gt;'",L399,"','hdd_id'=&gt;'",M399,"','windows_id'=&gt;'",N399,"','so_id'=&gt;'",O399,"','usuario'=&gt;'",P399,"','inventaro'=&gt;'",Q399,"','serie'=&gt;'",R399,"','condicion_id'=&gt;'",S399,"','observaciones'=&gt;'",T399,"','estatus'=&gt;'",U399,"','fecha_compra'=&gt;'",V399,"','fecha_baja'=&gt;'",W399,"','obs_baja'=&gt;'",X399,"','n_orden'=&gt;'",Y399,"','fecha_reporte'=&gt;'",Z399,"','descripcion'=&gt;'",AA399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0" spans="22:28" x14ac:dyDescent="0.25">
      <c r="V400" s="1"/>
      <c r="AB400" t="str">
        <f>CONCATENATE("['ide'=&gt;'",A400,"','edificio_id'=&gt;'",B400,"','direccion_id'=&gt;'",C400,"','equipo_id'=&gt;'",D400,"','subdireccion_id'=&gt;'",E400,"','coordinacion_id'=&gt;'",F400,"','tipo_cpu_id'=&gt;'",G400,"','monitor_id'=&gt;'",H400,"','marca_id'=&gt;'",I400,"','modelo_id'=&gt;'",J400,"','procesador_id'=&gt;'",K400,"','ram_id'=&gt;'",L400,"','hdd_id'=&gt;'",M400,"','windows_id'=&gt;'",N400,"','so_id'=&gt;'",O400,"','usuario'=&gt;'",P400,"','inventaro'=&gt;'",Q400,"','serie'=&gt;'",R400,"','condicion_id'=&gt;'",S400,"','observaciones'=&gt;'",T400,"','estatus'=&gt;'",U400,"','fecha_compra'=&gt;'",V400,"','fecha_baja'=&gt;'",W400,"','obs_baja'=&gt;'",X400,"','n_orden'=&gt;'",Y400,"','fecha_reporte'=&gt;'",Z400,"','descripcion'=&gt;'",AA400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1" spans="22:28" x14ac:dyDescent="0.25">
      <c r="V401" s="1"/>
      <c r="AB401" t="str">
        <f>CONCATENATE("['ide'=&gt;'",A401,"','edificio_id'=&gt;'",B401,"','direccion_id'=&gt;'",C401,"','equipo_id'=&gt;'",D401,"','subdireccion_id'=&gt;'",E401,"','coordinacion_id'=&gt;'",F401,"','tipo_cpu_id'=&gt;'",G401,"','monitor_id'=&gt;'",H401,"','marca_id'=&gt;'",I401,"','modelo_id'=&gt;'",J401,"','procesador_id'=&gt;'",K401,"','ram_id'=&gt;'",L401,"','hdd_id'=&gt;'",M401,"','windows_id'=&gt;'",N401,"','so_id'=&gt;'",O401,"','usuario'=&gt;'",P401,"','inventaro'=&gt;'",Q401,"','serie'=&gt;'",R401,"','condicion_id'=&gt;'",S401,"','observaciones'=&gt;'",T401,"','estatus'=&gt;'",U401,"','fecha_compra'=&gt;'",V401,"','fecha_baja'=&gt;'",W401,"','obs_baja'=&gt;'",X401,"','n_orden'=&gt;'",Y401,"','fecha_reporte'=&gt;'",Z401,"','descripcion'=&gt;'",AA401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2" spans="22:28" x14ac:dyDescent="0.25">
      <c r="V402" s="1"/>
      <c r="AB402" t="str">
        <f>CONCATENATE("['ide'=&gt;'",A402,"','edificio_id'=&gt;'",B402,"','direccion_id'=&gt;'",C402,"','equipo_id'=&gt;'",D402,"','subdireccion_id'=&gt;'",E402,"','coordinacion_id'=&gt;'",F402,"','tipo_cpu_id'=&gt;'",G402,"','monitor_id'=&gt;'",H402,"','marca_id'=&gt;'",I402,"','modelo_id'=&gt;'",J402,"','procesador_id'=&gt;'",K402,"','ram_id'=&gt;'",L402,"','hdd_id'=&gt;'",M402,"','windows_id'=&gt;'",N402,"','so_id'=&gt;'",O402,"','usuario'=&gt;'",P402,"','inventaro'=&gt;'",Q402,"','serie'=&gt;'",R402,"','condicion_id'=&gt;'",S402,"','observaciones'=&gt;'",T402,"','estatus'=&gt;'",U402,"','fecha_compra'=&gt;'",V402,"','fecha_baja'=&gt;'",W402,"','obs_baja'=&gt;'",X402,"','n_orden'=&gt;'",Y402,"','fecha_reporte'=&gt;'",Z402,"','descripcion'=&gt;'",AA402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3" spans="22:28" x14ac:dyDescent="0.25">
      <c r="V403" s="1"/>
      <c r="AB403" t="str">
        <f>CONCATENATE("['ide'=&gt;'",A403,"','edificio_id'=&gt;'",B403,"','direccion_id'=&gt;'",C403,"','equipo_id'=&gt;'",D403,"','subdireccion_id'=&gt;'",E403,"','coordinacion_id'=&gt;'",F403,"','tipo_cpu_id'=&gt;'",G403,"','monitor_id'=&gt;'",H403,"','marca_id'=&gt;'",I403,"','modelo_id'=&gt;'",J403,"','procesador_id'=&gt;'",K403,"','ram_id'=&gt;'",L403,"','hdd_id'=&gt;'",M403,"','windows_id'=&gt;'",N403,"','so_id'=&gt;'",O403,"','usuario'=&gt;'",P403,"','inventaro'=&gt;'",Q403,"','serie'=&gt;'",R403,"','condicion_id'=&gt;'",S403,"','observaciones'=&gt;'",T403,"','estatus'=&gt;'",U403,"','fecha_compra'=&gt;'",V403,"','fecha_baja'=&gt;'",W403,"','obs_baja'=&gt;'",X403,"','n_orden'=&gt;'",Y403,"','fecha_reporte'=&gt;'",Z403,"','descripcion'=&gt;'",AA403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4" spans="22:28" x14ac:dyDescent="0.25">
      <c r="V404" s="1"/>
      <c r="AB404" t="str">
        <f>CONCATENATE("['ide'=&gt;'",A404,"','edificio_id'=&gt;'",B404,"','direccion_id'=&gt;'",C404,"','equipo_id'=&gt;'",D404,"','subdireccion_id'=&gt;'",E404,"','coordinacion_id'=&gt;'",F404,"','tipo_cpu_id'=&gt;'",G404,"','monitor_id'=&gt;'",H404,"','marca_id'=&gt;'",I404,"','modelo_id'=&gt;'",J404,"','procesador_id'=&gt;'",K404,"','ram_id'=&gt;'",L404,"','hdd_id'=&gt;'",M404,"','windows_id'=&gt;'",N404,"','so_id'=&gt;'",O404,"','usuario'=&gt;'",P404,"','inventaro'=&gt;'",Q404,"','serie'=&gt;'",R404,"','condicion_id'=&gt;'",S404,"','observaciones'=&gt;'",T404,"','estatus'=&gt;'",U404,"','fecha_compra'=&gt;'",V404,"','fecha_baja'=&gt;'",W404,"','obs_baja'=&gt;'",X404,"','n_orden'=&gt;'",Y404,"','fecha_reporte'=&gt;'",Z404,"','descripcion'=&gt;'",AA404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5" spans="22:28" x14ac:dyDescent="0.25">
      <c r="V405" s="1"/>
      <c r="AB405" t="str">
        <f>CONCATENATE("['ide'=&gt;'",A405,"','edificio_id'=&gt;'",B405,"','direccion_id'=&gt;'",C405,"','equipo_id'=&gt;'",D405,"','subdireccion_id'=&gt;'",E405,"','coordinacion_id'=&gt;'",F405,"','tipo_cpu_id'=&gt;'",G405,"','monitor_id'=&gt;'",H405,"','marca_id'=&gt;'",I405,"','modelo_id'=&gt;'",J405,"','procesador_id'=&gt;'",K405,"','ram_id'=&gt;'",L405,"','hdd_id'=&gt;'",M405,"','windows_id'=&gt;'",N405,"','so_id'=&gt;'",O405,"','usuario'=&gt;'",P405,"','inventaro'=&gt;'",Q405,"','serie'=&gt;'",R405,"','condicion_id'=&gt;'",S405,"','observaciones'=&gt;'",T405,"','estatus'=&gt;'",U405,"','fecha_compra'=&gt;'",V405,"','fecha_baja'=&gt;'",W405,"','obs_baja'=&gt;'",X405,"','n_orden'=&gt;'",Y405,"','fecha_reporte'=&gt;'",Z405,"','descripcion'=&gt;'",AA405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6" spans="22:28" x14ac:dyDescent="0.25">
      <c r="V406" s="1"/>
      <c r="AB406" t="str">
        <f>CONCATENATE("['ide'=&gt;'",A406,"','edificio_id'=&gt;'",B406,"','direccion_id'=&gt;'",C406,"','equipo_id'=&gt;'",D406,"','subdireccion_id'=&gt;'",E406,"','coordinacion_id'=&gt;'",F406,"','tipo_cpu_id'=&gt;'",G406,"','monitor_id'=&gt;'",H406,"','marca_id'=&gt;'",I406,"','modelo_id'=&gt;'",J406,"','procesador_id'=&gt;'",K406,"','ram_id'=&gt;'",L406,"','hdd_id'=&gt;'",M406,"','windows_id'=&gt;'",N406,"','so_id'=&gt;'",O406,"','usuario'=&gt;'",P406,"','inventaro'=&gt;'",Q406,"','serie'=&gt;'",R406,"','condicion_id'=&gt;'",S406,"','observaciones'=&gt;'",T406,"','estatus'=&gt;'",U406,"','fecha_compra'=&gt;'",V406,"','fecha_baja'=&gt;'",W406,"','obs_baja'=&gt;'",X406,"','n_orden'=&gt;'",Y406,"','fecha_reporte'=&gt;'",Z406,"','descripcion'=&gt;'",AA406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7" spans="22:28" x14ac:dyDescent="0.25">
      <c r="V407" s="1"/>
      <c r="AB407" t="str">
        <f>CONCATENATE("['ide'=&gt;'",A407,"','edificio_id'=&gt;'",B407,"','direccion_id'=&gt;'",C407,"','equipo_id'=&gt;'",D407,"','subdireccion_id'=&gt;'",E407,"','coordinacion_id'=&gt;'",F407,"','tipo_cpu_id'=&gt;'",G407,"','monitor_id'=&gt;'",H407,"','marca_id'=&gt;'",I407,"','modelo_id'=&gt;'",J407,"','procesador_id'=&gt;'",K407,"','ram_id'=&gt;'",L407,"','hdd_id'=&gt;'",M407,"','windows_id'=&gt;'",N407,"','so_id'=&gt;'",O407,"','usuario'=&gt;'",P407,"','inventaro'=&gt;'",Q407,"','serie'=&gt;'",R407,"','condicion_id'=&gt;'",S407,"','observaciones'=&gt;'",T407,"','estatus'=&gt;'",U407,"','fecha_compra'=&gt;'",V407,"','fecha_baja'=&gt;'",W407,"','obs_baja'=&gt;'",X407,"','n_orden'=&gt;'",Y407,"','fecha_reporte'=&gt;'",Z407,"','descripcion'=&gt;'",AA407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8" spans="22:28" x14ac:dyDescent="0.25">
      <c r="AB408" t="str">
        <f>CONCATENATE("['ide'=&gt;'",A408,"','edificio_id'=&gt;'",B408,"','direccion_id'=&gt;'",C408,"','equipo_id'=&gt;'",D408,"','subdireccion_id'=&gt;'",E408,"','coordinacion_id'=&gt;'",F408,"','tipo_cpu_id'=&gt;'",G408,"','monitor_id'=&gt;'",H408,"','marca_id'=&gt;'",I408,"','modelo_id'=&gt;'",J408,"','procesador_id'=&gt;'",K408,"','ram_id'=&gt;'",L408,"','hdd_id'=&gt;'",M408,"','windows_id'=&gt;'",N408,"','so_id'=&gt;'",O408,"','usuario'=&gt;'",P408,"','inventaro'=&gt;'",Q408,"','serie'=&gt;'",R408,"','condicion_id'=&gt;'",S408,"','observaciones'=&gt;'",T408,"','estatus'=&gt;'",U408,"','fecha_compra'=&gt;'",V408,"','fecha_baja'=&gt;'",W408,"','obs_baja'=&gt;'",X408,"','n_orden'=&gt;'",Y408,"','fecha_reporte'=&gt;'",Z408,"','descripcion'=&gt;'",AA408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09" spans="22:28" x14ac:dyDescent="0.25">
      <c r="V409" s="1"/>
      <c r="AB409" t="str">
        <f>CONCATENATE("['ide'=&gt;'",A409,"','edificio_id'=&gt;'",B409,"','direccion_id'=&gt;'",C409,"','equipo_id'=&gt;'",D409,"','subdireccion_id'=&gt;'",E409,"','coordinacion_id'=&gt;'",F409,"','tipo_cpu_id'=&gt;'",G409,"','monitor_id'=&gt;'",H409,"','marca_id'=&gt;'",I409,"','modelo_id'=&gt;'",J409,"','procesador_id'=&gt;'",K409,"','ram_id'=&gt;'",L409,"','hdd_id'=&gt;'",M409,"','windows_id'=&gt;'",N409,"','so_id'=&gt;'",O409,"','usuario'=&gt;'",P409,"','inventaro'=&gt;'",Q409,"','serie'=&gt;'",R409,"','condicion_id'=&gt;'",S409,"','observaciones'=&gt;'",T409,"','estatus'=&gt;'",U409,"','fecha_compra'=&gt;'",V409,"','fecha_baja'=&gt;'",W409,"','obs_baja'=&gt;'",X409,"','n_orden'=&gt;'",Y409,"','fecha_reporte'=&gt;'",Z409,"','descripcion'=&gt;'",AA409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0" spans="22:28" x14ac:dyDescent="0.25">
      <c r="V410" s="1"/>
      <c r="AB410" t="str">
        <f>CONCATENATE("['ide'=&gt;'",A410,"','edificio_id'=&gt;'",B410,"','direccion_id'=&gt;'",C410,"','equipo_id'=&gt;'",D410,"','subdireccion_id'=&gt;'",E410,"','coordinacion_id'=&gt;'",F410,"','tipo_cpu_id'=&gt;'",G410,"','monitor_id'=&gt;'",H410,"','marca_id'=&gt;'",I410,"','modelo_id'=&gt;'",J410,"','procesador_id'=&gt;'",K410,"','ram_id'=&gt;'",L410,"','hdd_id'=&gt;'",M410,"','windows_id'=&gt;'",N410,"','so_id'=&gt;'",O410,"','usuario'=&gt;'",P410,"','inventaro'=&gt;'",Q410,"','serie'=&gt;'",R410,"','condicion_id'=&gt;'",S410,"','observaciones'=&gt;'",T410,"','estatus'=&gt;'",U410,"','fecha_compra'=&gt;'",V410,"','fecha_baja'=&gt;'",W410,"','obs_baja'=&gt;'",X410,"','n_orden'=&gt;'",Y410,"','fecha_reporte'=&gt;'",Z410,"','descripcion'=&gt;'",AA410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1" spans="22:28" x14ac:dyDescent="0.25">
      <c r="V411" s="1"/>
      <c r="AB411" t="str">
        <f>CONCATENATE("['ide'=&gt;'",A411,"','edificio_id'=&gt;'",B411,"','direccion_id'=&gt;'",C411,"','equipo_id'=&gt;'",D411,"','subdireccion_id'=&gt;'",E411,"','coordinacion_id'=&gt;'",F411,"','tipo_cpu_id'=&gt;'",G411,"','monitor_id'=&gt;'",H411,"','marca_id'=&gt;'",I411,"','modelo_id'=&gt;'",J411,"','procesador_id'=&gt;'",K411,"','ram_id'=&gt;'",L411,"','hdd_id'=&gt;'",M411,"','windows_id'=&gt;'",N411,"','so_id'=&gt;'",O411,"','usuario'=&gt;'",P411,"','inventaro'=&gt;'",Q411,"','serie'=&gt;'",R411,"','condicion_id'=&gt;'",S411,"','observaciones'=&gt;'",T411,"','estatus'=&gt;'",U411,"','fecha_compra'=&gt;'",V411,"','fecha_baja'=&gt;'",W411,"','obs_baja'=&gt;'",X411,"','n_orden'=&gt;'",Y411,"','fecha_reporte'=&gt;'",Z411,"','descripcion'=&gt;'",AA411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2" spans="22:28" x14ac:dyDescent="0.25">
      <c r="V412" s="1"/>
      <c r="AB412" t="str">
        <f>CONCATENATE("['ide'=&gt;'",A412,"','edificio_id'=&gt;'",B412,"','direccion_id'=&gt;'",C412,"','equipo_id'=&gt;'",D412,"','subdireccion_id'=&gt;'",E412,"','coordinacion_id'=&gt;'",F412,"','tipo_cpu_id'=&gt;'",G412,"','monitor_id'=&gt;'",H412,"','marca_id'=&gt;'",I412,"','modelo_id'=&gt;'",J412,"','procesador_id'=&gt;'",K412,"','ram_id'=&gt;'",L412,"','hdd_id'=&gt;'",M412,"','windows_id'=&gt;'",N412,"','so_id'=&gt;'",O412,"','usuario'=&gt;'",P412,"','inventaro'=&gt;'",Q412,"','serie'=&gt;'",R412,"','condicion_id'=&gt;'",S412,"','observaciones'=&gt;'",T412,"','estatus'=&gt;'",U412,"','fecha_compra'=&gt;'",V412,"','fecha_baja'=&gt;'",W412,"','obs_baja'=&gt;'",X412,"','n_orden'=&gt;'",Y412,"','fecha_reporte'=&gt;'",Z412,"','descripcion'=&gt;'",AA412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3" spans="22:28" x14ac:dyDescent="0.25">
      <c r="V413" s="1"/>
      <c r="AB413" t="str">
        <f>CONCATENATE("['ide'=&gt;'",A413,"','edificio_id'=&gt;'",B413,"','direccion_id'=&gt;'",C413,"','equipo_id'=&gt;'",D413,"','subdireccion_id'=&gt;'",E413,"','coordinacion_id'=&gt;'",F413,"','tipo_cpu_id'=&gt;'",G413,"','monitor_id'=&gt;'",H413,"','marca_id'=&gt;'",I413,"','modelo_id'=&gt;'",J413,"','procesador_id'=&gt;'",K413,"','ram_id'=&gt;'",L413,"','hdd_id'=&gt;'",M413,"','windows_id'=&gt;'",N413,"','so_id'=&gt;'",O413,"','usuario'=&gt;'",P413,"','inventaro'=&gt;'",Q413,"','serie'=&gt;'",R413,"','condicion_id'=&gt;'",S413,"','observaciones'=&gt;'",T413,"','estatus'=&gt;'",U413,"','fecha_compra'=&gt;'",V413,"','fecha_baja'=&gt;'",W413,"','obs_baja'=&gt;'",X413,"','n_orden'=&gt;'",Y413,"','fecha_reporte'=&gt;'",Z413,"','descripcion'=&gt;'",AA413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4" spans="22:28" x14ac:dyDescent="0.25">
      <c r="AB414" t="str">
        <f>CONCATENATE("['ide'=&gt;'",A414,"','edificio_id'=&gt;'",B414,"','direccion_id'=&gt;'",C414,"','equipo_id'=&gt;'",D414,"','subdireccion_id'=&gt;'",E414,"','coordinacion_id'=&gt;'",F414,"','tipo_cpu_id'=&gt;'",G414,"','monitor_id'=&gt;'",H414,"','marca_id'=&gt;'",I414,"','modelo_id'=&gt;'",J414,"','procesador_id'=&gt;'",K414,"','ram_id'=&gt;'",L414,"','hdd_id'=&gt;'",M414,"','windows_id'=&gt;'",N414,"','so_id'=&gt;'",O414,"','usuario'=&gt;'",P414,"','inventaro'=&gt;'",Q414,"','serie'=&gt;'",R414,"','condicion_id'=&gt;'",S414,"','observaciones'=&gt;'",T414,"','estatus'=&gt;'",U414,"','fecha_compra'=&gt;'",V414,"','fecha_baja'=&gt;'",W414,"','obs_baja'=&gt;'",X414,"','n_orden'=&gt;'",Y414,"','fecha_reporte'=&gt;'",Z414,"','descripcion'=&gt;'",AA414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5" spans="22:28" x14ac:dyDescent="0.25">
      <c r="V415" s="1"/>
      <c r="AB415" t="str">
        <f>CONCATENATE("['ide'=&gt;'",A415,"','edificio_id'=&gt;'",B415,"','direccion_id'=&gt;'",C415,"','equipo_id'=&gt;'",D415,"','subdireccion_id'=&gt;'",E415,"','coordinacion_id'=&gt;'",F415,"','tipo_cpu_id'=&gt;'",G415,"','monitor_id'=&gt;'",H415,"','marca_id'=&gt;'",I415,"','modelo_id'=&gt;'",J415,"','procesador_id'=&gt;'",K415,"','ram_id'=&gt;'",L415,"','hdd_id'=&gt;'",M415,"','windows_id'=&gt;'",N415,"','so_id'=&gt;'",O415,"','usuario'=&gt;'",P415,"','inventaro'=&gt;'",Q415,"','serie'=&gt;'",R415,"','condicion_id'=&gt;'",S415,"','observaciones'=&gt;'",T415,"','estatus'=&gt;'",U415,"','fecha_compra'=&gt;'",V415,"','fecha_baja'=&gt;'",W415,"','obs_baja'=&gt;'",X415,"','n_orden'=&gt;'",Y415,"','fecha_reporte'=&gt;'",Z415,"','descripcion'=&gt;'",AA415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6" spans="22:28" x14ac:dyDescent="0.25">
      <c r="V416" s="1"/>
      <c r="AB416" t="str">
        <f>CONCATENATE("['ide'=&gt;'",A416,"','edificio_id'=&gt;'",B416,"','direccion_id'=&gt;'",C416,"','equipo_id'=&gt;'",D416,"','subdireccion_id'=&gt;'",E416,"','coordinacion_id'=&gt;'",F416,"','tipo_cpu_id'=&gt;'",G416,"','monitor_id'=&gt;'",H416,"','marca_id'=&gt;'",I416,"','modelo_id'=&gt;'",J416,"','procesador_id'=&gt;'",K416,"','ram_id'=&gt;'",L416,"','hdd_id'=&gt;'",M416,"','windows_id'=&gt;'",N416,"','so_id'=&gt;'",O416,"','usuario'=&gt;'",P416,"','inventaro'=&gt;'",Q416,"','serie'=&gt;'",R416,"','condicion_id'=&gt;'",S416,"','observaciones'=&gt;'",T416,"','estatus'=&gt;'",U416,"','fecha_compra'=&gt;'",V416,"','fecha_baja'=&gt;'",W416,"','obs_baja'=&gt;'",X416,"','n_orden'=&gt;'",Y416,"','fecha_reporte'=&gt;'",Z416,"','descripcion'=&gt;'",AA416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7" spans="22:28" x14ac:dyDescent="0.25">
      <c r="V417" s="1"/>
      <c r="AB417" t="str">
        <f>CONCATENATE("['ide'=&gt;'",A417,"','edificio_id'=&gt;'",B417,"','direccion_id'=&gt;'",C417,"','equipo_id'=&gt;'",D417,"','subdireccion_id'=&gt;'",E417,"','coordinacion_id'=&gt;'",F417,"','tipo_cpu_id'=&gt;'",G417,"','monitor_id'=&gt;'",H417,"','marca_id'=&gt;'",I417,"','modelo_id'=&gt;'",J417,"','procesador_id'=&gt;'",K417,"','ram_id'=&gt;'",L417,"','hdd_id'=&gt;'",M417,"','windows_id'=&gt;'",N417,"','so_id'=&gt;'",O417,"','usuario'=&gt;'",P417,"','inventaro'=&gt;'",Q417,"','serie'=&gt;'",R417,"','condicion_id'=&gt;'",S417,"','observaciones'=&gt;'",T417,"','estatus'=&gt;'",U417,"','fecha_compra'=&gt;'",V417,"','fecha_baja'=&gt;'",W417,"','obs_baja'=&gt;'",X417,"','n_orden'=&gt;'",Y417,"','fecha_reporte'=&gt;'",Z417,"','descripcion'=&gt;'",AA417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8" spans="22:28" x14ac:dyDescent="0.25">
      <c r="V418" s="1"/>
      <c r="AB418" t="str">
        <f>CONCATENATE("['ide'=&gt;'",A418,"','edificio_id'=&gt;'",B418,"','direccion_id'=&gt;'",C418,"','equipo_id'=&gt;'",D418,"','subdireccion_id'=&gt;'",E418,"','coordinacion_id'=&gt;'",F418,"','tipo_cpu_id'=&gt;'",G418,"','monitor_id'=&gt;'",H418,"','marca_id'=&gt;'",I418,"','modelo_id'=&gt;'",J418,"','procesador_id'=&gt;'",K418,"','ram_id'=&gt;'",L418,"','hdd_id'=&gt;'",M418,"','windows_id'=&gt;'",N418,"','so_id'=&gt;'",O418,"','usuario'=&gt;'",P418,"','inventaro'=&gt;'",Q418,"','serie'=&gt;'",R418,"','condicion_id'=&gt;'",S418,"','observaciones'=&gt;'",T418,"','estatus'=&gt;'",U418,"','fecha_compra'=&gt;'",V418,"','fecha_baja'=&gt;'",W418,"','obs_baja'=&gt;'",X418,"','n_orden'=&gt;'",Y418,"','fecha_reporte'=&gt;'",Z418,"','descripcion'=&gt;'",AA418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19" spans="22:28" x14ac:dyDescent="0.25">
      <c r="V419" s="1"/>
      <c r="AB419" t="str">
        <f>CONCATENATE("['ide'=&gt;'",A419,"','edificio_id'=&gt;'",B419,"','direccion_id'=&gt;'",C419,"','equipo_id'=&gt;'",D419,"','subdireccion_id'=&gt;'",E419,"','coordinacion_id'=&gt;'",F419,"','tipo_cpu_id'=&gt;'",G419,"','monitor_id'=&gt;'",H419,"','marca_id'=&gt;'",I419,"','modelo_id'=&gt;'",J419,"','procesador_id'=&gt;'",K419,"','ram_id'=&gt;'",L419,"','hdd_id'=&gt;'",M419,"','windows_id'=&gt;'",N419,"','so_id'=&gt;'",O419,"','usuario'=&gt;'",P419,"','inventaro'=&gt;'",Q419,"','serie'=&gt;'",R419,"','condicion_id'=&gt;'",S419,"','observaciones'=&gt;'",T419,"','estatus'=&gt;'",U419,"','fecha_compra'=&gt;'",V419,"','fecha_baja'=&gt;'",W419,"','obs_baja'=&gt;'",X419,"','n_orden'=&gt;'",Y419,"','fecha_reporte'=&gt;'",Z419,"','descripcion'=&gt;'",AA419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0" spans="22:28" x14ac:dyDescent="0.25">
      <c r="V420" s="1"/>
      <c r="AB420" t="str">
        <f>CONCATENATE("['ide'=&gt;'",A420,"','edificio_id'=&gt;'",B420,"','direccion_id'=&gt;'",C420,"','equipo_id'=&gt;'",D420,"','subdireccion_id'=&gt;'",E420,"','coordinacion_id'=&gt;'",F420,"','tipo_cpu_id'=&gt;'",G420,"','monitor_id'=&gt;'",H420,"','marca_id'=&gt;'",I420,"','modelo_id'=&gt;'",J420,"','procesador_id'=&gt;'",K420,"','ram_id'=&gt;'",L420,"','hdd_id'=&gt;'",M420,"','windows_id'=&gt;'",N420,"','so_id'=&gt;'",O420,"','usuario'=&gt;'",P420,"','inventaro'=&gt;'",Q420,"','serie'=&gt;'",R420,"','condicion_id'=&gt;'",S420,"','observaciones'=&gt;'",T420,"','estatus'=&gt;'",U420,"','fecha_compra'=&gt;'",V420,"','fecha_baja'=&gt;'",W420,"','obs_baja'=&gt;'",X420,"','n_orden'=&gt;'",Y420,"','fecha_reporte'=&gt;'",Z420,"','descripcion'=&gt;'",AA420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1" spans="22:28" x14ac:dyDescent="0.25">
      <c r="V421" s="1"/>
      <c r="AB421" t="str">
        <f>CONCATENATE("['ide'=&gt;'",A421,"','edificio_id'=&gt;'",B421,"','direccion_id'=&gt;'",C421,"','equipo_id'=&gt;'",D421,"','subdireccion_id'=&gt;'",E421,"','coordinacion_id'=&gt;'",F421,"','tipo_cpu_id'=&gt;'",G421,"','monitor_id'=&gt;'",H421,"','marca_id'=&gt;'",I421,"','modelo_id'=&gt;'",J421,"','procesador_id'=&gt;'",K421,"','ram_id'=&gt;'",L421,"','hdd_id'=&gt;'",M421,"','windows_id'=&gt;'",N421,"','so_id'=&gt;'",O421,"','usuario'=&gt;'",P421,"','inventaro'=&gt;'",Q421,"','serie'=&gt;'",R421,"','condicion_id'=&gt;'",S421,"','observaciones'=&gt;'",T421,"','estatus'=&gt;'",U421,"','fecha_compra'=&gt;'",V421,"','fecha_baja'=&gt;'",W421,"','obs_baja'=&gt;'",X421,"','n_orden'=&gt;'",Y421,"','fecha_reporte'=&gt;'",Z421,"','descripcion'=&gt;'",AA421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2" spans="22:28" x14ac:dyDescent="0.25">
      <c r="V422" s="1"/>
      <c r="AB422" t="str">
        <f>CONCATENATE("['ide'=&gt;'",A422,"','edificio_id'=&gt;'",B422,"','direccion_id'=&gt;'",C422,"','equipo_id'=&gt;'",D422,"','subdireccion_id'=&gt;'",E422,"','coordinacion_id'=&gt;'",F422,"','tipo_cpu_id'=&gt;'",G422,"','monitor_id'=&gt;'",H422,"','marca_id'=&gt;'",I422,"','modelo_id'=&gt;'",J422,"','procesador_id'=&gt;'",K422,"','ram_id'=&gt;'",L422,"','hdd_id'=&gt;'",M422,"','windows_id'=&gt;'",N422,"','so_id'=&gt;'",O422,"','usuario'=&gt;'",P422,"','inventaro'=&gt;'",Q422,"','serie'=&gt;'",R422,"','condicion_id'=&gt;'",S422,"','observaciones'=&gt;'",T422,"','estatus'=&gt;'",U422,"','fecha_compra'=&gt;'",V422,"','fecha_baja'=&gt;'",W422,"','obs_baja'=&gt;'",X422,"','n_orden'=&gt;'",Y422,"','fecha_reporte'=&gt;'",Z422,"','descripcion'=&gt;'",AA422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3" spans="22:28" x14ac:dyDescent="0.25">
      <c r="V423" s="1"/>
      <c r="AB423" t="str">
        <f>CONCATENATE("['ide'=&gt;'",A423,"','edificio_id'=&gt;'",B423,"','direccion_id'=&gt;'",C423,"','equipo_id'=&gt;'",D423,"','subdireccion_id'=&gt;'",E423,"','coordinacion_id'=&gt;'",F423,"','tipo_cpu_id'=&gt;'",G423,"','monitor_id'=&gt;'",H423,"','marca_id'=&gt;'",I423,"','modelo_id'=&gt;'",J423,"','procesador_id'=&gt;'",K423,"','ram_id'=&gt;'",L423,"','hdd_id'=&gt;'",M423,"','windows_id'=&gt;'",N423,"','so_id'=&gt;'",O423,"','usuario'=&gt;'",P423,"','inventaro'=&gt;'",Q423,"','serie'=&gt;'",R423,"','condicion_id'=&gt;'",S423,"','observaciones'=&gt;'",T423,"','estatus'=&gt;'",U423,"','fecha_compra'=&gt;'",V423,"','fecha_baja'=&gt;'",W423,"','obs_baja'=&gt;'",X423,"','n_orden'=&gt;'",Y423,"','fecha_reporte'=&gt;'",Z423,"','descripcion'=&gt;'",AA423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4" spans="22:28" x14ac:dyDescent="0.25">
      <c r="V424" s="1"/>
      <c r="AB424" t="str">
        <f>CONCATENATE("['ide'=&gt;'",A424,"','edificio_id'=&gt;'",B424,"','direccion_id'=&gt;'",C424,"','equipo_id'=&gt;'",D424,"','subdireccion_id'=&gt;'",E424,"','coordinacion_id'=&gt;'",F424,"','tipo_cpu_id'=&gt;'",G424,"','monitor_id'=&gt;'",H424,"','marca_id'=&gt;'",I424,"','modelo_id'=&gt;'",J424,"','procesador_id'=&gt;'",K424,"','ram_id'=&gt;'",L424,"','hdd_id'=&gt;'",M424,"','windows_id'=&gt;'",N424,"','so_id'=&gt;'",O424,"','usuario'=&gt;'",P424,"','inventaro'=&gt;'",Q424,"','serie'=&gt;'",R424,"','condicion_id'=&gt;'",S424,"','observaciones'=&gt;'",T424,"','estatus'=&gt;'",U424,"','fecha_compra'=&gt;'",V424,"','fecha_baja'=&gt;'",W424,"','obs_baja'=&gt;'",X424,"','n_orden'=&gt;'",Y424,"','fecha_reporte'=&gt;'",Z424,"','descripcion'=&gt;'",AA424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5" spans="22:28" x14ac:dyDescent="0.25">
      <c r="V425" s="1"/>
      <c r="AB425" t="str">
        <f>CONCATENATE("['ide'=&gt;'",A425,"','edificio_id'=&gt;'",B425,"','direccion_id'=&gt;'",C425,"','equipo_id'=&gt;'",D425,"','subdireccion_id'=&gt;'",E425,"','coordinacion_id'=&gt;'",F425,"','tipo_cpu_id'=&gt;'",G425,"','monitor_id'=&gt;'",H425,"','marca_id'=&gt;'",I425,"','modelo_id'=&gt;'",J425,"','procesador_id'=&gt;'",K425,"','ram_id'=&gt;'",L425,"','hdd_id'=&gt;'",M425,"','windows_id'=&gt;'",N425,"','so_id'=&gt;'",O425,"','usuario'=&gt;'",P425,"','inventaro'=&gt;'",Q425,"','serie'=&gt;'",R425,"','condicion_id'=&gt;'",S425,"','observaciones'=&gt;'",T425,"','estatus'=&gt;'",U425,"','fecha_compra'=&gt;'",V425,"','fecha_baja'=&gt;'",W425,"','obs_baja'=&gt;'",X425,"','n_orden'=&gt;'",Y425,"','fecha_reporte'=&gt;'",Z425,"','descripcion'=&gt;'",AA425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6" spans="22:28" x14ac:dyDescent="0.25">
      <c r="V426" s="1"/>
      <c r="AB426" t="str">
        <f>CONCATENATE("['ide'=&gt;'",A426,"','edificio_id'=&gt;'",B426,"','direccion_id'=&gt;'",C426,"','equipo_id'=&gt;'",D426,"','subdireccion_id'=&gt;'",E426,"','coordinacion_id'=&gt;'",F426,"','tipo_cpu_id'=&gt;'",G426,"','monitor_id'=&gt;'",H426,"','marca_id'=&gt;'",I426,"','modelo_id'=&gt;'",J426,"','procesador_id'=&gt;'",K426,"','ram_id'=&gt;'",L426,"','hdd_id'=&gt;'",M426,"','windows_id'=&gt;'",N426,"','so_id'=&gt;'",O426,"','usuario'=&gt;'",P426,"','inventaro'=&gt;'",Q426,"','serie'=&gt;'",R426,"','condicion_id'=&gt;'",S426,"','observaciones'=&gt;'",T426,"','estatus'=&gt;'",U426,"','fecha_compra'=&gt;'",V426,"','fecha_baja'=&gt;'",W426,"','obs_baja'=&gt;'",X426,"','n_orden'=&gt;'",Y426,"','fecha_reporte'=&gt;'",Z426,"','descripcion'=&gt;'",AA426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7" spans="22:28" x14ac:dyDescent="0.25">
      <c r="V427" s="1"/>
      <c r="AB427" t="str">
        <f>CONCATENATE("['ide'=&gt;'",A427,"','edificio_id'=&gt;'",B427,"','direccion_id'=&gt;'",C427,"','equipo_id'=&gt;'",D427,"','subdireccion_id'=&gt;'",E427,"','coordinacion_id'=&gt;'",F427,"','tipo_cpu_id'=&gt;'",G427,"','monitor_id'=&gt;'",H427,"','marca_id'=&gt;'",I427,"','modelo_id'=&gt;'",J427,"','procesador_id'=&gt;'",K427,"','ram_id'=&gt;'",L427,"','hdd_id'=&gt;'",M427,"','windows_id'=&gt;'",N427,"','so_id'=&gt;'",O427,"','usuario'=&gt;'",P427,"','inventaro'=&gt;'",Q427,"','serie'=&gt;'",R427,"','condicion_id'=&gt;'",S427,"','observaciones'=&gt;'",T427,"','estatus'=&gt;'",U427,"','fecha_compra'=&gt;'",V427,"','fecha_baja'=&gt;'",W427,"','obs_baja'=&gt;'",X427,"','n_orden'=&gt;'",Y427,"','fecha_reporte'=&gt;'",Z427,"','descripcion'=&gt;'",AA427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8" spans="22:28" x14ac:dyDescent="0.25">
      <c r="V428" s="1"/>
      <c r="AB428" t="str">
        <f>CONCATENATE("['ide'=&gt;'",A428,"','edificio_id'=&gt;'",B428,"','direccion_id'=&gt;'",C428,"','equipo_id'=&gt;'",D428,"','subdireccion_id'=&gt;'",E428,"','coordinacion_id'=&gt;'",F428,"','tipo_cpu_id'=&gt;'",G428,"','monitor_id'=&gt;'",H428,"','marca_id'=&gt;'",I428,"','modelo_id'=&gt;'",J428,"','procesador_id'=&gt;'",K428,"','ram_id'=&gt;'",L428,"','hdd_id'=&gt;'",M428,"','windows_id'=&gt;'",N428,"','so_id'=&gt;'",O428,"','usuario'=&gt;'",P428,"','inventaro'=&gt;'",Q428,"','serie'=&gt;'",R428,"','condicion_id'=&gt;'",S428,"','observaciones'=&gt;'",T428,"','estatus'=&gt;'",U428,"','fecha_compra'=&gt;'",V428,"','fecha_baja'=&gt;'",W428,"','obs_baja'=&gt;'",X428,"','n_orden'=&gt;'",Y428,"','fecha_reporte'=&gt;'",Z428,"','descripcion'=&gt;'",AA428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29" spans="22:28" x14ac:dyDescent="0.25">
      <c r="V429" s="1"/>
      <c r="AB429" t="str">
        <f>CONCATENATE("['ide'=&gt;'",A429,"','edificio_id'=&gt;'",B429,"','direccion_id'=&gt;'",C429,"','equipo_id'=&gt;'",D429,"','subdireccion_id'=&gt;'",E429,"','coordinacion_id'=&gt;'",F429,"','tipo_cpu_id'=&gt;'",G429,"','monitor_id'=&gt;'",H429,"','marca_id'=&gt;'",I429,"','modelo_id'=&gt;'",J429,"','procesador_id'=&gt;'",K429,"','ram_id'=&gt;'",L429,"','hdd_id'=&gt;'",M429,"','windows_id'=&gt;'",N429,"','so_id'=&gt;'",O429,"','usuario'=&gt;'",P429,"','inventaro'=&gt;'",Q429,"','serie'=&gt;'",R429,"','condicion_id'=&gt;'",S429,"','observaciones'=&gt;'",T429,"','estatus'=&gt;'",U429,"','fecha_compra'=&gt;'",V429,"','fecha_baja'=&gt;'",W429,"','obs_baja'=&gt;'",X429,"','n_orden'=&gt;'",Y429,"','fecha_reporte'=&gt;'",Z429,"','descripcion'=&gt;'",AA429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0" spans="22:28" x14ac:dyDescent="0.25">
      <c r="V430" s="1"/>
      <c r="AB430" t="str">
        <f>CONCATENATE("['ide'=&gt;'",A430,"','edificio_id'=&gt;'",B430,"','direccion_id'=&gt;'",C430,"','equipo_id'=&gt;'",D430,"','subdireccion_id'=&gt;'",E430,"','coordinacion_id'=&gt;'",F430,"','tipo_cpu_id'=&gt;'",G430,"','monitor_id'=&gt;'",H430,"','marca_id'=&gt;'",I430,"','modelo_id'=&gt;'",J430,"','procesador_id'=&gt;'",K430,"','ram_id'=&gt;'",L430,"','hdd_id'=&gt;'",M430,"','windows_id'=&gt;'",N430,"','so_id'=&gt;'",O430,"','usuario'=&gt;'",P430,"','inventaro'=&gt;'",Q430,"','serie'=&gt;'",R430,"','condicion_id'=&gt;'",S430,"','observaciones'=&gt;'",T430,"','estatus'=&gt;'",U430,"','fecha_compra'=&gt;'",V430,"','fecha_baja'=&gt;'",W430,"','obs_baja'=&gt;'",X430,"','n_orden'=&gt;'",Y430,"','fecha_reporte'=&gt;'",Z430,"','descripcion'=&gt;'",AA430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1" spans="22:28" x14ac:dyDescent="0.25">
      <c r="V431" s="1"/>
      <c r="AB431" t="str">
        <f>CONCATENATE("['ide'=&gt;'",A431,"','edificio_id'=&gt;'",B431,"','direccion_id'=&gt;'",C431,"','equipo_id'=&gt;'",D431,"','subdireccion_id'=&gt;'",E431,"','coordinacion_id'=&gt;'",F431,"','tipo_cpu_id'=&gt;'",G431,"','monitor_id'=&gt;'",H431,"','marca_id'=&gt;'",I431,"','modelo_id'=&gt;'",J431,"','procesador_id'=&gt;'",K431,"','ram_id'=&gt;'",L431,"','hdd_id'=&gt;'",M431,"','windows_id'=&gt;'",N431,"','so_id'=&gt;'",O431,"','usuario'=&gt;'",P431,"','inventaro'=&gt;'",Q431,"','serie'=&gt;'",R431,"','condicion_id'=&gt;'",S431,"','observaciones'=&gt;'",T431,"','estatus'=&gt;'",U431,"','fecha_compra'=&gt;'",V431,"','fecha_baja'=&gt;'",W431,"','obs_baja'=&gt;'",X431,"','n_orden'=&gt;'",Y431,"','fecha_reporte'=&gt;'",Z431,"','descripcion'=&gt;'",AA431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2" spans="22:28" x14ac:dyDescent="0.25">
      <c r="V432" s="1"/>
      <c r="AB432" t="str">
        <f>CONCATENATE("['ide'=&gt;'",A432,"','edificio_id'=&gt;'",B432,"','direccion_id'=&gt;'",C432,"','equipo_id'=&gt;'",D432,"','subdireccion_id'=&gt;'",E432,"','coordinacion_id'=&gt;'",F432,"','tipo_cpu_id'=&gt;'",G432,"','monitor_id'=&gt;'",H432,"','marca_id'=&gt;'",I432,"','modelo_id'=&gt;'",J432,"','procesador_id'=&gt;'",K432,"','ram_id'=&gt;'",L432,"','hdd_id'=&gt;'",M432,"','windows_id'=&gt;'",N432,"','so_id'=&gt;'",O432,"','usuario'=&gt;'",P432,"','inventaro'=&gt;'",Q432,"','serie'=&gt;'",R432,"','condicion_id'=&gt;'",S432,"','observaciones'=&gt;'",T432,"','estatus'=&gt;'",U432,"','fecha_compra'=&gt;'",V432,"','fecha_baja'=&gt;'",W432,"','obs_baja'=&gt;'",X432,"','n_orden'=&gt;'",Y432,"','fecha_reporte'=&gt;'",Z432,"','descripcion'=&gt;'",AA432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3" spans="22:28" x14ac:dyDescent="0.25">
      <c r="V433" s="1"/>
      <c r="AB433" t="str">
        <f>CONCATENATE("['ide'=&gt;'",A433,"','edificio_id'=&gt;'",B433,"','direccion_id'=&gt;'",C433,"','equipo_id'=&gt;'",D433,"','subdireccion_id'=&gt;'",E433,"','coordinacion_id'=&gt;'",F433,"','tipo_cpu_id'=&gt;'",G433,"','monitor_id'=&gt;'",H433,"','marca_id'=&gt;'",I433,"','modelo_id'=&gt;'",J433,"','procesador_id'=&gt;'",K433,"','ram_id'=&gt;'",L433,"','hdd_id'=&gt;'",M433,"','windows_id'=&gt;'",N433,"','so_id'=&gt;'",O433,"','usuario'=&gt;'",P433,"','inventaro'=&gt;'",Q433,"','serie'=&gt;'",R433,"','condicion_id'=&gt;'",S433,"','observaciones'=&gt;'",T433,"','estatus'=&gt;'",U433,"','fecha_compra'=&gt;'",V433,"','fecha_baja'=&gt;'",W433,"','obs_baja'=&gt;'",X433,"','n_orden'=&gt;'",Y433,"','fecha_reporte'=&gt;'",Z433,"','descripcion'=&gt;'",AA433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4" spans="22:28" x14ac:dyDescent="0.25">
      <c r="V434" s="1"/>
      <c r="AB434" t="str">
        <f>CONCATENATE("['ide'=&gt;'",A434,"','edificio_id'=&gt;'",B434,"','direccion_id'=&gt;'",C434,"','equipo_id'=&gt;'",D434,"','subdireccion_id'=&gt;'",E434,"','coordinacion_id'=&gt;'",F434,"','tipo_cpu_id'=&gt;'",G434,"','monitor_id'=&gt;'",H434,"','marca_id'=&gt;'",I434,"','modelo_id'=&gt;'",J434,"','procesador_id'=&gt;'",K434,"','ram_id'=&gt;'",L434,"','hdd_id'=&gt;'",M434,"','windows_id'=&gt;'",N434,"','so_id'=&gt;'",O434,"','usuario'=&gt;'",P434,"','inventaro'=&gt;'",Q434,"','serie'=&gt;'",R434,"','condicion_id'=&gt;'",S434,"','observaciones'=&gt;'",T434,"','estatus'=&gt;'",U434,"','fecha_compra'=&gt;'",V434,"','fecha_baja'=&gt;'",W434,"','obs_baja'=&gt;'",X434,"','n_orden'=&gt;'",Y434,"','fecha_reporte'=&gt;'",Z434,"','descripcion'=&gt;'",AA434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5" spans="22:28" x14ac:dyDescent="0.25">
      <c r="V435" s="1"/>
      <c r="AB435" t="str">
        <f>CONCATENATE("['ide'=&gt;'",A435,"','edificio_id'=&gt;'",B435,"','direccion_id'=&gt;'",C435,"','equipo_id'=&gt;'",D435,"','subdireccion_id'=&gt;'",E435,"','coordinacion_id'=&gt;'",F435,"','tipo_cpu_id'=&gt;'",G435,"','monitor_id'=&gt;'",H435,"','marca_id'=&gt;'",I435,"','modelo_id'=&gt;'",J435,"','procesador_id'=&gt;'",K435,"','ram_id'=&gt;'",L435,"','hdd_id'=&gt;'",M435,"','windows_id'=&gt;'",N435,"','so_id'=&gt;'",O435,"','usuario'=&gt;'",P435,"','inventaro'=&gt;'",Q435,"','serie'=&gt;'",R435,"','condicion_id'=&gt;'",S435,"','observaciones'=&gt;'",T435,"','estatus'=&gt;'",U435,"','fecha_compra'=&gt;'",V435,"','fecha_baja'=&gt;'",W435,"','obs_baja'=&gt;'",X435,"','n_orden'=&gt;'",Y435,"','fecha_reporte'=&gt;'",Z435,"','descripcion'=&gt;'",AA435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6" spans="22:28" x14ac:dyDescent="0.25">
      <c r="V436" s="1"/>
      <c r="AB436" t="str">
        <f>CONCATENATE("['ide'=&gt;'",A436,"','edificio_id'=&gt;'",B436,"','direccion_id'=&gt;'",C436,"','equipo_id'=&gt;'",D436,"','subdireccion_id'=&gt;'",E436,"','coordinacion_id'=&gt;'",F436,"','tipo_cpu_id'=&gt;'",G436,"','monitor_id'=&gt;'",H436,"','marca_id'=&gt;'",I436,"','modelo_id'=&gt;'",J436,"','procesador_id'=&gt;'",K436,"','ram_id'=&gt;'",L436,"','hdd_id'=&gt;'",M436,"','windows_id'=&gt;'",N436,"','so_id'=&gt;'",O436,"','usuario'=&gt;'",P436,"','inventaro'=&gt;'",Q436,"','serie'=&gt;'",R436,"','condicion_id'=&gt;'",S436,"','observaciones'=&gt;'",T436,"','estatus'=&gt;'",U436,"','fecha_compra'=&gt;'",V436,"','fecha_baja'=&gt;'",W436,"','obs_baja'=&gt;'",X436,"','n_orden'=&gt;'",Y436,"','fecha_reporte'=&gt;'",Z436,"','descripcion'=&gt;'",AA436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7" spans="22:28" x14ac:dyDescent="0.25">
      <c r="V437" s="1"/>
      <c r="AB437" t="str">
        <f>CONCATENATE("['ide'=&gt;'",A437,"','edificio_id'=&gt;'",B437,"','direccion_id'=&gt;'",C437,"','equipo_id'=&gt;'",D437,"','subdireccion_id'=&gt;'",E437,"','coordinacion_id'=&gt;'",F437,"','tipo_cpu_id'=&gt;'",G437,"','monitor_id'=&gt;'",H437,"','marca_id'=&gt;'",I437,"','modelo_id'=&gt;'",J437,"','procesador_id'=&gt;'",K437,"','ram_id'=&gt;'",L437,"','hdd_id'=&gt;'",M437,"','windows_id'=&gt;'",N437,"','so_id'=&gt;'",O437,"','usuario'=&gt;'",P437,"','inventaro'=&gt;'",Q437,"','serie'=&gt;'",R437,"','condicion_id'=&gt;'",S437,"','observaciones'=&gt;'",T437,"','estatus'=&gt;'",U437,"','fecha_compra'=&gt;'",V437,"','fecha_baja'=&gt;'",W437,"','obs_baja'=&gt;'",X437,"','n_orden'=&gt;'",Y437,"','fecha_reporte'=&gt;'",Z437,"','descripcion'=&gt;'",AA437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8" spans="22:28" x14ac:dyDescent="0.25">
      <c r="V438" s="1"/>
      <c r="AB438" t="str">
        <f>CONCATENATE("['ide'=&gt;'",A438,"','edificio_id'=&gt;'",B438,"','direccion_id'=&gt;'",C438,"','equipo_id'=&gt;'",D438,"','subdireccion_id'=&gt;'",E438,"','coordinacion_id'=&gt;'",F438,"','tipo_cpu_id'=&gt;'",G438,"','monitor_id'=&gt;'",H438,"','marca_id'=&gt;'",I438,"','modelo_id'=&gt;'",J438,"','procesador_id'=&gt;'",K438,"','ram_id'=&gt;'",L438,"','hdd_id'=&gt;'",M438,"','windows_id'=&gt;'",N438,"','so_id'=&gt;'",O438,"','usuario'=&gt;'",P438,"','inventaro'=&gt;'",Q438,"','serie'=&gt;'",R438,"','condicion_id'=&gt;'",S438,"','observaciones'=&gt;'",T438,"','estatus'=&gt;'",U438,"','fecha_compra'=&gt;'",V438,"','fecha_baja'=&gt;'",W438,"','obs_baja'=&gt;'",X438,"','n_orden'=&gt;'",Y438,"','fecha_reporte'=&gt;'",Z438,"','descripcion'=&gt;'",AA438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39" spans="22:28" x14ac:dyDescent="0.25">
      <c r="V439" s="1"/>
      <c r="AB439" t="str">
        <f>CONCATENATE("['ide'=&gt;'",A439,"','edificio_id'=&gt;'",B439,"','direccion_id'=&gt;'",C439,"','equipo_id'=&gt;'",D439,"','subdireccion_id'=&gt;'",E439,"','coordinacion_id'=&gt;'",F439,"','tipo_cpu_id'=&gt;'",G439,"','monitor_id'=&gt;'",H439,"','marca_id'=&gt;'",I439,"','modelo_id'=&gt;'",J439,"','procesador_id'=&gt;'",K439,"','ram_id'=&gt;'",L439,"','hdd_id'=&gt;'",M439,"','windows_id'=&gt;'",N439,"','so_id'=&gt;'",O439,"','usuario'=&gt;'",P439,"','inventaro'=&gt;'",Q439,"','serie'=&gt;'",R439,"','condicion_id'=&gt;'",S439,"','observaciones'=&gt;'",T439,"','estatus'=&gt;'",U439,"','fecha_compra'=&gt;'",V439,"','fecha_baja'=&gt;'",W439,"','obs_baja'=&gt;'",X439,"','n_orden'=&gt;'",Y439,"','fecha_reporte'=&gt;'",Z439,"','descripcion'=&gt;'",AA439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0" spans="22:28" x14ac:dyDescent="0.25">
      <c r="V440" s="1"/>
      <c r="AB440" t="str">
        <f>CONCATENATE("['ide'=&gt;'",A440,"','edificio_id'=&gt;'",B440,"','direccion_id'=&gt;'",C440,"','equipo_id'=&gt;'",D440,"','subdireccion_id'=&gt;'",E440,"','coordinacion_id'=&gt;'",F440,"','tipo_cpu_id'=&gt;'",G440,"','monitor_id'=&gt;'",H440,"','marca_id'=&gt;'",I440,"','modelo_id'=&gt;'",J440,"','procesador_id'=&gt;'",K440,"','ram_id'=&gt;'",L440,"','hdd_id'=&gt;'",M440,"','windows_id'=&gt;'",N440,"','so_id'=&gt;'",O440,"','usuario'=&gt;'",P440,"','inventaro'=&gt;'",Q440,"','serie'=&gt;'",R440,"','condicion_id'=&gt;'",S440,"','observaciones'=&gt;'",T440,"','estatus'=&gt;'",U440,"','fecha_compra'=&gt;'",V440,"','fecha_baja'=&gt;'",W440,"','obs_baja'=&gt;'",X440,"','n_orden'=&gt;'",Y440,"','fecha_reporte'=&gt;'",Z440,"','descripcion'=&gt;'",AA440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1" spans="22:28" x14ac:dyDescent="0.25">
      <c r="V441" s="1"/>
      <c r="AB441" t="str">
        <f>CONCATENATE("['ide'=&gt;'",A441,"','edificio_id'=&gt;'",B441,"','direccion_id'=&gt;'",C441,"','equipo_id'=&gt;'",D441,"','subdireccion_id'=&gt;'",E441,"','coordinacion_id'=&gt;'",F441,"','tipo_cpu_id'=&gt;'",G441,"','monitor_id'=&gt;'",H441,"','marca_id'=&gt;'",I441,"','modelo_id'=&gt;'",J441,"','procesador_id'=&gt;'",K441,"','ram_id'=&gt;'",L441,"','hdd_id'=&gt;'",M441,"','windows_id'=&gt;'",N441,"','so_id'=&gt;'",O441,"','usuario'=&gt;'",P441,"','inventaro'=&gt;'",Q441,"','serie'=&gt;'",R441,"','condicion_id'=&gt;'",S441,"','observaciones'=&gt;'",T441,"','estatus'=&gt;'",U441,"','fecha_compra'=&gt;'",V441,"','fecha_baja'=&gt;'",W441,"','obs_baja'=&gt;'",X441,"','n_orden'=&gt;'",Y441,"','fecha_reporte'=&gt;'",Z441,"','descripcion'=&gt;'",AA441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2" spans="22:28" x14ac:dyDescent="0.25">
      <c r="V442" s="1"/>
      <c r="AB442" t="str">
        <f>CONCATENATE("['ide'=&gt;'",A442,"','edificio_id'=&gt;'",B442,"','direccion_id'=&gt;'",C442,"','equipo_id'=&gt;'",D442,"','subdireccion_id'=&gt;'",E442,"','coordinacion_id'=&gt;'",F442,"','tipo_cpu_id'=&gt;'",G442,"','monitor_id'=&gt;'",H442,"','marca_id'=&gt;'",I442,"','modelo_id'=&gt;'",J442,"','procesador_id'=&gt;'",K442,"','ram_id'=&gt;'",L442,"','hdd_id'=&gt;'",M442,"','windows_id'=&gt;'",N442,"','so_id'=&gt;'",O442,"','usuario'=&gt;'",P442,"','inventaro'=&gt;'",Q442,"','serie'=&gt;'",R442,"','condicion_id'=&gt;'",S442,"','observaciones'=&gt;'",T442,"','estatus'=&gt;'",U442,"','fecha_compra'=&gt;'",V442,"','fecha_baja'=&gt;'",W442,"','obs_baja'=&gt;'",X442,"','n_orden'=&gt;'",Y442,"','fecha_reporte'=&gt;'",Z442,"','descripcion'=&gt;'",AA442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3" spans="22:28" x14ac:dyDescent="0.25">
      <c r="V443" s="1"/>
      <c r="AB443" t="str">
        <f>CONCATENATE("['ide'=&gt;'",A443,"','edificio_id'=&gt;'",B443,"','direccion_id'=&gt;'",C443,"','equipo_id'=&gt;'",D443,"','subdireccion_id'=&gt;'",E443,"','coordinacion_id'=&gt;'",F443,"','tipo_cpu_id'=&gt;'",G443,"','monitor_id'=&gt;'",H443,"','marca_id'=&gt;'",I443,"','modelo_id'=&gt;'",J443,"','procesador_id'=&gt;'",K443,"','ram_id'=&gt;'",L443,"','hdd_id'=&gt;'",M443,"','windows_id'=&gt;'",N443,"','so_id'=&gt;'",O443,"','usuario'=&gt;'",P443,"','inventaro'=&gt;'",Q443,"','serie'=&gt;'",R443,"','condicion_id'=&gt;'",S443,"','observaciones'=&gt;'",T443,"','estatus'=&gt;'",U443,"','fecha_compra'=&gt;'",V443,"','fecha_baja'=&gt;'",W443,"','obs_baja'=&gt;'",X443,"','n_orden'=&gt;'",Y443,"','fecha_reporte'=&gt;'",Z443,"','descripcion'=&gt;'",AA443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4" spans="22:28" x14ac:dyDescent="0.25">
      <c r="V444" s="1"/>
      <c r="AB444" t="str">
        <f>CONCATENATE("['ide'=&gt;'",A444,"','edificio_id'=&gt;'",B444,"','direccion_id'=&gt;'",C444,"','equipo_id'=&gt;'",D444,"','subdireccion_id'=&gt;'",E444,"','coordinacion_id'=&gt;'",F444,"','tipo_cpu_id'=&gt;'",G444,"','monitor_id'=&gt;'",H444,"','marca_id'=&gt;'",I444,"','modelo_id'=&gt;'",J444,"','procesador_id'=&gt;'",K444,"','ram_id'=&gt;'",L444,"','hdd_id'=&gt;'",M444,"','windows_id'=&gt;'",N444,"','so_id'=&gt;'",O444,"','usuario'=&gt;'",P444,"','inventaro'=&gt;'",Q444,"','serie'=&gt;'",R444,"','condicion_id'=&gt;'",S444,"','observaciones'=&gt;'",T444,"','estatus'=&gt;'",U444,"','fecha_compra'=&gt;'",V444,"','fecha_baja'=&gt;'",W444,"','obs_baja'=&gt;'",X444,"','n_orden'=&gt;'",Y444,"','fecha_reporte'=&gt;'",Z444,"','descripcion'=&gt;'",AA444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5" spans="22:28" x14ac:dyDescent="0.25">
      <c r="V445" s="1"/>
      <c r="AB445" t="str">
        <f>CONCATENATE("['ide'=&gt;'",A445,"','edificio_id'=&gt;'",B445,"','direccion_id'=&gt;'",C445,"','equipo_id'=&gt;'",D445,"','subdireccion_id'=&gt;'",E445,"','coordinacion_id'=&gt;'",F445,"','tipo_cpu_id'=&gt;'",G445,"','monitor_id'=&gt;'",H445,"','marca_id'=&gt;'",I445,"','modelo_id'=&gt;'",J445,"','procesador_id'=&gt;'",K445,"','ram_id'=&gt;'",L445,"','hdd_id'=&gt;'",M445,"','windows_id'=&gt;'",N445,"','so_id'=&gt;'",O445,"','usuario'=&gt;'",P445,"','inventaro'=&gt;'",Q445,"','serie'=&gt;'",R445,"','condicion_id'=&gt;'",S445,"','observaciones'=&gt;'",T445,"','estatus'=&gt;'",U445,"','fecha_compra'=&gt;'",V445,"','fecha_baja'=&gt;'",W445,"','obs_baja'=&gt;'",X445,"','n_orden'=&gt;'",Y445,"','fecha_reporte'=&gt;'",Z445,"','descripcion'=&gt;'",AA445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6" spans="22:28" x14ac:dyDescent="0.25">
      <c r="AB446" t="str">
        <f>CONCATENATE("['ide'=&gt;'",A446,"','edificio_id'=&gt;'",B446,"','direccion_id'=&gt;'",C446,"','equipo_id'=&gt;'",D446,"','subdireccion_id'=&gt;'",E446,"','coordinacion_id'=&gt;'",F446,"','tipo_cpu_id'=&gt;'",G446,"','monitor_id'=&gt;'",H446,"','marca_id'=&gt;'",I446,"','modelo_id'=&gt;'",J446,"','procesador_id'=&gt;'",K446,"','ram_id'=&gt;'",L446,"','hdd_id'=&gt;'",M446,"','windows_id'=&gt;'",N446,"','so_id'=&gt;'",O446,"','usuario'=&gt;'",P446,"','inventaro'=&gt;'",Q446,"','serie'=&gt;'",R446,"','condicion_id'=&gt;'",S446,"','observaciones'=&gt;'",T446,"','estatus'=&gt;'",U446,"','fecha_compra'=&gt;'",V446,"','fecha_baja'=&gt;'",W446,"','obs_baja'=&gt;'",X446,"','n_orden'=&gt;'",Y446,"','fecha_reporte'=&gt;'",Z446,"','descripcion'=&gt;'",AA446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7" spans="22:28" x14ac:dyDescent="0.25">
      <c r="V447" s="1"/>
      <c r="AB447" t="str">
        <f>CONCATENATE("['ide'=&gt;'",A447,"','edificio_id'=&gt;'",B447,"','direccion_id'=&gt;'",C447,"','equipo_id'=&gt;'",D447,"','subdireccion_id'=&gt;'",E447,"','coordinacion_id'=&gt;'",F447,"','tipo_cpu_id'=&gt;'",G447,"','monitor_id'=&gt;'",H447,"','marca_id'=&gt;'",I447,"','modelo_id'=&gt;'",J447,"','procesador_id'=&gt;'",K447,"','ram_id'=&gt;'",L447,"','hdd_id'=&gt;'",M447,"','windows_id'=&gt;'",N447,"','so_id'=&gt;'",O447,"','usuario'=&gt;'",P447,"','inventaro'=&gt;'",Q447,"','serie'=&gt;'",R447,"','condicion_id'=&gt;'",S447,"','observaciones'=&gt;'",T447,"','estatus'=&gt;'",U447,"','fecha_compra'=&gt;'",V447,"','fecha_baja'=&gt;'",W447,"','obs_baja'=&gt;'",X447,"','n_orden'=&gt;'",Y447,"','fecha_reporte'=&gt;'",Z447,"','descripcion'=&gt;'",AA447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8" spans="22:28" x14ac:dyDescent="0.25">
      <c r="V448" s="1"/>
      <c r="AB448" t="str">
        <f>CONCATENATE("['ide'=&gt;'",A448,"','edificio_id'=&gt;'",B448,"','direccion_id'=&gt;'",C448,"','equipo_id'=&gt;'",D448,"','subdireccion_id'=&gt;'",E448,"','coordinacion_id'=&gt;'",F448,"','tipo_cpu_id'=&gt;'",G448,"','monitor_id'=&gt;'",H448,"','marca_id'=&gt;'",I448,"','modelo_id'=&gt;'",J448,"','procesador_id'=&gt;'",K448,"','ram_id'=&gt;'",L448,"','hdd_id'=&gt;'",M448,"','windows_id'=&gt;'",N448,"','so_id'=&gt;'",O448,"','usuario'=&gt;'",P448,"','inventaro'=&gt;'",Q448,"','serie'=&gt;'",R448,"','condicion_id'=&gt;'",S448,"','observaciones'=&gt;'",T448,"','estatus'=&gt;'",U448,"','fecha_compra'=&gt;'",V448,"','fecha_baja'=&gt;'",W448,"','obs_baja'=&gt;'",X448,"','n_orden'=&gt;'",Y448,"','fecha_reporte'=&gt;'",Z448,"','descripcion'=&gt;'",AA448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49" spans="22:28" x14ac:dyDescent="0.25">
      <c r="AB449" t="str">
        <f>CONCATENATE("['ide'=&gt;'",A449,"','edificio_id'=&gt;'",B449,"','direccion_id'=&gt;'",C449,"','equipo_id'=&gt;'",D449,"','subdireccion_id'=&gt;'",E449,"','coordinacion_id'=&gt;'",F449,"','tipo_cpu_id'=&gt;'",G449,"','monitor_id'=&gt;'",H449,"','marca_id'=&gt;'",I449,"','modelo_id'=&gt;'",J449,"','procesador_id'=&gt;'",K449,"','ram_id'=&gt;'",L449,"','hdd_id'=&gt;'",M449,"','windows_id'=&gt;'",N449,"','so_id'=&gt;'",O449,"','usuario'=&gt;'",P449,"','inventaro'=&gt;'",Q449,"','serie'=&gt;'",R449,"','condicion_id'=&gt;'",S449,"','observaciones'=&gt;'",T449,"','estatus'=&gt;'",U449,"','fecha_compra'=&gt;'",V449,"','fecha_baja'=&gt;'",W449,"','obs_baja'=&gt;'",X449,"','n_orden'=&gt;'",Y449,"','fecha_reporte'=&gt;'",Z449,"','descripcion'=&gt;'",AA449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0" spans="22:28" x14ac:dyDescent="0.25">
      <c r="AB450" t="str">
        <f>CONCATENATE("['ide'=&gt;'",A450,"','edificio_id'=&gt;'",B450,"','direccion_id'=&gt;'",C450,"','equipo_id'=&gt;'",D450,"','subdireccion_id'=&gt;'",E450,"','coordinacion_id'=&gt;'",F450,"','tipo_cpu_id'=&gt;'",G450,"','monitor_id'=&gt;'",H450,"','marca_id'=&gt;'",I450,"','modelo_id'=&gt;'",J450,"','procesador_id'=&gt;'",K450,"','ram_id'=&gt;'",L450,"','hdd_id'=&gt;'",M450,"','windows_id'=&gt;'",N450,"','so_id'=&gt;'",O450,"','usuario'=&gt;'",P450,"','inventaro'=&gt;'",Q450,"','serie'=&gt;'",R450,"','condicion_id'=&gt;'",S450,"','observaciones'=&gt;'",T450,"','estatus'=&gt;'",U450,"','fecha_compra'=&gt;'",V450,"','fecha_baja'=&gt;'",W450,"','obs_baja'=&gt;'",X450,"','n_orden'=&gt;'",Y450,"','fecha_reporte'=&gt;'",Z450,"','descripcion'=&gt;'",AA450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1" spans="22:28" x14ac:dyDescent="0.25">
      <c r="AB451" t="str">
        <f>CONCATENATE("['ide'=&gt;'",A451,"','edificio_id'=&gt;'",B451,"','direccion_id'=&gt;'",C451,"','equipo_id'=&gt;'",D451,"','subdireccion_id'=&gt;'",E451,"','coordinacion_id'=&gt;'",F451,"','tipo_cpu_id'=&gt;'",G451,"','monitor_id'=&gt;'",H451,"','marca_id'=&gt;'",I451,"','modelo_id'=&gt;'",J451,"','procesador_id'=&gt;'",K451,"','ram_id'=&gt;'",L451,"','hdd_id'=&gt;'",M451,"','windows_id'=&gt;'",N451,"','so_id'=&gt;'",O451,"','usuario'=&gt;'",P451,"','inventaro'=&gt;'",Q451,"','serie'=&gt;'",R451,"','condicion_id'=&gt;'",S451,"','observaciones'=&gt;'",T451,"','estatus'=&gt;'",U451,"','fecha_compra'=&gt;'",V451,"','fecha_baja'=&gt;'",W451,"','obs_baja'=&gt;'",X451,"','n_orden'=&gt;'",Y451,"','fecha_reporte'=&gt;'",Z451,"','descripcion'=&gt;'",AA451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2" spans="22:28" x14ac:dyDescent="0.25">
      <c r="AB452" t="str">
        <f>CONCATENATE("['ide'=&gt;'",A452,"','edificio_id'=&gt;'",B452,"','direccion_id'=&gt;'",C452,"','equipo_id'=&gt;'",D452,"','subdireccion_id'=&gt;'",E452,"','coordinacion_id'=&gt;'",F452,"','tipo_cpu_id'=&gt;'",G452,"','monitor_id'=&gt;'",H452,"','marca_id'=&gt;'",I452,"','modelo_id'=&gt;'",J452,"','procesador_id'=&gt;'",K452,"','ram_id'=&gt;'",L452,"','hdd_id'=&gt;'",M452,"','windows_id'=&gt;'",N452,"','so_id'=&gt;'",O452,"','usuario'=&gt;'",P452,"','inventaro'=&gt;'",Q452,"','serie'=&gt;'",R452,"','condicion_id'=&gt;'",S452,"','observaciones'=&gt;'",T452,"','estatus'=&gt;'",U452,"','fecha_compra'=&gt;'",V452,"','fecha_baja'=&gt;'",W452,"','obs_baja'=&gt;'",X452,"','n_orden'=&gt;'",Y452,"','fecha_reporte'=&gt;'",Z452,"','descripcion'=&gt;'",AA452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3" spans="22:28" x14ac:dyDescent="0.25">
      <c r="AB453" t="str">
        <f>CONCATENATE("['ide'=&gt;'",A453,"','edificio_id'=&gt;'",B453,"','direccion_id'=&gt;'",C453,"','equipo_id'=&gt;'",D453,"','subdireccion_id'=&gt;'",E453,"','coordinacion_id'=&gt;'",F453,"','tipo_cpu_id'=&gt;'",G453,"','monitor_id'=&gt;'",H453,"','marca_id'=&gt;'",I453,"','modelo_id'=&gt;'",J453,"','procesador_id'=&gt;'",K453,"','ram_id'=&gt;'",L453,"','hdd_id'=&gt;'",M453,"','windows_id'=&gt;'",N453,"','so_id'=&gt;'",O453,"','usuario'=&gt;'",P453,"','inventaro'=&gt;'",Q453,"','serie'=&gt;'",R453,"','condicion_id'=&gt;'",S453,"','observaciones'=&gt;'",T453,"','estatus'=&gt;'",U453,"','fecha_compra'=&gt;'",V453,"','fecha_baja'=&gt;'",W453,"','obs_baja'=&gt;'",X453,"','n_orden'=&gt;'",Y453,"','fecha_reporte'=&gt;'",Z453,"','descripcion'=&gt;'",AA453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4" spans="22:28" x14ac:dyDescent="0.25">
      <c r="AB454" t="str">
        <f>CONCATENATE("['ide'=&gt;'",A454,"','edificio_id'=&gt;'",B454,"','direccion_id'=&gt;'",C454,"','equipo_id'=&gt;'",D454,"','subdireccion_id'=&gt;'",E454,"','coordinacion_id'=&gt;'",F454,"','tipo_cpu_id'=&gt;'",G454,"','monitor_id'=&gt;'",H454,"','marca_id'=&gt;'",I454,"','modelo_id'=&gt;'",J454,"','procesador_id'=&gt;'",K454,"','ram_id'=&gt;'",L454,"','hdd_id'=&gt;'",M454,"','windows_id'=&gt;'",N454,"','so_id'=&gt;'",O454,"','usuario'=&gt;'",P454,"','inventaro'=&gt;'",Q454,"','serie'=&gt;'",R454,"','condicion_id'=&gt;'",S454,"','observaciones'=&gt;'",T454,"','estatus'=&gt;'",U454,"','fecha_compra'=&gt;'",V454,"','fecha_baja'=&gt;'",W454,"','obs_baja'=&gt;'",X454,"','n_orden'=&gt;'",Y454,"','fecha_reporte'=&gt;'",Z454,"','descripcion'=&gt;'",AA454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5" spans="22:28" x14ac:dyDescent="0.25">
      <c r="AB455" t="str">
        <f>CONCATENATE("['ide'=&gt;'",A455,"','edificio_id'=&gt;'",B455,"','direccion_id'=&gt;'",C455,"','equipo_id'=&gt;'",D455,"','subdireccion_id'=&gt;'",E455,"','coordinacion_id'=&gt;'",F455,"','tipo_cpu_id'=&gt;'",G455,"','monitor_id'=&gt;'",H455,"','marca_id'=&gt;'",I455,"','modelo_id'=&gt;'",J455,"','procesador_id'=&gt;'",K455,"','ram_id'=&gt;'",L455,"','hdd_id'=&gt;'",M455,"','windows_id'=&gt;'",N455,"','so_id'=&gt;'",O455,"','usuario'=&gt;'",P455,"','inventaro'=&gt;'",Q455,"','serie'=&gt;'",R455,"','condicion_id'=&gt;'",S455,"','observaciones'=&gt;'",T455,"','estatus'=&gt;'",U455,"','fecha_compra'=&gt;'",V455,"','fecha_baja'=&gt;'",W455,"','obs_baja'=&gt;'",X455,"','n_orden'=&gt;'",Y455,"','fecha_reporte'=&gt;'",Z455,"','descripcion'=&gt;'",AA455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6" spans="22:28" x14ac:dyDescent="0.25">
      <c r="AB456" t="str">
        <f>CONCATENATE("['ide'=&gt;'",A456,"','edificio_id'=&gt;'",B456,"','direccion_id'=&gt;'",C456,"','equipo_id'=&gt;'",D456,"','subdireccion_id'=&gt;'",E456,"','coordinacion_id'=&gt;'",F456,"','tipo_cpu_id'=&gt;'",G456,"','monitor_id'=&gt;'",H456,"','marca_id'=&gt;'",I456,"','modelo_id'=&gt;'",J456,"','procesador_id'=&gt;'",K456,"','ram_id'=&gt;'",L456,"','hdd_id'=&gt;'",M456,"','windows_id'=&gt;'",N456,"','so_id'=&gt;'",O456,"','usuario'=&gt;'",P456,"','inventaro'=&gt;'",Q456,"','serie'=&gt;'",R456,"','condicion_id'=&gt;'",S456,"','observaciones'=&gt;'",T456,"','estatus'=&gt;'",U456,"','fecha_compra'=&gt;'",V456,"','fecha_baja'=&gt;'",W456,"','obs_baja'=&gt;'",X456,"','n_orden'=&gt;'",Y456,"','fecha_reporte'=&gt;'",Z456,"','descripcion'=&gt;'",AA456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7" spans="22:28" x14ac:dyDescent="0.25">
      <c r="AB457" t="str">
        <f>CONCATENATE("['ide'=&gt;'",A457,"','edificio_id'=&gt;'",B457,"','direccion_id'=&gt;'",C457,"','equipo_id'=&gt;'",D457,"','subdireccion_id'=&gt;'",E457,"','coordinacion_id'=&gt;'",F457,"','tipo_cpu_id'=&gt;'",G457,"','monitor_id'=&gt;'",H457,"','marca_id'=&gt;'",I457,"','modelo_id'=&gt;'",J457,"','procesador_id'=&gt;'",K457,"','ram_id'=&gt;'",L457,"','hdd_id'=&gt;'",M457,"','windows_id'=&gt;'",N457,"','so_id'=&gt;'",O457,"','usuario'=&gt;'",P457,"','inventaro'=&gt;'",Q457,"','serie'=&gt;'",R457,"','condicion_id'=&gt;'",S457,"','observaciones'=&gt;'",T457,"','estatus'=&gt;'",U457,"','fecha_compra'=&gt;'",V457,"','fecha_baja'=&gt;'",W457,"','obs_baja'=&gt;'",X457,"','n_orden'=&gt;'",Y457,"','fecha_reporte'=&gt;'",Z457,"','descripcion'=&gt;'",AA457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8" spans="22:28" x14ac:dyDescent="0.25">
      <c r="AB458" t="str">
        <f>CONCATENATE("['ide'=&gt;'",A458,"','edificio_id'=&gt;'",B458,"','direccion_id'=&gt;'",C458,"','equipo_id'=&gt;'",D458,"','subdireccion_id'=&gt;'",E458,"','coordinacion_id'=&gt;'",F458,"','tipo_cpu_id'=&gt;'",G458,"','monitor_id'=&gt;'",H458,"','marca_id'=&gt;'",I458,"','modelo_id'=&gt;'",J458,"','procesador_id'=&gt;'",K458,"','ram_id'=&gt;'",L458,"','hdd_id'=&gt;'",M458,"','windows_id'=&gt;'",N458,"','so_id'=&gt;'",O458,"','usuario'=&gt;'",P458,"','inventaro'=&gt;'",Q458,"','serie'=&gt;'",R458,"','condicion_id'=&gt;'",S458,"','observaciones'=&gt;'",T458,"','estatus'=&gt;'",U458,"','fecha_compra'=&gt;'",V458,"','fecha_baja'=&gt;'",W458,"','obs_baja'=&gt;'",X458,"','n_orden'=&gt;'",Y458,"','fecha_reporte'=&gt;'",Z458,"','descripcion'=&gt;'",AA458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59" spans="22:28" x14ac:dyDescent="0.25">
      <c r="AB459" t="str">
        <f>CONCATENATE("['ide'=&gt;'",A459,"','edificio_id'=&gt;'",B459,"','direccion_id'=&gt;'",C459,"','equipo_id'=&gt;'",D459,"','subdireccion_id'=&gt;'",E459,"','coordinacion_id'=&gt;'",F459,"','tipo_cpu_id'=&gt;'",G459,"','monitor_id'=&gt;'",H459,"','marca_id'=&gt;'",I459,"','modelo_id'=&gt;'",J459,"','procesador_id'=&gt;'",K459,"','ram_id'=&gt;'",L459,"','hdd_id'=&gt;'",M459,"','windows_id'=&gt;'",N459,"','so_id'=&gt;'",O459,"','usuario'=&gt;'",P459,"','inventaro'=&gt;'",Q459,"','serie'=&gt;'",R459,"','condicion_id'=&gt;'",S459,"','observaciones'=&gt;'",T459,"','estatus'=&gt;'",U459,"','fecha_compra'=&gt;'",V459,"','fecha_baja'=&gt;'",W459,"','obs_baja'=&gt;'",X459,"','n_orden'=&gt;'",Y459,"','fecha_reporte'=&gt;'",Z459,"','descripcion'=&gt;'",AA459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0" spans="22:28" x14ac:dyDescent="0.25">
      <c r="AB460" t="str">
        <f>CONCATENATE("['ide'=&gt;'",A460,"','edificio_id'=&gt;'",B460,"','direccion_id'=&gt;'",C460,"','equipo_id'=&gt;'",D460,"','subdireccion_id'=&gt;'",E460,"','coordinacion_id'=&gt;'",F460,"','tipo_cpu_id'=&gt;'",G460,"','monitor_id'=&gt;'",H460,"','marca_id'=&gt;'",I460,"','modelo_id'=&gt;'",J460,"','procesador_id'=&gt;'",K460,"','ram_id'=&gt;'",L460,"','hdd_id'=&gt;'",M460,"','windows_id'=&gt;'",N460,"','so_id'=&gt;'",O460,"','usuario'=&gt;'",P460,"','inventaro'=&gt;'",Q460,"','serie'=&gt;'",R460,"','condicion_id'=&gt;'",S460,"','observaciones'=&gt;'",T460,"','estatus'=&gt;'",U460,"','fecha_compra'=&gt;'",V460,"','fecha_baja'=&gt;'",W460,"','obs_baja'=&gt;'",X460,"','n_orden'=&gt;'",Y460,"','fecha_reporte'=&gt;'",Z460,"','descripcion'=&gt;'",AA460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1" spans="22:28" x14ac:dyDescent="0.25">
      <c r="V461" s="1"/>
      <c r="AB461" t="str">
        <f>CONCATENATE("['ide'=&gt;'",A461,"','edificio_id'=&gt;'",B461,"','direccion_id'=&gt;'",C461,"','equipo_id'=&gt;'",D461,"','subdireccion_id'=&gt;'",E461,"','coordinacion_id'=&gt;'",F461,"','tipo_cpu_id'=&gt;'",G461,"','monitor_id'=&gt;'",H461,"','marca_id'=&gt;'",I461,"','modelo_id'=&gt;'",J461,"','procesador_id'=&gt;'",K461,"','ram_id'=&gt;'",L461,"','hdd_id'=&gt;'",M461,"','windows_id'=&gt;'",N461,"','so_id'=&gt;'",O461,"','usuario'=&gt;'",P461,"','inventaro'=&gt;'",Q461,"','serie'=&gt;'",R461,"','condicion_id'=&gt;'",S461,"','observaciones'=&gt;'",T461,"','estatus'=&gt;'",U461,"','fecha_compra'=&gt;'",V461,"','fecha_baja'=&gt;'",W461,"','obs_baja'=&gt;'",X461,"','n_orden'=&gt;'",Y461,"','fecha_reporte'=&gt;'",Z461,"','descripcion'=&gt;'",AA461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2" spans="22:28" x14ac:dyDescent="0.25">
      <c r="V462" s="1"/>
      <c r="AB462" t="str">
        <f>CONCATENATE("['ide'=&gt;'",A462,"','edificio_id'=&gt;'",B462,"','direccion_id'=&gt;'",C462,"','equipo_id'=&gt;'",D462,"','subdireccion_id'=&gt;'",E462,"','coordinacion_id'=&gt;'",F462,"','tipo_cpu_id'=&gt;'",G462,"','monitor_id'=&gt;'",H462,"','marca_id'=&gt;'",I462,"','modelo_id'=&gt;'",J462,"','procesador_id'=&gt;'",K462,"','ram_id'=&gt;'",L462,"','hdd_id'=&gt;'",M462,"','windows_id'=&gt;'",N462,"','so_id'=&gt;'",O462,"','usuario'=&gt;'",P462,"','inventaro'=&gt;'",Q462,"','serie'=&gt;'",R462,"','condicion_id'=&gt;'",S462,"','observaciones'=&gt;'",T462,"','estatus'=&gt;'",U462,"','fecha_compra'=&gt;'",V462,"','fecha_baja'=&gt;'",W462,"','obs_baja'=&gt;'",X462,"','n_orden'=&gt;'",Y462,"','fecha_reporte'=&gt;'",Z462,"','descripcion'=&gt;'",AA462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3" spans="22:28" x14ac:dyDescent="0.25">
      <c r="AB463" t="str">
        <f>CONCATENATE("['ide'=&gt;'",A463,"','edificio_id'=&gt;'",B463,"','direccion_id'=&gt;'",C463,"','equipo_id'=&gt;'",D463,"','subdireccion_id'=&gt;'",E463,"','coordinacion_id'=&gt;'",F463,"','tipo_cpu_id'=&gt;'",G463,"','monitor_id'=&gt;'",H463,"','marca_id'=&gt;'",I463,"','modelo_id'=&gt;'",J463,"','procesador_id'=&gt;'",K463,"','ram_id'=&gt;'",L463,"','hdd_id'=&gt;'",M463,"','windows_id'=&gt;'",N463,"','so_id'=&gt;'",O463,"','usuario'=&gt;'",P463,"','inventaro'=&gt;'",Q463,"','serie'=&gt;'",R463,"','condicion_id'=&gt;'",S463,"','observaciones'=&gt;'",T463,"','estatus'=&gt;'",U463,"','fecha_compra'=&gt;'",V463,"','fecha_baja'=&gt;'",W463,"','obs_baja'=&gt;'",X463,"','n_orden'=&gt;'",Y463,"','fecha_reporte'=&gt;'",Z463,"','descripcion'=&gt;'",AA463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4" spans="22:28" x14ac:dyDescent="0.25">
      <c r="V464" s="1"/>
      <c r="AB464" t="str">
        <f>CONCATENATE("['ide'=&gt;'",A464,"','edificio_id'=&gt;'",B464,"','direccion_id'=&gt;'",C464,"','equipo_id'=&gt;'",D464,"','subdireccion_id'=&gt;'",E464,"','coordinacion_id'=&gt;'",F464,"','tipo_cpu_id'=&gt;'",G464,"','monitor_id'=&gt;'",H464,"','marca_id'=&gt;'",I464,"','modelo_id'=&gt;'",J464,"','procesador_id'=&gt;'",K464,"','ram_id'=&gt;'",L464,"','hdd_id'=&gt;'",M464,"','windows_id'=&gt;'",N464,"','so_id'=&gt;'",O464,"','usuario'=&gt;'",P464,"','inventaro'=&gt;'",Q464,"','serie'=&gt;'",R464,"','condicion_id'=&gt;'",S464,"','observaciones'=&gt;'",T464,"','estatus'=&gt;'",U464,"','fecha_compra'=&gt;'",V464,"','fecha_baja'=&gt;'",W464,"','obs_baja'=&gt;'",X464,"','n_orden'=&gt;'",Y464,"','fecha_reporte'=&gt;'",Z464,"','descripcion'=&gt;'",AA464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5" spans="18:28" x14ac:dyDescent="0.25">
      <c r="R465" s="2"/>
      <c r="V465" s="1"/>
      <c r="AB465" t="str">
        <f>CONCATENATE("['ide'=&gt;'",A465,"','edificio_id'=&gt;'",B465,"','direccion_id'=&gt;'",C465,"','equipo_id'=&gt;'",D465,"','subdireccion_id'=&gt;'",E465,"','coordinacion_id'=&gt;'",F465,"','tipo_cpu_id'=&gt;'",G465,"','monitor_id'=&gt;'",H465,"','marca_id'=&gt;'",I465,"','modelo_id'=&gt;'",J465,"','procesador_id'=&gt;'",K465,"','ram_id'=&gt;'",L465,"','hdd_id'=&gt;'",M465,"','windows_id'=&gt;'",N465,"','so_id'=&gt;'",O465,"','usuario'=&gt;'",P465,"','inventaro'=&gt;'",Q465,"','serie'=&gt;'",R465,"','condicion_id'=&gt;'",S465,"','observaciones'=&gt;'",T465,"','estatus'=&gt;'",U465,"','fecha_compra'=&gt;'",V465,"','fecha_baja'=&gt;'",W465,"','obs_baja'=&gt;'",X465,"','n_orden'=&gt;'",Y465,"','fecha_reporte'=&gt;'",Z465,"','descripcion'=&gt;'",AA465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6" spans="18:28" x14ac:dyDescent="0.25">
      <c r="R466" s="2"/>
      <c r="V466" s="1"/>
      <c r="AB466" t="str">
        <f>CONCATENATE("['ide'=&gt;'",A466,"','edificio_id'=&gt;'",B466,"','direccion_id'=&gt;'",C466,"','equipo_id'=&gt;'",D466,"','subdireccion_id'=&gt;'",E466,"','coordinacion_id'=&gt;'",F466,"','tipo_cpu_id'=&gt;'",G466,"','monitor_id'=&gt;'",H466,"','marca_id'=&gt;'",I466,"','modelo_id'=&gt;'",J466,"','procesador_id'=&gt;'",K466,"','ram_id'=&gt;'",L466,"','hdd_id'=&gt;'",M466,"','windows_id'=&gt;'",N466,"','so_id'=&gt;'",O466,"','usuario'=&gt;'",P466,"','inventaro'=&gt;'",Q466,"','serie'=&gt;'",R466,"','condicion_id'=&gt;'",S466,"','observaciones'=&gt;'",T466,"','estatus'=&gt;'",U466,"','fecha_compra'=&gt;'",V466,"','fecha_baja'=&gt;'",W466,"','obs_baja'=&gt;'",X466,"','n_orden'=&gt;'",Y466,"','fecha_reporte'=&gt;'",Z466,"','descripcion'=&gt;'",AA466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7" spans="18:28" x14ac:dyDescent="0.25">
      <c r="V467" s="1"/>
      <c r="AB467" t="str">
        <f>CONCATENATE("['ide'=&gt;'",A467,"','edificio_id'=&gt;'",B467,"','direccion_id'=&gt;'",C467,"','equipo_id'=&gt;'",D467,"','subdireccion_id'=&gt;'",E467,"','coordinacion_id'=&gt;'",F467,"','tipo_cpu_id'=&gt;'",G467,"','monitor_id'=&gt;'",H467,"','marca_id'=&gt;'",I467,"','modelo_id'=&gt;'",J467,"','procesador_id'=&gt;'",K467,"','ram_id'=&gt;'",L467,"','hdd_id'=&gt;'",M467,"','windows_id'=&gt;'",N467,"','so_id'=&gt;'",O467,"','usuario'=&gt;'",P467,"','inventaro'=&gt;'",Q467,"','serie'=&gt;'",R467,"','condicion_id'=&gt;'",S467,"','observaciones'=&gt;'",T467,"','estatus'=&gt;'",U467,"','fecha_compra'=&gt;'",V467,"','fecha_baja'=&gt;'",W467,"','obs_baja'=&gt;'",X467,"','n_orden'=&gt;'",Y467,"','fecha_reporte'=&gt;'",Z467,"','descripcion'=&gt;'",AA467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8" spans="18:28" x14ac:dyDescent="0.25">
      <c r="V468" s="1"/>
      <c r="AB468" t="str">
        <f>CONCATENATE("['ide'=&gt;'",A468,"','edificio_id'=&gt;'",B468,"','direccion_id'=&gt;'",C468,"','equipo_id'=&gt;'",D468,"','subdireccion_id'=&gt;'",E468,"','coordinacion_id'=&gt;'",F468,"','tipo_cpu_id'=&gt;'",G468,"','monitor_id'=&gt;'",H468,"','marca_id'=&gt;'",I468,"','modelo_id'=&gt;'",J468,"','procesador_id'=&gt;'",K468,"','ram_id'=&gt;'",L468,"','hdd_id'=&gt;'",M468,"','windows_id'=&gt;'",N468,"','so_id'=&gt;'",O468,"','usuario'=&gt;'",P468,"','inventaro'=&gt;'",Q468,"','serie'=&gt;'",R468,"','condicion_id'=&gt;'",S468,"','observaciones'=&gt;'",T468,"','estatus'=&gt;'",U468,"','fecha_compra'=&gt;'",V468,"','fecha_baja'=&gt;'",W468,"','obs_baja'=&gt;'",X468,"','n_orden'=&gt;'",Y468,"','fecha_reporte'=&gt;'",Z468,"','descripcion'=&gt;'",AA468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69" spans="18:28" x14ac:dyDescent="0.25">
      <c r="V469" s="1"/>
      <c r="AB469" t="str">
        <f>CONCATENATE("['ide'=&gt;'",A469,"','edificio_id'=&gt;'",B469,"','direccion_id'=&gt;'",C469,"','equipo_id'=&gt;'",D469,"','subdireccion_id'=&gt;'",E469,"','coordinacion_id'=&gt;'",F469,"','tipo_cpu_id'=&gt;'",G469,"','monitor_id'=&gt;'",H469,"','marca_id'=&gt;'",I469,"','modelo_id'=&gt;'",J469,"','procesador_id'=&gt;'",K469,"','ram_id'=&gt;'",L469,"','hdd_id'=&gt;'",M469,"','windows_id'=&gt;'",N469,"','so_id'=&gt;'",O469,"','usuario'=&gt;'",P469,"','inventaro'=&gt;'",Q469,"','serie'=&gt;'",R469,"','condicion_id'=&gt;'",S469,"','observaciones'=&gt;'",T469,"','estatus'=&gt;'",U469,"','fecha_compra'=&gt;'",V469,"','fecha_baja'=&gt;'",W469,"','obs_baja'=&gt;'",X469,"','n_orden'=&gt;'",Y469,"','fecha_reporte'=&gt;'",Z469,"','descripcion'=&gt;'",AA469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0" spans="18:28" x14ac:dyDescent="0.25">
      <c r="V470" s="1"/>
      <c r="AB470" t="str">
        <f>CONCATENATE("['ide'=&gt;'",A470,"','edificio_id'=&gt;'",B470,"','direccion_id'=&gt;'",C470,"','equipo_id'=&gt;'",D470,"','subdireccion_id'=&gt;'",E470,"','coordinacion_id'=&gt;'",F470,"','tipo_cpu_id'=&gt;'",G470,"','monitor_id'=&gt;'",H470,"','marca_id'=&gt;'",I470,"','modelo_id'=&gt;'",J470,"','procesador_id'=&gt;'",K470,"','ram_id'=&gt;'",L470,"','hdd_id'=&gt;'",M470,"','windows_id'=&gt;'",N470,"','so_id'=&gt;'",O470,"','usuario'=&gt;'",P470,"','inventaro'=&gt;'",Q470,"','serie'=&gt;'",R470,"','condicion_id'=&gt;'",S470,"','observaciones'=&gt;'",T470,"','estatus'=&gt;'",U470,"','fecha_compra'=&gt;'",V470,"','fecha_baja'=&gt;'",W470,"','obs_baja'=&gt;'",X470,"','n_orden'=&gt;'",Y470,"','fecha_reporte'=&gt;'",Z470,"','descripcion'=&gt;'",AA470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1" spans="18:28" x14ac:dyDescent="0.25">
      <c r="V471" s="1"/>
      <c r="AB471" t="str">
        <f>CONCATENATE("['ide'=&gt;'",A471,"','edificio_id'=&gt;'",B471,"','direccion_id'=&gt;'",C471,"','equipo_id'=&gt;'",D471,"','subdireccion_id'=&gt;'",E471,"','coordinacion_id'=&gt;'",F471,"','tipo_cpu_id'=&gt;'",G471,"','monitor_id'=&gt;'",H471,"','marca_id'=&gt;'",I471,"','modelo_id'=&gt;'",J471,"','procesador_id'=&gt;'",K471,"','ram_id'=&gt;'",L471,"','hdd_id'=&gt;'",M471,"','windows_id'=&gt;'",N471,"','so_id'=&gt;'",O471,"','usuario'=&gt;'",P471,"','inventaro'=&gt;'",Q471,"','serie'=&gt;'",R471,"','condicion_id'=&gt;'",S471,"','observaciones'=&gt;'",T471,"','estatus'=&gt;'",U471,"','fecha_compra'=&gt;'",V471,"','fecha_baja'=&gt;'",W471,"','obs_baja'=&gt;'",X471,"','n_orden'=&gt;'",Y471,"','fecha_reporte'=&gt;'",Z471,"','descripcion'=&gt;'",AA471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2" spans="18:28" x14ac:dyDescent="0.25">
      <c r="AB472" t="str">
        <f>CONCATENATE("['ide'=&gt;'",A472,"','edificio_id'=&gt;'",B472,"','direccion_id'=&gt;'",C472,"','equipo_id'=&gt;'",D472,"','subdireccion_id'=&gt;'",E472,"','coordinacion_id'=&gt;'",F472,"','tipo_cpu_id'=&gt;'",G472,"','monitor_id'=&gt;'",H472,"','marca_id'=&gt;'",I472,"','modelo_id'=&gt;'",J472,"','procesador_id'=&gt;'",K472,"','ram_id'=&gt;'",L472,"','hdd_id'=&gt;'",M472,"','windows_id'=&gt;'",N472,"','so_id'=&gt;'",O472,"','usuario'=&gt;'",P472,"','inventaro'=&gt;'",Q472,"','serie'=&gt;'",R472,"','condicion_id'=&gt;'",S472,"','observaciones'=&gt;'",T472,"','estatus'=&gt;'",U472,"','fecha_compra'=&gt;'",V472,"','fecha_baja'=&gt;'",W472,"','obs_baja'=&gt;'",X472,"','n_orden'=&gt;'",Y472,"','fecha_reporte'=&gt;'",Z472,"','descripcion'=&gt;'",AA472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3" spans="18:28" x14ac:dyDescent="0.25">
      <c r="AB473" t="str">
        <f>CONCATENATE("['ide'=&gt;'",A473,"','edificio_id'=&gt;'",B473,"','direccion_id'=&gt;'",C473,"','equipo_id'=&gt;'",D473,"','subdireccion_id'=&gt;'",E473,"','coordinacion_id'=&gt;'",F473,"','tipo_cpu_id'=&gt;'",G473,"','monitor_id'=&gt;'",H473,"','marca_id'=&gt;'",I473,"','modelo_id'=&gt;'",J473,"','procesador_id'=&gt;'",K473,"','ram_id'=&gt;'",L473,"','hdd_id'=&gt;'",M473,"','windows_id'=&gt;'",N473,"','so_id'=&gt;'",O473,"','usuario'=&gt;'",P473,"','inventaro'=&gt;'",Q473,"','serie'=&gt;'",R473,"','condicion_id'=&gt;'",S473,"','observaciones'=&gt;'",T473,"','estatus'=&gt;'",U473,"','fecha_compra'=&gt;'",V473,"','fecha_baja'=&gt;'",W473,"','obs_baja'=&gt;'",X473,"','n_orden'=&gt;'",Y473,"','fecha_reporte'=&gt;'",Z473,"','descripcion'=&gt;'",AA473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4" spans="18:28" x14ac:dyDescent="0.25">
      <c r="AB474" t="str">
        <f>CONCATENATE("['ide'=&gt;'",A474,"','edificio_id'=&gt;'",B474,"','direccion_id'=&gt;'",C474,"','equipo_id'=&gt;'",D474,"','subdireccion_id'=&gt;'",E474,"','coordinacion_id'=&gt;'",F474,"','tipo_cpu_id'=&gt;'",G474,"','monitor_id'=&gt;'",H474,"','marca_id'=&gt;'",I474,"','modelo_id'=&gt;'",J474,"','procesador_id'=&gt;'",K474,"','ram_id'=&gt;'",L474,"','hdd_id'=&gt;'",M474,"','windows_id'=&gt;'",N474,"','so_id'=&gt;'",O474,"','usuario'=&gt;'",P474,"','inventaro'=&gt;'",Q474,"','serie'=&gt;'",R474,"','condicion_id'=&gt;'",S474,"','observaciones'=&gt;'",T474,"','estatus'=&gt;'",U474,"','fecha_compra'=&gt;'",V474,"','fecha_baja'=&gt;'",W474,"','obs_baja'=&gt;'",X474,"','n_orden'=&gt;'",Y474,"','fecha_reporte'=&gt;'",Z474,"','descripcion'=&gt;'",AA474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5" spans="18:28" x14ac:dyDescent="0.25">
      <c r="AB475" t="str">
        <f>CONCATENATE("['ide'=&gt;'",A475,"','edificio_id'=&gt;'",B475,"','direccion_id'=&gt;'",C475,"','equipo_id'=&gt;'",D475,"','subdireccion_id'=&gt;'",E475,"','coordinacion_id'=&gt;'",F475,"','tipo_cpu_id'=&gt;'",G475,"','monitor_id'=&gt;'",H475,"','marca_id'=&gt;'",I475,"','modelo_id'=&gt;'",J475,"','procesador_id'=&gt;'",K475,"','ram_id'=&gt;'",L475,"','hdd_id'=&gt;'",M475,"','windows_id'=&gt;'",N475,"','so_id'=&gt;'",O475,"','usuario'=&gt;'",P475,"','inventaro'=&gt;'",Q475,"','serie'=&gt;'",R475,"','condicion_id'=&gt;'",S475,"','observaciones'=&gt;'",T475,"','estatus'=&gt;'",U475,"','fecha_compra'=&gt;'",V475,"','fecha_baja'=&gt;'",W475,"','obs_baja'=&gt;'",X475,"','n_orden'=&gt;'",Y475,"','fecha_reporte'=&gt;'",Z475,"','descripcion'=&gt;'",AA475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6" spans="18:28" x14ac:dyDescent="0.25">
      <c r="AB476" t="str">
        <f>CONCATENATE("['ide'=&gt;'",A476,"','edificio_id'=&gt;'",B476,"','direccion_id'=&gt;'",C476,"','equipo_id'=&gt;'",D476,"','subdireccion_id'=&gt;'",E476,"','coordinacion_id'=&gt;'",F476,"','tipo_cpu_id'=&gt;'",G476,"','monitor_id'=&gt;'",H476,"','marca_id'=&gt;'",I476,"','modelo_id'=&gt;'",J476,"','procesador_id'=&gt;'",K476,"','ram_id'=&gt;'",L476,"','hdd_id'=&gt;'",M476,"','windows_id'=&gt;'",N476,"','so_id'=&gt;'",O476,"','usuario'=&gt;'",P476,"','inventaro'=&gt;'",Q476,"','serie'=&gt;'",R476,"','condicion_id'=&gt;'",S476,"','observaciones'=&gt;'",T476,"','estatus'=&gt;'",U476,"','fecha_compra'=&gt;'",V476,"','fecha_baja'=&gt;'",W476,"','obs_baja'=&gt;'",X476,"','n_orden'=&gt;'",Y476,"','fecha_reporte'=&gt;'",Z476,"','descripcion'=&gt;'",AA476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7" spans="18:28" x14ac:dyDescent="0.25">
      <c r="AB477" t="str">
        <f>CONCATENATE("['ide'=&gt;'",A477,"','edificio_id'=&gt;'",B477,"','direccion_id'=&gt;'",C477,"','equipo_id'=&gt;'",D477,"','subdireccion_id'=&gt;'",E477,"','coordinacion_id'=&gt;'",F477,"','tipo_cpu_id'=&gt;'",G477,"','monitor_id'=&gt;'",H477,"','marca_id'=&gt;'",I477,"','modelo_id'=&gt;'",J477,"','procesador_id'=&gt;'",K477,"','ram_id'=&gt;'",L477,"','hdd_id'=&gt;'",M477,"','windows_id'=&gt;'",N477,"','so_id'=&gt;'",O477,"','usuario'=&gt;'",P477,"','inventaro'=&gt;'",Q477,"','serie'=&gt;'",R477,"','condicion_id'=&gt;'",S477,"','observaciones'=&gt;'",T477,"','estatus'=&gt;'",U477,"','fecha_compra'=&gt;'",V477,"','fecha_baja'=&gt;'",W477,"','obs_baja'=&gt;'",X477,"','n_orden'=&gt;'",Y477,"','fecha_reporte'=&gt;'",Z477,"','descripcion'=&gt;'",AA477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8" spans="18:28" x14ac:dyDescent="0.25">
      <c r="AB478" t="str">
        <f>CONCATENATE("['ide'=&gt;'",A478,"','edificio_id'=&gt;'",B478,"','direccion_id'=&gt;'",C478,"','equipo_id'=&gt;'",D478,"','subdireccion_id'=&gt;'",E478,"','coordinacion_id'=&gt;'",F478,"','tipo_cpu_id'=&gt;'",G478,"','monitor_id'=&gt;'",H478,"','marca_id'=&gt;'",I478,"','modelo_id'=&gt;'",J478,"','procesador_id'=&gt;'",K478,"','ram_id'=&gt;'",L478,"','hdd_id'=&gt;'",M478,"','windows_id'=&gt;'",N478,"','so_id'=&gt;'",O478,"','usuario'=&gt;'",P478,"','inventaro'=&gt;'",Q478,"','serie'=&gt;'",R478,"','condicion_id'=&gt;'",S478,"','observaciones'=&gt;'",T478,"','estatus'=&gt;'",U478,"','fecha_compra'=&gt;'",V478,"','fecha_baja'=&gt;'",W478,"','obs_baja'=&gt;'",X478,"','n_orden'=&gt;'",Y478,"','fecha_reporte'=&gt;'",Z478,"','descripcion'=&gt;'",AA478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79" spans="18:28" x14ac:dyDescent="0.25">
      <c r="AB479" t="str">
        <f>CONCATENATE("['ide'=&gt;'",A479,"','edificio_id'=&gt;'",B479,"','direccion_id'=&gt;'",C479,"','equipo_id'=&gt;'",D479,"','subdireccion_id'=&gt;'",E479,"','coordinacion_id'=&gt;'",F479,"','tipo_cpu_id'=&gt;'",G479,"','monitor_id'=&gt;'",H479,"','marca_id'=&gt;'",I479,"','modelo_id'=&gt;'",J479,"','procesador_id'=&gt;'",K479,"','ram_id'=&gt;'",L479,"','hdd_id'=&gt;'",M479,"','windows_id'=&gt;'",N479,"','so_id'=&gt;'",O479,"','usuario'=&gt;'",P479,"','inventaro'=&gt;'",Q479,"','serie'=&gt;'",R479,"','condicion_id'=&gt;'",S479,"','observaciones'=&gt;'",T479,"','estatus'=&gt;'",U479,"','fecha_compra'=&gt;'",V479,"','fecha_baja'=&gt;'",W479,"','obs_baja'=&gt;'",X479,"','n_orden'=&gt;'",Y479,"','fecha_reporte'=&gt;'",Z479,"','descripcion'=&gt;'",AA479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0" spans="18:28" x14ac:dyDescent="0.25">
      <c r="AB480" t="str">
        <f>CONCATENATE("['ide'=&gt;'",A480,"','edificio_id'=&gt;'",B480,"','direccion_id'=&gt;'",C480,"','equipo_id'=&gt;'",D480,"','subdireccion_id'=&gt;'",E480,"','coordinacion_id'=&gt;'",F480,"','tipo_cpu_id'=&gt;'",G480,"','monitor_id'=&gt;'",H480,"','marca_id'=&gt;'",I480,"','modelo_id'=&gt;'",J480,"','procesador_id'=&gt;'",K480,"','ram_id'=&gt;'",L480,"','hdd_id'=&gt;'",M480,"','windows_id'=&gt;'",N480,"','so_id'=&gt;'",O480,"','usuario'=&gt;'",P480,"','inventaro'=&gt;'",Q480,"','serie'=&gt;'",R480,"','condicion_id'=&gt;'",S480,"','observaciones'=&gt;'",T480,"','estatus'=&gt;'",U480,"','fecha_compra'=&gt;'",V480,"','fecha_baja'=&gt;'",W480,"','obs_baja'=&gt;'",X480,"','n_orden'=&gt;'",Y480,"','fecha_reporte'=&gt;'",Z480,"','descripcion'=&gt;'",AA480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1" spans="22:28" x14ac:dyDescent="0.25">
      <c r="AB481" t="str">
        <f>CONCATENATE("['ide'=&gt;'",A481,"','edificio_id'=&gt;'",B481,"','direccion_id'=&gt;'",C481,"','equipo_id'=&gt;'",D481,"','subdireccion_id'=&gt;'",E481,"','coordinacion_id'=&gt;'",F481,"','tipo_cpu_id'=&gt;'",G481,"','monitor_id'=&gt;'",H481,"','marca_id'=&gt;'",I481,"','modelo_id'=&gt;'",J481,"','procesador_id'=&gt;'",K481,"','ram_id'=&gt;'",L481,"','hdd_id'=&gt;'",M481,"','windows_id'=&gt;'",N481,"','so_id'=&gt;'",O481,"','usuario'=&gt;'",P481,"','inventaro'=&gt;'",Q481,"','serie'=&gt;'",R481,"','condicion_id'=&gt;'",S481,"','observaciones'=&gt;'",T481,"','estatus'=&gt;'",U481,"','fecha_compra'=&gt;'",V481,"','fecha_baja'=&gt;'",W481,"','obs_baja'=&gt;'",X481,"','n_orden'=&gt;'",Y481,"','fecha_reporte'=&gt;'",Z481,"','descripcion'=&gt;'",AA481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2" spans="22:28" x14ac:dyDescent="0.25">
      <c r="AB482" t="str">
        <f>CONCATENATE("['ide'=&gt;'",A482,"','edificio_id'=&gt;'",B482,"','direccion_id'=&gt;'",C482,"','equipo_id'=&gt;'",D482,"','subdireccion_id'=&gt;'",E482,"','coordinacion_id'=&gt;'",F482,"','tipo_cpu_id'=&gt;'",G482,"','monitor_id'=&gt;'",H482,"','marca_id'=&gt;'",I482,"','modelo_id'=&gt;'",J482,"','procesador_id'=&gt;'",K482,"','ram_id'=&gt;'",L482,"','hdd_id'=&gt;'",M482,"','windows_id'=&gt;'",N482,"','so_id'=&gt;'",O482,"','usuario'=&gt;'",P482,"','inventaro'=&gt;'",Q482,"','serie'=&gt;'",R482,"','condicion_id'=&gt;'",S482,"','observaciones'=&gt;'",T482,"','estatus'=&gt;'",U482,"','fecha_compra'=&gt;'",V482,"','fecha_baja'=&gt;'",W482,"','obs_baja'=&gt;'",X482,"','n_orden'=&gt;'",Y482,"','fecha_reporte'=&gt;'",Z482,"','descripcion'=&gt;'",AA482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3" spans="22:28" x14ac:dyDescent="0.25">
      <c r="AB483" t="str">
        <f>CONCATENATE("['ide'=&gt;'",A483,"','edificio_id'=&gt;'",B483,"','direccion_id'=&gt;'",C483,"','equipo_id'=&gt;'",D483,"','subdireccion_id'=&gt;'",E483,"','coordinacion_id'=&gt;'",F483,"','tipo_cpu_id'=&gt;'",G483,"','monitor_id'=&gt;'",H483,"','marca_id'=&gt;'",I483,"','modelo_id'=&gt;'",J483,"','procesador_id'=&gt;'",K483,"','ram_id'=&gt;'",L483,"','hdd_id'=&gt;'",M483,"','windows_id'=&gt;'",N483,"','so_id'=&gt;'",O483,"','usuario'=&gt;'",P483,"','inventaro'=&gt;'",Q483,"','serie'=&gt;'",R483,"','condicion_id'=&gt;'",S483,"','observaciones'=&gt;'",T483,"','estatus'=&gt;'",U483,"','fecha_compra'=&gt;'",V483,"','fecha_baja'=&gt;'",W483,"','obs_baja'=&gt;'",X483,"','n_orden'=&gt;'",Y483,"','fecha_reporte'=&gt;'",Z483,"','descripcion'=&gt;'",AA483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4" spans="22:28" x14ac:dyDescent="0.25">
      <c r="V484" s="1"/>
      <c r="AB484" t="str">
        <f>CONCATENATE("['ide'=&gt;'",A484,"','edificio_id'=&gt;'",B484,"','direccion_id'=&gt;'",C484,"','equipo_id'=&gt;'",D484,"','subdireccion_id'=&gt;'",E484,"','coordinacion_id'=&gt;'",F484,"','tipo_cpu_id'=&gt;'",G484,"','monitor_id'=&gt;'",H484,"','marca_id'=&gt;'",I484,"','modelo_id'=&gt;'",J484,"','procesador_id'=&gt;'",K484,"','ram_id'=&gt;'",L484,"','hdd_id'=&gt;'",M484,"','windows_id'=&gt;'",N484,"','so_id'=&gt;'",O484,"','usuario'=&gt;'",P484,"','inventaro'=&gt;'",Q484,"','serie'=&gt;'",R484,"','condicion_id'=&gt;'",S484,"','observaciones'=&gt;'",T484,"','estatus'=&gt;'",U484,"','fecha_compra'=&gt;'",V484,"','fecha_baja'=&gt;'",W484,"','obs_baja'=&gt;'",X484,"','n_orden'=&gt;'",Y484,"','fecha_reporte'=&gt;'",Z484,"','descripcion'=&gt;'",AA484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5" spans="22:28" x14ac:dyDescent="0.25">
      <c r="V485" s="1"/>
      <c r="AB485" t="str">
        <f>CONCATENATE("['ide'=&gt;'",A485,"','edificio_id'=&gt;'",B485,"','direccion_id'=&gt;'",C485,"','equipo_id'=&gt;'",D485,"','subdireccion_id'=&gt;'",E485,"','coordinacion_id'=&gt;'",F485,"','tipo_cpu_id'=&gt;'",G485,"','monitor_id'=&gt;'",H485,"','marca_id'=&gt;'",I485,"','modelo_id'=&gt;'",J485,"','procesador_id'=&gt;'",K485,"','ram_id'=&gt;'",L485,"','hdd_id'=&gt;'",M485,"','windows_id'=&gt;'",N485,"','so_id'=&gt;'",O485,"','usuario'=&gt;'",P485,"','inventaro'=&gt;'",Q485,"','serie'=&gt;'",R485,"','condicion_id'=&gt;'",S485,"','observaciones'=&gt;'",T485,"','estatus'=&gt;'",U485,"','fecha_compra'=&gt;'",V485,"','fecha_baja'=&gt;'",W485,"','obs_baja'=&gt;'",X485,"','n_orden'=&gt;'",Y485,"','fecha_reporte'=&gt;'",Z485,"','descripcion'=&gt;'",AA485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6" spans="22:28" x14ac:dyDescent="0.25">
      <c r="V486" s="1"/>
      <c r="AB486" t="str">
        <f>CONCATENATE("['ide'=&gt;'",A486,"','edificio_id'=&gt;'",B486,"','direccion_id'=&gt;'",C486,"','equipo_id'=&gt;'",D486,"','subdireccion_id'=&gt;'",E486,"','coordinacion_id'=&gt;'",F486,"','tipo_cpu_id'=&gt;'",G486,"','monitor_id'=&gt;'",H486,"','marca_id'=&gt;'",I486,"','modelo_id'=&gt;'",J486,"','procesador_id'=&gt;'",K486,"','ram_id'=&gt;'",L486,"','hdd_id'=&gt;'",M486,"','windows_id'=&gt;'",N486,"','so_id'=&gt;'",O486,"','usuario'=&gt;'",P486,"','inventaro'=&gt;'",Q486,"','serie'=&gt;'",R486,"','condicion_id'=&gt;'",S486,"','observaciones'=&gt;'",T486,"','estatus'=&gt;'",U486,"','fecha_compra'=&gt;'",V486,"','fecha_baja'=&gt;'",W486,"','obs_baja'=&gt;'",X486,"','n_orden'=&gt;'",Y486,"','fecha_reporte'=&gt;'",Z486,"','descripcion'=&gt;'",AA486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7" spans="22:28" x14ac:dyDescent="0.25">
      <c r="V487" s="1"/>
      <c r="AB487" t="str">
        <f>CONCATENATE("['ide'=&gt;'",A487,"','edificio_id'=&gt;'",B487,"','direccion_id'=&gt;'",C487,"','equipo_id'=&gt;'",D487,"','subdireccion_id'=&gt;'",E487,"','coordinacion_id'=&gt;'",F487,"','tipo_cpu_id'=&gt;'",G487,"','monitor_id'=&gt;'",H487,"','marca_id'=&gt;'",I487,"','modelo_id'=&gt;'",J487,"','procesador_id'=&gt;'",K487,"','ram_id'=&gt;'",L487,"','hdd_id'=&gt;'",M487,"','windows_id'=&gt;'",N487,"','so_id'=&gt;'",O487,"','usuario'=&gt;'",P487,"','inventaro'=&gt;'",Q487,"','serie'=&gt;'",R487,"','condicion_id'=&gt;'",S487,"','observaciones'=&gt;'",T487,"','estatus'=&gt;'",U487,"','fecha_compra'=&gt;'",V487,"','fecha_baja'=&gt;'",W487,"','obs_baja'=&gt;'",X487,"','n_orden'=&gt;'",Y487,"','fecha_reporte'=&gt;'",Z487,"','descripcion'=&gt;'",AA487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8" spans="22:28" x14ac:dyDescent="0.25">
      <c r="V488" s="1"/>
      <c r="AB488" t="str">
        <f>CONCATENATE("['ide'=&gt;'",A488,"','edificio_id'=&gt;'",B488,"','direccion_id'=&gt;'",C488,"','equipo_id'=&gt;'",D488,"','subdireccion_id'=&gt;'",E488,"','coordinacion_id'=&gt;'",F488,"','tipo_cpu_id'=&gt;'",G488,"','monitor_id'=&gt;'",H488,"','marca_id'=&gt;'",I488,"','modelo_id'=&gt;'",J488,"','procesador_id'=&gt;'",K488,"','ram_id'=&gt;'",L488,"','hdd_id'=&gt;'",M488,"','windows_id'=&gt;'",N488,"','so_id'=&gt;'",O488,"','usuario'=&gt;'",P488,"','inventaro'=&gt;'",Q488,"','serie'=&gt;'",R488,"','condicion_id'=&gt;'",S488,"','observaciones'=&gt;'",T488,"','estatus'=&gt;'",U488,"','fecha_compra'=&gt;'",V488,"','fecha_baja'=&gt;'",W488,"','obs_baja'=&gt;'",X488,"','n_orden'=&gt;'",Y488,"','fecha_reporte'=&gt;'",Z488,"','descripcion'=&gt;'",AA488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89" spans="22:28" x14ac:dyDescent="0.25">
      <c r="V489" s="1"/>
      <c r="AB489" t="str">
        <f>CONCATENATE("['ide'=&gt;'",A489,"','edificio_id'=&gt;'",B489,"','direccion_id'=&gt;'",C489,"','equipo_id'=&gt;'",D489,"','subdireccion_id'=&gt;'",E489,"','coordinacion_id'=&gt;'",F489,"','tipo_cpu_id'=&gt;'",G489,"','monitor_id'=&gt;'",H489,"','marca_id'=&gt;'",I489,"','modelo_id'=&gt;'",J489,"','procesador_id'=&gt;'",K489,"','ram_id'=&gt;'",L489,"','hdd_id'=&gt;'",M489,"','windows_id'=&gt;'",N489,"','so_id'=&gt;'",O489,"','usuario'=&gt;'",P489,"','inventaro'=&gt;'",Q489,"','serie'=&gt;'",R489,"','condicion_id'=&gt;'",S489,"','observaciones'=&gt;'",T489,"','estatus'=&gt;'",U489,"','fecha_compra'=&gt;'",V489,"','fecha_baja'=&gt;'",W489,"','obs_baja'=&gt;'",X489,"','n_orden'=&gt;'",Y489,"','fecha_reporte'=&gt;'",Z489,"','descripcion'=&gt;'",AA489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0" spans="22:28" x14ac:dyDescent="0.25">
      <c r="V490" s="1"/>
      <c r="AB490" t="str">
        <f>CONCATENATE("['ide'=&gt;'",A490,"','edificio_id'=&gt;'",B490,"','direccion_id'=&gt;'",C490,"','equipo_id'=&gt;'",D490,"','subdireccion_id'=&gt;'",E490,"','coordinacion_id'=&gt;'",F490,"','tipo_cpu_id'=&gt;'",G490,"','monitor_id'=&gt;'",H490,"','marca_id'=&gt;'",I490,"','modelo_id'=&gt;'",J490,"','procesador_id'=&gt;'",K490,"','ram_id'=&gt;'",L490,"','hdd_id'=&gt;'",M490,"','windows_id'=&gt;'",N490,"','so_id'=&gt;'",O490,"','usuario'=&gt;'",P490,"','inventaro'=&gt;'",Q490,"','serie'=&gt;'",R490,"','condicion_id'=&gt;'",S490,"','observaciones'=&gt;'",T490,"','estatus'=&gt;'",U490,"','fecha_compra'=&gt;'",V490,"','fecha_baja'=&gt;'",W490,"','obs_baja'=&gt;'",X490,"','n_orden'=&gt;'",Y490,"','fecha_reporte'=&gt;'",Z490,"','descripcion'=&gt;'",AA490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1" spans="22:28" x14ac:dyDescent="0.25">
      <c r="V491" s="1"/>
      <c r="AB491" t="str">
        <f>CONCATENATE("['ide'=&gt;'",A491,"','edificio_id'=&gt;'",B491,"','direccion_id'=&gt;'",C491,"','equipo_id'=&gt;'",D491,"','subdireccion_id'=&gt;'",E491,"','coordinacion_id'=&gt;'",F491,"','tipo_cpu_id'=&gt;'",G491,"','monitor_id'=&gt;'",H491,"','marca_id'=&gt;'",I491,"','modelo_id'=&gt;'",J491,"','procesador_id'=&gt;'",K491,"','ram_id'=&gt;'",L491,"','hdd_id'=&gt;'",M491,"','windows_id'=&gt;'",N491,"','so_id'=&gt;'",O491,"','usuario'=&gt;'",P491,"','inventaro'=&gt;'",Q491,"','serie'=&gt;'",R491,"','condicion_id'=&gt;'",S491,"','observaciones'=&gt;'",T491,"','estatus'=&gt;'",U491,"','fecha_compra'=&gt;'",V491,"','fecha_baja'=&gt;'",W491,"','obs_baja'=&gt;'",X491,"','n_orden'=&gt;'",Y491,"','fecha_reporte'=&gt;'",Z491,"','descripcion'=&gt;'",AA491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2" spans="22:28" x14ac:dyDescent="0.25">
      <c r="V492" s="1"/>
      <c r="AB492" t="str">
        <f>CONCATENATE("['ide'=&gt;'",A492,"','edificio_id'=&gt;'",B492,"','direccion_id'=&gt;'",C492,"','equipo_id'=&gt;'",D492,"','subdireccion_id'=&gt;'",E492,"','coordinacion_id'=&gt;'",F492,"','tipo_cpu_id'=&gt;'",G492,"','monitor_id'=&gt;'",H492,"','marca_id'=&gt;'",I492,"','modelo_id'=&gt;'",J492,"','procesador_id'=&gt;'",K492,"','ram_id'=&gt;'",L492,"','hdd_id'=&gt;'",M492,"','windows_id'=&gt;'",N492,"','so_id'=&gt;'",O492,"','usuario'=&gt;'",P492,"','inventaro'=&gt;'",Q492,"','serie'=&gt;'",R492,"','condicion_id'=&gt;'",S492,"','observaciones'=&gt;'",T492,"','estatus'=&gt;'",U492,"','fecha_compra'=&gt;'",V492,"','fecha_baja'=&gt;'",W492,"','obs_baja'=&gt;'",X492,"','n_orden'=&gt;'",Y492,"','fecha_reporte'=&gt;'",Z492,"','descripcion'=&gt;'",AA492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3" spans="22:28" x14ac:dyDescent="0.25">
      <c r="V493" s="1"/>
      <c r="AB493" t="str">
        <f>CONCATENATE("['ide'=&gt;'",A493,"','edificio_id'=&gt;'",B493,"','direccion_id'=&gt;'",C493,"','equipo_id'=&gt;'",D493,"','subdireccion_id'=&gt;'",E493,"','coordinacion_id'=&gt;'",F493,"','tipo_cpu_id'=&gt;'",G493,"','monitor_id'=&gt;'",H493,"','marca_id'=&gt;'",I493,"','modelo_id'=&gt;'",J493,"','procesador_id'=&gt;'",K493,"','ram_id'=&gt;'",L493,"','hdd_id'=&gt;'",M493,"','windows_id'=&gt;'",N493,"','so_id'=&gt;'",O493,"','usuario'=&gt;'",P493,"','inventaro'=&gt;'",Q493,"','serie'=&gt;'",R493,"','condicion_id'=&gt;'",S493,"','observaciones'=&gt;'",T493,"','estatus'=&gt;'",U493,"','fecha_compra'=&gt;'",V493,"','fecha_baja'=&gt;'",W493,"','obs_baja'=&gt;'",X493,"','n_orden'=&gt;'",Y493,"','fecha_reporte'=&gt;'",Z493,"','descripcion'=&gt;'",AA493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4" spans="22:28" x14ac:dyDescent="0.25">
      <c r="V494" s="1"/>
      <c r="AB494" t="str">
        <f>CONCATENATE("['ide'=&gt;'",A494,"','edificio_id'=&gt;'",B494,"','direccion_id'=&gt;'",C494,"','equipo_id'=&gt;'",D494,"','subdireccion_id'=&gt;'",E494,"','coordinacion_id'=&gt;'",F494,"','tipo_cpu_id'=&gt;'",G494,"','monitor_id'=&gt;'",H494,"','marca_id'=&gt;'",I494,"','modelo_id'=&gt;'",J494,"','procesador_id'=&gt;'",K494,"','ram_id'=&gt;'",L494,"','hdd_id'=&gt;'",M494,"','windows_id'=&gt;'",N494,"','so_id'=&gt;'",O494,"','usuario'=&gt;'",P494,"','inventaro'=&gt;'",Q494,"','serie'=&gt;'",R494,"','condicion_id'=&gt;'",S494,"','observaciones'=&gt;'",T494,"','estatus'=&gt;'",U494,"','fecha_compra'=&gt;'",V494,"','fecha_baja'=&gt;'",W494,"','obs_baja'=&gt;'",X494,"','n_orden'=&gt;'",Y494,"','fecha_reporte'=&gt;'",Z494,"','descripcion'=&gt;'",AA494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5" spans="22:28" x14ac:dyDescent="0.25">
      <c r="V495" s="1"/>
      <c r="AB495" t="str">
        <f>CONCATENATE("['ide'=&gt;'",A495,"','edificio_id'=&gt;'",B495,"','direccion_id'=&gt;'",C495,"','equipo_id'=&gt;'",D495,"','subdireccion_id'=&gt;'",E495,"','coordinacion_id'=&gt;'",F495,"','tipo_cpu_id'=&gt;'",G495,"','monitor_id'=&gt;'",H495,"','marca_id'=&gt;'",I495,"','modelo_id'=&gt;'",J495,"','procesador_id'=&gt;'",K495,"','ram_id'=&gt;'",L495,"','hdd_id'=&gt;'",M495,"','windows_id'=&gt;'",N495,"','so_id'=&gt;'",O495,"','usuario'=&gt;'",P495,"','inventaro'=&gt;'",Q495,"','serie'=&gt;'",R495,"','condicion_id'=&gt;'",S495,"','observaciones'=&gt;'",T495,"','estatus'=&gt;'",U495,"','fecha_compra'=&gt;'",V495,"','fecha_baja'=&gt;'",W495,"','obs_baja'=&gt;'",X495,"','n_orden'=&gt;'",Y495,"','fecha_reporte'=&gt;'",Z495,"','descripcion'=&gt;'",AA495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6" spans="22:28" x14ac:dyDescent="0.25">
      <c r="V496" s="1"/>
      <c r="AB496" t="str">
        <f>CONCATENATE("['ide'=&gt;'",A496,"','edificio_id'=&gt;'",B496,"','direccion_id'=&gt;'",C496,"','equipo_id'=&gt;'",D496,"','subdireccion_id'=&gt;'",E496,"','coordinacion_id'=&gt;'",F496,"','tipo_cpu_id'=&gt;'",G496,"','monitor_id'=&gt;'",H496,"','marca_id'=&gt;'",I496,"','modelo_id'=&gt;'",J496,"','procesador_id'=&gt;'",K496,"','ram_id'=&gt;'",L496,"','hdd_id'=&gt;'",M496,"','windows_id'=&gt;'",N496,"','so_id'=&gt;'",O496,"','usuario'=&gt;'",P496,"','inventaro'=&gt;'",Q496,"','serie'=&gt;'",R496,"','condicion_id'=&gt;'",S496,"','observaciones'=&gt;'",T496,"','estatus'=&gt;'",U496,"','fecha_compra'=&gt;'",V496,"','fecha_baja'=&gt;'",W496,"','obs_baja'=&gt;'",X496,"','n_orden'=&gt;'",Y496,"','fecha_reporte'=&gt;'",Z496,"','descripcion'=&gt;'",AA496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7" spans="22:28" x14ac:dyDescent="0.25">
      <c r="V497" s="1"/>
      <c r="AB497" t="str">
        <f>CONCATENATE("['ide'=&gt;'",A497,"','edificio_id'=&gt;'",B497,"','direccion_id'=&gt;'",C497,"','equipo_id'=&gt;'",D497,"','subdireccion_id'=&gt;'",E497,"','coordinacion_id'=&gt;'",F497,"','tipo_cpu_id'=&gt;'",G497,"','monitor_id'=&gt;'",H497,"','marca_id'=&gt;'",I497,"','modelo_id'=&gt;'",J497,"','procesador_id'=&gt;'",K497,"','ram_id'=&gt;'",L497,"','hdd_id'=&gt;'",M497,"','windows_id'=&gt;'",N497,"','so_id'=&gt;'",O497,"','usuario'=&gt;'",P497,"','inventaro'=&gt;'",Q497,"','serie'=&gt;'",R497,"','condicion_id'=&gt;'",S497,"','observaciones'=&gt;'",T497,"','estatus'=&gt;'",U497,"','fecha_compra'=&gt;'",V497,"','fecha_baja'=&gt;'",W497,"','obs_baja'=&gt;'",X497,"','n_orden'=&gt;'",Y497,"','fecha_reporte'=&gt;'",Z497,"','descripcion'=&gt;'",AA497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8" spans="22:28" x14ac:dyDescent="0.25">
      <c r="V498" s="1"/>
      <c r="AB498" t="str">
        <f>CONCATENATE("['ide'=&gt;'",A498,"','edificio_id'=&gt;'",B498,"','direccion_id'=&gt;'",C498,"','equipo_id'=&gt;'",D498,"','subdireccion_id'=&gt;'",E498,"','coordinacion_id'=&gt;'",F498,"','tipo_cpu_id'=&gt;'",G498,"','monitor_id'=&gt;'",H498,"','marca_id'=&gt;'",I498,"','modelo_id'=&gt;'",J498,"','procesador_id'=&gt;'",K498,"','ram_id'=&gt;'",L498,"','hdd_id'=&gt;'",M498,"','windows_id'=&gt;'",N498,"','so_id'=&gt;'",O498,"','usuario'=&gt;'",P498,"','inventaro'=&gt;'",Q498,"','serie'=&gt;'",R498,"','condicion_id'=&gt;'",S498,"','observaciones'=&gt;'",T498,"','estatus'=&gt;'",U498,"','fecha_compra'=&gt;'",V498,"','fecha_baja'=&gt;'",W498,"','obs_baja'=&gt;'",X498,"','n_orden'=&gt;'",Y498,"','fecha_reporte'=&gt;'",Z498,"','descripcion'=&gt;'",AA498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499" spans="22:28" x14ac:dyDescent="0.25">
      <c r="V499" s="1"/>
      <c r="AB499" t="str">
        <f>CONCATENATE("['ide'=&gt;'",A499,"','edificio_id'=&gt;'",B499,"','direccion_id'=&gt;'",C499,"','equipo_id'=&gt;'",D499,"','subdireccion_id'=&gt;'",E499,"','coordinacion_id'=&gt;'",F499,"','tipo_cpu_id'=&gt;'",G499,"','monitor_id'=&gt;'",H499,"','marca_id'=&gt;'",I499,"','modelo_id'=&gt;'",J499,"','procesador_id'=&gt;'",K499,"','ram_id'=&gt;'",L499,"','hdd_id'=&gt;'",M499,"','windows_id'=&gt;'",N499,"','so_id'=&gt;'",O499,"','usuario'=&gt;'",P499,"','inventaro'=&gt;'",Q499,"','serie'=&gt;'",R499,"','condicion_id'=&gt;'",S499,"','observaciones'=&gt;'",T499,"','estatus'=&gt;'",U499,"','fecha_compra'=&gt;'",V499,"','fecha_baja'=&gt;'",W499,"','obs_baja'=&gt;'",X499,"','n_orden'=&gt;'",Y499,"','fecha_reporte'=&gt;'",Z499,"','descripcion'=&gt;'",AA499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0" spans="22:28" x14ac:dyDescent="0.25">
      <c r="V500" s="1"/>
      <c r="AB500" t="str">
        <f>CONCATENATE("['ide'=&gt;'",A500,"','edificio_id'=&gt;'",B500,"','direccion_id'=&gt;'",C500,"','equipo_id'=&gt;'",D500,"','subdireccion_id'=&gt;'",E500,"','coordinacion_id'=&gt;'",F500,"','tipo_cpu_id'=&gt;'",G500,"','monitor_id'=&gt;'",H500,"','marca_id'=&gt;'",I500,"','modelo_id'=&gt;'",J500,"','procesador_id'=&gt;'",K500,"','ram_id'=&gt;'",L500,"','hdd_id'=&gt;'",M500,"','windows_id'=&gt;'",N500,"','so_id'=&gt;'",O500,"','usuario'=&gt;'",P500,"','inventaro'=&gt;'",Q500,"','serie'=&gt;'",R500,"','condicion_id'=&gt;'",S500,"','observaciones'=&gt;'",T500,"','estatus'=&gt;'",U500,"','fecha_compra'=&gt;'",V500,"','fecha_baja'=&gt;'",W500,"','obs_baja'=&gt;'",X500,"','n_orden'=&gt;'",Y500,"','fecha_reporte'=&gt;'",Z500,"','descripcion'=&gt;'",AA500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1" spans="22:28" x14ac:dyDescent="0.25">
      <c r="V501" s="1"/>
      <c r="AB501" t="str">
        <f>CONCATENATE("['ide'=&gt;'",A501,"','edificio_id'=&gt;'",B501,"','direccion_id'=&gt;'",C501,"','equipo_id'=&gt;'",D501,"','subdireccion_id'=&gt;'",E501,"','coordinacion_id'=&gt;'",F501,"','tipo_cpu_id'=&gt;'",G501,"','monitor_id'=&gt;'",H501,"','marca_id'=&gt;'",I501,"','modelo_id'=&gt;'",J501,"','procesador_id'=&gt;'",K501,"','ram_id'=&gt;'",L501,"','hdd_id'=&gt;'",M501,"','windows_id'=&gt;'",N501,"','so_id'=&gt;'",O501,"','usuario'=&gt;'",P501,"','inventaro'=&gt;'",Q501,"','serie'=&gt;'",R501,"','condicion_id'=&gt;'",S501,"','observaciones'=&gt;'",T501,"','estatus'=&gt;'",U501,"','fecha_compra'=&gt;'",V501,"','fecha_baja'=&gt;'",W501,"','obs_baja'=&gt;'",X501,"','n_orden'=&gt;'",Y501,"','fecha_reporte'=&gt;'",Z501,"','descripcion'=&gt;'",AA501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2" spans="22:28" x14ac:dyDescent="0.25">
      <c r="V502" s="1"/>
      <c r="AB502" t="str">
        <f>CONCATENATE("['ide'=&gt;'",A502,"','edificio_id'=&gt;'",B502,"','direccion_id'=&gt;'",C502,"','equipo_id'=&gt;'",D502,"','subdireccion_id'=&gt;'",E502,"','coordinacion_id'=&gt;'",F502,"','tipo_cpu_id'=&gt;'",G502,"','monitor_id'=&gt;'",H502,"','marca_id'=&gt;'",I502,"','modelo_id'=&gt;'",J502,"','procesador_id'=&gt;'",K502,"','ram_id'=&gt;'",L502,"','hdd_id'=&gt;'",M502,"','windows_id'=&gt;'",N502,"','so_id'=&gt;'",O502,"','usuario'=&gt;'",P502,"','inventaro'=&gt;'",Q502,"','serie'=&gt;'",R502,"','condicion_id'=&gt;'",S502,"','observaciones'=&gt;'",T502,"','estatus'=&gt;'",U502,"','fecha_compra'=&gt;'",V502,"','fecha_baja'=&gt;'",W502,"','obs_baja'=&gt;'",X502,"','n_orden'=&gt;'",Y502,"','fecha_reporte'=&gt;'",Z502,"','descripcion'=&gt;'",AA502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3" spans="22:28" x14ac:dyDescent="0.25">
      <c r="V503" s="1"/>
      <c r="AB503" t="str">
        <f>CONCATENATE("['ide'=&gt;'",A503,"','edificio_id'=&gt;'",B503,"','direccion_id'=&gt;'",C503,"','equipo_id'=&gt;'",D503,"','subdireccion_id'=&gt;'",E503,"','coordinacion_id'=&gt;'",F503,"','tipo_cpu_id'=&gt;'",G503,"','monitor_id'=&gt;'",H503,"','marca_id'=&gt;'",I503,"','modelo_id'=&gt;'",J503,"','procesador_id'=&gt;'",K503,"','ram_id'=&gt;'",L503,"','hdd_id'=&gt;'",M503,"','windows_id'=&gt;'",N503,"','so_id'=&gt;'",O503,"','usuario'=&gt;'",P503,"','inventaro'=&gt;'",Q503,"','serie'=&gt;'",R503,"','condicion_id'=&gt;'",S503,"','observaciones'=&gt;'",T503,"','estatus'=&gt;'",U503,"','fecha_compra'=&gt;'",V503,"','fecha_baja'=&gt;'",W503,"','obs_baja'=&gt;'",X503,"','n_orden'=&gt;'",Y503,"','fecha_reporte'=&gt;'",Z503,"','descripcion'=&gt;'",AA503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4" spans="22:28" x14ac:dyDescent="0.25">
      <c r="V504" s="1"/>
      <c r="AB504" t="str">
        <f>CONCATENATE("['ide'=&gt;'",A504,"','edificio_id'=&gt;'",B504,"','direccion_id'=&gt;'",C504,"','equipo_id'=&gt;'",D504,"','subdireccion_id'=&gt;'",E504,"','coordinacion_id'=&gt;'",F504,"','tipo_cpu_id'=&gt;'",G504,"','monitor_id'=&gt;'",H504,"','marca_id'=&gt;'",I504,"','modelo_id'=&gt;'",J504,"','procesador_id'=&gt;'",K504,"','ram_id'=&gt;'",L504,"','hdd_id'=&gt;'",M504,"','windows_id'=&gt;'",N504,"','so_id'=&gt;'",O504,"','usuario'=&gt;'",P504,"','inventaro'=&gt;'",Q504,"','serie'=&gt;'",R504,"','condicion_id'=&gt;'",S504,"','observaciones'=&gt;'",T504,"','estatus'=&gt;'",U504,"','fecha_compra'=&gt;'",V504,"','fecha_baja'=&gt;'",W504,"','obs_baja'=&gt;'",X504,"','n_orden'=&gt;'",Y504,"','fecha_reporte'=&gt;'",Z504,"','descripcion'=&gt;'",AA504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5" spans="22:28" x14ac:dyDescent="0.25">
      <c r="V505" s="1"/>
      <c r="AB505" t="str">
        <f>CONCATENATE("['ide'=&gt;'",A505,"','edificio_id'=&gt;'",B505,"','direccion_id'=&gt;'",C505,"','equipo_id'=&gt;'",D505,"','subdireccion_id'=&gt;'",E505,"','coordinacion_id'=&gt;'",F505,"','tipo_cpu_id'=&gt;'",G505,"','monitor_id'=&gt;'",H505,"','marca_id'=&gt;'",I505,"','modelo_id'=&gt;'",J505,"','procesador_id'=&gt;'",K505,"','ram_id'=&gt;'",L505,"','hdd_id'=&gt;'",M505,"','windows_id'=&gt;'",N505,"','so_id'=&gt;'",O505,"','usuario'=&gt;'",P505,"','inventaro'=&gt;'",Q505,"','serie'=&gt;'",R505,"','condicion_id'=&gt;'",S505,"','observaciones'=&gt;'",T505,"','estatus'=&gt;'",U505,"','fecha_compra'=&gt;'",V505,"','fecha_baja'=&gt;'",W505,"','obs_baja'=&gt;'",X505,"','n_orden'=&gt;'",Y505,"','fecha_reporte'=&gt;'",Z505,"','descripcion'=&gt;'",AA505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6" spans="22:28" x14ac:dyDescent="0.25">
      <c r="V506" s="1"/>
      <c r="AB506" t="str">
        <f>CONCATENATE("['ide'=&gt;'",A506,"','edificio_id'=&gt;'",B506,"','direccion_id'=&gt;'",C506,"','equipo_id'=&gt;'",D506,"','subdireccion_id'=&gt;'",E506,"','coordinacion_id'=&gt;'",F506,"','tipo_cpu_id'=&gt;'",G506,"','monitor_id'=&gt;'",H506,"','marca_id'=&gt;'",I506,"','modelo_id'=&gt;'",J506,"','procesador_id'=&gt;'",K506,"','ram_id'=&gt;'",L506,"','hdd_id'=&gt;'",M506,"','windows_id'=&gt;'",N506,"','so_id'=&gt;'",O506,"','usuario'=&gt;'",P506,"','inventaro'=&gt;'",Q506,"','serie'=&gt;'",R506,"','condicion_id'=&gt;'",S506,"','observaciones'=&gt;'",T506,"','estatus'=&gt;'",U506,"','fecha_compra'=&gt;'",V506,"','fecha_baja'=&gt;'",W506,"','obs_baja'=&gt;'",X506,"','n_orden'=&gt;'",Y506,"','fecha_reporte'=&gt;'",Z506,"','descripcion'=&gt;'",AA506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7" spans="22:28" x14ac:dyDescent="0.25">
      <c r="V507" s="1"/>
      <c r="AB507" t="str">
        <f>CONCATENATE("['ide'=&gt;'",A507,"','edificio_id'=&gt;'",B507,"','direccion_id'=&gt;'",C507,"','equipo_id'=&gt;'",D507,"','subdireccion_id'=&gt;'",E507,"','coordinacion_id'=&gt;'",F507,"','tipo_cpu_id'=&gt;'",G507,"','monitor_id'=&gt;'",H507,"','marca_id'=&gt;'",I507,"','modelo_id'=&gt;'",J507,"','procesador_id'=&gt;'",K507,"','ram_id'=&gt;'",L507,"','hdd_id'=&gt;'",M507,"','windows_id'=&gt;'",N507,"','so_id'=&gt;'",O507,"','usuario'=&gt;'",P507,"','inventaro'=&gt;'",Q507,"','serie'=&gt;'",R507,"','condicion_id'=&gt;'",S507,"','observaciones'=&gt;'",T507,"','estatus'=&gt;'",U507,"','fecha_compra'=&gt;'",V507,"','fecha_baja'=&gt;'",W507,"','obs_baja'=&gt;'",X507,"','n_orden'=&gt;'",Y507,"','fecha_reporte'=&gt;'",Z507,"','descripcion'=&gt;'",AA507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8" spans="22:28" x14ac:dyDescent="0.25">
      <c r="V508" s="1"/>
      <c r="AB508" t="str">
        <f>CONCATENATE("['ide'=&gt;'",A508,"','edificio_id'=&gt;'",B508,"','direccion_id'=&gt;'",C508,"','equipo_id'=&gt;'",D508,"','subdireccion_id'=&gt;'",E508,"','coordinacion_id'=&gt;'",F508,"','tipo_cpu_id'=&gt;'",G508,"','monitor_id'=&gt;'",H508,"','marca_id'=&gt;'",I508,"','modelo_id'=&gt;'",J508,"','procesador_id'=&gt;'",K508,"','ram_id'=&gt;'",L508,"','hdd_id'=&gt;'",M508,"','windows_id'=&gt;'",N508,"','so_id'=&gt;'",O508,"','usuario'=&gt;'",P508,"','inventaro'=&gt;'",Q508,"','serie'=&gt;'",R508,"','condicion_id'=&gt;'",S508,"','observaciones'=&gt;'",T508,"','estatus'=&gt;'",U508,"','fecha_compra'=&gt;'",V508,"','fecha_baja'=&gt;'",W508,"','obs_baja'=&gt;'",X508,"','n_orden'=&gt;'",Y508,"','fecha_reporte'=&gt;'",Z508,"','descripcion'=&gt;'",AA508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09" spans="22:28" x14ac:dyDescent="0.25">
      <c r="V509" s="1"/>
      <c r="AB509" t="str">
        <f>CONCATENATE("['ide'=&gt;'",A509,"','edificio_id'=&gt;'",B509,"','direccion_id'=&gt;'",C509,"','equipo_id'=&gt;'",D509,"','subdireccion_id'=&gt;'",E509,"','coordinacion_id'=&gt;'",F509,"','tipo_cpu_id'=&gt;'",G509,"','monitor_id'=&gt;'",H509,"','marca_id'=&gt;'",I509,"','modelo_id'=&gt;'",J509,"','procesador_id'=&gt;'",K509,"','ram_id'=&gt;'",L509,"','hdd_id'=&gt;'",M509,"','windows_id'=&gt;'",N509,"','so_id'=&gt;'",O509,"','usuario'=&gt;'",P509,"','inventaro'=&gt;'",Q509,"','serie'=&gt;'",R509,"','condicion_id'=&gt;'",S509,"','observaciones'=&gt;'",T509,"','estatus'=&gt;'",U509,"','fecha_compra'=&gt;'",V509,"','fecha_baja'=&gt;'",W509,"','obs_baja'=&gt;'",X509,"','n_orden'=&gt;'",Y509,"','fecha_reporte'=&gt;'",Z509,"','descripcion'=&gt;'",AA509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0" spans="22:28" x14ac:dyDescent="0.25">
      <c r="V510" s="1"/>
      <c r="AB510" t="str">
        <f>CONCATENATE("['ide'=&gt;'",A510,"','edificio_id'=&gt;'",B510,"','direccion_id'=&gt;'",C510,"','equipo_id'=&gt;'",D510,"','subdireccion_id'=&gt;'",E510,"','coordinacion_id'=&gt;'",F510,"','tipo_cpu_id'=&gt;'",G510,"','monitor_id'=&gt;'",H510,"','marca_id'=&gt;'",I510,"','modelo_id'=&gt;'",J510,"','procesador_id'=&gt;'",K510,"','ram_id'=&gt;'",L510,"','hdd_id'=&gt;'",M510,"','windows_id'=&gt;'",N510,"','so_id'=&gt;'",O510,"','usuario'=&gt;'",P510,"','inventaro'=&gt;'",Q510,"','serie'=&gt;'",R510,"','condicion_id'=&gt;'",S510,"','observaciones'=&gt;'",T510,"','estatus'=&gt;'",U510,"','fecha_compra'=&gt;'",V510,"','fecha_baja'=&gt;'",W510,"','obs_baja'=&gt;'",X510,"','n_orden'=&gt;'",Y510,"','fecha_reporte'=&gt;'",Z510,"','descripcion'=&gt;'",AA510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1" spans="22:28" x14ac:dyDescent="0.25">
      <c r="V511" s="1"/>
      <c r="AB511" t="str">
        <f>CONCATENATE("['ide'=&gt;'",A511,"','edificio_id'=&gt;'",B511,"','direccion_id'=&gt;'",C511,"','equipo_id'=&gt;'",D511,"','subdireccion_id'=&gt;'",E511,"','coordinacion_id'=&gt;'",F511,"','tipo_cpu_id'=&gt;'",G511,"','monitor_id'=&gt;'",H511,"','marca_id'=&gt;'",I511,"','modelo_id'=&gt;'",J511,"','procesador_id'=&gt;'",K511,"','ram_id'=&gt;'",L511,"','hdd_id'=&gt;'",M511,"','windows_id'=&gt;'",N511,"','so_id'=&gt;'",O511,"','usuario'=&gt;'",P511,"','inventaro'=&gt;'",Q511,"','serie'=&gt;'",R511,"','condicion_id'=&gt;'",S511,"','observaciones'=&gt;'",T511,"','estatus'=&gt;'",U511,"','fecha_compra'=&gt;'",V511,"','fecha_baja'=&gt;'",W511,"','obs_baja'=&gt;'",X511,"','n_orden'=&gt;'",Y511,"','fecha_reporte'=&gt;'",Z511,"','descripcion'=&gt;'",AA511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2" spans="22:28" x14ac:dyDescent="0.25">
      <c r="V512" s="1"/>
      <c r="AB512" t="str">
        <f>CONCATENATE("['ide'=&gt;'",A512,"','edificio_id'=&gt;'",B512,"','direccion_id'=&gt;'",C512,"','equipo_id'=&gt;'",D512,"','subdireccion_id'=&gt;'",E512,"','coordinacion_id'=&gt;'",F512,"','tipo_cpu_id'=&gt;'",G512,"','monitor_id'=&gt;'",H512,"','marca_id'=&gt;'",I512,"','modelo_id'=&gt;'",J512,"','procesador_id'=&gt;'",K512,"','ram_id'=&gt;'",L512,"','hdd_id'=&gt;'",M512,"','windows_id'=&gt;'",N512,"','so_id'=&gt;'",O512,"','usuario'=&gt;'",P512,"','inventaro'=&gt;'",Q512,"','serie'=&gt;'",R512,"','condicion_id'=&gt;'",S512,"','observaciones'=&gt;'",T512,"','estatus'=&gt;'",U512,"','fecha_compra'=&gt;'",V512,"','fecha_baja'=&gt;'",W512,"','obs_baja'=&gt;'",X512,"','n_orden'=&gt;'",Y512,"','fecha_reporte'=&gt;'",Z512,"','descripcion'=&gt;'",AA512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3" spans="18:28" x14ac:dyDescent="0.25">
      <c r="R513" s="2"/>
      <c r="V513" s="1"/>
      <c r="AB513" t="str">
        <f>CONCATENATE("['ide'=&gt;'",A513,"','edificio_id'=&gt;'",B513,"','direccion_id'=&gt;'",C513,"','equipo_id'=&gt;'",D513,"','subdireccion_id'=&gt;'",E513,"','coordinacion_id'=&gt;'",F513,"','tipo_cpu_id'=&gt;'",G513,"','monitor_id'=&gt;'",H513,"','marca_id'=&gt;'",I513,"','modelo_id'=&gt;'",J513,"','procesador_id'=&gt;'",K513,"','ram_id'=&gt;'",L513,"','hdd_id'=&gt;'",M513,"','windows_id'=&gt;'",N513,"','so_id'=&gt;'",O513,"','usuario'=&gt;'",P513,"','inventaro'=&gt;'",Q513,"','serie'=&gt;'",R513,"','condicion_id'=&gt;'",S513,"','observaciones'=&gt;'",T513,"','estatus'=&gt;'",U513,"','fecha_compra'=&gt;'",V513,"','fecha_baja'=&gt;'",W513,"','obs_baja'=&gt;'",X513,"','n_orden'=&gt;'",Y513,"','fecha_reporte'=&gt;'",Z513,"','descripcion'=&gt;'",AA513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4" spans="18:28" x14ac:dyDescent="0.25">
      <c r="V514" s="1"/>
      <c r="AB514" t="str">
        <f>CONCATENATE("['ide'=&gt;'",A514,"','edificio_id'=&gt;'",B514,"','direccion_id'=&gt;'",C514,"','equipo_id'=&gt;'",D514,"','subdireccion_id'=&gt;'",E514,"','coordinacion_id'=&gt;'",F514,"','tipo_cpu_id'=&gt;'",G514,"','monitor_id'=&gt;'",H514,"','marca_id'=&gt;'",I514,"','modelo_id'=&gt;'",J514,"','procesador_id'=&gt;'",K514,"','ram_id'=&gt;'",L514,"','hdd_id'=&gt;'",M514,"','windows_id'=&gt;'",N514,"','so_id'=&gt;'",O514,"','usuario'=&gt;'",P514,"','inventaro'=&gt;'",Q514,"','serie'=&gt;'",R514,"','condicion_id'=&gt;'",S514,"','observaciones'=&gt;'",T514,"','estatus'=&gt;'",U514,"','fecha_compra'=&gt;'",V514,"','fecha_baja'=&gt;'",W514,"','obs_baja'=&gt;'",X514,"','n_orden'=&gt;'",Y514,"','fecha_reporte'=&gt;'",Z514,"','descripcion'=&gt;'",AA514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5" spans="18:28" x14ac:dyDescent="0.25">
      <c r="AB515" t="str">
        <f>CONCATENATE("['ide'=&gt;'",A515,"','edificio_id'=&gt;'",B515,"','direccion_id'=&gt;'",C515,"','equipo_id'=&gt;'",D515,"','subdireccion_id'=&gt;'",E515,"','coordinacion_id'=&gt;'",F515,"','tipo_cpu_id'=&gt;'",G515,"','monitor_id'=&gt;'",H515,"','marca_id'=&gt;'",I515,"','modelo_id'=&gt;'",J515,"','procesador_id'=&gt;'",K515,"','ram_id'=&gt;'",L515,"','hdd_id'=&gt;'",M515,"','windows_id'=&gt;'",N515,"','so_id'=&gt;'",O515,"','usuario'=&gt;'",P515,"','inventaro'=&gt;'",Q515,"','serie'=&gt;'",R515,"','condicion_id'=&gt;'",S515,"','observaciones'=&gt;'",T515,"','estatus'=&gt;'",U515,"','fecha_compra'=&gt;'",V515,"','fecha_baja'=&gt;'",W515,"','obs_baja'=&gt;'",X515,"','n_orden'=&gt;'",Y515,"','fecha_reporte'=&gt;'",Z515,"','descripcion'=&gt;'",AA515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6" spans="18:28" x14ac:dyDescent="0.25">
      <c r="AB516" t="str">
        <f>CONCATENATE("['ide'=&gt;'",A516,"','edificio_id'=&gt;'",B516,"','direccion_id'=&gt;'",C516,"','equipo_id'=&gt;'",D516,"','subdireccion_id'=&gt;'",E516,"','coordinacion_id'=&gt;'",F516,"','tipo_cpu_id'=&gt;'",G516,"','monitor_id'=&gt;'",H516,"','marca_id'=&gt;'",I516,"','modelo_id'=&gt;'",J516,"','procesador_id'=&gt;'",K516,"','ram_id'=&gt;'",L516,"','hdd_id'=&gt;'",M516,"','windows_id'=&gt;'",N516,"','so_id'=&gt;'",O516,"','usuario'=&gt;'",P516,"','inventaro'=&gt;'",Q516,"','serie'=&gt;'",R516,"','condicion_id'=&gt;'",S516,"','observaciones'=&gt;'",T516,"','estatus'=&gt;'",U516,"','fecha_compra'=&gt;'",V516,"','fecha_baja'=&gt;'",W516,"','obs_baja'=&gt;'",X516,"','n_orden'=&gt;'",Y516,"','fecha_reporte'=&gt;'",Z516,"','descripcion'=&gt;'",AA516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7" spans="18:28" x14ac:dyDescent="0.25">
      <c r="AB517" t="str">
        <f>CONCATENATE("['ide'=&gt;'",A517,"','edificio_id'=&gt;'",B517,"','direccion_id'=&gt;'",C517,"','equipo_id'=&gt;'",D517,"','subdireccion_id'=&gt;'",E517,"','coordinacion_id'=&gt;'",F517,"','tipo_cpu_id'=&gt;'",G517,"','monitor_id'=&gt;'",H517,"','marca_id'=&gt;'",I517,"','modelo_id'=&gt;'",J517,"','procesador_id'=&gt;'",K517,"','ram_id'=&gt;'",L517,"','hdd_id'=&gt;'",M517,"','windows_id'=&gt;'",N517,"','so_id'=&gt;'",O517,"','usuario'=&gt;'",P517,"','inventaro'=&gt;'",Q517,"','serie'=&gt;'",R517,"','condicion_id'=&gt;'",S517,"','observaciones'=&gt;'",T517,"','estatus'=&gt;'",U517,"','fecha_compra'=&gt;'",V517,"','fecha_baja'=&gt;'",W517,"','obs_baja'=&gt;'",X517,"','n_orden'=&gt;'",Y517,"','fecha_reporte'=&gt;'",Z517,"','descripcion'=&gt;'",AA517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8" spans="18:28" x14ac:dyDescent="0.25">
      <c r="AB518" t="str">
        <f>CONCATENATE("['ide'=&gt;'",A518,"','edificio_id'=&gt;'",B518,"','direccion_id'=&gt;'",C518,"','equipo_id'=&gt;'",D518,"','subdireccion_id'=&gt;'",E518,"','coordinacion_id'=&gt;'",F518,"','tipo_cpu_id'=&gt;'",G518,"','monitor_id'=&gt;'",H518,"','marca_id'=&gt;'",I518,"','modelo_id'=&gt;'",J518,"','procesador_id'=&gt;'",K518,"','ram_id'=&gt;'",L518,"','hdd_id'=&gt;'",M518,"','windows_id'=&gt;'",N518,"','so_id'=&gt;'",O518,"','usuario'=&gt;'",P518,"','inventaro'=&gt;'",Q518,"','serie'=&gt;'",R518,"','condicion_id'=&gt;'",S518,"','observaciones'=&gt;'",T518,"','estatus'=&gt;'",U518,"','fecha_compra'=&gt;'",V518,"','fecha_baja'=&gt;'",W518,"','obs_baja'=&gt;'",X518,"','n_orden'=&gt;'",Y518,"','fecha_reporte'=&gt;'",Z518,"','descripcion'=&gt;'",AA518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  <row r="519" spans="18:28" x14ac:dyDescent="0.25">
      <c r="AB519" t="str">
        <f>CONCATENATE("['ide'=&gt;'",A519,"','edificio_id'=&gt;'",B519,"','direccion_id'=&gt;'",C519,"','equipo_id'=&gt;'",D519,"','subdireccion_id'=&gt;'",E519,"','coordinacion_id'=&gt;'",F519,"','tipo_cpu_id'=&gt;'",G519,"','monitor_id'=&gt;'",H519,"','marca_id'=&gt;'",I519,"','modelo_id'=&gt;'",J519,"','procesador_id'=&gt;'",K519,"','ram_id'=&gt;'",L519,"','hdd_id'=&gt;'",M519,"','windows_id'=&gt;'",N519,"','so_id'=&gt;'",O519,"','usuario'=&gt;'",P519,"','inventaro'=&gt;'",Q519,"','serie'=&gt;'",R519,"','condicion_id'=&gt;'",S519,"','observaciones'=&gt;'",T519,"','estatus'=&gt;'",U519,"','fecha_compra'=&gt;'",V519,"','fecha_baja'=&gt;'",W519,"','obs_baja'=&gt;'",X519,"','n_orden'=&gt;'",Y519,"','fecha_reporte'=&gt;'",Z519,"','descripcion'=&gt;'",AA519,"'],")</f>
        <v>['ide'=&gt;'','edificio_id'=&gt;'','direccion_id'=&gt;'','equipo_id'=&gt;'','subdireccion_id'=&gt;'','coordinacion_id'=&gt;'','tipo_cpu_id'=&gt;'','monitor_id'=&gt;'','marca_id'=&gt;'','modelo_id'=&gt;'','procesador_id'=&gt;'','ram_id'=&gt;'','hdd_id'=&gt;'','windows_id'=&gt;'','so_id'=&gt;'','usuario'=&gt;'','inventaro'=&gt;'','serie'=&gt;'','condicion_id'=&gt;'','observaciones'=&gt;'','estatus'=&gt;'','fecha_compra'=&gt;'','fecha_baja'=&gt;'','obs_baja'=&gt;'','n_orden'=&gt;'','fecha_reporte'=&gt;'','descripcion'=&gt;''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67.7109375" bestFit="1" customWidth="1"/>
    <col min="3" max="3" width="40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870</v>
      </c>
      <c r="C2" t="str">
        <f>CONCATENATE("['ide' =&gt; '",A2,"','nombre' =&gt; '",B2,"'],")</f>
        <v>['ide' =&gt; '1','nombre' =&gt; 'Dirección General'],</v>
      </c>
    </row>
    <row r="3" spans="1:3" x14ac:dyDescent="0.25">
      <c r="A3">
        <v>2</v>
      </c>
      <c r="B3" t="s">
        <v>871</v>
      </c>
      <c r="C3" t="str">
        <f t="shared" ref="C3:C18" si="0">CONCATENATE("['ide' =&gt; '",A3,"','nombre' =&gt; '",B3,"'],")</f>
        <v>['ide' =&gt; '2','nombre' =&gt; 'Dirección de Tecnologías de Información'],</v>
      </c>
    </row>
    <row r="4" spans="1:3" x14ac:dyDescent="0.25">
      <c r="A4">
        <v>3</v>
      </c>
      <c r="B4" t="s">
        <v>872</v>
      </c>
      <c r="C4" t="str">
        <f t="shared" si="0"/>
        <v>['ide' =&gt; '3','nombre' =&gt; 'Dirección de Comunicación Social'],</v>
      </c>
    </row>
    <row r="5" spans="1:3" x14ac:dyDescent="0.25">
      <c r="A5">
        <v>4</v>
      </c>
      <c r="B5" t="s">
        <v>873</v>
      </c>
      <c r="C5" t="str">
        <f t="shared" si="0"/>
        <v>['ide' =&gt; '4','nombre' =&gt; 'Dirección Jurídica'],</v>
      </c>
    </row>
    <row r="6" spans="1:3" x14ac:dyDescent="0.25">
      <c r="A6">
        <v>5</v>
      </c>
      <c r="B6" t="s">
        <v>874</v>
      </c>
      <c r="C6" t="str">
        <f t="shared" si="0"/>
        <v>['ide' =&gt; '5','nombre' =&gt; 'Unidad de Transparencia'],</v>
      </c>
    </row>
    <row r="7" spans="1:3" x14ac:dyDescent="0.25">
      <c r="A7">
        <v>6</v>
      </c>
      <c r="B7" t="s">
        <v>875</v>
      </c>
      <c r="C7" t="str">
        <f t="shared" si="0"/>
        <v>['ide' =&gt; '6','nombre' =&gt; 'Dirección de Planeación Estratégica'],</v>
      </c>
    </row>
    <row r="8" spans="1:3" x14ac:dyDescent="0.25">
      <c r="A8">
        <v>7</v>
      </c>
      <c r="B8" t="s">
        <v>876</v>
      </c>
      <c r="C8" t="str">
        <f t="shared" si="0"/>
        <v>['ide' =&gt; '7','nombre' =&gt; 'Dirección de Atención Social y Discapacidad '],</v>
      </c>
    </row>
    <row r="9" spans="1:3" x14ac:dyDescent="0.25">
      <c r="A9">
        <v>8</v>
      </c>
      <c r="B9" t="s">
        <v>877</v>
      </c>
      <c r="C9" t="str">
        <f t="shared" si="0"/>
        <v>['ide' =&gt; '8','nombre' =&gt; 'Dirección de Asistencia Alimentaria y Desarrollo Comunitario'],</v>
      </c>
    </row>
    <row r="10" spans="1:3" x14ac:dyDescent="0.25">
      <c r="A10">
        <v>9</v>
      </c>
      <c r="B10" t="s">
        <v>878</v>
      </c>
      <c r="C10" t="str">
        <f t="shared" si="0"/>
        <v>['ide' =&gt; '9','nombre' =&gt; 'Procuraduria de Protección de Niñas, Niños y Adolescentes'],</v>
      </c>
    </row>
    <row r="11" spans="1:3" x14ac:dyDescent="0.25">
      <c r="A11">
        <v>10</v>
      </c>
      <c r="B11" t="s">
        <v>879</v>
      </c>
      <c r="C11" t="str">
        <f t="shared" si="0"/>
        <v>['ide' =&gt; '10','nombre' =&gt; 'Dirección de Desarrollo Familiar y Voluntariado '],</v>
      </c>
    </row>
    <row r="12" spans="1:3" x14ac:dyDescent="0.25">
      <c r="A12">
        <v>11</v>
      </c>
      <c r="B12" t="s">
        <v>880</v>
      </c>
      <c r="C12" t="str">
        <f t="shared" si="0"/>
        <v>['ide' =&gt; '11','nombre' =&gt; 'Dirección de Finanzas'],</v>
      </c>
    </row>
    <row r="13" spans="1:3" x14ac:dyDescent="0.25">
      <c r="A13">
        <v>12</v>
      </c>
      <c r="B13" t="s">
        <v>881</v>
      </c>
      <c r="C13" t="str">
        <f t="shared" si="0"/>
        <v>['ide' =&gt; '12','nombre' =&gt; 'Dirección de Administración'],</v>
      </c>
    </row>
    <row r="14" spans="1:3" x14ac:dyDescent="0.25">
      <c r="A14">
        <v>13</v>
      </c>
      <c r="B14" t="s">
        <v>882</v>
      </c>
      <c r="C14" t="str">
        <f t="shared" si="0"/>
        <v>['ide' =&gt; '13','nombre' =&gt; 'Centro de Rehabilitación y Educación Especial'],</v>
      </c>
    </row>
    <row r="15" spans="1:3" x14ac:dyDescent="0.25">
      <c r="A15">
        <v>14</v>
      </c>
      <c r="B15" t="s">
        <v>883</v>
      </c>
      <c r="C15" t="str">
        <f t="shared" si="0"/>
        <v>['ide' =&gt; '14','nombre' =&gt; 'Centro Regional de Rehabilitación Integral'],</v>
      </c>
    </row>
    <row r="16" spans="1:3" x14ac:dyDescent="0.25">
      <c r="A16">
        <v>15</v>
      </c>
      <c r="B16" t="s">
        <v>884</v>
      </c>
      <c r="C16" t="str">
        <f t="shared" si="0"/>
        <v>['ide' =&gt; '15','nombre' =&gt; 'Dirección de Atención Integral al Adulto Mayor'],</v>
      </c>
    </row>
    <row r="17" spans="1:3" x14ac:dyDescent="0.25">
      <c r="A17">
        <v>16</v>
      </c>
      <c r="B17" t="s">
        <v>20</v>
      </c>
      <c r="C17" t="str">
        <f t="shared" si="0"/>
        <v>['ide' =&gt; '16','nombre' =&gt; 'Seleccione'],</v>
      </c>
    </row>
    <row r="18" spans="1:3" x14ac:dyDescent="0.25">
      <c r="A18">
        <v>17</v>
      </c>
      <c r="B18" t="s">
        <v>885</v>
      </c>
      <c r="C18" t="str">
        <f t="shared" si="0"/>
        <v>['ide' =&gt; '17','nombre' =&gt; 'Centro de Atención Psicosocial a Niñas, Niños y Adolescentes "CAPANNA”'],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42.2851562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 =&gt; '",A2,"','nombre' =&gt; '",B2,"'],")</f>
        <v>['ide' =&gt; '1','nombre' =&gt; 'Seleccione'],</v>
      </c>
    </row>
    <row r="3" spans="1:3" x14ac:dyDescent="0.25">
      <c r="A3">
        <v>2</v>
      </c>
      <c r="B3" t="s">
        <v>886</v>
      </c>
      <c r="C3" t="str">
        <f t="shared" ref="C3:C16" si="0">CONCATENATE("['ide' =&gt; '",A3,"','nombre' =&gt; '",B3,"'],")</f>
        <v>['ide' =&gt; '2','nombre' =&gt; 'Mansión Carvajal'],</v>
      </c>
    </row>
    <row r="4" spans="1:3" x14ac:dyDescent="0.25">
      <c r="A4">
        <v>3</v>
      </c>
      <c r="B4" t="s">
        <v>887</v>
      </c>
      <c r="C4" t="str">
        <f t="shared" si="0"/>
        <v>['ide' =&gt; '3','nombre' =&gt; 'Edificio IPIC'],</v>
      </c>
    </row>
    <row r="5" spans="1:3" x14ac:dyDescent="0.25">
      <c r="A5">
        <v>4</v>
      </c>
      <c r="B5" t="s">
        <v>888</v>
      </c>
      <c r="C5" t="str">
        <f t="shared" si="0"/>
        <v>['ide' =&gt; '4','nombre' =&gt; 'Edificio 303'],</v>
      </c>
    </row>
    <row r="6" spans="1:3" x14ac:dyDescent="0.25">
      <c r="A6">
        <v>5</v>
      </c>
      <c r="B6" t="s">
        <v>889</v>
      </c>
      <c r="C6" t="str">
        <f t="shared" si="0"/>
        <v>['ide' =&gt; '5','nombre' =&gt; 'Alberca de Rehabilitación'],</v>
      </c>
    </row>
    <row r="7" spans="1:3" x14ac:dyDescent="0.25">
      <c r="A7">
        <v>6</v>
      </c>
      <c r="B7" t="s">
        <v>890</v>
      </c>
      <c r="C7" t="str">
        <f t="shared" si="0"/>
        <v>['ide' =&gt; '6','nombre' =&gt; 'Albergue Infantil "Maria Palmira Lavalle"'],</v>
      </c>
    </row>
    <row r="8" spans="1:3" x14ac:dyDescent="0.25">
      <c r="A8">
        <v>7</v>
      </c>
      <c r="B8" t="s">
        <v>891</v>
      </c>
      <c r="C8" t="str">
        <f t="shared" si="0"/>
        <v>['ide' =&gt; '7','nombre' =&gt; 'Edificio DAIAM'],</v>
      </c>
    </row>
    <row r="9" spans="1:3" x14ac:dyDescent="0.25">
      <c r="A9">
        <v>8</v>
      </c>
      <c r="B9" t="s">
        <v>892</v>
      </c>
      <c r="C9" t="str">
        <f t="shared" si="0"/>
        <v>['ide' =&gt; '8','nombre' =&gt; 'Centro Artístico y Cultural "Leovigildo Gómez"'],</v>
      </c>
    </row>
    <row r="10" spans="1:3" x14ac:dyDescent="0.25">
      <c r="A10">
        <v>9</v>
      </c>
      <c r="B10" t="s">
        <v>893</v>
      </c>
      <c r="C10" t="str">
        <f t="shared" si="0"/>
        <v>['ide' =&gt; '9','nombre' =&gt; 'CDC Siglo XXI'],</v>
      </c>
    </row>
    <row r="11" spans="1:3" x14ac:dyDescent="0.25">
      <c r="A11">
        <v>10</v>
      </c>
      <c r="B11" t="s">
        <v>894</v>
      </c>
      <c r="C11" t="str">
        <f t="shared" si="0"/>
        <v>['ide' =&gt; '10','nombre' =&gt; 'Edificio CAPANNA'],</v>
      </c>
    </row>
    <row r="12" spans="1:3" x14ac:dyDescent="0.25">
      <c r="A12">
        <v>11</v>
      </c>
      <c r="B12" t="s">
        <v>895</v>
      </c>
      <c r="C12" t="str">
        <f t="shared" si="0"/>
        <v>['ide' =&gt; '11','nombre' =&gt; 'Edficio PPNNA'],</v>
      </c>
    </row>
    <row r="13" spans="1:3" x14ac:dyDescent="0.25">
      <c r="A13">
        <v>12</v>
      </c>
      <c r="B13" t="s">
        <v>896</v>
      </c>
      <c r="C13" t="str">
        <f t="shared" si="0"/>
        <v>['ide' =&gt; '12','nombre' =&gt; 'Centro de Justicia de la Mujer'],</v>
      </c>
    </row>
    <row r="14" spans="1:3" x14ac:dyDescent="0.25">
      <c r="A14">
        <v>13</v>
      </c>
      <c r="B14" t="s">
        <v>897</v>
      </c>
      <c r="C14" t="str">
        <f t="shared" si="0"/>
        <v>['ide' =&gt; '13','nombre' =&gt; 'CERI Campeche'],</v>
      </c>
    </row>
    <row r="15" spans="1:3" x14ac:dyDescent="0.25">
      <c r="A15">
        <v>14</v>
      </c>
      <c r="B15" t="s">
        <v>898</v>
      </c>
      <c r="C15" t="str">
        <f t="shared" si="0"/>
        <v>['ide' =&gt; '14','nombre' =&gt; 'CRRI Carmen'],</v>
      </c>
    </row>
    <row r="16" spans="1:3" x14ac:dyDescent="0.25">
      <c r="A16">
        <v>15</v>
      </c>
      <c r="B16" t="s">
        <v>899</v>
      </c>
      <c r="C16" t="str">
        <f t="shared" si="0"/>
        <v>['ide' =&gt; '15','nombre' =&gt; 'Almacen SAIG'],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 =&gt; '",A2,"','nombre' =&gt; '",B2,"'],")</f>
        <v>['ide' =&gt; '1','nombre' =&gt; 'Seleccione'],</v>
      </c>
    </row>
    <row r="3" spans="1:3" x14ac:dyDescent="0.25">
      <c r="A3">
        <v>2</v>
      </c>
      <c r="B3" t="s">
        <v>900</v>
      </c>
      <c r="C3" t="str">
        <f t="shared" ref="C3:C14" si="0">CONCATENATE("['ide' =&gt; '",A3,"','nombre' =&gt; '",B3,"'],")</f>
        <v>['ide' =&gt; '2','nombre' =&gt; '500 GB'],</v>
      </c>
    </row>
    <row r="4" spans="1:3" x14ac:dyDescent="0.25">
      <c r="A4">
        <v>3</v>
      </c>
      <c r="B4" t="s">
        <v>901</v>
      </c>
      <c r="C4" t="str">
        <f t="shared" si="0"/>
        <v>['ide' =&gt; '3','nombre' =&gt; '300 GB'],</v>
      </c>
    </row>
    <row r="5" spans="1:3" x14ac:dyDescent="0.25">
      <c r="A5">
        <v>4</v>
      </c>
      <c r="B5" t="s">
        <v>902</v>
      </c>
      <c r="C5" t="str">
        <f t="shared" si="0"/>
        <v>['ide' =&gt; '4','nombre' =&gt; '1 TB'],</v>
      </c>
    </row>
    <row r="6" spans="1:3" x14ac:dyDescent="0.25">
      <c r="A6">
        <v>5</v>
      </c>
      <c r="B6" t="s">
        <v>903</v>
      </c>
      <c r="C6" t="str">
        <f t="shared" si="0"/>
        <v>['ide' =&gt; '5','nombre' =&gt; '150 GB'],</v>
      </c>
    </row>
    <row r="7" spans="1:3" x14ac:dyDescent="0.25">
      <c r="A7">
        <v>6</v>
      </c>
      <c r="B7" t="s">
        <v>904</v>
      </c>
      <c r="C7" t="str">
        <f t="shared" si="0"/>
        <v>['ide' =&gt; '6','nombre' =&gt; '2 TB'],</v>
      </c>
    </row>
    <row r="8" spans="1:3" x14ac:dyDescent="0.25">
      <c r="A8">
        <v>7</v>
      </c>
      <c r="B8" t="s">
        <v>905</v>
      </c>
      <c r="C8" t="str">
        <f t="shared" si="0"/>
        <v>['ide' =&gt; '7','nombre' =&gt; '40 GB'],</v>
      </c>
    </row>
    <row r="9" spans="1:3" x14ac:dyDescent="0.25">
      <c r="A9">
        <v>8</v>
      </c>
      <c r="B9" t="s">
        <v>906</v>
      </c>
      <c r="C9" t="str">
        <f t="shared" si="0"/>
        <v>['ide' =&gt; '8','nombre' =&gt; '50 GB'],</v>
      </c>
    </row>
    <row r="10" spans="1:3" x14ac:dyDescent="0.25">
      <c r="A10">
        <v>9</v>
      </c>
      <c r="B10" t="s">
        <v>907</v>
      </c>
      <c r="C10" t="str">
        <f t="shared" si="0"/>
        <v>['ide' =&gt; '9','nombre' =&gt; '80 GB'],</v>
      </c>
    </row>
    <row r="11" spans="1:3" x14ac:dyDescent="0.25">
      <c r="A11">
        <v>10</v>
      </c>
      <c r="B11" t="s">
        <v>908</v>
      </c>
      <c r="C11" t="str">
        <f t="shared" si="0"/>
        <v>['ide' =&gt; '10','nombre' =&gt; '100 GB'],</v>
      </c>
    </row>
    <row r="12" spans="1:3" x14ac:dyDescent="0.25">
      <c r="A12">
        <v>11</v>
      </c>
      <c r="B12" t="s">
        <v>909</v>
      </c>
      <c r="C12" t="str">
        <f t="shared" si="0"/>
        <v>['ide' =&gt; '11','nombre' =&gt; '200 GB'],</v>
      </c>
    </row>
    <row r="13" spans="1:3" x14ac:dyDescent="0.25">
      <c r="A13">
        <v>12</v>
      </c>
      <c r="B13" t="s">
        <v>910</v>
      </c>
      <c r="C13" t="str">
        <f t="shared" si="0"/>
        <v>['ide' =&gt; '12','nombre' =&gt; 'HDD1'],</v>
      </c>
    </row>
    <row r="14" spans="1:3" x14ac:dyDescent="0.25">
      <c r="A14">
        <v>13</v>
      </c>
      <c r="B14" t="s">
        <v>911</v>
      </c>
      <c r="C14" t="str">
        <f t="shared" si="0"/>
        <v>['ide' =&gt; '13','nombre' =&gt; '256 GB'],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" sqref="C2:C21"/>
    </sheetView>
  </sheetViews>
  <sheetFormatPr baseColWidth="10" defaultRowHeight="15" x14ac:dyDescent="0.25"/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 =&gt; '",A2,"','nombre' =&gt; '",B2,"'],")</f>
        <v>['ide' =&gt; '1','nombre' =&gt; 'Seleccione'],</v>
      </c>
    </row>
    <row r="3" spans="1:3" x14ac:dyDescent="0.25">
      <c r="A3">
        <v>2</v>
      </c>
      <c r="B3" t="s">
        <v>912</v>
      </c>
      <c r="C3" t="str">
        <f t="shared" ref="C3:C21" si="0">CONCATENATE("['ide' =&gt; '",A3,"','nombre' =&gt; '",B3,"'],")</f>
        <v>['ide' =&gt; '2','nombre' =&gt; 'Apple'],</v>
      </c>
    </row>
    <row r="4" spans="1:3" x14ac:dyDescent="0.25">
      <c r="A4">
        <v>3</v>
      </c>
      <c r="B4" t="s">
        <v>913</v>
      </c>
      <c r="C4" t="str">
        <f t="shared" si="0"/>
        <v>['ide' =&gt; '3','nombre' =&gt; 'Dell'],</v>
      </c>
    </row>
    <row r="5" spans="1:3" x14ac:dyDescent="0.25">
      <c r="A5">
        <v>4</v>
      </c>
      <c r="B5" t="s">
        <v>914</v>
      </c>
      <c r="C5" t="str">
        <f t="shared" si="0"/>
        <v>['ide' =&gt; '4','nombre' =&gt; 'Lenovo'],</v>
      </c>
    </row>
    <row r="6" spans="1:3" x14ac:dyDescent="0.25">
      <c r="A6">
        <v>5</v>
      </c>
      <c r="B6" t="s">
        <v>915</v>
      </c>
      <c r="C6" t="str">
        <f t="shared" si="0"/>
        <v>['ide' =&gt; '5','nombre' =&gt; 'HP'],</v>
      </c>
    </row>
    <row r="7" spans="1:3" x14ac:dyDescent="0.25">
      <c r="A7">
        <v>6</v>
      </c>
      <c r="B7" t="s">
        <v>916</v>
      </c>
      <c r="C7" t="str">
        <f t="shared" si="0"/>
        <v>['ide' =&gt; '6','nombre' =&gt; 'Asus'],</v>
      </c>
    </row>
    <row r="8" spans="1:3" x14ac:dyDescent="0.25">
      <c r="A8">
        <v>7</v>
      </c>
      <c r="B8" t="s">
        <v>917</v>
      </c>
      <c r="C8" t="str">
        <f t="shared" si="0"/>
        <v>['ide' =&gt; '7','nombre' =&gt; 'Acer'],</v>
      </c>
    </row>
    <row r="9" spans="1:3" x14ac:dyDescent="0.25">
      <c r="A9">
        <v>8</v>
      </c>
      <c r="B9" t="s">
        <v>918</v>
      </c>
      <c r="C9" t="str">
        <f t="shared" si="0"/>
        <v>['ide' =&gt; '8','nombre' =&gt; 'Samsung'],</v>
      </c>
    </row>
    <row r="10" spans="1:3" x14ac:dyDescent="0.25">
      <c r="A10">
        <v>9</v>
      </c>
      <c r="B10" t="s">
        <v>919</v>
      </c>
      <c r="C10" t="str">
        <f t="shared" si="0"/>
        <v>['ide' =&gt; '9','nombre' =&gt; 'Ensambalda'],</v>
      </c>
    </row>
    <row r="11" spans="1:3" x14ac:dyDescent="0.25">
      <c r="A11">
        <v>13</v>
      </c>
      <c r="B11" t="s">
        <v>120</v>
      </c>
      <c r="C11" t="str">
        <f t="shared" si="0"/>
        <v>['ide' =&gt; '13','nombre' =&gt; 'ThinkCentre'],</v>
      </c>
    </row>
    <row r="12" spans="1:3" x14ac:dyDescent="0.25">
      <c r="A12">
        <v>14</v>
      </c>
      <c r="B12" t="s">
        <v>920</v>
      </c>
      <c r="C12" t="str">
        <f t="shared" si="0"/>
        <v>['ide' =&gt; '14','nombre' =&gt; 'Vorago'],</v>
      </c>
    </row>
    <row r="13" spans="1:3" x14ac:dyDescent="0.25">
      <c r="A13">
        <v>15</v>
      </c>
      <c r="B13" t="s">
        <v>921</v>
      </c>
      <c r="C13" t="str">
        <f t="shared" si="0"/>
        <v>['ide' =&gt; '15','nombre' =&gt; 'Compaq'],</v>
      </c>
    </row>
    <row r="14" spans="1:3" x14ac:dyDescent="0.25">
      <c r="A14">
        <v>16</v>
      </c>
      <c r="B14" t="s">
        <v>922</v>
      </c>
      <c r="C14" t="str">
        <f t="shared" si="0"/>
        <v>['ide' =&gt; '16','nombre' =&gt; 'AOC'],</v>
      </c>
    </row>
    <row r="15" spans="1:3" x14ac:dyDescent="0.25">
      <c r="A15">
        <v>17</v>
      </c>
      <c r="B15" t="s">
        <v>922</v>
      </c>
      <c r="C15" t="str">
        <f t="shared" si="0"/>
        <v>['ide' =&gt; '17','nombre' =&gt; 'AOC'],</v>
      </c>
    </row>
    <row r="16" spans="1:3" x14ac:dyDescent="0.25">
      <c r="A16">
        <v>18</v>
      </c>
      <c r="B16" t="s">
        <v>923</v>
      </c>
      <c r="C16" t="str">
        <f t="shared" si="0"/>
        <v>['ide' =&gt; '18','nombre' =&gt; 'LG'],</v>
      </c>
    </row>
    <row r="17" spans="1:3" x14ac:dyDescent="0.25">
      <c r="A17">
        <v>19</v>
      </c>
      <c r="B17" t="s">
        <v>924</v>
      </c>
      <c r="C17" t="str">
        <f t="shared" si="0"/>
        <v>['ide' =&gt; '19','nombre' =&gt; 'Benq'],</v>
      </c>
    </row>
    <row r="18" spans="1:3" x14ac:dyDescent="0.25">
      <c r="A18">
        <v>20</v>
      </c>
      <c r="B18" t="s">
        <v>925</v>
      </c>
      <c r="C18" t="str">
        <f t="shared" si="0"/>
        <v>['ide' =&gt; '20','nombre' =&gt; 'QUIAN'],</v>
      </c>
    </row>
    <row r="19" spans="1:3" x14ac:dyDescent="0.25">
      <c r="A19">
        <v>21</v>
      </c>
      <c r="B19" t="s">
        <v>926</v>
      </c>
      <c r="C19" t="str">
        <f t="shared" si="0"/>
        <v>['ide' =&gt; '21','nombre' =&gt; 'ACTECK AKROM'],</v>
      </c>
    </row>
    <row r="20" spans="1:3" x14ac:dyDescent="0.25">
      <c r="A20">
        <v>22</v>
      </c>
      <c r="B20" t="s">
        <v>927</v>
      </c>
      <c r="C20" t="str">
        <f t="shared" si="0"/>
        <v>['ide' =&gt; '22','nombre' =&gt; 'Marca1'],</v>
      </c>
    </row>
    <row r="21" spans="1:3" x14ac:dyDescent="0.25">
      <c r="A21">
        <v>23</v>
      </c>
      <c r="B21" t="s">
        <v>165</v>
      </c>
      <c r="C21" t="str">
        <f t="shared" si="0"/>
        <v>['ide' =&gt; '23','nombre' =&gt; 'GAMING HACKS'],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102" workbookViewId="0">
      <selection activeCell="E134" sqref="E134"/>
    </sheetView>
  </sheetViews>
  <sheetFormatPr baseColWidth="10" defaultRowHeight="15" x14ac:dyDescent="0.25"/>
  <cols>
    <col min="1" max="1" width="4" bestFit="1" customWidth="1"/>
    <col min="2" max="2" width="41.42578125" bestFit="1" customWidth="1"/>
    <col min="4" max="4" width="47.140625" bestFit="1" customWidth="1"/>
    <col min="6" max="6" width="41.42578125" bestFit="1" customWidth="1"/>
  </cols>
  <sheetData>
    <row r="1" spans="1:4" x14ac:dyDescent="0.25">
      <c r="A1" t="s">
        <v>0</v>
      </c>
      <c r="B1" t="s">
        <v>3</v>
      </c>
      <c r="C1" t="s">
        <v>928</v>
      </c>
    </row>
    <row r="2" spans="1:4" x14ac:dyDescent="0.25">
      <c r="A2">
        <v>1</v>
      </c>
      <c r="B2" t="s">
        <v>20</v>
      </c>
      <c r="C2" t="s">
        <v>40</v>
      </c>
      <c r="D2" t="str">
        <f>CONCATENATE("['ide'=&gt;'",A2,"','nombre'=&gt;'",B2,"','equipo'=&gt;'",C2,"',],")</f>
        <v>['ide'=&gt;'1','nombre'=&gt;'Seleccione','equipo'=&gt;'CPU',],</v>
      </c>
    </row>
    <row r="3" spans="1:4" x14ac:dyDescent="0.25">
      <c r="A3">
        <v>2</v>
      </c>
      <c r="B3" t="s">
        <v>41</v>
      </c>
      <c r="C3" t="s">
        <v>40</v>
      </c>
      <c r="D3" t="str">
        <f t="shared" ref="D3:D66" si="0">CONCATENATE("['ide'=&gt;'",A3,"','nombre'=&gt;'",B3,"','equipo'=&gt;'",C3,"',],")</f>
        <v>['ide'=&gt;'2','nombre'=&gt;'14-R016LA','equipo'=&gt;'CPU',],</v>
      </c>
    </row>
    <row r="4" spans="1:4" x14ac:dyDescent="0.25">
      <c r="A4">
        <v>3</v>
      </c>
      <c r="B4" t="s">
        <v>42</v>
      </c>
      <c r="C4" t="s">
        <v>40</v>
      </c>
      <c r="D4" t="str">
        <f t="shared" si="0"/>
        <v>['ide'=&gt;'3','nombre'=&gt;'19 ALLONE PC','equipo'=&gt;'CPU',],</v>
      </c>
    </row>
    <row r="5" spans="1:4" x14ac:dyDescent="0.25">
      <c r="A5">
        <v>4</v>
      </c>
      <c r="B5" t="s">
        <v>43</v>
      </c>
      <c r="C5" t="s">
        <v>40</v>
      </c>
      <c r="D5" t="str">
        <f t="shared" si="0"/>
        <v>['ide'=&gt;'4','nombre'=&gt;'205 G3 AIO BUSINESS PC','equipo'=&gt;'CPU',],</v>
      </c>
    </row>
    <row r="6" spans="1:4" x14ac:dyDescent="0.25">
      <c r="A6">
        <v>5</v>
      </c>
      <c r="B6" t="s">
        <v>77</v>
      </c>
      <c r="C6" t="s">
        <v>40</v>
      </c>
      <c r="D6" t="str">
        <f t="shared" si="0"/>
        <v>['ide'=&gt;'5','nombre'=&gt;'20-B006LA','equipo'=&gt;'CPU',],</v>
      </c>
    </row>
    <row r="7" spans="1:4" x14ac:dyDescent="0.25">
      <c r="A7">
        <v>6</v>
      </c>
      <c r="B7" t="s">
        <v>78</v>
      </c>
      <c r="C7" t="s">
        <v>40</v>
      </c>
      <c r="D7" t="str">
        <f t="shared" si="0"/>
        <v>['ide'=&gt;'6','nombre'=&gt;'240 G7','equipo'=&gt;'CPU',],</v>
      </c>
    </row>
    <row r="8" spans="1:4" x14ac:dyDescent="0.25">
      <c r="A8">
        <v>7</v>
      </c>
      <c r="B8" t="s">
        <v>79</v>
      </c>
      <c r="C8" t="s">
        <v>40</v>
      </c>
      <c r="D8" t="str">
        <f t="shared" si="0"/>
        <v>['ide'=&gt;'7','nombre'=&gt;'280 4G SFF','equipo'=&gt;'CPU',],</v>
      </c>
    </row>
    <row r="9" spans="1:4" x14ac:dyDescent="0.25">
      <c r="A9">
        <v>8</v>
      </c>
      <c r="B9" t="s">
        <v>80</v>
      </c>
      <c r="C9" t="s">
        <v>40</v>
      </c>
      <c r="D9" t="str">
        <f t="shared" si="0"/>
        <v>['ide'=&gt;'8','nombre'=&gt;'280 G3 SFF','equipo'=&gt;'CPU',],</v>
      </c>
    </row>
    <row r="10" spans="1:4" x14ac:dyDescent="0.25">
      <c r="A10">
        <v>10</v>
      </c>
      <c r="B10" t="s">
        <v>44</v>
      </c>
      <c r="C10" t="s">
        <v>40</v>
      </c>
      <c r="D10" t="str">
        <f t="shared" si="0"/>
        <v>['ide'=&gt;'10','nombre'=&gt;'400 G4 SFF BUSINNES PC','equipo'=&gt;'CPU',],</v>
      </c>
    </row>
    <row r="11" spans="1:4" x14ac:dyDescent="0.25">
      <c r="A11">
        <v>11</v>
      </c>
      <c r="B11" t="s">
        <v>45</v>
      </c>
      <c r="C11" t="s">
        <v>40</v>
      </c>
      <c r="D11" t="str">
        <f t="shared" si="0"/>
        <v>['ide'=&gt;'11','nombre'=&gt;'6005 PRO SMALL FORM','equipo'=&gt;'CPU',],</v>
      </c>
    </row>
    <row r="12" spans="1:4" x14ac:dyDescent="0.25">
      <c r="A12">
        <v>12</v>
      </c>
      <c r="B12" t="s">
        <v>46</v>
      </c>
      <c r="C12" t="s">
        <v>40</v>
      </c>
      <c r="D12" t="str">
        <f t="shared" si="0"/>
        <v>['ide'=&gt;'12','nombre'=&gt;'ACTIVE COOL','equipo'=&gt;'CPU',],</v>
      </c>
    </row>
    <row r="13" spans="1:4" x14ac:dyDescent="0.25">
      <c r="A13">
        <v>13</v>
      </c>
      <c r="B13" t="s">
        <v>47</v>
      </c>
      <c r="C13" t="s">
        <v>40</v>
      </c>
      <c r="D13" t="str">
        <f t="shared" si="0"/>
        <v>['ide'=&gt;'13','nombre'=&gt;'ASPIRE 5734Z-4239','equipo'=&gt;'CPU',],</v>
      </c>
    </row>
    <row r="14" spans="1:4" x14ac:dyDescent="0.25">
      <c r="A14">
        <v>14</v>
      </c>
      <c r="B14" t="s">
        <v>48</v>
      </c>
      <c r="C14" t="s">
        <v>40</v>
      </c>
      <c r="D14" t="str">
        <f t="shared" si="0"/>
        <v>['ide'=&gt;'14','nombre'=&gt;'ASPIRE XC-710','equipo'=&gt;'CPU',],</v>
      </c>
    </row>
    <row r="15" spans="1:4" x14ac:dyDescent="0.25">
      <c r="A15">
        <v>17</v>
      </c>
      <c r="B15" t="s">
        <v>82</v>
      </c>
      <c r="C15" t="s">
        <v>40</v>
      </c>
      <c r="D15" t="str">
        <f t="shared" si="0"/>
        <v>['ide'=&gt;'17','nombre'=&gt;'C40-30 AIO - Type F0B4','equipo'=&gt;'CPU',],</v>
      </c>
    </row>
    <row r="16" spans="1:4" x14ac:dyDescent="0.25">
      <c r="A16">
        <v>20</v>
      </c>
      <c r="B16" t="s">
        <v>53</v>
      </c>
      <c r="C16" t="s">
        <v>40</v>
      </c>
      <c r="D16" t="str">
        <f t="shared" si="0"/>
        <v>['ide'=&gt;'20','nombre'=&gt;'COMPAQ DC5000 MT','equipo'=&gt;'CPU',],</v>
      </c>
    </row>
    <row r="17" spans="1:4" x14ac:dyDescent="0.25">
      <c r="A17">
        <v>21</v>
      </c>
      <c r="B17" t="s">
        <v>54</v>
      </c>
      <c r="C17" t="s">
        <v>40</v>
      </c>
      <c r="D17" t="str">
        <f t="shared" si="0"/>
        <v>['ide'=&gt;'21','nombre'=&gt;'COMPAQ DC5700 MT','equipo'=&gt;'CPU',],</v>
      </c>
    </row>
    <row r="18" spans="1:4" x14ac:dyDescent="0.25">
      <c r="A18">
        <v>22</v>
      </c>
      <c r="B18" t="s">
        <v>55</v>
      </c>
      <c r="C18" t="s">
        <v>40</v>
      </c>
      <c r="D18" t="str">
        <f t="shared" si="0"/>
        <v>['ide'=&gt;'22','nombre'=&gt;'COMPAQ DC7100 SFF','equipo'=&gt;'CPU',],</v>
      </c>
    </row>
    <row r="19" spans="1:4" x14ac:dyDescent="0.25">
      <c r="A19">
        <v>23</v>
      </c>
      <c r="B19" t="s">
        <v>83</v>
      </c>
      <c r="C19" t="s">
        <v>40</v>
      </c>
      <c r="D19" t="str">
        <f t="shared" si="0"/>
        <v>['ide'=&gt;'23','nombre'=&gt;'DC 7900 SFF','equipo'=&gt;'CPU',],</v>
      </c>
    </row>
    <row r="20" spans="1:4" x14ac:dyDescent="0.25">
      <c r="A20">
        <v>24</v>
      </c>
      <c r="B20" t="s">
        <v>84</v>
      </c>
      <c r="C20" t="s">
        <v>40</v>
      </c>
      <c r="D20" t="str">
        <f t="shared" si="0"/>
        <v>['ide'=&gt;'24','nombre'=&gt;'DC 7800 CM','equipo'=&gt;'CPU',],</v>
      </c>
    </row>
    <row r="21" spans="1:4" x14ac:dyDescent="0.25">
      <c r="A21">
        <v>25</v>
      </c>
      <c r="B21" t="s">
        <v>85</v>
      </c>
      <c r="C21" t="s">
        <v>40</v>
      </c>
      <c r="D21" t="str">
        <f t="shared" si="0"/>
        <v>['ide'=&gt;'25','nombre'=&gt;'ELITEDESK','equipo'=&gt;'CPU',],</v>
      </c>
    </row>
    <row r="22" spans="1:4" x14ac:dyDescent="0.25">
      <c r="A22">
        <v>26</v>
      </c>
      <c r="B22" t="s">
        <v>86</v>
      </c>
      <c r="C22" t="s">
        <v>40</v>
      </c>
      <c r="D22" t="str">
        <f t="shared" si="0"/>
        <v>['ide'=&gt;'26','nombre'=&gt;'ENSAMBLADO','equipo'=&gt;'CPU',],</v>
      </c>
    </row>
    <row r="23" spans="1:4" x14ac:dyDescent="0.25">
      <c r="A23">
        <v>27</v>
      </c>
      <c r="B23" t="s">
        <v>87</v>
      </c>
      <c r="C23" t="s">
        <v>40</v>
      </c>
      <c r="D23" t="str">
        <f t="shared" si="0"/>
        <v>['ide'=&gt;'27','nombre'=&gt;'G40-30','equipo'=&gt;'CPU',],</v>
      </c>
    </row>
    <row r="24" spans="1:4" x14ac:dyDescent="0.25">
      <c r="A24">
        <v>28</v>
      </c>
      <c r="B24" t="s">
        <v>88</v>
      </c>
      <c r="C24" t="s">
        <v>40</v>
      </c>
      <c r="D24" t="str">
        <f t="shared" si="0"/>
        <v>['ide'=&gt;'28','nombre'=&gt;'G4-1064LA','equipo'=&gt;'CPU',],</v>
      </c>
    </row>
    <row r="25" spans="1:4" x14ac:dyDescent="0.25">
      <c r="A25">
        <v>29</v>
      </c>
      <c r="B25" t="s">
        <v>89</v>
      </c>
      <c r="C25" t="s">
        <v>40</v>
      </c>
      <c r="D25" t="str">
        <f t="shared" si="0"/>
        <v>['ide'=&gt;'29','nombre'=&gt;'200 G3','equipo'=&gt;'CPU',],</v>
      </c>
    </row>
    <row r="26" spans="1:4" x14ac:dyDescent="0.25">
      <c r="A26">
        <v>30</v>
      </c>
      <c r="B26" t="s">
        <v>43</v>
      </c>
      <c r="C26" t="s">
        <v>40</v>
      </c>
      <c r="D26" t="str">
        <f t="shared" si="0"/>
        <v>['ide'=&gt;'30','nombre'=&gt;'205 G3 AIO BUSINESS PC','equipo'=&gt;'CPU',],</v>
      </c>
    </row>
    <row r="27" spans="1:4" x14ac:dyDescent="0.25">
      <c r="A27">
        <v>31</v>
      </c>
      <c r="B27" t="s">
        <v>90</v>
      </c>
      <c r="C27" t="s">
        <v>40</v>
      </c>
      <c r="D27" t="str">
        <f t="shared" si="0"/>
        <v>['ide'=&gt;'31','nombre'=&gt;'240 G4','equipo'=&gt;'CPU',],</v>
      </c>
    </row>
    <row r="28" spans="1:4" x14ac:dyDescent="0.25">
      <c r="A28">
        <v>32</v>
      </c>
      <c r="B28" t="s">
        <v>91</v>
      </c>
      <c r="C28" t="s">
        <v>40</v>
      </c>
      <c r="D28" t="str">
        <f t="shared" si="0"/>
        <v>['ide'=&gt;'32','nombre'=&gt;'280 G3 SFF BUSINESS','equipo'=&gt;'CPU',],</v>
      </c>
    </row>
    <row r="29" spans="1:4" x14ac:dyDescent="0.25">
      <c r="A29">
        <v>33</v>
      </c>
      <c r="B29" t="s">
        <v>92</v>
      </c>
      <c r="C29" t="s">
        <v>40</v>
      </c>
      <c r="D29" t="str">
        <f t="shared" si="0"/>
        <v>['ide'=&gt;'33','nombre'=&gt;'280 G5 SMALL FORM FACTOR PC','equipo'=&gt;'CPU',],</v>
      </c>
    </row>
    <row r="30" spans="1:4" x14ac:dyDescent="0.25">
      <c r="A30">
        <v>34</v>
      </c>
      <c r="B30" t="s">
        <v>93</v>
      </c>
      <c r="C30" t="s">
        <v>40</v>
      </c>
      <c r="D30" t="str">
        <f t="shared" si="0"/>
        <v>['ide'=&gt;'34','nombre'=&gt;'505B MT','equipo'=&gt;'CPU',],</v>
      </c>
    </row>
    <row r="31" spans="1:4" x14ac:dyDescent="0.25">
      <c r="A31">
        <v>35</v>
      </c>
      <c r="B31" t="s">
        <v>94</v>
      </c>
      <c r="C31" t="s">
        <v>40</v>
      </c>
      <c r="D31" t="str">
        <f t="shared" si="0"/>
        <v>['ide'=&gt;'35','nombre'=&gt;'COMPAQ 6005 PRO SMALL FORM','equipo'=&gt;'CPU',],</v>
      </c>
    </row>
    <row r="32" spans="1:4" x14ac:dyDescent="0.25">
      <c r="A32">
        <v>36</v>
      </c>
      <c r="B32" t="s">
        <v>95</v>
      </c>
      <c r="C32" t="s">
        <v>40</v>
      </c>
      <c r="D32" t="str">
        <f t="shared" si="0"/>
        <v>['ide'=&gt;'36','nombre'=&gt;'COMPAQ 6500 Pro Small','equipo'=&gt;'CPU',],</v>
      </c>
    </row>
    <row r="33" spans="1:4" x14ac:dyDescent="0.25">
      <c r="A33">
        <v>37</v>
      </c>
      <c r="B33" t="s">
        <v>96</v>
      </c>
      <c r="C33" t="s">
        <v>40</v>
      </c>
      <c r="D33" t="str">
        <f t="shared" si="0"/>
        <v>['ide'=&gt;'37','nombre'=&gt;'COMPAQ 8000 ELITE SMALL FORM FACTOR','equipo'=&gt;'CPU',],</v>
      </c>
    </row>
    <row r="34" spans="1:4" x14ac:dyDescent="0.25">
      <c r="A34">
        <v>38</v>
      </c>
      <c r="B34" t="s">
        <v>97</v>
      </c>
      <c r="C34" t="s">
        <v>40</v>
      </c>
      <c r="D34" t="str">
        <f t="shared" si="0"/>
        <v>['ide'=&gt;'38','nombre'=&gt;'COMPAQ 8200 Elite Convertible Minitower','equipo'=&gt;'CPU',],</v>
      </c>
    </row>
    <row r="35" spans="1:4" x14ac:dyDescent="0.25">
      <c r="A35">
        <v>39</v>
      </c>
      <c r="B35" t="s">
        <v>98</v>
      </c>
      <c r="C35" t="s">
        <v>40</v>
      </c>
      <c r="D35" t="str">
        <f t="shared" si="0"/>
        <v>['ide'=&gt;'39','nombre'=&gt;'COMPAQ DC7700 CM','equipo'=&gt;'CPU',],</v>
      </c>
    </row>
    <row r="36" spans="1:4" x14ac:dyDescent="0.25">
      <c r="A36">
        <v>40</v>
      </c>
      <c r="B36" t="s">
        <v>99</v>
      </c>
      <c r="C36" t="s">
        <v>40</v>
      </c>
      <c r="D36" t="str">
        <f t="shared" si="0"/>
        <v>['ide'=&gt;'40','nombre'=&gt;'ELITEDESK 700 G1 SFF','equipo'=&gt;'CPU',],</v>
      </c>
    </row>
    <row r="37" spans="1:4" x14ac:dyDescent="0.25">
      <c r="A37">
        <v>41</v>
      </c>
      <c r="B37" t="s">
        <v>100</v>
      </c>
      <c r="C37" t="s">
        <v>40</v>
      </c>
      <c r="D37" t="str">
        <f t="shared" si="0"/>
        <v>['ide'=&gt;'41','nombre'=&gt;'PRODESK 400 G4 SFF BUSINESS PC','equipo'=&gt;'CPU',],</v>
      </c>
    </row>
    <row r="38" spans="1:4" x14ac:dyDescent="0.25">
      <c r="A38">
        <v>42</v>
      </c>
      <c r="B38" t="s">
        <v>101</v>
      </c>
      <c r="C38" t="s">
        <v>40</v>
      </c>
      <c r="D38" t="str">
        <f t="shared" si="0"/>
        <v>['ide'=&gt;'42','nombre'=&gt;'PRODESK 400 G5 SFF','equipo'=&gt;'CPU',],</v>
      </c>
    </row>
    <row r="39" spans="1:4" x14ac:dyDescent="0.25">
      <c r="A39">
        <v>43</v>
      </c>
      <c r="B39" t="s">
        <v>102</v>
      </c>
      <c r="C39" t="s">
        <v>40</v>
      </c>
      <c r="D39" t="str">
        <f t="shared" si="0"/>
        <v>['ide'=&gt;'43','nombre'=&gt;'PRODESK 400 G6 SFF','equipo'=&gt;'CPU',],</v>
      </c>
    </row>
    <row r="40" spans="1:4" x14ac:dyDescent="0.25">
      <c r="A40">
        <v>44</v>
      </c>
      <c r="B40" t="s">
        <v>102</v>
      </c>
      <c r="C40" t="s">
        <v>40</v>
      </c>
      <c r="D40" t="str">
        <f t="shared" si="0"/>
        <v>['ide'=&gt;'44','nombre'=&gt;'PRODESK 400 G6 SFF','equipo'=&gt;'CPU',],</v>
      </c>
    </row>
    <row r="41" spans="1:4" x14ac:dyDescent="0.25">
      <c r="A41">
        <v>45</v>
      </c>
      <c r="B41" t="s">
        <v>101</v>
      </c>
      <c r="C41" t="s">
        <v>40</v>
      </c>
      <c r="D41" t="str">
        <f t="shared" si="0"/>
        <v>['ide'=&gt;'45','nombre'=&gt;'PRODESK 400 G5 SFF','equipo'=&gt;'CPU',],</v>
      </c>
    </row>
    <row r="42" spans="1:4" x14ac:dyDescent="0.25">
      <c r="A42">
        <v>47</v>
      </c>
      <c r="B42" t="s">
        <v>104</v>
      </c>
      <c r="C42" t="s">
        <v>40</v>
      </c>
      <c r="D42" t="str">
        <f t="shared" si="0"/>
        <v>['ide'=&gt;'47','nombre'=&gt;'IDEACENTRE AIO 300-22ISU','equipo'=&gt;'CPU',],</v>
      </c>
    </row>
    <row r="43" spans="1:4" x14ac:dyDescent="0.25">
      <c r="A43">
        <v>48</v>
      </c>
      <c r="B43" t="s">
        <v>105</v>
      </c>
      <c r="C43" t="s">
        <v>40</v>
      </c>
      <c r="D43" t="str">
        <f t="shared" si="0"/>
        <v>['ide'=&gt;'48','nombre'=&gt;'IDEACENTRE AIO 300-23ISU','equipo'=&gt;'CPU',],</v>
      </c>
    </row>
    <row r="44" spans="1:4" x14ac:dyDescent="0.25">
      <c r="A44">
        <v>49</v>
      </c>
      <c r="B44" t="s">
        <v>106</v>
      </c>
      <c r="C44" t="s">
        <v>40</v>
      </c>
      <c r="D44" t="str">
        <f t="shared" si="0"/>
        <v>['ide'=&gt;'49','nombre'=&gt;'INSPIRON 24 3464 SERIES','equipo'=&gt;'CPU',],</v>
      </c>
    </row>
    <row r="45" spans="1:4" x14ac:dyDescent="0.25">
      <c r="A45">
        <v>50</v>
      </c>
      <c r="B45" t="s">
        <v>107</v>
      </c>
      <c r="C45" t="s">
        <v>40</v>
      </c>
      <c r="D45" t="str">
        <f t="shared" si="0"/>
        <v>['ide'=&gt;'50','nombre'=&gt;'M700Z','equipo'=&gt;'CPU',],</v>
      </c>
    </row>
    <row r="46" spans="1:4" x14ac:dyDescent="0.25">
      <c r="A46">
        <v>51</v>
      </c>
      <c r="B46" t="s">
        <v>108</v>
      </c>
      <c r="C46" t="s">
        <v>40</v>
      </c>
      <c r="D46" t="str">
        <f t="shared" si="0"/>
        <v>['ide'=&gt;'51','nombre'=&gt;'N16Q2','equipo'=&gt;'CPU',],</v>
      </c>
    </row>
    <row r="47" spans="1:4" x14ac:dyDescent="0.25">
      <c r="A47">
        <v>52</v>
      </c>
      <c r="B47" t="s">
        <v>109</v>
      </c>
      <c r="C47" t="s">
        <v>40</v>
      </c>
      <c r="D47" t="str">
        <f t="shared" si="0"/>
        <v>['ide'=&gt;'52','nombre'=&gt;'NP300E4C','equipo'=&gt;'CPU',],</v>
      </c>
    </row>
    <row r="48" spans="1:4" x14ac:dyDescent="0.25">
      <c r="A48">
        <v>53</v>
      </c>
      <c r="B48" t="s">
        <v>110</v>
      </c>
      <c r="C48" t="s">
        <v>40</v>
      </c>
      <c r="D48" t="str">
        <f t="shared" si="0"/>
        <v>['ide'=&gt;'53','nombre'=&gt;'OPTIPLEX 755','equipo'=&gt;'CPU',],</v>
      </c>
    </row>
    <row r="49" spans="1:4" x14ac:dyDescent="0.25">
      <c r="A49">
        <v>54</v>
      </c>
      <c r="B49" t="s">
        <v>111</v>
      </c>
      <c r="C49" t="s">
        <v>40</v>
      </c>
      <c r="D49" t="str">
        <f t="shared" si="0"/>
        <v>['ide'=&gt;'54','nombre'=&gt;'PAVILION 20 ALLIN ONE','equipo'=&gt;'CPU',],</v>
      </c>
    </row>
    <row r="50" spans="1:4" x14ac:dyDescent="0.25">
      <c r="A50">
        <v>55</v>
      </c>
      <c r="B50" t="s">
        <v>112</v>
      </c>
      <c r="C50" t="s">
        <v>40</v>
      </c>
      <c r="D50" t="str">
        <f t="shared" si="0"/>
        <v>['ide'=&gt;'55','nombre'=&gt;'PAVILION G4','equipo'=&gt;'CPU',],</v>
      </c>
    </row>
    <row r="51" spans="1:4" x14ac:dyDescent="0.25">
      <c r="A51">
        <v>56</v>
      </c>
      <c r="B51" t="s">
        <v>113</v>
      </c>
      <c r="C51" t="s">
        <v>40</v>
      </c>
      <c r="D51" t="str">
        <f t="shared" si="0"/>
        <v>['ide'=&gt;'56','nombre'=&gt;'PRESARIO CQ43','equipo'=&gt;'CPU',],</v>
      </c>
    </row>
    <row r="52" spans="1:4" x14ac:dyDescent="0.25">
      <c r="A52">
        <v>57</v>
      </c>
      <c r="B52" t="s">
        <v>114</v>
      </c>
      <c r="C52" t="s">
        <v>40</v>
      </c>
      <c r="D52" t="str">
        <f t="shared" si="0"/>
        <v>['ide'=&gt;'57','nombre'=&gt;'PRODESK 400 G4 SFF BUSSINES','equipo'=&gt;'CPU',],</v>
      </c>
    </row>
    <row r="53" spans="1:4" x14ac:dyDescent="0.25">
      <c r="A53">
        <v>58</v>
      </c>
      <c r="B53" t="s">
        <v>101</v>
      </c>
      <c r="C53" t="s">
        <v>40</v>
      </c>
      <c r="D53" t="str">
        <f t="shared" si="0"/>
        <v>['ide'=&gt;'58','nombre'=&gt;'PRODESK 400 G5 SFF','equipo'=&gt;'CPU',],</v>
      </c>
    </row>
    <row r="54" spans="1:4" x14ac:dyDescent="0.25">
      <c r="A54">
        <v>59</v>
      </c>
      <c r="B54" t="s">
        <v>115</v>
      </c>
      <c r="C54" t="s">
        <v>40</v>
      </c>
      <c r="D54" t="str">
        <f t="shared" si="0"/>
        <v>['ide'=&gt;'59','nombre'=&gt;'S5-1023LA','equipo'=&gt;'CPU',],</v>
      </c>
    </row>
    <row r="55" spans="1:4" x14ac:dyDescent="0.25">
      <c r="A55">
        <v>60</v>
      </c>
      <c r="B55" t="s">
        <v>116</v>
      </c>
      <c r="C55" t="s">
        <v>40</v>
      </c>
      <c r="D55" t="str">
        <f t="shared" si="0"/>
        <v>['ide'=&gt;'60','nombre'=&gt;'S5210LA','equipo'=&gt;'CPU',],</v>
      </c>
    </row>
    <row r="56" spans="1:4" x14ac:dyDescent="0.25">
      <c r="A56">
        <v>61</v>
      </c>
      <c r="B56" t="s">
        <v>117</v>
      </c>
      <c r="C56" t="s">
        <v>40</v>
      </c>
      <c r="D56" t="str">
        <f t="shared" si="0"/>
        <v>['ide'=&gt;'61','nombre'=&gt;'SG3613LA','equipo'=&gt;'CPU',],</v>
      </c>
    </row>
    <row r="57" spans="1:4" x14ac:dyDescent="0.25">
      <c r="A57">
        <v>62</v>
      </c>
      <c r="B57" t="s">
        <v>118</v>
      </c>
      <c r="C57" t="s">
        <v>40</v>
      </c>
      <c r="D57" t="str">
        <f t="shared" si="0"/>
        <v>['ide'=&gt;'62','nombre'=&gt;'SR5417LA','equipo'=&gt;'CPU',],</v>
      </c>
    </row>
    <row r="58" spans="1:4" x14ac:dyDescent="0.25">
      <c r="A58">
        <v>63</v>
      </c>
      <c r="B58" t="s">
        <v>119</v>
      </c>
      <c r="C58" t="s">
        <v>40</v>
      </c>
      <c r="D58" t="str">
        <f t="shared" si="0"/>
        <v>['ide'=&gt;'63','nombre'=&gt;'T460P','equipo'=&gt;'CPU',],</v>
      </c>
    </row>
    <row r="59" spans="1:4" x14ac:dyDescent="0.25">
      <c r="A59">
        <v>64</v>
      </c>
      <c r="B59" t="s">
        <v>120</v>
      </c>
      <c r="C59" t="s">
        <v>40</v>
      </c>
      <c r="D59" t="str">
        <f t="shared" si="0"/>
        <v>['ide'=&gt;'64','nombre'=&gt;'ThinkCentre','equipo'=&gt;'CPU',],</v>
      </c>
    </row>
    <row r="60" spans="1:4" x14ac:dyDescent="0.25">
      <c r="A60">
        <v>65</v>
      </c>
      <c r="B60" t="s">
        <v>56</v>
      </c>
      <c r="C60" t="s">
        <v>52</v>
      </c>
      <c r="D60" t="str">
        <f t="shared" si="0"/>
        <v>['ide'=&gt;'65','nombre'=&gt;'BE24EQK','equipo'=&gt;'MONITOR',],</v>
      </c>
    </row>
    <row r="61" spans="1:4" x14ac:dyDescent="0.25">
      <c r="A61">
        <v>66</v>
      </c>
      <c r="B61" t="s">
        <v>57</v>
      </c>
      <c r="C61" t="s">
        <v>52</v>
      </c>
      <c r="D61" t="str">
        <f t="shared" si="0"/>
        <v>['ide'=&gt;'66','nombre'=&gt;'E198FPI','equipo'=&gt;'MONITOR',],</v>
      </c>
    </row>
    <row r="62" spans="1:4" x14ac:dyDescent="0.25">
      <c r="A62">
        <v>67</v>
      </c>
      <c r="B62" t="s">
        <v>58</v>
      </c>
      <c r="C62" t="s">
        <v>52</v>
      </c>
      <c r="D62" t="str">
        <f t="shared" si="0"/>
        <v>['ide'=&gt;'67','nombre'=&gt;'FV583A','equipo'=&gt;'MONITOR',],</v>
      </c>
    </row>
    <row r="63" spans="1:4" x14ac:dyDescent="0.25">
      <c r="A63">
        <v>68</v>
      </c>
      <c r="B63" t="s">
        <v>59</v>
      </c>
      <c r="C63" t="s">
        <v>52</v>
      </c>
      <c r="D63" t="str">
        <f t="shared" si="0"/>
        <v>['ide'=&gt;'68','nombre'=&gt;'GL2460','equipo'=&gt;'MONITOR',],</v>
      </c>
    </row>
    <row r="64" spans="1:4" x14ac:dyDescent="0.25">
      <c r="A64">
        <v>69</v>
      </c>
      <c r="B64" t="s">
        <v>60</v>
      </c>
      <c r="C64" t="s">
        <v>52</v>
      </c>
      <c r="D64" t="str">
        <f t="shared" si="0"/>
        <v>['ide'=&gt;'69','nombre'=&gt;'S1933','equipo'=&gt;'MONITOR',],</v>
      </c>
    </row>
    <row r="65" spans="1:4" x14ac:dyDescent="0.25">
      <c r="A65">
        <v>70</v>
      </c>
      <c r="B65" t="s">
        <v>61</v>
      </c>
      <c r="C65" t="s">
        <v>52</v>
      </c>
      <c r="D65" t="str">
        <f t="shared" si="0"/>
        <v>['ide'=&gt;'70','nombre'=&gt;'V193B','equipo'=&gt;'MONITOR',],</v>
      </c>
    </row>
    <row r="66" spans="1:4" x14ac:dyDescent="0.25">
      <c r="A66">
        <v>71</v>
      </c>
      <c r="B66" t="s">
        <v>62</v>
      </c>
      <c r="C66" t="s">
        <v>52</v>
      </c>
      <c r="D66" t="str">
        <f t="shared" si="0"/>
        <v>['ide'=&gt;'71','nombre'=&gt;'L1710','equipo'=&gt;'MONITOR',],</v>
      </c>
    </row>
    <row r="67" spans="1:4" x14ac:dyDescent="0.25">
      <c r="A67">
        <v>72</v>
      </c>
      <c r="B67" t="s">
        <v>63</v>
      </c>
      <c r="C67" t="s">
        <v>52</v>
      </c>
      <c r="D67" t="str">
        <f t="shared" ref="D67:D130" si="1">CONCATENATE("['ide'=&gt;'",A67,"','nombre'=&gt;'",B67,"','equipo'=&gt;'",C67,"',],")</f>
        <v>['ide'=&gt;'72','nombre'=&gt;'LED-W18-200','equipo'=&gt;'MONITOR',],</v>
      </c>
    </row>
    <row r="68" spans="1:4" x14ac:dyDescent="0.25">
      <c r="A68">
        <v>73</v>
      </c>
      <c r="B68" t="s">
        <v>64</v>
      </c>
      <c r="C68" t="s">
        <v>52</v>
      </c>
      <c r="D68" t="str">
        <f t="shared" si="1"/>
        <v>['ide'=&gt;'73','nombre'=&gt;'LV19111','equipo'=&gt;'MONITOR',],</v>
      </c>
    </row>
    <row r="69" spans="1:4" x14ac:dyDescent="0.25">
      <c r="A69">
        <v>74</v>
      </c>
      <c r="B69" t="s">
        <v>65</v>
      </c>
      <c r="C69" t="s">
        <v>52</v>
      </c>
      <c r="D69" t="str">
        <f t="shared" si="1"/>
        <v>['ide'=&gt;'74','nombre'=&gt;'N223V','equipo'=&gt;'MONITOR',],</v>
      </c>
    </row>
    <row r="70" spans="1:4" x14ac:dyDescent="0.25">
      <c r="A70">
        <v>75</v>
      </c>
      <c r="B70" t="s">
        <v>66</v>
      </c>
      <c r="C70" t="s">
        <v>52</v>
      </c>
      <c r="D70" t="str">
        <f t="shared" si="1"/>
        <v>['ide'=&gt;'75','nombre'=&gt;'P22V G4','equipo'=&gt;'MONITOR',],</v>
      </c>
    </row>
    <row r="71" spans="1:4" x14ac:dyDescent="0.25">
      <c r="A71">
        <v>76</v>
      </c>
      <c r="B71" t="s">
        <v>67</v>
      </c>
      <c r="C71" t="s">
        <v>52</v>
      </c>
      <c r="D71" t="str">
        <f t="shared" si="1"/>
        <v>['ide'=&gt;'76','nombre'=&gt;'P24V G4 ','equipo'=&gt;'MONITOR',],</v>
      </c>
    </row>
    <row r="72" spans="1:4" x14ac:dyDescent="0.25">
      <c r="A72">
        <v>77</v>
      </c>
      <c r="B72" t="s">
        <v>68</v>
      </c>
      <c r="C72" t="s">
        <v>52</v>
      </c>
      <c r="D72" t="str">
        <f t="shared" si="1"/>
        <v>['ide'=&gt;'77','nombre'=&gt;'S1922','equipo'=&gt;'MONITOR',],</v>
      </c>
    </row>
    <row r="73" spans="1:4" x14ac:dyDescent="0.25">
      <c r="A73">
        <v>78</v>
      </c>
      <c r="B73" t="s">
        <v>60</v>
      </c>
      <c r="C73" t="s">
        <v>52</v>
      </c>
      <c r="D73" t="str">
        <f t="shared" si="1"/>
        <v>['ide'=&gt;'78','nombre'=&gt;'S1933','equipo'=&gt;'MONITOR',],</v>
      </c>
    </row>
    <row r="74" spans="1:4" x14ac:dyDescent="0.25">
      <c r="A74">
        <v>79</v>
      </c>
      <c r="B74" t="s">
        <v>69</v>
      </c>
      <c r="C74" t="s">
        <v>52</v>
      </c>
      <c r="D74" t="str">
        <f t="shared" si="1"/>
        <v>['ide'=&gt;'79','nombre'=&gt;'SH249','equipo'=&gt;'MONITOR',],</v>
      </c>
    </row>
    <row r="75" spans="1:4" x14ac:dyDescent="0.25">
      <c r="A75">
        <v>80</v>
      </c>
      <c r="B75" t="s">
        <v>70</v>
      </c>
      <c r="C75" t="s">
        <v>52</v>
      </c>
      <c r="D75" t="str">
        <f t="shared" si="1"/>
        <v>['ide'=&gt;'80','nombre'=&gt;'SyncMaster 943','equipo'=&gt;'MONITOR',],</v>
      </c>
    </row>
    <row r="76" spans="1:4" x14ac:dyDescent="0.25">
      <c r="A76">
        <v>81</v>
      </c>
      <c r="B76" t="s">
        <v>71</v>
      </c>
      <c r="C76" t="s">
        <v>52</v>
      </c>
      <c r="D76" t="str">
        <f t="shared" si="1"/>
        <v>['ide'=&gt;'81','nombre'=&gt;'TINKVISION','equipo'=&gt;'MONITOR',],</v>
      </c>
    </row>
    <row r="77" spans="1:4" x14ac:dyDescent="0.25">
      <c r="A77">
        <v>82</v>
      </c>
      <c r="B77" t="s">
        <v>72</v>
      </c>
      <c r="C77" t="s">
        <v>52</v>
      </c>
      <c r="D77" t="str">
        <f t="shared" si="1"/>
        <v>['ide'=&gt;'82','nombre'=&gt;'TW22WS','equipo'=&gt;'MONITOR',],</v>
      </c>
    </row>
    <row r="78" spans="1:4" x14ac:dyDescent="0.25">
      <c r="A78">
        <v>83</v>
      </c>
      <c r="B78" t="s">
        <v>61</v>
      </c>
      <c r="C78" t="s">
        <v>52</v>
      </c>
      <c r="D78" t="str">
        <f t="shared" si="1"/>
        <v>['ide'=&gt;'83','nombre'=&gt;'V193B','equipo'=&gt;'MONITOR',],</v>
      </c>
    </row>
    <row r="79" spans="1:4" x14ac:dyDescent="0.25">
      <c r="A79">
        <v>84</v>
      </c>
      <c r="B79" t="s">
        <v>73</v>
      </c>
      <c r="C79" t="s">
        <v>52</v>
      </c>
      <c r="D79" t="str">
        <f t="shared" si="1"/>
        <v>['ide'=&gt;'84','nombre'=&gt;'V206HQL','equipo'=&gt;'MONITOR',],</v>
      </c>
    </row>
    <row r="80" spans="1:4" x14ac:dyDescent="0.25">
      <c r="A80">
        <v>85</v>
      </c>
      <c r="B80" t="s">
        <v>74</v>
      </c>
      <c r="C80" t="s">
        <v>52</v>
      </c>
      <c r="D80" t="str">
        <f t="shared" si="1"/>
        <v>['ide'=&gt;'85','nombre'=&gt;'V214B','equipo'=&gt;'MONITOR',],</v>
      </c>
    </row>
    <row r="81" spans="1:4" x14ac:dyDescent="0.25">
      <c r="A81">
        <v>86</v>
      </c>
      <c r="B81" t="s">
        <v>75</v>
      </c>
      <c r="C81" t="s">
        <v>52</v>
      </c>
      <c r="D81" t="str">
        <f t="shared" si="1"/>
        <v>['ide'=&gt;'86','nombre'=&gt;'W1508','equipo'=&gt;'MONITOR',],</v>
      </c>
    </row>
    <row r="82" spans="1:4" x14ac:dyDescent="0.25">
      <c r="A82">
        <v>87</v>
      </c>
      <c r="B82" t="s">
        <v>76</v>
      </c>
      <c r="C82" t="s">
        <v>52</v>
      </c>
      <c r="D82" t="str">
        <f t="shared" si="1"/>
        <v>['ide'=&gt;'87','nombre'=&gt;'X153W','equipo'=&gt;'MONITOR',],</v>
      </c>
    </row>
    <row r="83" spans="1:4" x14ac:dyDescent="0.25">
      <c r="A83">
        <v>88</v>
      </c>
      <c r="B83" t="s">
        <v>20</v>
      </c>
      <c r="C83" t="s">
        <v>52</v>
      </c>
      <c r="D83" t="str">
        <f t="shared" si="1"/>
        <v>['ide'=&gt;'88','nombre'=&gt;'Seleccione','equipo'=&gt;'MONITOR',],</v>
      </c>
    </row>
    <row r="84" spans="1:4" x14ac:dyDescent="0.25">
      <c r="A84">
        <v>89</v>
      </c>
      <c r="B84" t="s">
        <v>121</v>
      </c>
      <c r="C84" t="s">
        <v>40</v>
      </c>
      <c r="D84" t="str">
        <f t="shared" si="1"/>
        <v>['ide'=&gt;'89','nombre'=&gt;'LED-W19-201','equipo'=&gt;'CPU',],</v>
      </c>
    </row>
    <row r="85" spans="1:4" x14ac:dyDescent="0.25">
      <c r="A85">
        <v>90</v>
      </c>
      <c r="B85" t="s">
        <v>121</v>
      </c>
      <c r="C85" t="s">
        <v>52</v>
      </c>
      <c r="D85" t="str">
        <f t="shared" si="1"/>
        <v>['ide'=&gt;'90','nombre'=&gt;'LED-W19-201','equipo'=&gt;'MONITOR',],</v>
      </c>
    </row>
    <row r="86" spans="1:4" x14ac:dyDescent="0.25">
      <c r="A86">
        <v>91</v>
      </c>
      <c r="B86" t="s">
        <v>122</v>
      </c>
      <c r="C86" t="s">
        <v>52</v>
      </c>
      <c r="D86" t="str">
        <f t="shared" si="1"/>
        <v>['ide'=&gt;'91','nombre'=&gt;'CNC852P7NP','equipo'=&gt;'MONITOR',],</v>
      </c>
    </row>
    <row r="87" spans="1:4" x14ac:dyDescent="0.25">
      <c r="A87">
        <v>92</v>
      </c>
      <c r="B87" t="s">
        <v>123</v>
      </c>
      <c r="C87" t="s">
        <v>40</v>
      </c>
      <c r="D87" t="str">
        <f t="shared" si="1"/>
        <v>['ide'=&gt;'92','nombre'=&gt;'COMPAQ Elite 8300 SFF','equipo'=&gt;'CPU',],</v>
      </c>
    </row>
    <row r="88" spans="1:4" x14ac:dyDescent="0.25">
      <c r="A88">
        <v>93</v>
      </c>
      <c r="B88" t="s">
        <v>124</v>
      </c>
      <c r="C88" t="s">
        <v>40</v>
      </c>
      <c r="D88" t="str">
        <f t="shared" si="1"/>
        <v>['ide'=&gt;'93','nombre'=&gt;'PRODESK 600 G3 MT','equipo'=&gt;'CPU',],</v>
      </c>
    </row>
    <row r="89" spans="1:4" x14ac:dyDescent="0.25">
      <c r="A89">
        <v>94</v>
      </c>
      <c r="B89" t="s">
        <v>134</v>
      </c>
      <c r="C89" t="s">
        <v>52</v>
      </c>
      <c r="D89" t="str">
        <f t="shared" si="1"/>
        <v>['ide'=&gt;'94','nombre'=&gt;'L1706','equipo'=&gt;'MONITOR',],</v>
      </c>
    </row>
    <row r="90" spans="1:4" x14ac:dyDescent="0.25">
      <c r="A90">
        <v>95</v>
      </c>
      <c r="B90" t="s">
        <v>55</v>
      </c>
      <c r="C90" t="s">
        <v>40</v>
      </c>
      <c r="D90" t="str">
        <f t="shared" si="1"/>
        <v>['ide'=&gt;'95','nombre'=&gt;'COMPAQ DC7100 SFF','equipo'=&gt;'CPU',],</v>
      </c>
    </row>
    <row r="91" spans="1:4" x14ac:dyDescent="0.25">
      <c r="A91">
        <v>97</v>
      </c>
      <c r="B91" t="s">
        <v>136</v>
      </c>
      <c r="C91" t="s">
        <v>40</v>
      </c>
      <c r="D91" t="str">
        <f t="shared" si="1"/>
        <v>['ide'=&gt;'97','nombre'=&gt;'C225 AIO - Type 3079','equipo'=&gt;'CPU',],</v>
      </c>
    </row>
    <row r="92" spans="1:4" x14ac:dyDescent="0.25">
      <c r="A92">
        <v>98</v>
      </c>
      <c r="B92" t="s">
        <v>137</v>
      </c>
      <c r="C92" t="s">
        <v>52</v>
      </c>
      <c r="D92" t="str">
        <f t="shared" si="1"/>
        <v>['ide'=&gt;'98','nombre'=&gt;'V203P','equipo'=&gt;'MONITOR',],</v>
      </c>
    </row>
    <row r="93" spans="1:4" x14ac:dyDescent="0.25">
      <c r="A93">
        <v>99</v>
      </c>
      <c r="B93" t="s">
        <v>125</v>
      </c>
      <c r="C93" t="s">
        <v>40</v>
      </c>
      <c r="D93" t="str">
        <f t="shared" si="1"/>
        <v>['ide'=&gt;'99','nombre'=&gt;'NUEVO EQUIPO','equipo'=&gt;'CPU',],</v>
      </c>
    </row>
    <row r="94" spans="1:4" x14ac:dyDescent="0.25">
      <c r="A94">
        <v>100</v>
      </c>
      <c r="B94" t="s">
        <v>138</v>
      </c>
      <c r="C94" t="s">
        <v>40</v>
      </c>
      <c r="D94" t="str">
        <f t="shared" si="1"/>
        <v>['ide'=&gt;'100','nombre'=&gt;'PROBOOK 450 G5','equipo'=&gt;'CPU',],</v>
      </c>
    </row>
    <row r="95" spans="1:4" x14ac:dyDescent="0.25">
      <c r="A95">
        <v>101</v>
      </c>
      <c r="B95" t="s">
        <v>139</v>
      </c>
      <c r="C95" t="s">
        <v>40</v>
      </c>
      <c r="D95" t="str">
        <f t="shared" si="1"/>
        <v>['ide'=&gt;'101','nombre'=&gt;'DCCY','equipo'=&gt;'CPU',],</v>
      </c>
    </row>
    <row r="96" spans="1:4" x14ac:dyDescent="0.25">
      <c r="A96">
        <v>102</v>
      </c>
      <c r="B96" t="s">
        <v>140</v>
      </c>
      <c r="C96" t="s">
        <v>40</v>
      </c>
      <c r="D96" t="str">
        <f t="shared" si="1"/>
        <v>['ide'=&gt;'102','nombre'=&gt;'Ackteck 500','equipo'=&gt;'CPU',],</v>
      </c>
    </row>
    <row r="97" spans="1:4" x14ac:dyDescent="0.25">
      <c r="A97">
        <v>103</v>
      </c>
      <c r="B97" t="s">
        <v>141</v>
      </c>
      <c r="C97" t="s">
        <v>40</v>
      </c>
      <c r="D97" t="str">
        <f t="shared" si="1"/>
        <v>['ide'=&gt;'103','nombre'=&gt;'280 G4 SFF BUSINESS PC','equipo'=&gt;'CPU',],</v>
      </c>
    </row>
    <row r="98" spans="1:4" x14ac:dyDescent="0.25">
      <c r="A98">
        <v>104</v>
      </c>
      <c r="B98" t="s">
        <v>142</v>
      </c>
      <c r="C98" t="s">
        <v>52</v>
      </c>
      <c r="D98" t="str">
        <f t="shared" si="1"/>
        <v>['ide'=&gt;'104','nombre'=&gt;'P 223','equipo'=&gt;'MONITOR',],</v>
      </c>
    </row>
    <row r="99" spans="1:4" x14ac:dyDescent="0.25">
      <c r="A99">
        <v>105</v>
      </c>
      <c r="B99" t="s">
        <v>143</v>
      </c>
      <c r="C99" t="s">
        <v>52</v>
      </c>
      <c r="D99" t="str">
        <f t="shared" si="1"/>
        <v>['ide'=&gt;'105','nombre'=&gt;'E950SWN','equipo'=&gt;'MONITOR',],</v>
      </c>
    </row>
    <row r="100" spans="1:4" x14ac:dyDescent="0.25">
      <c r="A100">
        <v>106</v>
      </c>
      <c r="B100" t="s">
        <v>144</v>
      </c>
      <c r="C100" t="s">
        <v>52</v>
      </c>
      <c r="D100" t="str">
        <f t="shared" si="1"/>
        <v>['ide'=&gt;'106','nombre'=&gt;'W2043TE','equipo'=&gt;'MONITOR',],</v>
      </c>
    </row>
    <row r="101" spans="1:4" x14ac:dyDescent="0.25">
      <c r="A101">
        <v>107</v>
      </c>
      <c r="B101" t="s">
        <v>145</v>
      </c>
      <c r="C101" t="s">
        <v>40</v>
      </c>
      <c r="D101" t="str">
        <f t="shared" si="1"/>
        <v>['ide'=&gt;'107','nombre'=&gt;'PROBOOK 440 G7','equipo'=&gt;'CPU',],</v>
      </c>
    </row>
    <row r="102" spans="1:4" x14ac:dyDescent="0.25">
      <c r="A102">
        <v>108</v>
      </c>
      <c r="B102" t="s">
        <v>146</v>
      </c>
      <c r="C102" t="s">
        <v>40</v>
      </c>
      <c r="D102" t="str">
        <f t="shared" si="1"/>
        <v>['ide'=&gt;'108','nombre'=&gt;'B40-30 Touch AIO F0AW','equipo'=&gt;'CPU',],</v>
      </c>
    </row>
    <row r="103" spans="1:4" x14ac:dyDescent="0.25">
      <c r="A103">
        <v>109</v>
      </c>
      <c r="B103" t="s">
        <v>147</v>
      </c>
      <c r="C103" t="s">
        <v>40</v>
      </c>
      <c r="D103" t="str">
        <f t="shared" si="1"/>
        <v>['ide'=&gt;'109','nombre'=&gt;'COMPAQ DC5750 SFF','equipo'=&gt;'CPU',],</v>
      </c>
    </row>
    <row r="104" spans="1:4" x14ac:dyDescent="0.25">
      <c r="A104">
        <v>110</v>
      </c>
      <c r="B104" t="s">
        <v>148</v>
      </c>
      <c r="C104" t="s">
        <v>40</v>
      </c>
      <c r="D104" t="str">
        <f t="shared" si="1"/>
        <v>['ide'=&gt;'110','nombre'=&gt;'COMPAQ 6000 PRO SMALL FORM FACTOR','equipo'=&gt;'CPU',],</v>
      </c>
    </row>
    <row r="105" spans="1:4" x14ac:dyDescent="0.25">
      <c r="A105">
        <v>111</v>
      </c>
      <c r="B105" t="s">
        <v>149</v>
      </c>
      <c r="C105" t="s">
        <v>40</v>
      </c>
      <c r="D105" t="str">
        <f t="shared" si="1"/>
        <v>['ide'=&gt;'111','nombre'=&gt;'COMPAQ 6200 PRO SMALL FORM FACTOR','equipo'=&gt;'CPU',],</v>
      </c>
    </row>
    <row r="106" spans="1:4" x14ac:dyDescent="0.25">
      <c r="A106">
        <v>112</v>
      </c>
      <c r="B106" t="s">
        <v>150</v>
      </c>
      <c r="C106" t="s">
        <v>52</v>
      </c>
      <c r="D106" t="str">
        <f t="shared" si="1"/>
        <v>['ide'=&gt;'112','nombre'=&gt;'HP 2009M','equipo'=&gt;'MONITOR',],</v>
      </c>
    </row>
    <row r="107" spans="1:4" x14ac:dyDescent="0.25">
      <c r="A107">
        <v>113</v>
      </c>
      <c r="B107" t="s">
        <v>151</v>
      </c>
      <c r="C107" t="s">
        <v>40</v>
      </c>
      <c r="D107" t="str">
        <f t="shared" si="1"/>
        <v>['ide'=&gt;'113','nombre'=&gt;'PAVILION SLIMLINE S5000','equipo'=&gt;'CPU',],</v>
      </c>
    </row>
    <row r="108" spans="1:4" x14ac:dyDescent="0.25">
      <c r="A108">
        <v>114</v>
      </c>
      <c r="B108" t="s">
        <v>152</v>
      </c>
      <c r="C108" t="s">
        <v>52</v>
      </c>
      <c r="D108" t="str">
        <f t="shared" si="1"/>
        <v>['ide'=&gt;'114','nombre'=&gt;'E2180SW','equipo'=&gt;'MONITOR',],</v>
      </c>
    </row>
    <row r="109" spans="1:4" x14ac:dyDescent="0.25">
      <c r="A109">
        <v>115</v>
      </c>
      <c r="B109" t="s">
        <v>153</v>
      </c>
      <c r="C109" t="s">
        <v>40</v>
      </c>
      <c r="D109" t="str">
        <f t="shared" si="1"/>
        <v>['ide'=&gt;'115','nombre'=&gt;'280 G2 SFF BUSINESS PC','equipo'=&gt;'CPU',],</v>
      </c>
    </row>
    <row r="110" spans="1:4" x14ac:dyDescent="0.25">
      <c r="A110">
        <v>116</v>
      </c>
      <c r="B110" t="s">
        <v>154</v>
      </c>
      <c r="C110" t="s">
        <v>52</v>
      </c>
      <c r="D110" t="str">
        <f t="shared" si="1"/>
        <v>['ide'=&gt;'116','nombre'=&gt;'PRODISPLAY P202','equipo'=&gt;'MONITOR',],</v>
      </c>
    </row>
    <row r="111" spans="1:4" x14ac:dyDescent="0.25">
      <c r="A111">
        <v>117</v>
      </c>
      <c r="B111" t="s">
        <v>155</v>
      </c>
      <c r="C111" t="s">
        <v>40</v>
      </c>
      <c r="D111" t="str">
        <f t="shared" si="1"/>
        <v>['ide'=&gt;'117','nombre'=&gt;'205 G1 AIO BUSINESS PC','equipo'=&gt;'CPU',],</v>
      </c>
    </row>
    <row r="112" spans="1:4" x14ac:dyDescent="0.25">
      <c r="A112">
        <v>119</v>
      </c>
      <c r="B112" t="s">
        <v>157</v>
      </c>
      <c r="C112" t="s">
        <v>52</v>
      </c>
      <c r="D112" t="str">
        <f t="shared" si="1"/>
        <v>['ide'=&gt;'119','nombre'=&gt;'V214a','equipo'=&gt;'MONITOR',],</v>
      </c>
    </row>
    <row r="113" spans="1:4" x14ac:dyDescent="0.25">
      <c r="A113">
        <v>120</v>
      </c>
      <c r="B113" t="s">
        <v>158</v>
      </c>
      <c r="C113" t="s">
        <v>40</v>
      </c>
      <c r="D113" t="str">
        <f t="shared" si="1"/>
        <v>['ide'=&gt;'120','nombre'=&gt;'G470','equipo'=&gt;'CPU',],</v>
      </c>
    </row>
    <row r="114" spans="1:4" x14ac:dyDescent="0.25">
      <c r="A114">
        <v>121</v>
      </c>
      <c r="B114" t="s">
        <v>103</v>
      </c>
      <c r="C114" t="s">
        <v>40</v>
      </c>
      <c r="D114" t="str">
        <f t="shared" si="1"/>
        <v>['ide'=&gt;'121','nombre'=&gt;'AXC-710-M063','equipo'=&gt;'CPU',],</v>
      </c>
    </row>
    <row r="115" spans="1:4" x14ac:dyDescent="0.25">
      <c r="A115">
        <v>122</v>
      </c>
      <c r="B115" t="s">
        <v>126</v>
      </c>
      <c r="C115" t="s">
        <v>40</v>
      </c>
      <c r="D115" t="str">
        <f t="shared" si="1"/>
        <v>['ide'=&gt;'122','nombre'=&gt;'G3A10 BUSINESS','equipo'=&gt;'CPU',],</v>
      </c>
    </row>
    <row r="116" spans="1:4" x14ac:dyDescent="0.25">
      <c r="A116">
        <v>123</v>
      </c>
      <c r="B116" t="s">
        <v>127</v>
      </c>
      <c r="C116" t="s">
        <v>40</v>
      </c>
      <c r="D116" t="str">
        <f t="shared" si="1"/>
        <v>['ide'=&gt;'123','nombre'=&gt;'IDEACENTRA AIO 330-201GM','equipo'=&gt;'CPU',],</v>
      </c>
    </row>
    <row r="117" spans="1:4" x14ac:dyDescent="0.25">
      <c r="A117">
        <v>124</v>
      </c>
      <c r="B117" t="s">
        <v>49</v>
      </c>
      <c r="C117" t="s">
        <v>40</v>
      </c>
      <c r="D117" t="str">
        <f t="shared" si="1"/>
        <v>['ide'=&gt;'124','nombre'=&gt;'S5310LA','equipo'=&gt;'CPU',],</v>
      </c>
    </row>
    <row r="118" spans="1:4" x14ac:dyDescent="0.25">
      <c r="A118">
        <v>125</v>
      </c>
      <c r="B118" t="s">
        <v>50</v>
      </c>
      <c r="C118" t="s">
        <v>40</v>
      </c>
      <c r="D118" t="str">
        <f t="shared" si="1"/>
        <v>['ide'=&gt;'125','nombre'=&gt;'S500','equipo'=&gt;'CPU',],</v>
      </c>
    </row>
    <row r="119" spans="1:4" x14ac:dyDescent="0.25">
      <c r="A119">
        <v>126</v>
      </c>
      <c r="B119" t="s">
        <v>51</v>
      </c>
      <c r="C119" t="s">
        <v>52</v>
      </c>
      <c r="D119" t="str">
        <f t="shared" si="1"/>
        <v>['ide'=&gt;'126','nombre'=&gt;'V2146','equipo'=&gt;'MONITOR',],</v>
      </c>
    </row>
    <row r="120" spans="1:4" x14ac:dyDescent="0.25">
      <c r="A120">
        <v>127</v>
      </c>
      <c r="B120" t="s">
        <v>81</v>
      </c>
      <c r="C120" t="s">
        <v>40</v>
      </c>
      <c r="D120" t="str">
        <f t="shared" si="1"/>
        <v>['ide'=&gt;'127','nombre'=&gt;'H-30-00','equipo'=&gt;'CPU',],</v>
      </c>
    </row>
    <row r="121" spans="1:4" x14ac:dyDescent="0.25">
      <c r="A121">
        <v>128</v>
      </c>
      <c r="B121" t="s">
        <v>128</v>
      </c>
      <c r="C121" t="s">
        <v>40</v>
      </c>
      <c r="D121" t="str">
        <f t="shared" si="1"/>
        <v>['ide'=&gt;'128','nombre'=&gt;'C50-30','equipo'=&gt;'CPU',],</v>
      </c>
    </row>
    <row r="122" spans="1:4" x14ac:dyDescent="0.25">
      <c r="A122">
        <v>129</v>
      </c>
      <c r="B122" t="s">
        <v>161</v>
      </c>
      <c r="C122" t="s">
        <v>40</v>
      </c>
      <c r="D122" t="str">
        <f t="shared" si="1"/>
        <v>['ide'=&gt;'129','nombre'=&gt;'400 G5 SFF BUSINNES PC','equipo'=&gt;'CPU',],</v>
      </c>
    </row>
    <row r="123" spans="1:4" x14ac:dyDescent="0.25">
      <c r="A123">
        <v>130</v>
      </c>
      <c r="B123" t="s">
        <v>129</v>
      </c>
      <c r="C123" t="s">
        <v>40</v>
      </c>
      <c r="D123" t="str">
        <f t="shared" si="1"/>
        <v>['ide'=&gt;'130','nombre'=&gt;'C360','equipo'=&gt;'CPU',],</v>
      </c>
    </row>
    <row r="124" spans="1:4" x14ac:dyDescent="0.25">
      <c r="A124">
        <v>132</v>
      </c>
      <c r="B124" t="s">
        <v>135</v>
      </c>
      <c r="C124" t="s">
        <v>52</v>
      </c>
      <c r="D124" t="str">
        <f t="shared" si="1"/>
        <v>['ide'=&gt;'132','nombre'=&gt;'E2070S','equipo'=&gt;'MONITOR',],</v>
      </c>
    </row>
    <row r="125" spans="1:4" x14ac:dyDescent="0.25">
      <c r="A125">
        <v>133</v>
      </c>
      <c r="B125" t="s">
        <v>156</v>
      </c>
      <c r="C125" t="s">
        <v>40</v>
      </c>
      <c r="D125" t="str">
        <f t="shared" si="1"/>
        <v>['ide'=&gt;'133','nombre'=&gt;'ZBOOK 15U','equipo'=&gt;'CPU',],</v>
      </c>
    </row>
    <row r="126" spans="1:4" x14ac:dyDescent="0.25">
      <c r="A126">
        <v>134</v>
      </c>
      <c r="B126" t="s">
        <v>130</v>
      </c>
      <c r="C126" t="s">
        <v>40</v>
      </c>
      <c r="D126" t="str">
        <f t="shared" si="1"/>
        <v>['ide'=&gt;'134','nombre'=&gt;'SLIM BAQ Q5001','equipo'=&gt;'CPU',],</v>
      </c>
    </row>
    <row r="127" spans="1:4" x14ac:dyDescent="0.25">
      <c r="A127">
        <v>135</v>
      </c>
      <c r="B127" t="s">
        <v>131</v>
      </c>
      <c r="C127" t="s">
        <v>40</v>
      </c>
      <c r="D127" t="str">
        <f t="shared" si="1"/>
        <v>['ide'=&gt;'135','nombre'=&gt;'PROLIANT ML350 G6','equipo'=&gt;'CPU',],</v>
      </c>
    </row>
    <row r="128" spans="1:4" x14ac:dyDescent="0.25">
      <c r="A128">
        <v>136</v>
      </c>
      <c r="B128" t="s">
        <v>132</v>
      </c>
      <c r="C128" t="s">
        <v>52</v>
      </c>
      <c r="D128" t="str">
        <f t="shared" si="1"/>
        <v>['ide'=&gt;'136','nombre'=&gt;'19M38A','equipo'=&gt;'MONITOR',],</v>
      </c>
    </row>
    <row r="129" spans="1:4" x14ac:dyDescent="0.25">
      <c r="A129">
        <v>137</v>
      </c>
      <c r="B129" t="s">
        <v>133</v>
      </c>
      <c r="C129" t="s">
        <v>40</v>
      </c>
      <c r="D129" t="str">
        <f t="shared" si="1"/>
        <v>['ide'=&gt;'137','nombre'=&gt;'S/M','equipo'=&gt;'CPU',],</v>
      </c>
    </row>
    <row r="130" spans="1:4" x14ac:dyDescent="0.25">
      <c r="A130">
        <v>138</v>
      </c>
      <c r="B130" t="s">
        <v>133</v>
      </c>
      <c r="C130" t="s">
        <v>52</v>
      </c>
      <c r="D130" t="str">
        <f t="shared" si="1"/>
        <v>['ide'=&gt;'138','nombre'=&gt;'S/M','equipo'=&gt;'MONITOR',],</v>
      </c>
    </row>
    <row r="131" spans="1:4" x14ac:dyDescent="0.25">
      <c r="A131">
        <v>139</v>
      </c>
      <c r="B131" t="s">
        <v>159</v>
      </c>
      <c r="C131" t="s">
        <v>40</v>
      </c>
      <c r="D131" t="str">
        <f t="shared" ref="D131:D139" si="2">CONCATENATE("['ide'=&gt;'",A131,"','nombre'=&gt;'",B131,"','equipo'=&gt;'",C131,"',],")</f>
        <v>['ide'=&gt;'139','nombre'=&gt;'21-B0015LA','equipo'=&gt;'CPU',],</v>
      </c>
    </row>
    <row r="132" spans="1:4" x14ac:dyDescent="0.25">
      <c r="A132">
        <v>140</v>
      </c>
      <c r="B132" t="s">
        <v>160</v>
      </c>
      <c r="C132" t="s">
        <v>40</v>
      </c>
      <c r="D132" t="str">
        <f t="shared" si="2"/>
        <v>['ide'=&gt;'140','nombre'=&gt;'Vostro 14 3000','equipo'=&gt;'CPU',],</v>
      </c>
    </row>
    <row r="133" spans="1:4" x14ac:dyDescent="0.25">
      <c r="A133">
        <v>141</v>
      </c>
      <c r="B133" t="s">
        <v>162</v>
      </c>
      <c r="C133" t="s">
        <v>40</v>
      </c>
      <c r="D133" t="str">
        <f t="shared" si="2"/>
        <v>['ide'=&gt;'141','nombre'=&gt;'Modelo1','equipo'=&gt;'CPU',],</v>
      </c>
    </row>
    <row r="134" spans="1:4" x14ac:dyDescent="0.25">
      <c r="A134">
        <v>142</v>
      </c>
      <c r="B134" t="s">
        <v>163</v>
      </c>
      <c r="C134" t="s">
        <v>40</v>
      </c>
      <c r="D134" t="str">
        <f t="shared" si="2"/>
        <v>['ide'=&gt;'142','nombre'=&gt;'INSPIRON 5400','equipo'=&gt;'CPU',],</v>
      </c>
    </row>
    <row r="135" spans="1:4" x14ac:dyDescent="0.25">
      <c r="A135">
        <v>143</v>
      </c>
      <c r="B135" t="s">
        <v>164</v>
      </c>
      <c r="C135" t="s">
        <v>40</v>
      </c>
      <c r="D135" t="str">
        <f t="shared" si="2"/>
        <v>['ide'=&gt;'143','nombre'=&gt;'COMPAQ DC7800P CONVERTIBLE MINITOWER','equipo'=&gt;'CPU',],</v>
      </c>
    </row>
    <row r="136" spans="1:4" x14ac:dyDescent="0.25">
      <c r="A136">
        <v>144</v>
      </c>
      <c r="B136" t="s">
        <v>165</v>
      </c>
      <c r="C136" t="s">
        <v>40</v>
      </c>
      <c r="D136" t="str">
        <f t="shared" si="2"/>
        <v>['ide'=&gt;'144','nombre'=&gt;'GAMING HACKS','equipo'=&gt;'CPU',],</v>
      </c>
    </row>
    <row r="137" spans="1:4" x14ac:dyDescent="0.25">
      <c r="A137">
        <v>145</v>
      </c>
      <c r="B137" t="s">
        <v>167</v>
      </c>
      <c r="C137" t="s">
        <v>40</v>
      </c>
      <c r="D137" t="str">
        <f t="shared" si="2"/>
        <v>['ide'=&gt;'145','nombre'=&gt;'246 G3','equipo'=&gt;'CPU',],</v>
      </c>
    </row>
    <row r="138" spans="1:4" x14ac:dyDescent="0.25">
      <c r="A138">
        <v>146</v>
      </c>
      <c r="B138" t="s">
        <v>168</v>
      </c>
      <c r="C138" t="s">
        <v>40</v>
      </c>
      <c r="D138" t="str">
        <f t="shared" si="2"/>
        <v>['ide'=&gt;'146','nombre'=&gt;'A01HLS','equipo'=&gt;'CPU',],</v>
      </c>
    </row>
    <row r="139" spans="1:4" x14ac:dyDescent="0.25">
      <c r="A139">
        <v>147</v>
      </c>
      <c r="B139" t="s">
        <v>166</v>
      </c>
      <c r="C139" t="s">
        <v>40</v>
      </c>
      <c r="D139" t="str">
        <f t="shared" si="2"/>
        <v>['ide'=&gt;'147','nombre'=&gt;'90C2','equipo'=&gt;'CPU',],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workbookViewId="0">
      <selection activeCell="J18" sqref="J18"/>
    </sheetView>
  </sheetViews>
  <sheetFormatPr baseColWidth="10" defaultRowHeight="15" x14ac:dyDescent="0.25"/>
  <cols>
    <col min="1" max="1" width="10" bestFit="1" customWidth="1"/>
    <col min="2" max="2" width="9" bestFit="1" customWidth="1"/>
    <col min="3" max="3" width="14.85546875" bestFit="1" customWidth="1"/>
    <col min="4" max="4" width="10.5703125" bestFit="1" customWidth="1"/>
    <col min="5" max="5" width="41.42578125" bestFit="1" customWidth="1"/>
    <col min="6" max="6" width="40.42578125" bestFit="1" customWidth="1"/>
  </cols>
  <sheetData>
    <row r="1" spans="1:6" x14ac:dyDescent="0.25">
      <c r="A1" t="s">
        <v>969</v>
      </c>
      <c r="B1" t="s">
        <v>970</v>
      </c>
      <c r="C1" t="s">
        <v>971</v>
      </c>
      <c r="D1" t="s">
        <v>972</v>
      </c>
      <c r="E1" t="s">
        <v>973</v>
      </c>
      <c r="F1" t="s">
        <v>974</v>
      </c>
    </row>
    <row r="2" spans="1:6" x14ac:dyDescent="0.25">
      <c r="A2">
        <v>272</v>
      </c>
      <c r="B2">
        <v>7</v>
      </c>
      <c r="C2" t="s">
        <v>917</v>
      </c>
      <c r="D2">
        <v>84</v>
      </c>
      <c r="E2" t="s">
        <v>73</v>
      </c>
      <c r="F2" t="str">
        <f>CONCATENATE("update modelos set marcas_id=",B2," where id=",D2)</f>
        <v>update modelos set marcas_id=7 where id=84</v>
      </c>
    </row>
    <row r="3" spans="1:6" x14ac:dyDescent="0.25">
      <c r="A3">
        <v>128</v>
      </c>
      <c r="B3">
        <v>7</v>
      </c>
      <c r="C3" t="s">
        <v>917</v>
      </c>
      <c r="D3">
        <v>14</v>
      </c>
      <c r="E3" t="s">
        <v>48</v>
      </c>
      <c r="F3" t="str">
        <f t="shared" ref="F3:F66" si="0">CONCATENATE("update modelos set marcas_id=",B3," where id=",D3)</f>
        <v>update modelos set marcas_id=7 where id=14</v>
      </c>
    </row>
    <row r="4" spans="1:6" x14ac:dyDescent="0.25">
      <c r="A4">
        <v>494</v>
      </c>
      <c r="B4">
        <v>7</v>
      </c>
      <c r="C4" t="s">
        <v>917</v>
      </c>
      <c r="D4">
        <v>137</v>
      </c>
      <c r="E4" t="s">
        <v>133</v>
      </c>
      <c r="F4" t="str">
        <f t="shared" si="0"/>
        <v>update modelos set marcas_id=7 where id=137</v>
      </c>
    </row>
    <row r="5" spans="1:6" x14ac:dyDescent="0.25">
      <c r="A5">
        <v>510</v>
      </c>
      <c r="B5">
        <v>7</v>
      </c>
      <c r="C5" t="s">
        <v>917</v>
      </c>
      <c r="D5">
        <v>138</v>
      </c>
      <c r="E5" t="s">
        <v>133</v>
      </c>
      <c r="F5" t="str">
        <f t="shared" si="0"/>
        <v>update modelos set marcas_id=7 where id=138</v>
      </c>
    </row>
    <row r="6" spans="1:6" x14ac:dyDescent="0.25">
      <c r="A6">
        <v>534</v>
      </c>
      <c r="B6">
        <v>7</v>
      </c>
      <c r="C6" t="s">
        <v>917</v>
      </c>
      <c r="D6">
        <v>121</v>
      </c>
      <c r="E6" t="s">
        <v>103</v>
      </c>
      <c r="F6" t="str">
        <f t="shared" si="0"/>
        <v>update modelos set marcas_id=7 where id=121</v>
      </c>
    </row>
    <row r="7" spans="1:6" x14ac:dyDescent="0.25">
      <c r="A7">
        <v>345</v>
      </c>
      <c r="B7">
        <v>7</v>
      </c>
      <c r="C7" t="s">
        <v>917</v>
      </c>
      <c r="D7">
        <v>13</v>
      </c>
      <c r="E7" t="s">
        <v>47</v>
      </c>
      <c r="F7" t="str">
        <f t="shared" si="0"/>
        <v>update modelos set marcas_id=7 where id=13</v>
      </c>
    </row>
    <row r="8" spans="1:6" x14ac:dyDescent="0.25">
      <c r="A8">
        <v>224</v>
      </c>
      <c r="B8">
        <v>7</v>
      </c>
      <c r="C8" t="s">
        <v>917</v>
      </c>
      <c r="D8">
        <v>51</v>
      </c>
      <c r="E8" t="s">
        <v>108</v>
      </c>
      <c r="F8" t="str">
        <f t="shared" si="0"/>
        <v>update modelos set marcas_id=7 where id=51</v>
      </c>
    </row>
    <row r="9" spans="1:6" x14ac:dyDescent="0.25">
      <c r="A9">
        <v>64</v>
      </c>
      <c r="B9">
        <v>7</v>
      </c>
      <c r="C9" t="s">
        <v>917</v>
      </c>
      <c r="D9">
        <v>84</v>
      </c>
      <c r="E9" t="s">
        <v>73</v>
      </c>
      <c r="F9" t="str">
        <f t="shared" si="0"/>
        <v>update modelos set marcas_id=7 where id=84</v>
      </c>
    </row>
    <row r="10" spans="1:6" x14ac:dyDescent="0.25">
      <c r="A10">
        <v>129</v>
      </c>
      <c r="B10">
        <v>7</v>
      </c>
      <c r="C10" t="s">
        <v>917</v>
      </c>
      <c r="D10">
        <v>84</v>
      </c>
      <c r="E10" t="s">
        <v>73</v>
      </c>
      <c r="F10" t="str">
        <f t="shared" si="0"/>
        <v>update modelos set marcas_id=7 where id=84</v>
      </c>
    </row>
    <row r="11" spans="1:6" x14ac:dyDescent="0.25">
      <c r="A11">
        <v>495</v>
      </c>
      <c r="B11">
        <v>7</v>
      </c>
      <c r="C11" t="s">
        <v>917</v>
      </c>
      <c r="D11">
        <v>137</v>
      </c>
      <c r="E11" t="s">
        <v>133</v>
      </c>
      <c r="F11" t="str">
        <f t="shared" si="0"/>
        <v>update modelos set marcas_id=7 where id=137</v>
      </c>
    </row>
    <row r="12" spans="1:6" x14ac:dyDescent="0.25">
      <c r="A12">
        <v>511</v>
      </c>
      <c r="B12">
        <v>7</v>
      </c>
      <c r="C12" t="s">
        <v>917</v>
      </c>
      <c r="D12">
        <v>138</v>
      </c>
      <c r="E12" t="s">
        <v>133</v>
      </c>
      <c r="F12" t="str">
        <f t="shared" si="0"/>
        <v>update modelos set marcas_id=7 where id=138</v>
      </c>
    </row>
    <row r="13" spans="1:6" x14ac:dyDescent="0.25">
      <c r="A13">
        <v>184</v>
      </c>
      <c r="B13">
        <v>7</v>
      </c>
      <c r="C13" t="s">
        <v>917</v>
      </c>
      <c r="D13">
        <v>84</v>
      </c>
      <c r="E13" t="s">
        <v>73</v>
      </c>
      <c r="F13" t="str">
        <f t="shared" si="0"/>
        <v>update modelos set marcas_id=7 where id=84</v>
      </c>
    </row>
    <row r="14" spans="1:6" x14ac:dyDescent="0.25">
      <c r="A14">
        <v>306</v>
      </c>
      <c r="B14">
        <v>7</v>
      </c>
      <c r="C14" t="s">
        <v>917</v>
      </c>
      <c r="D14">
        <v>84</v>
      </c>
      <c r="E14" t="s">
        <v>73</v>
      </c>
      <c r="F14" t="str">
        <f t="shared" si="0"/>
        <v>update modelos set marcas_id=7 where id=84</v>
      </c>
    </row>
    <row r="15" spans="1:6" x14ac:dyDescent="0.25">
      <c r="A15">
        <v>98</v>
      </c>
      <c r="B15">
        <v>7</v>
      </c>
      <c r="C15" t="s">
        <v>917</v>
      </c>
      <c r="D15">
        <v>14</v>
      </c>
      <c r="E15" t="s">
        <v>48</v>
      </c>
      <c r="F15" t="str">
        <f t="shared" si="0"/>
        <v>update modelos set marcas_id=7 where id=14</v>
      </c>
    </row>
    <row r="16" spans="1:6" x14ac:dyDescent="0.25">
      <c r="A16">
        <v>496</v>
      </c>
      <c r="B16">
        <v>7</v>
      </c>
      <c r="C16" t="s">
        <v>917</v>
      </c>
      <c r="D16">
        <v>137</v>
      </c>
      <c r="E16" t="s">
        <v>133</v>
      </c>
      <c r="F16" t="str">
        <f t="shared" si="0"/>
        <v>update modelos set marcas_id=7 where id=137</v>
      </c>
    </row>
    <row r="17" spans="1:6" x14ac:dyDescent="0.25">
      <c r="A17">
        <v>143</v>
      </c>
      <c r="B17">
        <v>7</v>
      </c>
      <c r="C17" t="s">
        <v>917</v>
      </c>
      <c r="D17">
        <v>121</v>
      </c>
      <c r="E17" t="s">
        <v>103</v>
      </c>
      <c r="F17" t="str">
        <f t="shared" si="0"/>
        <v>update modelos set marcas_id=7 where id=121</v>
      </c>
    </row>
    <row r="18" spans="1:6" x14ac:dyDescent="0.25">
      <c r="A18">
        <v>512</v>
      </c>
      <c r="B18">
        <v>7</v>
      </c>
      <c r="C18" t="s">
        <v>917</v>
      </c>
      <c r="D18">
        <v>138</v>
      </c>
      <c r="E18" t="s">
        <v>133</v>
      </c>
      <c r="F18" t="str">
        <f t="shared" si="0"/>
        <v>update modelos set marcas_id=7 where id=138</v>
      </c>
    </row>
    <row r="19" spans="1:6" x14ac:dyDescent="0.25">
      <c r="A19">
        <v>99</v>
      </c>
      <c r="B19">
        <v>7</v>
      </c>
      <c r="C19" t="s">
        <v>917</v>
      </c>
      <c r="D19">
        <v>84</v>
      </c>
      <c r="E19" t="s">
        <v>73</v>
      </c>
      <c r="F19" t="str">
        <f t="shared" si="0"/>
        <v>update modelos set marcas_id=7 where id=84</v>
      </c>
    </row>
    <row r="20" spans="1:6" x14ac:dyDescent="0.25">
      <c r="A20">
        <v>513</v>
      </c>
      <c r="B20">
        <v>7</v>
      </c>
      <c r="C20" t="s">
        <v>917</v>
      </c>
      <c r="D20">
        <v>138</v>
      </c>
      <c r="E20" t="s">
        <v>133</v>
      </c>
      <c r="F20" t="str">
        <f t="shared" si="0"/>
        <v>update modelos set marcas_id=7 where id=138</v>
      </c>
    </row>
    <row r="21" spans="1:6" x14ac:dyDescent="0.25">
      <c r="A21">
        <v>219</v>
      </c>
      <c r="B21">
        <v>7</v>
      </c>
      <c r="C21" t="s">
        <v>917</v>
      </c>
      <c r="D21">
        <v>51</v>
      </c>
      <c r="E21" t="s">
        <v>108</v>
      </c>
      <c r="F21" t="str">
        <f t="shared" si="0"/>
        <v>update modelos set marcas_id=7 where id=51</v>
      </c>
    </row>
    <row r="22" spans="1:6" x14ac:dyDescent="0.25">
      <c r="A22">
        <v>20</v>
      </c>
      <c r="B22">
        <v>7</v>
      </c>
      <c r="C22" t="s">
        <v>917</v>
      </c>
      <c r="D22">
        <v>14</v>
      </c>
      <c r="E22" t="s">
        <v>48</v>
      </c>
      <c r="F22" t="str">
        <f t="shared" si="0"/>
        <v>update modelos set marcas_id=7 where id=14</v>
      </c>
    </row>
    <row r="23" spans="1:6" x14ac:dyDescent="0.25">
      <c r="A23">
        <v>67</v>
      </c>
      <c r="B23">
        <v>7</v>
      </c>
      <c r="C23" t="s">
        <v>917</v>
      </c>
      <c r="D23">
        <v>14</v>
      </c>
      <c r="E23" t="s">
        <v>48</v>
      </c>
      <c r="F23" t="str">
        <f t="shared" si="0"/>
        <v>update modelos set marcas_id=7 where id=14</v>
      </c>
    </row>
    <row r="24" spans="1:6" x14ac:dyDescent="0.25">
      <c r="A24">
        <v>293</v>
      </c>
      <c r="B24">
        <v>7</v>
      </c>
      <c r="C24" t="s">
        <v>917</v>
      </c>
      <c r="D24">
        <v>14</v>
      </c>
      <c r="E24" t="s">
        <v>48</v>
      </c>
      <c r="F24" t="str">
        <f t="shared" si="0"/>
        <v>update modelos set marcas_id=7 where id=14</v>
      </c>
    </row>
    <row r="25" spans="1:6" x14ac:dyDescent="0.25">
      <c r="A25">
        <v>21</v>
      </c>
      <c r="B25">
        <v>7</v>
      </c>
      <c r="C25" t="s">
        <v>917</v>
      </c>
      <c r="D25">
        <v>84</v>
      </c>
      <c r="E25" t="s">
        <v>73</v>
      </c>
      <c r="F25" t="str">
        <f t="shared" si="0"/>
        <v>update modelos set marcas_id=7 where id=84</v>
      </c>
    </row>
    <row r="26" spans="1:6" x14ac:dyDescent="0.25">
      <c r="A26">
        <v>101</v>
      </c>
      <c r="B26">
        <v>7</v>
      </c>
      <c r="C26" t="s">
        <v>917</v>
      </c>
      <c r="D26">
        <v>84</v>
      </c>
      <c r="E26" t="s">
        <v>73</v>
      </c>
      <c r="F26" t="str">
        <f t="shared" si="0"/>
        <v>update modelos set marcas_id=7 where id=84</v>
      </c>
    </row>
    <row r="27" spans="1:6" x14ac:dyDescent="0.25">
      <c r="A27">
        <v>493</v>
      </c>
      <c r="B27">
        <v>7</v>
      </c>
      <c r="C27" t="s">
        <v>917</v>
      </c>
      <c r="D27">
        <v>137</v>
      </c>
      <c r="E27" t="s">
        <v>133</v>
      </c>
      <c r="F27" t="str">
        <f t="shared" si="0"/>
        <v>update modelos set marcas_id=7 where id=137</v>
      </c>
    </row>
    <row r="28" spans="1:6" x14ac:dyDescent="0.25">
      <c r="A28">
        <v>240</v>
      </c>
      <c r="B28">
        <v>7</v>
      </c>
      <c r="C28" t="s">
        <v>917</v>
      </c>
      <c r="D28">
        <v>87</v>
      </c>
      <c r="E28" t="s">
        <v>76</v>
      </c>
      <c r="F28" t="str">
        <f t="shared" si="0"/>
        <v>update modelos set marcas_id=7 where id=87</v>
      </c>
    </row>
    <row r="29" spans="1:6" x14ac:dyDescent="0.25">
      <c r="A29">
        <v>490</v>
      </c>
      <c r="B29">
        <v>21</v>
      </c>
      <c r="C29" t="s">
        <v>926</v>
      </c>
      <c r="D29">
        <v>137</v>
      </c>
      <c r="E29" t="s">
        <v>133</v>
      </c>
      <c r="F29" t="str">
        <f t="shared" si="0"/>
        <v>update modelos set marcas_id=21 where id=137</v>
      </c>
    </row>
    <row r="30" spans="1:6" x14ac:dyDescent="0.25">
      <c r="A30">
        <v>492</v>
      </c>
      <c r="B30">
        <v>21</v>
      </c>
      <c r="C30" t="s">
        <v>926</v>
      </c>
      <c r="D30">
        <v>137</v>
      </c>
      <c r="E30" t="s">
        <v>133</v>
      </c>
      <c r="F30" t="str">
        <f t="shared" si="0"/>
        <v>update modelos set marcas_id=21 where id=137</v>
      </c>
    </row>
    <row r="31" spans="1:6" x14ac:dyDescent="0.25">
      <c r="A31">
        <v>120</v>
      </c>
      <c r="B31">
        <v>16</v>
      </c>
      <c r="C31" t="s">
        <v>922</v>
      </c>
      <c r="D31">
        <v>114</v>
      </c>
      <c r="E31" t="s">
        <v>152</v>
      </c>
      <c r="F31" t="str">
        <f t="shared" si="0"/>
        <v>update modelos set marcas_id=16 where id=114</v>
      </c>
    </row>
    <row r="32" spans="1:6" x14ac:dyDescent="0.25">
      <c r="A32">
        <v>436</v>
      </c>
      <c r="B32">
        <v>16</v>
      </c>
      <c r="C32" t="s">
        <v>922</v>
      </c>
      <c r="D32">
        <v>132</v>
      </c>
      <c r="E32" t="s">
        <v>135</v>
      </c>
      <c r="F32" t="str">
        <f t="shared" si="0"/>
        <v>update modelos set marcas_id=16 where id=132</v>
      </c>
    </row>
    <row r="33" spans="1:6" x14ac:dyDescent="0.25">
      <c r="A33">
        <v>504</v>
      </c>
      <c r="B33">
        <v>16</v>
      </c>
      <c r="C33" t="s">
        <v>922</v>
      </c>
      <c r="D33">
        <v>138</v>
      </c>
      <c r="E33" t="s">
        <v>133</v>
      </c>
      <c r="F33" t="str">
        <f t="shared" si="0"/>
        <v>update modelos set marcas_id=16 where id=138</v>
      </c>
    </row>
    <row r="34" spans="1:6" x14ac:dyDescent="0.25">
      <c r="A34">
        <v>497</v>
      </c>
      <c r="B34">
        <v>16</v>
      </c>
      <c r="C34" t="s">
        <v>922</v>
      </c>
      <c r="D34">
        <v>138</v>
      </c>
      <c r="E34" t="s">
        <v>133</v>
      </c>
      <c r="F34" t="str">
        <f t="shared" si="0"/>
        <v>update modelos set marcas_id=16 where id=138</v>
      </c>
    </row>
    <row r="35" spans="1:6" x14ac:dyDescent="0.25">
      <c r="A35">
        <v>505</v>
      </c>
      <c r="B35">
        <v>16</v>
      </c>
      <c r="C35" t="s">
        <v>922</v>
      </c>
      <c r="D35">
        <v>138</v>
      </c>
      <c r="E35" t="s">
        <v>133</v>
      </c>
      <c r="F35" t="str">
        <f t="shared" si="0"/>
        <v>update modelos set marcas_id=16 where id=138</v>
      </c>
    </row>
    <row r="36" spans="1:6" x14ac:dyDescent="0.25">
      <c r="A36">
        <v>498</v>
      </c>
      <c r="B36">
        <v>16</v>
      </c>
      <c r="C36" t="s">
        <v>922</v>
      </c>
      <c r="D36">
        <v>138</v>
      </c>
      <c r="E36" t="s">
        <v>133</v>
      </c>
      <c r="F36" t="str">
        <f t="shared" si="0"/>
        <v>update modelos set marcas_id=16 where id=138</v>
      </c>
    </row>
    <row r="37" spans="1:6" x14ac:dyDescent="0.25">
      <c r="A37">
        <v>506</v>
      </c>
      <c r="B37">
        <v>16</v>
      </c>
      <c r="C37" t="s">
        <v>922</v>
      </c>
      <c r="D37">
        <v>138</v>
      </c>
      <c r="E37" t="s">
        <v>133</v>
      </c>
      <c r="F37" t="str">
        <f t="shared" si="0"/>
        <v>update modelos set marcas_id=16 where id=138</v>
      </c>
    </row>
    <row r="38" spans="1:6" x14ac:dyDescent="0.25">
      <c r="A38">
        <v>116</v>
      </c>
      <c r="B38">
        <v>16</v>
      </c>
      <c r="C38" t="s">
        <v>922</v>
      </c>
      <c r="D38">
        <v>105</v>
      </c>
      <c r="E38" t="s">
        <v>143</v>
      </c>
      <c r="F38" t="str">
        <f t="shared" si="0"/>
        <v>update modelos set marcas_id=16 where id=105</v>
      </c>
    </row>
    <row r="39" spans="1:6" x14ac:dyDescent="0.25">
      <c r="A39">
        <v>499</v>
      </c>
      <c r="B39">
        <v>16</v>
      </c>
      <c r="C39" t="s">
        <v>922</v>
      </c>
      <c r="D39">
        <v>138</v>
      </c>
      <c r="E39" t="s">
        <v>133</v>
      </c>
      <c r="F39" t="str">
        <f t="shared" si="0"/>
        <v>update modelos set marcas_id=16 where id=138</v>
      </c>
    </row>
    <row r="40" spans="1:6" x14ac:dyDescent="0.25">
      <c r="A40">
        <v>78</v>
      </c>
      <c r="B40">
        <v>16</v>
      </c>
      <c r="C40" t="s">
        <v>922</v>
      </c>
      <c r="D40">
        <v>105</v>
      </c>
      <c r="E40" t="s">
        <v>143</v>
      </c>
      <c r="F40" t="str">
        <f t="shared" si="0"/>
        <v>update modelos set marcas_id=16 where id=105</v>
      </c>
    </row>
    <row r="41" spans="1:6" x14ac:dyDescent="0.25">
      <c r="A41">
        <v>87</v>
      </c>
      <c r="B41">
        <v>17</v>
      </c>
      <c r="C41" t="s">
        <v>922</v>
      </c>
      <c r="D41">
        <v>105</v>
      </c>
      <c r="E41" t="s">
        <v>143</v>
      </c>
      <c r="F41" t="str">
        <f t="shared" si="0"/>
        <v>update modelos set marcas_id=17 where id=105</v>
      </c>
    </row>
    <row r="42" spans="1:6" x14ac:dyDescent="0.25">
      <c r="A42">
        <v>282</v>
      </c>
      <c r="B42">
        <v>6</v>
      </c>
      <c r="C42" t="s">
        <v>916</v>
      </c>
      <c r="D42">
        <v>65</v>
      </c>
      <c r="E42" t="s">
        <v>56</v>
      </c>
      <c r="F42" t="str">
        <f t="shared" si="0"/>
        <v>update modelos set marcas_id=6 where id=65</v>
      </c>
    </row>
    <row r="43" spans="1:6" x14ac:dyDescent="0.25">
      <c r="A43">
        <v>333</v>
      </c>
      <c r="B43">
        <v>6</v>
      </c>
      <c r="C43" t="s">
        <v>916</v>
      </c>
      <c r="D43">
        <v>65</v>
      </c>
      <c r="E43" t="s">
        <v>56</v>
      </c>
      <c r="F43" t="str">
        <f t="shared" si="0"/>
        <v>update modelos set marcas_id=6 where id=65</v>
      </c>
    </row>
    <row r="44" spans="1:6" x14ac:dyDescent="0.25">
      <c r="A44">
        <v>503</v>
      </c>
      <c r="B44">
        <v>19</v>
      </c>
      <c r="C44" t="s">
        <v>924</v>
      </c>
      <c r="D44">
        <v>138</v>
      </c>
      <c r="E44" t="s">
        <v>133</v>
      </c>
      <c r="F44" t="str">
        <f t="shared" si="0"/>
        <v>update modelos set marcas_id=19 where id=138</v>
      </c>
    </row>
    <row r="45" spans="1:6" x14ac:dyDescent="0.25">
      <c r="A45">
        <v>416</v>
      </c>
      <c r="B45">
        <v>19</v>
      </c>
      <c r="C45" t="s">
        <v>924</v>
      </c>
      <c r="D45">
        <v>86</v>
      </c>
      <c r="E45" t="s">
        <v>75</v>
      </c>
      <c r="F45" t="str">
        <f t="shared" si="0"/>
        <v>update modelos set marcas_id=19 where id=86</v>
      </c>
    </row>
    <row r="46" spans="1:6" x14ac:dyDescent="0.25">
      <c r="A46">
        <v>206</v>
      </c>
      <c r="B46">
        <v>19</v>
      </c>
      <c r="C46" t="s">
        <v>924</v>
      </c>
      <c r="D46">
        <v>68</v>
      </c>
      <c r="E46" t="s">
        <v>59</v>
      </c>
      <c r="F46" t="str">
        <f t="shared" si="0"/>
        <v>update modelos set marcas_id=19 where id=68</v>
      </c>
    </row>
    <row r="47" spans="1:6" x14ac:dyDescent="0.25">
      <c r="A47">
        <v>312</v>
      </c>
      <c r="B47">
        <v>15</v>
      </c>
      <c r="C47" t="s">
        <v>921</v>
      </c>
      <c r="D47">
        <v>61</v>
      </c>
      <c r="E47" t="s">
        <v>117</v>
      </c>
      <c r="F47" t="str">
        <f t="shared" si="0"/>
        <v>update modelos set marcas_id=15 where id=61</v>
      </c>
    </row>
    <row r="48" spans="1:6" x14ac:dyDescent="0.25">
      <c r="A48">
        <v>483</v>
      </c>
      <c r="B48">
        <v>15</v>
      </c>
      <c r="C48" t="s">
        <v>921</v>
      </c>
      <c r="D48">
        <v>77</v>
      </c>
      <c r="E48" t="s">
        <v>68</v>
      </c>
      <c r="F48" t="str">
        <f t="shared" si="0"/>
        <v>update modelos set marcas_id=15 where id=77</v>
      </c>
    </row>
    <row r="49" spans="1:6" x14ac:dyDescent="0.25">
      <c r="A49">
        <v>223</v>
      </c>
      <c r="B49">
        <v>15</v>
      </c>
      <c r="C49" t="s">
        <v>921</v>
      </c>
      <c r="D49">
        <v>62</v>
      </c>
      <c r="E49" t="s">
        <v>118</v>
      </c>
      <c r="F49" t="str">
        <f t="shared" si="0"/>
        <v>update modelos set marcas_id=15 where id=62</v>
      </c>
    </row>
    <row r="50" spans="1:6" x14ac:dyDescent="0.25">
      <c r="A50">
        <v>502</v>
      </c>
      <c r="B50">
        <v>15</v>
      </c>
      <c r="C50" t="s">
        <v>921</v>
      </c>
      <c r="D50">
        <v>138</v>
      </c>
      <c r="E50" t="s">
        <v>133</v>
      </c>
      <c r="F50" t="str">
        <f t="shared" si="0"/>
        <v>update modelos set marcas_id=15 where id=138</v>
      </c>
    </row>
    <row r="51" spans="1:6" x14ac:dyDescent="0.25">
      <c r="A51">
        <v>207</v>
      </c>
      <c r="B51">
        <v>15</v>
      </c>
      <c r="C51" t="s">
        <v>921</v>
      </c>
      <c r="D51">
        <v>77</v>
      </c>
      <c r="E51" t="s">
        <v>68</v>
      </c>
      <c r="F51" t="str">
        <f t="shared" si="0"/>
        <v>update modelos set marcas_id=15 where id=77</v>
      </c>
    </row>
    <row r="52" spans="1:6" x14ac:dyDescent="0.25">
      <c r="A52">
        <v>475</v>
      </c>
      <c r="B52">
        <v>15</v>
      </c>
      <c r="C52" t="s">
        <v>921</v>
      </c>
      <c r="D52">
        <v>77</v>
      </c>
      <c r="E52" t="s">
        <v>68</v>
      </c>
      <c r="F52" t="str">
        <f t="shared" si="0"/>
        <v>update modelos set marcas_id=15 where id=77</v>
      </c>
    </row>
    <row r="53" spans="1:6" x14ac:dyDescent="0.25">
      <c r="A53">
        <v>420</v>
      </c>
      <c r="B53">
        <v>15</v>
      </c>
      <c r="C53" t="s">
        <v>921</v>
      </c>
      <c r="D53">
        <v>77</v>
      </c>
      <c r="E53" t="s">
        <v>68</v>
      </c>
      <c r="F53" t="str">
        <f t="shared" si="0"/>
        <v>update modelos set marcas_id=15 where id=77</v>
      </c>
    </row>
    <row r="54" spans="1:6" x14ac:dyDescent="0.25">
      <c r="A54">
        <v>484</v>
      </c>
      <c r="B54">
        <v>15</v>
      </c>
      <c r="C54" t="s">
        <v>921</v>
      </c>
      <c r="D54">
        <v>77</v>
      </c>
      <c r="E54" t="s">
        <v>68</v>
      </c>
      <c r="F54" t="str">
        <f t="shared" si="0"/>
        <v>update modelos set marcas_id=15 where id=77</v>
      </c>
    </row>
    <row r="55" spans="1:6" x14ac:dyDescent="0.25">
      <c r="A55">
        <v>97</v>
      </c>
      <c r="B55">
        <v>15</v>
      </c>
      <c r="C55" t="s">
        <v>921</v>
      </c>
      <c r="D55">
        <v>77</v>
      </c>
      <c r="E55" t="s">
        <v>68</v>
      </c>
      <c r="F55" t="str">
        <f t="shared" si="0"/>
        <v>update modelos set marcas_id=15 where id=77</v>
      </c>
    </row>
    <row r="56" spans="1:6" x14ac:dyDescent="0.25">
      <c r="A56">
        <v>208</v>
      </c>
      <c r="B56">
        <v>15</v>
      </c>
      <c r="C56" t="s">
        <v>921</v>
      </c>
      <c r="D56">
        <v>77</v>
      </c>
      <c r="E56" t="s">
        <v>68</v>
      </c>
      <c r="F56" t="str">
        <f t="shared" si="0"/>
        <v>update modelos set marcas_id=15 where id=77</v>
      </c>
    </row>
    <row r="57" spans="1:6" x14ac:dyDescent="0.25">
      <c r="A57">
        <v>41</v>
      </c>
      <c r="B57">
        <v>15</v>
      </c>
      <c r="C57" t="s">
        <v>921</v>
      </c>
      <c r="D57">
        <v>77</v>
      </c>
      <c r="E57" t="s">
        <v>68</v>
      </c>
      <c r="F57" t="str">
        <f t="shared" si="0"/>
        <v>update modelos set marcas_id=15 where id=77</v>
      </c>
    </row>
    <row r="58" spans="1:6" x14ac:dyDescent="0.25">
      <c r="A58">
        <v>412</v>
      </c>
      <c r="B58">
        <v>15</v>
      </c>
      <c r="C58" t="s">
        <v>921</v>
      </c>
      <c r="D58">
        <v>77</v>
      </c>
      <c r="E58" t="s">
        <v>68</v>
      </c>
      <c r="F58" t="str">
        <f t="shared" si="0"/>
        <v>update modelos set marcas_id=15 where id=77</v>
      </c>
    </row>
    <row r="59" spans="1:6" x14ac:dyDescent="0.25">
      <c r="A59">
        <v>476</v>
      </c>
      <c r="B59">
        <v>15</v>
      </c>
      <c r="C59" t="s">
        <v>921</v>
      </c>
      <c r="D59">
        <v>77</v>
      </c>
      <c r="E59" t="s">
        <v>68</v>
      </c>
      <c r="F59" t="str">
        <f t="shared" si="0"/>
        <v>update modelos set marcas_id=15 where id=77</v>
      </c>
    </row>
    <row r="60" spans="1:6" x14ac:dyDescent="0.25">
      <c r="A60">
        <v>429</v>
      </c>
      <c r="B60">
        <v>15</v>
      </c>
      <c r="C60" t="s">
        <v>921</v>
      </c>
      <c r="D60">
        <v>77</v>
      </c>
      <c r="E60" t="s">
        <v>68</v>
      </c>
      <c r="F60" t="str">
        <f t="shared" si="0"/>
        <v>update modelos set marcas_id=15 where id=77</v>
      </c>
    </row>
    <row r="61" spans="1:6" x14ac:dyDescent="0.25">
      <c r="A61">
        <v>477</v>
      </c>
      <c r="B61">
        <v>15</v>
      </c>
      <c r="C61" t="s">
        <v>921</v>
      </c>
      <c r="D61">
        <v>77</v>
      </c>
      <c r="E61" t="s">
        <v>68</v>
      </c>
      <c r="F61" t="str">
        <f t="shared" si="0"/>
        <v>update modelos set marcas_id=15 where id=77</v>
      </c>
    </row>
    <row r="62" spans="1:6" x14ac:dyDescent="0.25">
      <c r="A62">
        <v>194</v>
      </c>
      <c r="B62">
        <v>15</v>
      </c>
      <c r="C62" t="s">
        <v>921</v>
      </c>
      <c r="D62">
        <v>77</v>
      </c>
      <c r="E62" t="s">
        <v>68</v>
      </c>
      <c r="F62" t="str">
        <f t="shared" si="0"/>
        <v>update modelos set marcas_id=15 where id=77</v>
      </c>
    </row>
    <row r="63" spans="1:6" x14ac:dyDescent="0.25">
      <c r="A63">
        <v>430</v>
      </c>
      <c r="B63">
        <v>15</v>
      </c>
      <c r="C63" t="s">
        <v>921</v>
      </c>
      <c r="D63">
        <v>77</v>
      </c>
      <c r="E63" t="s">
        <v>68</v>
      </c>
      <c r="F63" t="str">
        <f t="shared" si="0"/>
        <v>update modelos set marcas_id=15 where id=77</v>
      </c>
    </row>
    <row r="64" spans="1:6" x14ac:dyDescent="0.25">
      <c r="A64">
        <v>438</v>
      </c>
      <c r="B64">
        <v>15</v>
      </c>
      <c r="C64" t="s">
        <v>921</v>
      </c>
      <c r="D64">
        <v>77</v>
      </c>
      <c r="E64" t="s">
        <v>68</v>
      </c>
      <c r="F64" t="str">
        <f t="shared" si="0"/>
        <v>update modelos set marcas_id=15 where id=77</v>
      </c>
    </row>
    <row r="65" spans="1:6" x14ac:dyDescent="0.25">
      <c r="A65">
        <v>43</v>
      </c>
      <c r="B65">
        <v>15</v>
      </c>
      <c r="C65" t="s">
        <v>921</v>
      </c>
      <c r="D65">
        <v>77</v>
      </c>
      <c r="E65" t="s">
        <v>68</v>
      </c>
      <c r="F65" t="str">
        <f t="shared" si="0"/>
        <v>update modelos set marcas_id=15 where id=77</v>
      </c>
    </row>
    <row r="66" spans="1:6" x14ac:dyDescent="0.25">
      <c r="A66">
        <v>478</v>
      </c>
      <c r="B66">
        <v>15</v>
      </c>
      <c r="C66" t="s">
        <v>921</v>
      </c>
      <c r="D66">
        <v>77</v>
      </c>
      <c r="E66" t="s">
        <v>68</v>
      </c>
      <c r="F66" t="str">
        <f t="shared" si="0"/>
        <v>update modelos set marcas_id=15 where id=77</v>
      </c>
    </row>
    <row r="67" spans="1:6" x14ac:dyDescent="0.25">
      <c r="A67">
        <v>132</v>
      </c>
      <c r="B67">
        <v>15</v>
      </c>
      <c r="C67" t="s">
        <v>921</v>
      </c>
      <c r="D67">
        <v>77</v>
      </c>
      <c r="E67" t="s">
        <v>68</v>
      </c>
      <c r="F67" t="str">
        <f t="shared" ref="F67:F130" si="1">CONCATENATE("update modelos set marcas_id=",B67," where id=",D67)</f>
        <v>update modelos set marcas_id=15 where id=77</v>
      </c>
    </row>
    <row r="68" spans="1:6" x14ac:dyDescent="0.25">
      <c r="A68">
        <v>235</v>
      </c>
      <c r="B68">
        <v>15</v>
      </c>
      <c r="C68" t="s">
        <v>921</v>
      </c>
      <c r="D68">
        <v>62</v>
      </c>
      <c r="E68" t="s">
        <v>118</v>
      </c>
      <c r="F68" t="str">
        <f t="shared" si="1"/>
        <v>update modelos set marcas_id=15 where id=62</v>
      </c>
    </row>
    <row r="69" spans="1:6" x14ac:dyDescent="0.25">
      <c r="A69">
        <v>439</v>
      </c>
      <c r="B69">
        <v>15</v>
      </c>
      <c r="C69" t="s">
        <v>921</v>
      </c>
      <c r="D69">
        <v>77</v>
      </c>
      <c r="E69" t="s">
        <v>68</v>
      </c>
      <c r="F69" t="str">
        <f t="shared" si="1"/>
        <v>update modelos set marcas_id=15 where id=77</v>
      </c>
    </row>
    <row r="70" spans="1:6" x14ac:dyDescent="0.25">
      <c r="A70">
        <v>6</v>
      </c>
      <c r="B70">
        <v>15</v>
      </c>
      <c r="C70" t="s">
        <v>921</v>
      </c>
      <c r="D70">
        <v>77</v>
      </c>
      <c r="E70" t="s">
        <v>68</v>
      </c>
      <c r="F70" t="str">
        <f t="shared" si="1"/>
        <v>update modelos set marcas_id=15 where id=77</v>
      </c>
    </row>
    <row r="71" spans="1:6" x14ac:dyDescent="0.25">
      <c r="A71">
        <v>479</v>
      </c>
      <c r="B71">
        <v>15</v>
      </c>
      <c r="C71" t="s">
        <v>921</v>
      </c>
      <c r="D71">
        <v>77</v>
      </c>
      <c r="E71" t="s">
        <v>68</v>
      </c>
      <c r="F71" t="str">
        <f t="shared" si="1"/>
        <v>update modelos set marcas_id=15 where id=77</v>
      </c>
    </row>
    <row r="72" spans="1:6" x14ac:dyDescent="0.25">
      <c r="A72">
        <v>317</v>
      </c>
      <c r="B72">
        <v>15</v>
      </c>
      <c r="C72" t="s">
        <v>921</v>
      </c>
      <c r="D72">
        <v>77</v>
      </c>
      <c r="E72" t="s">
        <v>68</v>
      </c>
      <c r="F72" t="str">
        <f t="shared" si="1"/>
        <v>update modelos set marcas_id=15 where id=77</v>
      </c>
    </row>
    <row r="73" spans="1:6" x14ac:dyDescent="0.25">
      <c r="A73">
        <v>357</v>
      </c>
      <c r="B73">
        <v>15</v>
      </c>
      <c r="C73" t="s">
        <v>921</v>
      </c>
      <c r="D73">
        <v>56</v>
      </c>
      <c r="E73" t="s">
        <v>113</v>
      </c>
      <c r="F73" t="str">
        <f t="shared" si="1"/>
        <v>update modelos set marcas_id=15 where id=56</v>
      </c>
    </row>
    <row r="74" spans="1:6" x14ac:dyDescent="0.25">
      <c r="A74">
        <v>480</v>
      </c>
      <c r="B74">
        <v>15</v>
      </c>
      <c r="C74" t="s">
        <v>921</v>
      </c>
      <c r="D74">
        <v>77</v>
      </c>
      <c r="E74" t="s">
        <v>68</v>
      </c>
      <c r="F74" t="str">
        <f t="shared" si="1"/>
        <v>update modelos set marcas_id=15 where id=77</v>
      </c>
    </row>
    <row r="75" spans="1:6" x14ac:dyDescent="0.25">
      <c r="A75">
        <v>37</v>
      </c>
      <c r="B75">
        <v>15</v>
      </c>
      <c r="C75" t="s">
        <v>921</v>
      </c>
      <c r="D75">
        <v>77</v>
      </c>
      <c r="E75" t="s">
        <v>68</v>
      </c>
      <c r="F75" t="str">
        <f t="shared" si="1"/>
        <v>update modelos set marcas_id=15 where id=77</v>
      </c>
    </row>
    <row r="76" spans="1:6" x14ac:dyDescent="0.25">
      <c r="A76">
        <v>440</v>
      </c>
      <c r="B76">
        <v>15</v>
      </c>
      <c r="C76" t="s">
        <v>921</v>
      </c>
      <c r="D76">
        <v>77</v>
      </c>
      <c r="E76" t="s">
        <v>68</v>
      </c>
      <c r="F76" t="str">
        <f t="shared" si="1"/>
        <v>update modelos set marcas_id=15 where id=77</v>
      </c>
    </row>
    <row r="77" spans="1:6" x14ac:dyDescent="0.25">
      <c r="A77">
        <v>481</v>
      </c>
      <c r="B77">
        <v>15</v>
      </c>
      <c r="C77" t="s">
        <v>921</v>
      </c>
      <c r="D77">
        <v>77</v>
      </c>
      <c r="E77" t="s">
        <v>68</v>
      </c>
      <c r="F77" t="str">
        <f t="shared" si="1"/>
        <v>update modelos set marcas_id=15 where id=77</v>
      </c>
    </row>
    <row r="78" spans="1:6" x14ac:dyDescent="0.25">
      <c r="A78">
        <v>500</v>
      </c>
      <c r="B78">
        <v>15</v>
      </c>
      <c r="C78" t="s">
        <v>921</v>
      </c>
      <c r="D78">
        <v>138</v>
      </c>
      <c r="E78" t="s">
        <v>133</v>
      </c>
      <c r="F78" t="str">
        <f t="shared" si="1"/>
        <v>update modelos set marcas_id=15 where id=138</v>
      </c>
    </row>
    <row r="79" spans="1:6" x14ac:dyDescent="0.25">
      <c r="A79">
        <v>441</v>
      </c>
      <c r="B79">
        <v>15</v>
      </c>
      <c r="C79" t="s">
        <v>921</v>
      </c>
      <c r="D79">
        <v>77</v>
      </c>
      <c r="E79" t="s">
        <v>68</v>
      </c>
      <c r="F79" t="str">
        <f t="shared" si="1"/>
        <v>update modelos set marcas_id=15 where id=77</v>
      </c>
    </row>
    <row r="80" spans="1:6" x14ac:dyDescent="0.25">
      <c r="A80">
        <v>359</v>
      </c>
      <c r="B80">
        <v>15</v>
      </c>
      <c r="C80" t="s">
        <v>921</v>
      </c>
      <c r="D80">
        <v>56</v>
      </c>
      <c r="E80" t="s">
        <v>113</v>
      </c>
      <c r="F80" t="str">
        <f t="shared" si="1"/>
        <v>update modelos set marcas_id=15 where id=56</v>
      </c>
    </row>
    <row r="81" spans="1:6" x14ac:dyDescent="0.25">
      <c r="A81">
        <v>482</v>
      </c>
      <c r="B81">
        <v>15</v>
      </c>
      <c r="C81" t="s">
        <v>921</v>
      </c>
      <c r="D81">
        <v>77</v>
      </c>
      <c r="E81" t="s">
        <v>68</v>
      </c>
      <c r="F81" t="str">
        <f t="shared" si="1"/>
        <v>update modelos set marcas_id=15 where id=77</v>
      </c>
    </row>
    <row r="82" spans="1:6" x14ac:dyDescent="0.25">
      <c r="A82">
        <v>501</v>
      </c>
      <c r="B82">
        <v>15</v>
      </c>
      <c r="C82" t="s">
        <v>921</v>
      </c>
      <c r="D82">
        <v>138</v>
      </c>
      <c r="E82" t="s">
        <v>133</v>
      </c>
      <c r="F82" t="str">
        <f t="shared" si="1"/>
        <v>update modelos set marcas_id=15 where id=138</v>
      </c>
    </row>
    <row r="83" spans="1:6" x14ac:dyDescent="0.25">
      <c r="A83">
        <v>474</v>
      </c>
      <c r="B83">
        <v>15</v>
      </c>
      <c r="C83" t="s">
        <v>921</v>
      </c>
      <c r="D83">
        <v>77</v>
      </c>
      <c r="E83" t="s">
        <v>68</v>
      </c>
      <c r="F83" t="str">
        <f t="shared" si="1"/>
        <v>update modelos set marcas_id=15 where id=77</v>
      </c>
    </row>
    <row r="84" spans="1:6" x14ac:dyDescent="0.25">
      <c r="A84">
        <v>518</v>
      </c>
      <c r="B84">
        <v>3</v>
      </c>
      <c r="C84" t="s">
        <v>913</v>
      </c>
      <c r="D84">
        <v>140</v>
      </c>
      <c r="E84" t="s">
        <v>160</v>
      </c>
      <c r="F84" t="str">
        <f t="shared" si="1"/>
        <v>update modelos set marcas_id=3 where id=140</v>
      </c>
    </row>
    <row r="85" spans="1:6" x14ac:dyDescent="0.25">
      <c r="A85">
        <v>519</v>
      </c>
      <c r="B85">
        <v>3</v>
      </c>
      <c r="C85" t="s">
        <v>913</v>
      </c>
      <c r="D85">
        <v>140</v>
      </c>
      <c r="E85" t="s">
        <v>160</v>
      </c>
      <c r="F85" t="str">
        <f t="shared" si="1"/>
        <v>update modelos set marcas_id=3 where id=140</v>
      </c>
    </row>
    <row r="86" spans="1:6" x14ac:dyDescent="0.25">
      <c r="A86">
        <v>73</v>
      </c>
      <c r="B86">
        <v>3</v>
      </c>
      <c r="C86" t="s">
        <v>913</v>
      </c>
      <c r="D86">
        <v>66</v>
      </c>
      <c r="E86" t="s">
        <v>57</v>
      </c>
      <c r="F86" t="str">
        <f t="shared" si="1"/>
        <v>update modelos set marcas_id=3 where id=66</v>
      </c>
    </row>
    <row r="87" spans="1:6" x14ac:dyDescent="0.25">
      <c r="A87">
        <v>49</v>
      </c>
      <c r="B87">
        <v>3</v>
      </c>
      <c r="C87" t="s">
        <v>913</v>
      </c>
      <c r="D87">
        <v>53</v>
      </c>
      <c r="E87" t="s">
        <v>110</v>
      </c>
      <c r="F87" t="str">
        <f t="shared" si="1"/>
        <v>update modelos set marcas_id=3 where id=53</v>
      </c>
    </row>
    <row r="88" spans="1:6" x14ac:dyDescent="0.25">
      <c r="A88">
        <v>520</v>
      </c>
      <c r="B88">
        <v>3</v>
      </c>
      <c r="C88" t="s">
        <v>913</v>
      </c>
      <c r="D88">
        <v>140</v>
      </c>
      <c r="E88" t="s">
        <v>160</v>
      </c>
      <c r="F88" t="str">
        <f t="shared" si="1"/>
        <v>update modelos set marcas_id=3 where id=140</v>
      </c>
    </row>
    <row r="89" spans="1:6" x14ac:dyDescent="0.25">
      <c r="A89">
        <v>168</v>
      </c>
      <c r="B89">
        <v>3</v>
      </c>
      <c r="C89" t="s">
        <v>913</v>
      </c>
      <c r="D89">
        <v>53</v>
      </c>
      <c r="E89" t="s">
        <v>110</v>
      </c>
      <c r="F89" t="str">
        <f t="shared" si="1"/>
        <v>update modelos set marcas_id=3 where id=53</v>
      </c>
    </row>
    <row r="90" spans="1:6" x14ac:dyDescent="0.25">
      <c r="A90">
        <v>528</v>
      </c>
      <c r="B90">
        <v>3</v>
      </c>
      <c r="C90" t="s">
        <v>913</v>
      </c>
      <c r="D90">
        <v>142</v>
      </c>
      <c r="E90" t="s">
        <v>163</v>
      </c>
      <c r="F90" t="str">
        <f t="shared" si="1"/>
        <v>update modelos set marcas_id=3 where id=142</v>
      </c>
    </row>
    <row r="91" spans="1:6" x14ac:dyDescent="0.25">
      <c r="A91">
        <v>529</v>
      </c>
      <c r="B91">
        <v>3</v>
      </c>
      <c r="C91" t="s">
        <v>913</v>
      </c>
      <c r="D91">
        <v>142</v>
      </c>
      <c r="E91" t="s">
        <v>163</v>
      </c>
      <c r="F91" t="str">
        <f t="shared" si="1"/>
        <v>update modelos set marcas_id=3 where id=142</v>
      </c>
    </row>
    <row r="92" spans="1:6" x14ac:dyDescent="0.25">
      <c r="A92">
        <v>100</v>
      </c>
      <c r="B92">
        <v>3</v>
      </c>
      <c r="C92" t="s">
        <v>913</v>
      </c>
      <c r="D92">
        <v>53</v>
      </c>
      <c r="E92" t="s">
        <v>110</v>
      </c>
      <c r="F92" t="str">
        <f t="shared" si="1"/>
        <v>update modelos set marcas_id=3 where id=53</v>
      </c>
    </row>
    <row r="93" spans="1:6" x14ac:dyDescent="0.25">
      <c r="A93">
        <v>530</v>
      </c>
      <c r="B93">
        <v>3</v>
      </c>
      <c r="C93" t="s">
        <v>913</v>
      </c>
      <c r="D93">
        <v>142</v>
      </c>
      <c r="E93" t="s">
        <v>163</v>
      </c>
      <c r="F93" t="str">
        <f t="shared" si="1"/>
        <v>update modelos set marcas_id=3 where id=142</v>
      </c>
    </row>
    <row r="94" spans="1:6" x14ac:dyDescent="0.25">
      <c r="A94">
        <v>77</v>
      </c>
      <c r="B94">
        <v>3</v>
      </c>
      <c r="C94" t="s">
        <v>913</v>
      </c>
      <c r="D94">
        <v>53</v>
      </c>
      <c r="E94" t="s">
        <v>110</v>
      </c>
      <c r="F94" t="str">
        <f t="shared" si="1"/>
        <v>update modelos set marcas_id=3 where id=53</v>
      </c>
    </row>
    <row r="95" spans="1:6" x14ac:dyDescent="0.25">
      <c r="A95">
        <v>61</v>
      </c>
      <c r="B95">
        <v>3</v>
      </c>
      <c r="C95" t="s">
        <v>913</v>
      </c>
      <c r="D95">
        <v>53</v>
      </c>
      <c r="E95" t="s">
        <v>110</v>
      </c>
      <c r="F95" t="str">
        <f t="shared" si="1"/>
        <v>update modelos set marcas_id=3 where id=53</v>
      </c>
    </row>
    <row r="96" spans="1:6" x14ac:dyDescent="0.25">
      <c r="A96">
        <v>517</v>
      </c>
      <c r="B96">
        <v>3</v>
      </c>
      <c r="C96" t="s">
        <v>913</v>
      </c>
      <c r="D96">
        <v>140</v>
      </c>
      <c r="E96" t="s">
        <v>160</v>
      </c>
      <c r="F96" t="str">
        <f t="shared" si="1"/>
        <v>update modelos set marcas_id=3 where id=140</v>
      </c>
    </row>
    <row r="97" spans="1:6" x14ac:dyDescent="0.25">
      <c r="A97">
        <v>344</v>
      </c>
      <c r="B97">
        <v>9</v>
      </c>
      <c r="C97" t="s">
        <v>919</v>
      </c>
      <c r="D97">
        <v>26</v>
      </c>
      <c r="E97" t="s">
        <v>86</v>
      </c>
      <c r="F97" t="str">
        <f t="shared" si="1"/>
        <v>update modelos set marcas_id=9 where id=26</v>
      </c>
    </row>
    <row r="98" spans="1:6" x14ac:dyDescent="0.25">
      <c r="A98">
        <v>32</v>
      </c>
      <c r="B98">
        <v>9</v>
      </c>
      <c r="C98" t="s">
        <v>919</v>
      </c>
      <c r="D98">
        <v>26</v>
      </c>
      <c r="E98" t="s">
        <v>86</v>
      </c>
      <c r="F98" t="str">
        <f t="shared" si="1"/>
        <v>update modelos set marcas_id=9 where id=26</v>
      </c>
    </row>
    <row r="99" spans="1:6" x14ac:dyDescent="0.25">
      <c r="A99">
        <v>16</v>
      </c>
      <c r="B99">
        <v>9</v>
      </c>
      <c r="C99" t="s">
        <v>919</v>
      </c>
      <c r="D99">
        <v>26</v>
      </c>
      <c r="E99" t="s">
        <v>86</v>
      </c>
      <c r="F99" t="str">
        <f t="shared" si="1"/>
        <v>update modelos set marcas_id=9 where id=26</v>
      </c>
    </row>
    <row r="100" spans="1:6" x14ac:dyDescent="0.25">
      <c r="A100">
        <v>249</v>
      </c>
      <c r="B100">
        <v>9</v>
      </c>
      <c r="C100" t="s">
        <v>919</v>
      </c>
      <c r="D100">
        <v>12</v>
      </c>
      <c r="E100" t="s">
        <v>46</v>
      </c>
      <c r="F100" t="str">
        <f t="shared" si="1"/>
        <v>update modelos set marcas_id=9 where id=12</v>
      </c>
    </row>
    <row r="101" spans="1:6" x14ac:dyDescent="0.25">
      <c r="A101">
        <v>313</v>
      </c>
      <c r="B101">
        <v>9</v>
      </c>
      <c r="C101" t="s">
        <v>919</v>
      </c>
      <c r="D101">
        <v>26</v>
      </c>
      <c r="E101" t="s">
        <v>86</v>
      </c>
      <c r="F101" t="str">
        <f t="shared" si="1"/>
        <v>update modelos set marcas_id=9 where id=26</v>
      </c>
    </row>
    <row r="102" spans="1:6" x14ac:dyDescent="0.25">
      <c r="A102">
        <v>428</v>
      </c>
      <c r="B102">
        <v>9</v>
      </c>
      <c r="C102" t="s">
        <v>919</v>
      </c>
      <c r="D102">
        <v>26</v>
      </c>
      <c r="E102" t="s">
        <v>86</v>
      </c>
      <c r="F102" t="str">
        <f t="shared" si="1"/>
        <v>update modelos set marcas_id=9 where id=26</v>
      </c>
    </row>
    <row r="103" spans="1:6" x14ac:dyDescent="0.25">
      <c r="A103">
        <v>314</v>
      </c>
      <c r="B103">
        <v>9</v>
      </c>
      <c r="C103" t="s">
        <v>919</v>
      </c>
      <c r="D103">
        <v>26</v>
      </c>
      <c r="E103" t="s">
        <v>86</v>
      </c>
      <c r="F103" t="str">
        <f t="shared" si="1"/>
        <v>update modelos set marcas_id=9 where id=26</v>
      </c>
    </row>
    <row r="104" spans="1:6" x14ac:dyDescent="0.25">
      <c r="A104">
        <v>18</v>
      </c>
      <c r="B104">
        <v>9</v>
      </c>
      <c r="C104" t="s">
        <v>919</v>
      </c>
      <c r="D104">
        <v>26</v>
      </c>
      <c r="E104" t="s">
        <v>86</v>
      </c>
      <c r="F104" t="str">
        <f t="shared" si="1"/>
        <v>update modelos set marcas_id=9 where id=26</v>
      </c>
    </row>
    <row r="105" spans="1:6" x14ac:dyDescent="0.25">
      <c r="A105">
        <v>487</v>
      </c>
      <c r="B105">
        <v>9</v>
      </c>
      <c r="C105" t="s">
        <v>919</v>
      </c>
      <c r="D105">
        <v>26</v>
      </c>
      <c r="E105" t="s">
        <v>86</v>
      </c>
      <c r="F105" t="str">
        <f t="shared" si="1"/>
        <v>update modelos set marcas_id=9 where id=26</v>
      </c>
    </row>
    <row r="106" spans="1:6" x14ac:dyDescent="0.25">
      <c r="A106">
        <v>65</v>
      </c>
      <c r="B106">
        <v>9</v>
      </c>
      <c r="C106" t="s">
        <v>919</v>
      </c>
      <c r="D106">
        <v>26</v>
      </c>
      <c r="E106" t="s">
        <v>86</v>
      </c>
      <c r="F106" t="str">
        <f t="shared" si="1"/>
        <v>update modelos set marcas_id=9 where id=26</v>
      </c>
    </row>
    <row r="107" spans="1:6" x14ac:dyDescent="0.25">
      <c r="A107">
        <v>130</v>
      </c>
      <c r="B107">
        <v>9</v>
      </c>
      <c r="C107" t="s">
        <v>919</v>
      </c>
      <c r="D107">
        <v>102</v>
      </c>
      <c r="E107" t="s">
        <v>140</v>
      </c>
      <c r="F107" t="str">
        <f t="shared" si="1"/>
        <v>update modelos set marcas_id=9 where id=102</v>
      </c>
    </row>
    <row r="108" spans="1:6" x14ac:dyDescent="0.25">
      <c r="A108">
        <v>469</v>
      </c>
      <c r="B108">
        <v>9</v>
      </c>
      <c r="C108" t="s">
        <v>919</v>
      </c>
      <c r="D108">
        <v>26</v>
      </c>
      <c r="E108" t="s">
        <v>86</v>
      </c>
      <c r="F108" t="str">
        <f t="shared" si="1"/>
        <v>update modelos set marcas_id=9 where id=26</v>
      </c>
    </row>
    <row r="109" spans="1:6" x14ac:dyDescent="0.25">
      <c r="A109">
        <v>470</v>
      </c>
      <c r="B109">
        <v>9</v>
      </c>
      <c r="C109" t="s">
        <v>919</v>
      </c>
      <c r="D109">
        <v>26</v>
      </c>
      <c r="E109" t="s">
        <v>86</v>
      </c>
      <c r="F109" t="str">
        <f t="shared" si="1"/>
        <v>update modelos set marcas_id=9 where id=26</v>
      </c>
    </row>
    <row r="110" spans="1:6" x14ac:dyDescent="0.25">
      <c r="A110">
        <v>83</v>
      </c>
      <c r="B110">
        <v>9</v>
      </c>
      <c r="C110" t="s">
        <v>919</v>
      </c>
      <c r="D110">
        <v>102</v>
      </c>
      <c r="E110" t="s">
        <v>140</v>
      </c>
      <c r="F110" t="str">
        <f t="shared" si="1"/>
        <v>update modelos set marcas_id=9 where id=102</v>
      </c>
    </row>
    <row r="111" spans="1:6" x14ac:dyDescent="0.25">
      <c r="A111">
        <v>115</v>
      </c>
      <c r="B111">
        <v>9</v>
      </c>
      <c r="C111" t="s">
        <v>919</v>
      </c>
      <c r="D111">
        <v>26</v>
      </c>
      <c r="E111" t="s">
        <v>86</v>
      </c>
      <c r="F111" t="str">
        <f t="shared" si="1"/>
        <v>update modelos set marcas_id=9 where id=26</v>
      </c>
    </row>
    <row r="112" spans="1:6" x14ac:dyDescent="0.25">
      <c r="A112">
        <v>253</v>
      </c>
      <c r="B112">
        <v>9</v>
      </c>
      <c r="C112" t="s">
        <v>919</v>
      </c>
      <c r="D112">
        <v>12</v>
      </c>
      <c r="E112" t="s">
        <v>46</v>
      </c>
      <c r="F112" t="str">
        <f t="shared" si="1"/>
        <v>update modelos set marcas_id=9 where id=12</v>
      </c>
    </row>
    <row r="113" spans="1:6" x14ac:dyDescent="0.25">
      <c r="A113">
        <v>489</v>
      </c>
      <c r="B113">
        <v>9</v>
      </c>
      <c r="C113" t="s">
        <v>919</v>
      </c>
      <c r="D113">
        <v>26</v>
      </c>
      <c r="E113" t="s">
        <v>86</v>
      </c>
      <c r="F113" t="str">
        <f t="shared" si="1"/>
        <v>update modelos set marcas_id=9 where id=26</v>
      </c>
    </row>
    <row r="114" spans="1:6" x14ac:dyDescent="0.25">
      <c r="A114">
        <v>125</v>
      </c>
      <c r="B114">
        <v>9</v>
      </c>
      <c r="C114" t="s">
        <v>919</v>
      </c>
      <c r="D114">
        <v>26</v>
      </c>
      <c r="E114" t="s">
        <v>86</v>
      </c>
      <c r="F114" t="str">
        <f t="shared" si="1"/>
        <v>update modelos set marcas_id=9 where id=26</v>
      </c>
    </row>
    <row r="115" spans="1:6" x14ac:dyDescent="0.25">
      <c r="A115">
        <v>68</v>
      </c>
      <c r="B115">
        <v>9</v>
      </c>
      <c r="C115" t="s">
        <v>919</v>
      </c>
      <c r="D115">
        <v>102</v>
      </c>
      <c r="E115" t="s">
        <v>140</v>
      </c>
      <c r="F115" t="str">
        <f t="shared" si="1"/>
        <v>update modelos set marcas_id=9 where id=102</v>
      </c>
    </row>
    <row r="116" spans="1:6" x14ac:dyDescent="0.25">
      <c r="A116">
        <v>85</v>
      </c>
      <c r="B116">
        <v>9</v>
      </c>
      <c r="C116" t="s">
        <v>919</v>
      </c>
      <c r="D116">
        <v>26</v>
      </c>
      <c r="E116" t="s">
        <v>86</v>
      </c>
      <c r="F116" t="str">
        <f t="shared" si="1"/>
        <v>update modelos set marcas_id=9 where id=26</v>
      </c>
    </row>
    <row r="117" spans="1:6" x14ac:dyDescent="0.25">
      <c r="A117">
        <v>14</v>
      </c>
      <c r="B117">
        <v>9</v>
      </c>
      <c r="C117" t="s">
        <v>919</v>
      </c>
      <c r="D117">
        <v>26</v>
      </c>
      <c r="E117" t="s">
        <v>86</v>
      </c>
      <c r="F117" t="str">
        <f t="shared" si="1"/>
        <v>update modelos set marcas_id=9 where id=26</v>
      </c>
    </row>
    <row r="118" spans="1:6" x14ac:dyDescent="0.25">
      <c r="A118">
        <v>531</v>
      </c>
      <c r="B118">
        <v>23</v>
      </c>
      <c r="C118" t="s">
        <v>165</v>
      </c>
      <c r="D118">
        <v>29</v>
      </c>
      <c r="E118" t="s">
        <v>89</v>
      </c>
      <c r="F118" t="str">
        <f t="shared" si="1"/>
        <v>update modelos set marcas_id=23 where id=29</v>
      </c>
    </row>
    <row r="119" spans="1:6" x14ac:dyDescent="0.25">
      <c r="A119">
        <v>288</v>
      </c>
      <c r="B119">
        <v>5</v>
      </c>
      <c r="C119" t="s">
        <v>915</v>
      </c>
      <c r="D119">
        <v>119</v>
      </c>
      <c r="E119" t="s">
        <v>157</v>
      </c>
      <c r="F119" t="str">
        <f t="shared" si="1"/>
        <v>update modelos set marcas_id=5 where id=119</v>
      </c>
    </row>
    <row r="120" spans="1:6" x14ac:dyDescent="0.25">
      <c r="A120">
        <v>320</v>
      </c>
      <c r="B120">
        <v>5</v>
      </c>
      <c r="C120" t="s">
        <v>915</v>
      </c>
      <c r="D120">
        <v>58</v>
      </c>
      <c r="E120" t="s">
        <v>101</v>
      </c>
      <c r="F120" t="str">
        <f t="shared" si="1"/>
        <v>update modelos set marcas_id=5 where id=58</v>
      </c>
    </row>
    <row r="121" spans="1:6" x14ac:dyDescent="0.25">
      <c r="A121">
        <v>352</v>
      </c>
      <c r="B121">
        <v>5</v>
      </c>
      <c r="C121" t="s">
        <v>915</v>
      </c>
      <c r="D121">
        <v>60</v>
      </c>
      <c r="E121" t="s">
        <v>116</v>
      </c>
      <c r="F121" t="str">
        <f t="shared" si="1"/>
        <v>update modelos set marcas_id=5 where id=60</v>
      </c>
    </row>
    <row r="122" spans="1:6" x14ac:dyDescent="0.25">
      <c r="A122">
        <v>384</v>
      </c>
      <c r="B122">
        <v>5</v>
      </c>
      <c r="C122" t="s">
        <v>915</v>
      </c>
      <c r="D122">
        <v>78</v>
      </c>
      <c r="E122" t="s">
        <v>60</v>
      </c>
      <c r="F122" t="str">
        <f t="shared" si="1"/>
        <v>update modelos set marcas_id=5 where id=78</v>
      </c>
    </row>
    <row r="123" spans="1:6" x14ac:dyDescent="0.25">
      <c r="A123">
        <v>525</v>
      </c>
      <c r="B123">
        <v>5</v>
      </c>
      <c r="C123" t="s">
        <v>915</v>
      </c>
      <c r="D123">
        <v>139</v>
      </c>
      <c r="E123" t="s">
        <v>159</v>
      </c>
      <c r="F123" t="str">
        <f t="shared" si="1"/>
        <v>update modelos set marcas_id=5 where id=139</v>
      </c>
    </row>
    <row r="124" spans="1:6" x14ac:dyDescent="0.25">
      <c r="A124">
        <v>296</v>
      </c>
      <c r="B124">
        <v>5</v>
      </c>
      <c r="C124" t="s">
        <v>915</v>
      </c>
      <c r="D124">
        <v>47</v>
      </c>
      <c r="E124" t="s">
        <v>104</v>
      </c>
      <c r="F124" t="str">
        <f t="shared" si="1"/>
        <v>update modelos set marcas_id=5 where id=47</v>
      </c>
    </row>
    <row r="125" spans="1:6" x14ac:dyDescent="0.25">
      <c r="A125">
        <v>328</v>
      </c>
      <c r="B125">
        <v>5</v>
      </c>
      <c r="C125" t="s">
        <v>915</v>
      </c>
      <c r="D125">
        <v>119</v>
      </c>
      <c r="E125" t="s">
        <v>157</v>
      </c>
      <c r="F125" t="str">
        <f t="shared" si="1"/>
        <v>update modelos set marcas_id=5 where id=119</v>
      </c>
    </row>
    <row r="126" spans="1:6" x14ac:dyDescent="0.25">
      <c r="A126">
        <v>360</v>
      </c>
      <c r="B126">
        <v>5</v>
      </c>
      <c r="C126" t="s">
        <v>915</v>
      </c>
      <c r="D126">
        <v>22</v>
      </c>
      <c r="E126" t="s">
        <v>55</v>
      </c>
      <c r="F126" t="str">
        <f t="shared" si="1"/>
        <v>update modelos set marcas_id=5 where id=22</v>
      </c>
    </row>
    <row r="127" spans="1:6" x14ac:dyDescent="0.25">
      <c r="A127">
        <v>392</v>
      </c>
      <c r="B127">
        <v>5</v>
      </c>
      <c r="C127" t="s">
        <v>915</v>
      </c>
      <c r="D127">
        <v>78</v>
      </c>
      <c r="E127" t="s">
        <v>60</v>
      </c>
      <c r="F127" t="str">
        <f t="shared" si="1"/>
        <v>update modelos set marcas_id=5 where id=78</v>
      </c>
    </row>
    <row r="128" spans="1:6" x14ac:dyDescent="0.25">
      <c r="A128">
        <v>533</v>
      </c>
      <c r="B128">
        <v>5</v>
      </c>
      <c r="C128" t="s">
        <v>915</v>
      </c>
      <c r="D128">
        <v>31</v>
      </c>
      <c r="E128" t="s">
        <v>90</v>
      </c>
      <c r="F128" t="str">
        <f t="shared" si="1"/>
        <v>update modelos set marcas_id=5 where id=31</v>
      </c>
    </row>
    <row r="129" spans="1:6" x14ac:dyDescent="0.25">
      <c r="A129">
        <v>304</v>
      </c>
      <c r="B129">
        <v>5</v>
      </c>
      <c r="C129" t="s">
        <v>915</v>
      </c>
      <c r="D129">
        <v>30</v>
      </c>
      <c r="E129" t="s">
        <v>43</v>
      </c>
      <c r="F129" t="str">
        <f t="shared" si="1"/>
        <v>update modelos set marcas_id=5 where id=30</v>
      </c>
    </row>
    <row r="130" spans="1:6" x14ac:dyDescent="0.25">
      <c r="A130">
        <v>336</v>
      </c>
      <c r="B130">
        <v>5</v>
      </c>
      <c r="C130" t="s">
        <v>915</v>
      </c>
      <c r="D130">
        <v>42</v>
      </c>
      <c r="E130" t="s">
        <v>101</v>
      </c>
      <c r="F130" t="str">
        <f t="shared" si="1"/>
        <v>update modelos set marcas_id=5 where id=42</v>
      </c>
    </row>
    <row r="131" spans="1:6" x14ac:dyDescent="0.25">
      <c r="A131">
        <v>280</v>
      </c>
      <c r="B131">
        <v>5</v>
      </c>
      <c r="C131" t="s">
        <v>915</v>
      </c>
      <c r="D131">
        <v>85</v>
      </c>
      <c r="E131" t="s">
        <v>74</v>
      </c>
      <c r="F131" t="str">
        <f t="shared" ref="F131:F194" si="2">CONCATENATE("update modelos set marcas_id=",B131," where id=",D131)</f>
        <v>update modelos set marcas_id=5 where id=85</v>
      </c>
    </row>
    <row r="132" spans="1:6" x14ac:dyDescent="0.25">
      <c r="A132">
        <v>376</v>
      </c>
      <c r="B132">
        <v>5</v>
      </c>
      <c r="C132" t="s">
        <v>915</v>
      </c>
      <c r="D132">
        <v>11</v>
      </c>
      <c r="E132" t="s">
        <v>45</v>
      </c>
      <c r="F132" t="str">
        <f t="shared" si="2"/>
        <v>update modelos set marcas_id=5 where id=11</v>
      </c>
    </row>
    <row r="133" spans="1:6" x14ac:dyDescent="0.25">
      <c r="A133">
        <v>419</v>
      </c>
      <c r="B133">
        <v>5</v>
      </c>
      <c r="C133" t="s">
        <v>915</v>
      </c>
      <c r="D133">
        <v>33</v>
      </c>
      <c r="E133" t="s">
        <v>92</v>
      </c>
      <c r="F133" t="str">
        <f t="shared" si="2"/>
        <v>update modelos set marcas_id=5 where id=33</v>
      </c>
    </row>
    <row r="134" spans="1:6" x14ac:dyDescent="0.25">
      <c r="A134">
        <v>191</v>
      </c>
      <c r="B134">
        <v>5</v>
      </c>
      <c r="C134" t="s">
        <v>915</v>
      </c>
      <c r="D134">
        <v>119</v>
      </c>
      <c r="E134" t="s">
        <v>157</v>
      </c>
      <c r="F134" t="str">
        <f t="shared" si="2"/>
        <v>update modelos set marcas_id=5 where id=119</v>
      </c>
    </row>
    <row r="135" spans="1:6" x14ac:dyDescent="0.25">
      <c r="A135">
        <v>24</v>
      </c>
      <c r="B135">
        <v>5</v>
      </c>
      <c r="C135" t="s">
        <v>915</v>
      </c>
      <c r="D135">
        <v>74</v>
      </c>
      <c r="E135" t="s">
        <v>65</v>
      </c>
      <c r="F135" t="str">
        <f t="shared" si="2"/>
        <v>update modelos set marcas_id=5 where id=74</v>
      </c>
    </row>
    <row r="136" spans="1:6" x14ac:dyDescent="0.25">
      <c r="A136">
        <v>257</v>
      </c>
      <c r="B136">
        <v>5</v>
      </c>
      <c r="C136" t="s">
        <v>915</v>
      </c>
      <c r="D136">
        <v>32</v>
      </c>
      <c r="E136" t="s">
        <v>91</v>
      </c>
      <c r="F136" t="str">
        <f t="shared" si="2"/>
        <v>update modelos set marcas_id=5 where id=32</v>
      </c>
    </row>
    <row r="137" spans="1:6" x14ac:dyDescent="0.25">
      <c r="A137">
        <v>63</v>
      </c>
      <c r="B137">
        <v>5</v>
      </c>
      <c r="C137" t="s">
        <v>915</v>
      </c>
      <c r="D137">
        <v>74</v>
      </c>
      <c r="E137" t="s">
        <v>65</v>
      </c>
      <c r="F137" t="str">
        <f t="shared" si="2"/>
        <v>update modelos set marcas_id=5 where id=74</v>
      </c>
    </row>
    <row r="138" spans="1:6" x14ac:dyDescent="0.25">
      <c r="A138">
        <v>96</v>
      </c>
      <c r="B138">
        <v>5</v>
      </c>
      <c r="C138" t="s">
        <v>915</v>
      </c>
      <c r="D138">
        <v>41</v>
      </c>
      <c r="E138" t="s">
        <v>100</v>
      </c>
      <c r="F138" t="str">
        <f t="shared" si="2"/>
        <v>update modelos set marcas_id=5 where id=41</v>
      </c>
    </row>
    <row r="139" spans="1:6" x14ac:dyDescent="0.25">
      <c r="A139">
        <v>395</v>
      </c>
      <c r="B139">
        <v>5</v>
      </c>
      <c r="C139" t="s">
        <v>915</v>
      </c>
      <c r="D139">
        <v>119</v>
      </c>
      <c r="E139" t="s">
        <v>157</v>
      </c>
      <c r="F139" t="str">
        <f t="shared" si="2"/>
        <v>update modelos set marcas_id=5 where id=119</v>
      </c>
    </row>
    <row r="140" spans="1:6" x14ac:dyDescent="0.25">
      <c r="A140">
        <v>231</v>
      </c>
      <c r="B140">
        <v>5</v>
      </c>
      <c r="C140" t="s">
        <v>915</v>
      </c>
      <c r="D140">
        <v>32</v>
      </c>
      <c r="E140" t="s">
        <v>91</v>
      </c>
      <c r="F140" t="str">
        <f t="shared" si="2"/>
        <v>update modelos set marcas_id=5 where id=32</v>
      </c>
    </row>
    <row r="141" spans="1:6" x14ac:dyDescent="0.25">
      <c r="A141">
        <v>265</v>
      </c>
      <c r="B141">
        <v>5</v>
      </c>
      <c r="C141" t="s">
        <v>915</v>
      </c>
      <c r="D141">
        <v>33</v>
      </c>
      <c r="E141" t="s">
        <v>92</v>
      </c>
      <c r="F141" t="str">
        <f t="shared" si="2"/>
        <v>update modelos set marcas_id=5 where id=33</v>
      </c>
    </row>
    <row r="142" spans="1:6" x14ac:dyDescent="0.25">
      <c r="A142">
        <v>72</v>
      </c>
      <c r="B142">
        <v>5</v>
      </c>
      <c r="C142" t="s">
        <v>915</v>
      </c>
      <c r="D142">
        <v>85</v>
      </c>
      <c r="E142" t="s">
        <v>74</v>
      </c>
      <c r="F142" t="str">
        <f t="shared" si="2"/>
        <v>update modelos set marcas_id=5 where id=85</v>
      </c>
    </row>
    <row r="143" spans="1:6" x14ac:dyDescent="0.25">
      <c r="A143">
        <v>403</v>
      </c>
      <c r="B143">
        <v>5</v>
      </c>
      <c r="C143" t="s">
        <v>915</v>
      </c>
      <c r="D143">
        <v>40</v>
      </c>
      <c r="E143" t="s">
        <v>99</v>
      </c>
      <c r="F143" t="str">
        <f t="shared" si="2"/>
        <v>update modelos set marcas_id=5 where id=40</v>
      </c>
    </row>
    <row r="144" spans="1:6" x14ac:dyDescent="0.25">
      <c r="A144">
        <v>435</v>
      </c>
      <c r="B144">
        <v>5</v>
      </c>
      <c r="C144" t="s">
        <v>915</v>
      </c>
      <c r="D144">
        <v>39</v>
      </c>
      <c r="E144" t="s">
        <v>98</v>
      </c>
      <c r="F144" t="str">
        <f t="shared" si="2"/>
        <v>update modelos set marcas_id=5 where id=39</v>
      </c>
    </row>
    <row r="145" spans="1:6" x14ac:dyDescent="0.25">
      <c r="A145">
        <v>175</v>
      </c>
      <c r="B145">
        <v>5</v>
      </c>
      <c r="C145" t="s">
        <v>915</v>
      </c>
      <c r="D145">
        <v>6</v>
      </c>
      <c r="E145" t="s">
        <v>78</v>
      </c>
      <c r="F145" t="str">
        <f t="shared" si="2"/>
        <v>update modelos set marcas_id=5 where id=6</v>
      </c>
    </row>
    <row r="146" spans="1:6" x14ac:dyDescent="0.25">
      <c r="A146">
        <v>2</v>
      </c>
      <c r="B146">
        <v>5</v>
      </c>
      <c r="C146" t="s">
        <v>915</v>
      </c>
      <c r="D146">
        <v>76</v>
      </c>
      <c r="E146" t="s">
        <v>67</v>
      </c>
      <c r="F146" t="str">
        <f t="shared" si="2"/>
        <v>update modelos set marcas_id=5 where id=76</v>
      </c>
    </row>
    <row r="147" spans="1:6" x14ac:dyDescent="0.25">
      <c r="A147">
        <v>241</v>
      </c>
      <c r="B147">
        <v>5</v>
      </c>
      <c r="C147" t="s">
        <v>915</v>
      </c>
      <c r="D147">
        <v>74</v>
      </c>
      <c r="E147" t="s">
        <v>65</v>
      </c>
      <c r="F147" t="str">
        <f t="shared" si="2"/>
        <v>update modelos set marcas_id=5 where id=74</v>
      </c>
    </row>
    <row r="148" spans="1:6" x14ac:dyDescent="0.25">
      <c r="A148">
        <v>40</v>
      </c>
      <c r="B148">
        <v>5</v>
      </c>
      <c r="C148" t="s">
        <v>915</v>
      </c>
      <c r="D148">
        <v>35</v>
      </c>
      <c r="E148" t="s">
        <v>94</v>
      </c>
      <c r="F148" t="str">
        <f t="shared" si="2"/>
        <v>update modelos set marcas_id=5 where id=35</v>
      </c>
    </row>
    <row r="149" spans="1:6" x14ac:dyDescent="0.25">
      <c r="A149">
        <v>80</v>
      </c>
      <c r="B149">
        <v>5</v>
      </c>
      <c r="C149" t="s">
        <v>915</v>
      </c>
      <c r="D149">
        <v>85</v>
      </c>
      <c r="E149" t="s">
        <v>74</v>
      </c>
      <c r="F149" t="str">
        <f t="shared" si="2"/>
        <v>update modelos set marcas_id=5 where id=85</v>
      </c>
    </row>
    <row r="150" spans="1:6" x14ac:dyDescent="0.25">
      <c r="A150">
        <v>112</v>
      </c>
      <c r="B150">
        <v>5</v>
      </c>
      <c r="C150" t="s">
        <v>915</v>
      </c>
      <c r="D150">
        <v>74</v>
      </c>
      <c r="E150" t="s">
        <v>65</v>
      </c>
      <c r="F150" t="str">
        <f t="shared" si="2"/>
        <v>update modelos set marcas_id=5 where id=74</v>
      </c>
    </row>
    <row r="151" spans="1:6" x14ac:dyDescent="0.25">
      <c r="A151">
        <v>411</v>
      </c>
      <c r="B151">
        <v>5</v>
      </c>
      <c r="C151" t="s">
        <v>915</v>
      </c>
      <c r="D151">
        <v>73</v>
      </c>
      <c r="E151" t="s">
        <v>64</v>
      </c>
      <c r="F151" t="str">
        <f t="shared" si="2"/>
        <v>update modelos set marcas_id=5 where id=73</v>
      </c>
    </row>
    <row r="152" spans="1:6" x14ac:dyDescent="0.25">
      <c r="A152">
        <v>183</v>
      </c>
      <c r="B152">
        <v>5</v>
      </c>
      <c r="C152" t="s">
        <v>915</v>
      </c>
      <c r="D152">
        <v>58</v>
      </c>
      <c r="E152" t="s">
        <v>101</v>
      </c>
      <c r="F152" t="str">
        <f t="shared" si="2"/>
        <v>update modelos set marcas_id=5 where id=58</v>
      </c>
    </row>
    <row r="153" spans="1:6" x14ac:dyDescent="0.25">
      <c r="A153">
        <v>215</v>
      </c>
      <c r="B153">
        <v>5</v>
      </c>
      <c r="C153" t="s">
        <v>915</v>
      </c>
      <c r="D153">
        <v>32</v>
      </c>
      <c r="E153" t="s">
        <v>91</v>
      </c>
      <c r="F153" t="str">
        <f t="shared" si="2"/>
        <v>update modelos set marcas_id=5 where id=32</v>
      </c>
    </row>
    <row r="154" spans="1:6" x14ac:dyDescent="0.25">
      <c r="A154">
        <v>88</v>
      </c>
      <c r="B154">
        <v>5</v>
      </c>
      <c r="C154" t="s">
        <v>915</v>
      </c>
      <c r="D154">
        <v>41</v>
      </c>
      <c r="E154" t="s">
        <v>100</v>
      </c>
      <c r="F154" t="str">
        <f t="shared" si="2"/>
        <v>update modelos set marcas_id=5 where id=41</v>
      </c>
    </row>
    <row r="155" spans="1:6" x14ac:dyDescent="0.25">
      <c r="A155">
        <v>321</v>
      </c>
      <c r="B155">
        <v>5</v>
      </c>
      <c r="C155" t="s">
        <v>915</v>
      </c>
      <c r="D155">
        <v>33</v>
      </c>
      <c r="E155" t="s">
        <v>92</v>
      </c>
      <c r="F155" t="str">
        <f t="shared" si="2"/>
        <v>update modelos set marcas_id=5 where id=33</v>
      </c>
    </row>
    <row r="156" spans="1:6" x14ac:dyDescent="0.25">
      <c r="A156">
        <v>353</v>
      </c>
      <c r="B156">
        <v>5</v>
      </c>
      <c r="C156" t="s">
        <v>915</v>
      </c>
      <c r="D156">
        <v>34</v>
      </c>
      <c r="E156" t="s">
        <v>93</v>
      </c>
      <c r="F156" t="str">
        <f t="shared" si="2"/>
        <v>update modelos set marcas_id=5 where id=34</v>
      </c>
    </row>
    <row r="157" spans="1:6" x14ac:dyDescent="0.25">
      <c r="A157">
        <v>385</v>
      </c>
      <c r="B157">
        <v>5</v>
      </c>
      <c r="C157" t="s">
        <v>915</v>
      </c>
      <c r="D157">
        <v>78</v>
      </c>
      <c r="E157" t="s">
        <v>60</v>
      </c>
      <c r="F157" t="str">
        <f t="shared" si="2"/>
        <v>update modelos set marcas_id=5 where id=78</v>
      </c>
    </row>
    <row r="158" spans="1:6" x14ac:dyDescent="0.25">
      <c r="A158">
        <v>526</v>
      </c>
      <c r="B158">
        <v>5</v>
      </c>
      <c r="C158" t="s">
        <v>915</v>
      </c>
      <c r="D158">
        <v>139</v>
      </c>
      <c r="E158" t="s">
        <v>159</v>
      </c>
      <c r="F158" t="str">
        <f t="shared" si="2"/>
        <v>update modelos set marcas_id=5 where id=139</v>
      </c>
    </row>
    <row r="159" spans="1:6" x14ac:dyDescent="0.25">
      <c r="A159">
        <v>297</v>
      </c>
      <c r="B159">
        <v>5</v>
      </c>
      <c r="C159" t="s">
        <v>915</v>
      </c>
      <c r="D159">
        <v>31</v>
      </c>
      <c r="E159" t="s">
        <v>90</v>
      </c>
      <c r="F159" t="str">
        <f t="shared" si="2"/>
        <v>update modelos set marcas_id=5 where id=31</v>
      </c>
    </row>
    <row r="160" spans="1:6" x14ac:dyDescent="0.25">
      <c r="A160">
        <v>329</v>
      </c>
      <c r="B160">
        <v>5</v>
      </c>
      <c r="C160" t="s">
        <v>915</v>
      </c>
      <c r="D160">
        <v>75</v>
      </c>
      <c r="E160" t="s">
        <v>66</v>
      </c>
      <c r="F160" t="str">
        <f t="shared" si="2"/>
        <v>update modelos set marcas_id=5 where id=75</v>
      </c>
    </row>
    <row r="161" spans="1:6" x14ac:dyDescent="0.25">
      <c r="A161">
        <v>361</v>
      </c>
      <c r="B161">
        <v>5</v>
      </c>
      <c r="C161" t="s">
        <v>915</v>
      </c>
      <c r="D161">
        <v>25</v>
      </c>
      <c r="E161" t="s">
        <v>85</v>
      </c>
      <c r="F161" t="str">
        <f t="shared" si="2"/>
        <v>update modelos set marcas_id=5 where id=25</v>
      </c>
    </row>
    <row r="162" spans="1:6" x14ac:dyDescent="0.25">
      <c r="A162">
        <v>393</v>
      </c>
      <c r="B162">
        <v>5</v>
      </c>
      <c r="C162" t="s">
        <v>915</v>
      </c>
      <c r="D162">
        <v>74</v>
      </c>
      <c r="E162" t="s">
        <v>65</v>
      </c>
      <c r="F162" t="str">
        <f t="shared" si="2"/>
        <v>update modelos set marcas_id=5 where id=74</v>
      </c>
    </row>
    <row r="163" spans="1:6" x14ac:dyDescent="0.25">
      <c r="A163">
        <v>273</v>
      </c>
      <c r="B163">
        <v>5</v>
      </c>
      <c r="C163" t="s">
        <v>915</v>
      </c>
      <c r="D163">
        <v>85</v>
      </c>
      <c r="E163" t="s">
        <v>74</v>
      </c>
      <c r="F163" t="str">
        <f t="shared" si="2"/>
        <v>update modelos set marcas_id=5 where id=85</v>
      </c>
    </row>
    <row r="164" spans="1:6" x14ac:dyDescent="0.25">
      <c r="A164">
        <v>305</v>
      </c>
      <c r="B164">
        <v>5</v>
      </c>
      <c r="C164" t="s">
        <v>915</v>
      </c>
      <c r="D164">
        <v>74</v>
      </c>
      <c r="E164" t="s">
        <v>65</v>
      </c>
      <c r="F164" t="str">
        <f t="shared" si="2"/>
        <v>update modelos set marcas_id=5 where id=74</v>
      </c>
    </row>
    <row r="165" spans="1:6" x14ac:dyDescent="0.25">
      <c r="A165">
        <v>337</v>
      </c>
      <c r="B165">
        <v>5</v>
      </c>
      <c r="C165" t="s">
        <v>915</v>
      </c>
      <c r="D165">
        <v>4</v>
      </c>
      <c r="E165" t="s">
        <v>43</v>
      </c>
      <c r="F165" t="str">
        <f t="shared" si="2"/>
        <v>update modelos set marcas_id=5 where id=4</v>
      </c>
    </row>
    <row r="166" spans="1:6" x14ac:dyDescent="0.25">
      <c r="A166">
        <v>281</v>
      </c>
      <c r="B166">
        <v>5</v>
      </c>
      <c r="C166" t="s">
        <v>915</v>
      </c>
      <c r="D166">
        <v>119</v>
      </c>
      <c r="E166" t="s">
        <v>157</v>
      </c>
      <c r="F166" t="str">
        <f t="shared" si="2"/>
        <v>update modelos set marcas_id=5 where id=119</v>
      </c>
    </row>
    <row r="167" spans="1:6" x14ac:dyDescent="0.25">
      <c r="A167">
        <v>89</v>
      </c>
      <c r="B167">
        <v>5</v>
      </c>
      <c r="C167" t="s">
        <v>915</v>
      </c>
      <c r="D167">
        <v>35</v>
      </c>
      <c r="E167" t="s">
        <v>94</v>
      </c>
      <c r="F167" t="str">
        <f t="shared" si="2"/>
        <v>update modelos set marcas_id=5 where id=35</v>
      </c>
    </row>
    <row r="168" spans="1:6" x14ac:dyDescent="0.25">
      <c r="A168">
        <v>121</v>
      </c>
      <c r="B168">
        <v>5</v>
      </c>
      <c r="C168" t="s">
        <v>915</v>
      </c>
      <c r="D168">
        <v>115</v>
      </c>
      <c r="E168" t="s">
        <v>153</v>
      </c>
      <c r="F168" t="str">
        <f t="shared" si="2"/>
        <v>update modelos set marcas_id=5 where id=115</v>
      </c>
    </row>
    <row r="169" spans="1:6" x14ac:dyDescent="0.25">
      <c r="A169">
        <v>192</v>
      </c>
      <c r="B169">
        <v>5</v>
      </c>
      <c r="C169" t="s">
        <v>915</v>
      </c>
      <c r="D169">
        <v>35</v>
      </c>
      <c r="E169" t="s">
        <v>94</v>
      </c>
      <c r="F169" t="str">
        <f t="shared" si="2"/>
        <v>update modelos set marcas_id=5 where id=35</v>
      </c>
    </row>
    <row r="170" spans="1:6" x14ac:dyDescent="0.25">
      <c r="A170">
        <v>25</v>
      </c>
      <c r="B170">
        <v>5</v>
      </c>
      <c r="C170" t="s">
        <v>915</v>
      </c>
      <c r="D170">
        <v>92</v>
      </c>
      <c r="E170" t="s">
        <v>123</v>
      </c>
      <c r="F170" t="str">
        <f t="shared" si="2"/>
        <v>update modelos set marcas_id=5 where id=92</v>
      </c>
    </row>
    <row r="171" spans="1:6" x14ac:dyDescent="0.25">
      <c r="A171">
        <v>258</v>
      </c>
      <c r="B171">
        <v>5</v>
      </c>
      <c r="C171" t="s">
        <v>915</v>
      </c>
      <c r="D171">
        <v>32</v>
      </c>
      <c r="E171" t="s">
        <v>91</v>
      </c>
      <c r="F171" t="str">
        <f t="shared" si="2"/>
        <v>update modelos set marcas_id=5 where id=32</v>
      </c>
    </row>
    <row r="172" spans="1:6" x14ac:dyDescent="0.25">
      <c r="A172">
        <v>396</v>
      </c>
      <c r="B172">
        <v>5</v>
      </c>
      <c r="C172" t="s">
        <v>915</v>
      </c>
      <c r="D172">
        <v>119</v>
      </c>
      <c r="E172" t="s">
        <v>157</v>
      </c>
      <c r="F172" t="str">
        <f t="shared" si="2"/>
        <v>update modelos set marcas_id=5 where id=119</v>
      </c>
    </row>
    <row r="173" spans="1:6" x14ac:dyDescent="0.25">
      <c r="A173">
        <v>232</v>
      </c>
      <c r="B173">
        <v>5</v>
      </c>
      <c r="C173" t="s">
        <v>915</v>
      </c>
      <c r="D173">
        <v>32</v>
      </c>
      <c r="E173" t="s">
        <v>91</v>
      </c>
      <c r="F173" t="str">
        <f t="shared" si="2"/>
        <v>update modelos set marcas_id=5 where id=32</v>
      </c>
    </row>
    <row r="174" spans="1:6" x14ac:dyDescent="0.25">
      <c r="A174">
        <v>266</v>
      </c>
      <c r="B174">
        <v>5</v>
      </c>
      <c r="C174" t="s">
        <v>915</v>
      </c>
      <c r="D174">
        <v>32</v>
      </c>
      <c r="E174" t="s">
        <v>91</v>
      </c>
      <c r="F174" t="str">
        <f t="shared" si="2"/>
        <v>update modelos set marcas_id=5 where id=32</v>
      </c>
    </row>
    <row r="175" spans="1:6" x14ac:dyDescent="0.25">
      <c r="A175">
        <v>105</v>
      </c>
      <c r="B175">
        <v>5</v>
      </c>
      <c r="C175" t="s">
        <v>915</v>
      </c>
      <c r="D175">
        <v>73</v>
      </c>
      <c r="E175" t="s">
        <v>64</v>
      </c>
      <c r="F175" t="str">
        <f t="shared" si="2"/>
        <v>update modelos set marcas_id=5 where id=73</v>
      </c>
    </row>
    <row r="176" spans="1:6" x14ac:dyDescent="0.25">
      <c r="A176">
        <v>137</v>
      </c>
      <c r="B176">
        <v>5</v>
      </c>
      <c r="C176" t="s">
        <v>915</v>
      </c>
      <c r="D176">
        <v>58</v>
      </c>
      <c r="E176" t="s">
        <v>101</v>
      </c>
      <c r="F176" t="str">
        <f t="shared" si="2"/>
        <v>update modelos set marcas_id=5 where id=58</v>
      </c>
    </row>
    <row r="177" spans="1:6" x14ac:dyDescent="0.25">
      <c r="A177">
        <v>404</v>
      </c>
      <c r="B177">
        <v>5</v>
      </c>
      <c r="C177" t="s">
        <v>915</v>
      </c>
      <c r="D177">
        <v>30</v>
      </c>
      <c r="E177" t="s">
        <v>43</v>
      </c>
      <c r="F177" t="str">
        <f t="shared" si="2"/>
        <v>update modelos set marcas_id=5 where id=30</v>
      </c>
    </row>
    <row r="178" spans="1:6" x14ac:dyDescent="0.25">
      <c r="A178">
        <v>468</v>
      </c>
      <c r="B178">
        <v>5</v>
      </c>
      <c r="C178" t="s">
        <v>915</v>
      </c>
      <c r="D178">
        <v>11</v>
      </c>
      <c r="E178" t="s">
        <v>45</v>
      </c>
      <c r="F178" t="str">
        <f t="shared" si="2"/>
        <v>update modelos set marcas_id=5 where id=11</v>
      </c>
    </row>
    <row r="179" spans="1:6" x14ac:dyDescent="0.25">
      <c r="A179">
        <v>142</v>
      </c>
      <c r="B179">
        <v>5</v>
      </c>
      <c r="C179" t="s">
        <v>915</v>
      </c>
      <c r="D179">
        <v>93</v>
      </c>
      <c r="E179" t="s">
        <v>124</v>
      </c>
      <c r="F179" t="str">
        <f t="shared" si="2"/>
        <v>update modelos set marcas_id=5 where id=93</v>
      </c>
    </row>
    <row r="180" spans="1:6" x14ac:dyDescent="0.25">
      <c r="A180">
        <v>176</v>
      </c>
      <c r="B180">
        <v>5</v>
      </c>
      <c r="C180" t="s">
        <v>915</v>
      </c>
      <c r="D180">
        <v>112</v>
      </c>
      <c r="E180" t="s">
        <v>150</v>
      </c>
      <c r="F180" t="str">
        <f t="shared" si="2"/>
        <v>update modelos set marcas_id=5 where id=112</v>
      </c>
    </row>
    <row r="181" spans="1:6" x14ac:dyDescent="0.25">
      <c r="A181">
        <v>3</v>
      </c>
      <c r="B181">
        <v>5</v>
      </c>
      <c r="C181" t="s">
        <v>915</v>
      </c>
      <c r="D181">
        <v>41</v>
      </c>
      <c r="E181" t="s">
        <v>100</v>
      </c>
      <c r="F181" t="str">
        <f t="shared" si="2"/>
        <v>update modelos set marcas_id=5 where id=41</v>
      </c>
    </row>
    <row r="182" spans="1:6" x14ac:dyDescent="0.25">
      <c r="A182">
        <v>242</v>
      </c>
      <c r="B182">
        <v>5</v>
      </c>
      <c r="C182" t="s">
        <v>915</v>
      </c>
      <c r="D182">
        <v>74</v>
      </c>
      <c r="E182" t="s">
        <v>65</v>
      </c>
      <c r="F182" t="str">
        <f t="shared" si="2"/>
        <v>update modelos set marcas_id=5 where id=74</v>
      </c>
    </row>
    <row r="183" spans="1:6" x14ac:dyDescent="0.25">
      <c r="A183">
        <v>113</v>
      </c>
      <c r="B183">
        <v>5</v>
      </c>
      <c r="C183" t="s">
        <v>915</v>
      </c>
      <c r="D183">
        <v>113</v>
      </c>
      <c r="E183" t="s">
        <v>151</v>
      </c>
      <c r="F183" t="str">
        <f t="shared" si="2"/>
        <v>update modelos set marcas_id=5 where id=113</v>
      </c>
    </row>
    <row r="184" spans="1:6" x14ac:dyDescent="0.25">
      <c r="A184">
        <v>346</v>
      </c>
      <c r="B184">
        <v>5</v>
      </c>
      <c r="C184" t="s">
        <v>915</v>
      </c>
      <c r="D184">
        <v>34</v>
      </c>
      <c r="E184" t="s">
        <v>93</v>
      </c>
      <c r="F184" t="str">
        <f t="shared" si="2"/>
        <v>update modelos set marcas_id=5 where id=34</v>
      </c>
    </row>
    <row r="185" spans="1:6" x14ac:dyDescent="0.25">
      <c r="A185">
        <v>290</v>
      </c>
      <c r="B185">
        <v>5</v>
      </c>
      <c r="C185" t="s">
        <v>915</v>
      </c>
      <c r="D185">
        <v>49</v>
      </c>
      <c r="E185" t="s">
        <v>106</v>
      </c>
      <c r="F185" t="str">
        <f t="shared" si="2"/>
        <v>update modelos set marcas_id=5 where id=49</v>
      </c>
    </row>
    <row r="186" spans="1:6" x14ac:dyDescent="0.25">
      <c r="A186">
        <v>322</v>
      </c>
      <c r="B186">
        <v>5</v>
      </c>
      <c r="C186" t="s">
        <v>915</v>
      </c>
      <c r="D186">
        <v>43</v>
      </c>
      <c r="E186" t="s">
        <v>102</v>
      </c>
      <c r="F186" t="str">
        <f t="shared" si="2"/>
        <v>update modelos set marcas_id=5 where id=43</v>
      </c>
    </row>
    <row r="187" spans="1:6" x14ac:dyDescent="0.25">
      <c r="A187">
        <v>354</v>
      </c>
      <c r="B187">
        <v>5</v>
      </c>
      <c r="C187" t="s">
        <v>915</v>
      </c>
      <c r="D187">
        <v>34</v>
      </c>
      <c r="E187" t="s">
        <v>93</v>
      </c>
      <c r="F187" t="str">
        <f t="shared" si="2"/>
        <v>update modelos set marcas_id=5 where id=34</v>
      </c>
    </row>
    <row r="188" spans="1:6" x14ac:dyDescent="0.25">
      <c r="A188">
        <v>386</v>
      </c>
      <c r="B188">
        <v>5</v>
      </c>
      <c r="C188" t="s">
        <v>915</v>
      </c>
      <c r="D188">
        <v>78</v>
      </c>
      <c r="E188" t="s">
        <v>60</v>
      </c>
      <c r="F188" t="str">
        <f t="shared" si="2"/>
        <v>update modelos set marcas_id=5 where id=78</v>
      </c>
    </row>
    <row r="189" spans="1:6" x14ac:dyDescent="0.25">
      <c r="A189">
        <v>527</v>
      </c>
      <c r="B189">
        <v>5</v>
      </c>
      <c r="C189" t="s">
        <v>915</v>
      </c>
      <c r="D189">
        <v>143</v>
      </c>
      <c r="E189" t="s">
        <v>164</v>
      </c>
      <c r="F189" t="str">
        <f t="shared" si="2"/>
        <v>update modelos set marcas_id=5 where id=143</v>
      </c>
    </row>
    <row r="190" spans="1:6" x14ac:dyDescent="0.25">
      <c r="A190">
        <v>330</v>
      </c>
      <c r="B190">
        <v>5</v>
      </c>
      <c r="C190" t="s">
        <v>915</v>
      </c>
      <c r="D190">
        <v>85</v>
      </c>
      <c r="E190" t="s">
        <v>74</v>
      </c>
      <c r="F190" t="str">
        <f t="shared" si="2"/>
        <v>update modelos set marcas_id=5 where id=85</v>
      </c>
    </row>
    <row r="191" spans="1:6" x14ac:dyDescent="0.25">
      <c r="A191">
        <v>362</v>
      </c>
      <c r="B191">
        <v>5</v>
      </c>
      <c r="C191" t="s">
        <v>915</v>
      </c>
      <c r="D191">
        <v>56</v>
      </c>
      <c r="E191" t="s">
        <v>113</v>
      </c>
      <c r="F191" t="str">
        <f t="shared" si="2"/>
        <v>update modelos set marcas_id=5 where id=56</v>
      </c>
    </row>
    <row r="192" spans="1:6" x14ac:dyDescent="0.25">
      <c r="A192">
        <v>394</v>
      </c>
      <c r="B192">
        <v>5</v>
      </c>
      <c r="C192" t="s">
        <v>915</v>
      </c>
      <c r="D192">
        <v>74</v>
      </c>
      <c r="E192" t="s">
        <v>65</v>
      </c>
      <c r="F192" t="str">
        <f t="shared" si="2"/>
        <v>update modelos set marcas_id=5 where id=74</v>
      </c>
    </row>
    <row r="193" spans="1:6" x14ac:dyDescent="0.25">
      <c r="A193">
        <v>274</v>
      </c>
      <c r="B193">
        <v>5</v>
      </c>
      <c r="C193" t="s">
        <v>915</v>
      </c>
      <c r="D193">
        <v>85</v>
      </c>
      <c r="E193" t="s">
        <v>74</v>
      </c>
      <c r="F193" t="str">
        <f t="shared" si="2"/>
        <v>update modelos set marcas_id=5 where id=85</v>
      </c>
    </row>
    <row r="194" spans="1:6" x14ac:dyDescent="0.25">
      <c r="A194">
        <v>338</v>
      </c>
      <c r="B194">
        <v>5</v>
      </c>
      <c r="C194" t="s">
        <v>915</v>
      </c>
      <c r="D194">
        <v>6</v>
      </c>
      <c r="E194" t="s">
        <v>78</v>
      </c>
      <c r="F194" t="str">
        <f t="shared" si="2"/>
        <v>update modelos set marcas_id=5 where id=6</v>
      </c>
    </row>
    <row r="195" spans="1:6" x14ac:dyDescent="0.25">
      <c r="A195">
        <v>370</v>
      </c>
      <c r="B195">
        <v>5</v>
      </c>
      <c r="C195" t="s">
        <v>915</v>
      </c>
      <c r="D195">
        <v>41</v>
      </c>
      <c r="E195" t="s">
        <v>100</v>
      </c>
      <c r="F195" t="str">
        <f t="shared" ref="F195:F258" si="3">CONCATENATE("update modelos set marcas_id=",B195," where id=",D195)</f>
        <v>update modelos set marcas_id=5 where id=41</v>
      </c>
    </row>
    <row r="196" spans="1:6" x14ac:dyDescent="0.25">
      <c r="A196">
        <v>50</v>
      </c>
      <c r="B196">
        <v>5</v>
      </c>
      <c r="C196" t="s">
        <v>915</v>
      </c>
      <c r="D196">
        <v>98</v>
      </c>
      <c r="E196" t="s">
        <v>137</v>
      </c>
      <c r="F196" t="str">
        <f t="shared" si="3"/>
        <v>update modelos set marcas_id=5 where id=98</v>
      </c>
    </row>
    <row r="197" spans="1:6" x14ac:dyDescent="0.25">
      <c r="A197">
        <v>90</v>
      </c>
      <c r="B197">
        <v>5</v>
      </c>
      <c r="C197" t="s">
        <v>915</v>
      </c>
      <c r="D197">
        <v>74</v>
      </c>
      <c r="E197" t="s">
        <v>65</v>
      </c>
      <c r="F197" t="str">
        <f t="shared" si="3"/>
        <v>update modelos set marcas_id=5 where id=74</v>
      </c>
    </row>
    <row r="198" spans="1:6" x14ac:dyDescent="0.25">
      <c r="A198">
        <v>122</v>
      </c>
      <c r="B198">
        <v>5</v>
      </c>
      <c r="C198" t="s">
        <v>915</v>
      </c>
      <c r="D198">
        <v>116</v>
      </c>
      <c r="E198" t="s">
        <v>154</v>
      </c>
      <c r="F198" t="str">
        <f t="shared" si="3"/>
        <v>update modelos set marcas_id=5 where id=116</v>
      </c>
    </row>
    <row r="199" spans="1:6" x14ac:dyDescent="0.25">
      <c r="A199">
        <v>421</v>
      </c>
      <c r="B199">
        <v>5</v>
      </c>
      <c r="C199" t="s">
        <v>915</v>
      </c>
      <c r="D199">
        <v>75</v>
      </c>
      <c r="E199" t="s">
        <v>66</v>
      </c>
      <c r="F199" t="str">
        <f t="shared" si="3"/>
        <v>update modelos set marcas_id=5 where id=75</v>
      </c>
    </row>
    <row r="200" spans="1:6" x14ac:dyDescent="0.25">
      <c r="A200">
        <v>193</v>
      </c>
      <c r="B200">
        <v>5</v>
      </c>
      <c r="C200" t="s">
        <v>915</v>
      </c>
      <c r="D200">
        <v>30</v>
      </c>
      <c r="E200" t="s">
        <v>43</v>
      </c>
      <c r="F200" t="str">
        <f t="shared" si="3"/>
        <v>update modelos set marcas_id=5 where id=30</v>
      </c>
    </row>
    <row r="201" spans="1:6" x14ac:dyDescent="0.25">
      <c r="A201">
        <v>225</v>
      </c>
      <c r="B201">
        <v>5</v>
      </c>
      <c r="C201" t="s">
        <v>915</v>
      </c>
      <c r="D201">
        <v>32</v>
      </c>
      <c r="E201" t="s">
        <v>91</v>
      </c>
      <c r="F201" t="str">
        <f t="shared" si="3"/>
        <v>update modelos set marcas_id=5 where id=32</v>
      </c>
    </row>
    <row r="202" spans="1:6" x14ac:dyDescent="0.25">
      <c r="A202">
        <v>26</v>
      </c>
      <c r="B202">
        <v>5</v>
      </c>
      <c r="C202" t="s">
        <v>915</v>
      </c>
      <c r="D202">
        <v>71</v>
      </c>
      <c r="E202" t="s">
        <v>62</v>
      </c>
      <c r="F202" t="str">
        <f t="shared" si="3"/>
        <v>update modelos set marcas_id=5 where id=71</v>
      </c>
    </row>
    <row r="203" spans="1:6" x14ac:dyDescent="0.25">
      <c r="A203">
        <v>259</v>
      </c>
      <c r="B203">
        <v>5</v>
      </c>
      <c r="C203" t="s">
        <v>915</v>
      </c>
      <c r="D203">
        <v>10</v>
      </c>
      <c r="E203" t="s">
        <v>44</v>
      </c>
      <c r="F203" t="str">
        <f t="shared" si="3"/>
        <v>update modelos set marcas_id=5 where id=10</v>
      </c>
    </row>
    <row r="204" spans="1:6" x14ac:dyDescent="0.25">
      <c r="A204">
        <v>397</v>
      </c>
      <c r="B204">
        <v>5</v>
      </c>
      <c r="C204" t="s">
        <v>915</v>
      </c>
      <c r="D204">
        <v>41</v>
      </c>
      <c r="E204" t="s">
        <v>100</v>
      </c>
      <c r="F204" t="str">
        <f t="shared" si="3"/>
        <v>update modelos set marcas_id=5 where id=41</v>
      </c>
    </row>
    <row r="205" spans="1:6" x14ac:dyDescent="0.25">
      <c r="A205">
        <v>34</v>
      </c>
      <c r="B205">
        <v>5</v>
      </c>
      <c r="C205" t="s">
        <v>915</v>
      </c>
      <c r="D205">
        <v>38</v>
      </c>
      <c r="E205" t="s">
        <v>97</v>
      </c>
      <c r="F205" t="str">
        <f t="shared" si="3"/>
        <v>update modelos set marcas_id=5 where id=38</v>
      </c>
    </row>
    <row r="206" spans="1:6" x14ac:dyDescent="0.25">
      <c r="A206">
        <v>267</v>
      </c>
      <c r="B206">
        <v>5</v>
      </c>
      <c r="C206" t="s">
        <v>915</v>
      </c>
      <c r="D206">
        <v>103</v>
      </c>
      <c r="E206" t="s">
        <v>141</v>
      </c>
      <c r="F206" t="str">
        <f t="shared" si="3"/>
        <v>update modelos set marcas_id=5 where id=103</v>
      </c>
    </row>
    <row r="207" spans="1:6" x14ac:dyDescent="0.25">
      <c r="A207">
        <v>74</v>
      </c>
      <c r="B207">
        <v>5</v>
      </c>
      <c r="C207" t="s">
        <v>915</v>
      </c>
      <c r="D207">
        <v>41</v>
      </c>
      <c r="E207" t="s">
        <v>100</v>
      </c>
      <c r="F207" t="str">
        <f t="shared" si="3"/>
        <v>update modelos set marcas_id=5 where id=41</v>
      </c>
    </row>
    <row r="208" spans="1:6" x14ac:dyDescent="0.25">
      <c r="A208">
        <v>138</v>
      </c>
      <c r="B208">
        <v>5</v>
      </c>
      <c r="C208" t="s">
        <v>915</v>
      </c>
      <c r="D208">
        <v>119</v>
      </c>
      <c r="E208" t="s">
        <v>157</v>
      </c>
      <c r="F208" t="str">
        <f t="shared" si="3"/>
        <v>update modelos set marcas_id=5 where id=119</v>
      </c>
    </row>
    <row r="209" spans="1:6" x14ac:dyDescent="0.25">
      <c r="A209">
        <v>4</v>
      </c>
      <c r="B209">
        <v>5</v>
      </c>
      <c r="C209" t="s">
        <v>915</v>
      </c>
      <c r="D209">
        <v>74</v>
      </c>
      <c r="E209" t="s">
        <v>65</v>
      </c>
      <c r="F209" t="str">
        <f t="shared" si="3"/>
        <v>update modelos set marcas_id=5 where id=74</v>
      </c>
    </row>
    <row r="210" spans="1:6" x14ac:dyDescent="0.25">
      <c r="A210">
        <v>243</v>
      </c>
      <c r="B210">
        <v>5</v>
      </c>
      <c r="C210" t="s">
        <v>915</v>
      </c>
      <c r="D210">
        <v>74</v>
      </c>
      <c r="E210" t="s">
        <v>65</v>
      </c>
      <c r="F210" t="str">
        <f t="shared" si="3"/>
        <v>update modelos set marcas_id=5 where id=74</v>
      </c>
    </row>
    <row r="211" spans="1:6" x14ac:dyDescent="0.25">
      <c r="A211">
        <v>42</v>
      </c>
      <c r="B211">
        <v>5</v>
      </c>
      <c r="C211" t="s">
        <v>915</v>
      </c>
      <c r="D211">
        <v>35</v>
      </c>
      <c r="E211" t="s">
        <v>94</v>
      </c>
      <c r="F211" t="str">
        <f t="shared" si="3"/>
        <v>update modelos set marcas_id=5 where id=35</v>
      </c>
    </row>
    <row r="212" spans="1:6" x14ac:dyDescent="0.25">
      <c r="A212">
        <v>82</v>
      </c>
      <c r="B212">
        <v>5</v>
      </c>
      <c r="C212" t="s">
        <v>915</v>
      </c>
      <c r="D212">
        <v>41</v>
      </c>
      <c r="E212" t="s">
        <v>100</v>
      </c>
      <c r="F212" t="str">
        <f t="shared" si="3"/>
        <v>update modelos set marcas_id=5 where id=41</v>
      </c>
    </row>
    <row r="213" spans="1:6" x14ac:dyDescent="0.25">
      <c r="A213">
        <v>114</v>
      </c>
      <c r="B213">
        <v>5</v>
      </c>
      <c r="C213" t="s">
        <v>915</v>
      </c>
      <c r="D213">
        <v>78</v>
      </c>
      <c r="E213" t="s">
        <v>60</v>
      </c>
      <c r="F213" t="str">
        <f t="shared" si="3"/>
        <v>update modelos set marcas_id=5 where id=78</v>
      </c>
    </row>
    <row r="214" spans="1:6" x14ac:dyDescent="0.25">
      <c r="A214">
        <v>185</v>
      </c>
      <c r="B214">
        <v>5</v>
      </c>
      <c r="C214" t="s">
        <v>915</v>
      </c>
      <c r="D214">
        <v>41</v>
      </c>
      <c r="E214" t="s">
        <v>100</v>
      </c>
      <c r="F214" t="str">
        <f t="shared" si="3"/>
        <v>update modelos set marcas_id=5 where id=41</v>
      </c>
    </row>
    <row r="215" spans="1:6" x14ac:dyDescent="0.25">
      <c r="A215">
        <v>283</v>
      </c>
      <c r="B215">
        <v>5</v>
      </c>
      <c r="C215" t="s">
        <v>915</v>
      </c>
      <c r="D215">
        <v>119</v>
      </c>
      <c r="E215" t="s">
        <v>157</v>
      </c>
      <c r="F215" t="str">
        <f t="shared" si="3"/>
        <v>update modelos set marcas_id=5 where id=119</v>
      </c>
    </row>
    <row r="216" spans="1:6" x14ac:dyDescent="0.25">
      <c r="A216">
        <v>315</v>
      </c>
      <c r="B216">
        <v>5</v>
      </c>
      <c r="C216" t="s">
        <v>915</v>
      </c>
      <c r="D216">
        <v>119</v>
      </c>
      <c r="E216" t="s">
        <v>157</v>
      </c>
      <c r="F216" t="str">
        <f t="shared" si="3"/>
        <v>update modelos set marcas_id=5 where id=119</v>
      </c>
    </row>
    <row r="217" spans="1:6" x14ac:dyDescent="0.25">
      <c r="A217">
        <v>347</v>
      </c>
      <c r="B217">
        <v>5</v>
      </c>
      <c r="C217" t="s">
        <v>915</v>
      </c>
      <c r="D217">
        <v>54</v>
      </c>
      <c r="E217" t="s">
        <v>111</v>
      </c>
      <c r="F217" t="str">
        <f t="shared" si="3"/>
        <v>update modelos set marcas_id=5 where id=54</v>
      </c>
    </row>
    <row r="218" spans="1:6" x14ac:dyDescent="0.25">
      <c r="A218">
        <v>379</v>
      </c>
      <c r="B218">
        <v>5</v>
      </c>
      <c r="C218" t="s">
        <v>915</v>
      </c>
      <c r="D218">
        <v>78</v>
      </c>
      <c r="E218" t="s">
        <v>60</v>
      </c>
      <c r="F218" t="str">
        <f t="shared" si="3"/>
        <v>update modelos set marcas_id=5 where id=78</v>
      </c>
    </row>
    <row r="219" spans="1:6" x14ac:dyDescent="0.25">
      <c r="A219">
        <v>291</v>
      </c>
      <c r="B219">
        <v>5</v>
      </c>
      <c r="C219" t="s">
        <v>915</v>
      </c>
      <c r="D219">
        <v>41</v>
      </c>
      <c r="E219" t="s">
        <v>100</v>
      </c>
      <c r="F219" t="str">
        <f t="shared" si="3"/>
        <v>update modelos set marcas_id=5 where id=41</v>
      </c>
    </row>
    <row r="220" spans="1:6" x14ac:dyDescent="0.25">
      <c r="A220">
        <v>323</v>
      </c>
      <c r="B220">
        <v>5</v>
      </c>
      <c r="C220" t="s">
        <v>915</v>
      </c>
      <c r="D220">
        <v>59</v>
      </c>
      <c r="E220" t="s">
        <v>115</v>
      </c>
      <c r="F220" t="str">
        <f t="shared" si="3"/>
        <v>update modelos set marcas_id=5 where id=59</v>
      </c>
    </row>
    <row r="221" spans="1:6" x14ac:dyDescent="0.25">
      <c r="A221">
        <v>355</v>
      </c>
      <c r="B221">
        <v>5</v>
      </c>
      <c r="C221" t="s">
        <v>915</v>
      </c>
      <c r="D221">
        <v>28</v>
      </c>
      <c r="E221" t="s">
        <v>88</v>
      </c>
      <c r="F221" t="str">
        <f t="shared" si="3"/>
        <v>update modelos set marcas_id=5 where id=28</v>
      </c>
    </row>
    <row r="222" spans="1:6" x14ac:dyDescent="0.25">
      <c r="A222">
        <v>387</v>
      </c>
      <c r="B222">
        <v>5</v>
      </c>
      <c r="C222" t="s">
        <v>915</v>
      </c>
      <c r="D222">
        <v>78</v>
      </c>
      <c r="E222" t="s">
        <v>60</v>
      </c>
      <c r="F222" t="str">
        <f t="shared" si="3"/>
        <v>update modelos set marcas_id=5 where id=78</v>
      </c>
    </row>
    <row r="223" spans="1:6" x14ac:dyDescent="0.25">
      <c r="A223">
        <v>299</v>
      </c>
      <c r="B223">
        <v>5</v>
      </c>
      <c r="C223" t="s">
        <v>915</v>
      </c>
      <c r="D223">
        <v>2</v>
      </c>
      <c r="E223" t="s">
        <v>41</v>
      </c>
      <c r="F223" t="str">
        <f t="shared" si="3"/>
        <v>update modelos set marcas_id=5 where id=2</v>
      </c>
    </row>
    <row r="224" spans="1:6" x14ac:dyDescent="0.25">
      <c r="A224">
        <v>331</v>
      </c>
      <c r="B224">
        <v>5</v>
      </c>
      <c r="C224" t="s">
        <v>915</v>
      </c>
      <c r="D224">
        <v>78</v>
      </c>
      <c r="E224" t="s">
        <v>60</v>
      </c>
      <c r="F224" t="str">
        <f t="shared" si="3"/>
        <v>update modelos set marcas_id=5 where id=78</v>
      </c>
    </row>
    <row r="225" spans="1:6" x14ac:dyDescent="0.25">
      <c r="A225">
        <v>363</v>
      </c>
      <c r="B225">
        <v>5</v>
      </c>
      <c r="C225" t="s">
        <v>915</v>
      </c>
      <c r="D225">
        <v>34</v>
      </c>
      <c r="E225" t="s">
        <v>93</v>
      </c>
      <c r="F225" t="str">
        <f t="shared" si="3"/>
        <v>update modelos set marcas_id=5 where id=34</v>
      </c>
    </row>
    <row r="226" spans="1:6" x14ac:dyDescent="0.25">
      <c r="A226">
        <v>536</v>
      </c>
      <c r="B226">
        <v>5</v>
      </c>
      <c r="C226" t="s">
        <v>915</v>
      </c>
      <c r="D226">
        <v>35</v>
      </c>
      <c r="E226" t="s">
        <v>94</v>
      </c>
      <c r="F226" t="str">
        <f t="shared" si="3"/>
        <v>update modelos set marcas_id=5 where id=35</v>
      </c>
    </row>
    <row r="227" spans="1:6" x14ac:dyDescent="0.25">
      <c r="A227">
        <v>275</v>
      </c>
      <c r="B227">
        <v>5</v>
      </c>
      <c r="C227" t="s">
        <v>915</v>
      </c>
      <c r="D227">
        <v>85</v>
      </c>
      <c r="E227" t="s">
        <v>74</v>
      </c>
      <c r="F227" t="str">
        <f t="shared" si="3"/>
        <v>update modelos set marcas_id=5 where id=85</v>
      </c>
    </row>
    <row r="228" spans="1:6" x14ac:dyDescent="0.25">
      <c r="A228">
        <v>307</v>
      </c>
      <c r="B228">
        <v>5</v>
      </c>
      <c r="C228" t="s">
        <v>915</v>
      </c>
      <c r="D228">
        <v>74</v>
      </c>
      <c r="E228" t="s">
        <v>65</v>
      </c>
      <c r="F228" t="str">
        <f t="shared" si="3"/>
        <v>update modelos set marcas_id=5 where id=74</v>
      </c>
    </row>
    <row r="229" spans="1:6" x14ac:dyDescent="0.25">
      <c r="A229">
        <v>339</v>
      </c>
      <c r="B229">
        <v>5</v>
      </c>
      <c r="C229" t="s">
        <v>915</v>
      </c>
      <c r="D229">
        <v>119</v>
      </c>
      <c r="E229" t="s">
        <v>157</v>
      </c>
      <c r="F229" t="str">
        <f t="shared" si="3"/>
        <v>update modelos set marcas_id=5 where id=119</v>
      </c>
    </row>
    <row r="230" spans="1:6" x14ac:dyDescent="0.25">
      <c r="A230">
        <v>371</v>
      </c>
      <c r="B230">
        <v>5</v>
      </c>
      <c r="C230" t="s">
        <v>915</v>
      </c>
      <c r="D230">
        <v>41</v>
      </c>
      <c r="E230" t="s">
        <v>100</v>
      </c>
      <c r="F230" t="str">
        <f t="shared" si="3"/>
        <v>update modelos set marcas_id=5 where id=41</v>
      </c>
    </row>
    <row r="231" spans="1:6" x14ac:dyDescent="0.25">
      <c r="A231">
        <v>186</v>
      </c>
      <c r="B231">
        <v>5</v>
      </c>
      <c r="C231" t="s">
        <v>915</v>
      </c>
      <c r="D231">
        <v>126</v>
      </c>
      <c r="E231" t="s">
        <v>51</v>
      </c>
      <c r="F231" t="str">
        <f t="shared" si="3"/>
        <v>update modelos set marcas_id=5 where id=126</v>
      </c>
    </row>
    <row r="232" spans="1:6" x14ac:dyDescent="0.25">
      <c r="A232">
        <v>218</v>
      </c>
      <c r="B232">
        <v>5</v>
      </c>
      <c r="C232" t="s">
        <v>915</v>
      </c>
      <c r="D232">
        <v>32</v>
      </c>
      <c r="E232" t="s">
        <v>91</v>
      </c>
      <c r="F232" t="str">
        <f t="shared" si="3"/>
        <v>update modelos set marcas_id=5 where id=32</v>
      </c>
    </row>
    <row r="233" spans="1:6" x14ac:dyDescent="0.25">
      <c r="A233">
        <v>19</v>
      </c>
      <c r="B233">
        <v>5</v>
      </c>
      <c r="C233" t="s">
        <v>915</v>
      </c>
      <c r="D233">
        <v>91</v>
      </c>
      <c r="E233" t="s">
        <v>122</v>
      </c>
      <c r="F233" t="str">
        <f t="shared" si="3"/>
        <v>update modelos set marcas_id=5 where id=91</v>
      </c>
    </row>
    <row r="234" spans="1:6" x14ac:dyDescent="0.25">
      <c r="A234">
        <v>57</v>
      </c>
      <c r="B234">
        <v>5</v>
      </c>
      <c r="C234" t="s">
        <v>915</v>
      </c>
      <c r="D234">
        <v>30</v>
      </c>
      <c r="E234" t="s">
        <v>43</v>
      </c>
      <c r="F234" t="str">
        <f t="shared" si="3"/>
        <v>update modelos set marcas_id=5 where id=30</v>
      </c>
    </row>
    <row r="235" spans="1:6" x14ac:dyDescent="0.25">
      <c r="A235">
        <v>123</v>
      </c>
      <c r="B235">
        <v>5</v>
      </c>
      <c r="C235" t="s">
        <v>915</v>
      </c>
      <c r="D235">
        <v>115</v>
      </c>
      <c r="E235" t="s">
        <v>153</v>
      </c>
      <c r="F235" t="str">
        <f t="shared" si="3"/>
        <v>update modelos set marcas_id=5 where id=115</v>
      </c>
    </row>
    <row r="236" spans="1:6" x14ac:dyDescent="0.25">
      <c r="A236">
        <v>422</v>
      </c>
      <c r="B236">
        <v>5</v>
      </c>
      <c r="C236" t="s">
        <v>915</v>
      </c>
      <c r="D236">
        <v>58</v>
      </c>
      <c r="E236" t="s">
        <v>101</v>
      </c>
      <c r="F236" t="str">
        <f t="shared" si="3"/>
        <v>update modelos set marcas_id=5 where id=58</v>
      </c>
    </row>
    <row r="237" spans="1:6" x14ac:dyDescent="0.25">
      <c r="A237">
        <v>488</v>
      </c>
      <c r="B237">
        <v>5</v>
      </c>
      <c r="C237" t="s">
        <v>915</v>
      </c>
      <c r="D237">
        <v>137</v>
      </c>
      <c r="E237" t="s">
        <v>133</v>
      </c>
      <c r="F237" t="str">
        <f t="shared" si="3"/>
        <v>update modelos set marcas_id=5 where id=137</v>
      </c>
    </row>
    <row r="238" spans="1:6" x14ac:dyDescent="0.25">
      <c r="A238">
        <v>521</v>
      </c>
      <c r="B238">
        <v>5</v>
      </c>
      <c r="C238" t="s">
        <v>915</v>
      </c>
      <c r="D238">
        <v>139</v>
      </c>
      <c r="E238" t="s">
        <v>159</v>
      </c>
      <c r="F238" t="str">
        <f t="shared" si="3"/>
        <v>update modelos set marcas_id=5 where id=139</v>
      </c>
    </row>
    <row r="239" spans="1:6" x14ac:dyDescent="0.25">
      <c r="A239">
        <v>260</v>
      </c>
      <c r="B239">
        <v>5</v>
      </c>
      <c r="C239" t="s">
        <v>915</v>
      </c>
      <c r="D239">
        <v>10</v>
      </c>
      <c r="E239" t="s">
        <v>44</v>
      </c>
      <c r="F239" t="str">
        <f t="shared" si="3"/>
        <v>update modelos set marcas_id=5 where id=10</v>
      </c>
    </row>
    <row r="240" spans="1:6" x14ac:dyDescent="0.25">
      <c r="A240">
        <v>131</v>
      </c>
      <c r="B240">
        <v>5</v>
      </c>
      <c r="C240" t="s">
        <v>915</v>
      </c>
      <c r="D240">
        <v>37</v>
      </c>
      <c r="E240" t="s">
        <v>96</v>
      </c>
      <c r="F240" t="str">
        <f t="shared" si="3"/>
        <v>update modelos set marcas_id=5 where id=37</v>
      </c>
    </row>
    <row r="241" spans="1:6" x14ac:dyDescent="0.25">
      <c r="A241">
        <v>398</v>
      </c>
      <c r="B241">
        <v>5</v>
      </c>
      <c r="C241" t="s">
        <v>915</v>
      </c>
      <c r="D241">
        <v>38</v>
      </c>
      <c r="E241" t="s">
        <v>97</v>
      </c>
      <c r="F241" t="str">
        <f t="shared" si="3"/>
        <v>update modelos set marcas_id=5 where id=38</v>
      </c>
    </row>
    <row r="242" spans="1:6" x14ac:dyDescent="0.25">
      <c r="A242">
        <v>169</v>
      </c>
      <c r="B242">
        <v>5</v>
      </c>
      <c r="C242" t="s">
        <v>915</v>
      </c>
      <c r="D242">
        <v>112</v>
      </c>
      <c r="E242" t="s">
        <v>150</v>
      </c>
      <c r="F242" t="str">
        <f t="shared" si="3"/>
        <v>update modelos set marcas_id=5 where id=112</v>
      </c>
    </row>
    <row r="243" spans="1:6" x14ac:dyDescent="0.25">
      <c r="A243">
        <v>35</v>
      </c>
      <c r="B243">
        <v>5</v>
      </c>
      <c r="C243" t="s">
        <v>915</v>
      </c>
      <c r="D243">
        <v>73</v>
      </c>
      <c r="E243" t="s">
        <v>64</v>
      </c>
      <c r="F243" t="str">
        <f t="shared" si="3"/>
        <v>update modelos set marcas_id=5 where id=73</v>
      </c>
    </row>
    <row r="244" spans="1:6" x14ac:dyDescent="0.25">
      <c r="A244">
        <v>268</v>
      </c>
      <c r="B244">
        <v>5</v>
      </c>
      <c r="C244" t="s">
        <v>915</v>
      </c>
      <c r="D244">
        <v>103</v>
      </c>
      <c r="E244" t="s">
        <v>141</v>
      </c>
      <c r="F244" t="str">
        <f t="shared" si="3"/>
        <v>update modelos set marcas_id=5 where id=103</v>
      </c>
    </row>
    <row r="245" spans="1:6" x14ac:dyDescent="0.25">
      <c r="A245">
        <v>75</v>
      </c>
      <c r="B245">
        <v>5</v>
      </c>
      <c r="C245" t="s">
        <v>915</v>
      </c>
      <c r="D245">
        <v>104</v>
      </c>
      <c r="E245" t="s">
        <v>142</v>
      </c>
      <c r="F245" t="str">
        <f t="shared" si="3"/>
        <v>update modelos set marcas_id=5 where id=104</v>
      </c>
    </row>
    <row r="246" spans="1:6" x14ac:dyDescent="0.25">
      <c r="A246">
        <v>107</v>
      </c>
      <c r="B246">
        <v>5</v>
      </c>
      <c r="C246" t="s">
        <v>915</v>
      </c>
      <c r="D246">
        <v>110</v>
      </c>
      <c r="E246" t="s">
        <v>148</v>
      </c>
      <c r="F246" t="str">
        <f t="shared" si="3"/>
        <v>update modelos set marcas_id=5 where id=110</v>
      </c>
    </row>
    <row r="247" spans="1:6" x14ac:dyDescent="0.25">
      <c r="A247">
        <v>139</v>
      </c>
      <c r="B247">
        <v>5</v>
      </c>
      <c r="C247" t="s">
        <v>915</v>
      </c>
      <c r="D247">
        <v>34</v>
      </c>
      <c r="E247" t="s">
        <v>93</v>
      </c>
      <c r="F247" t="str">
        <f t="shared" si="3"/>
        <v>update modelos set marcas_id=5 where id=34</v>
      </c>
    </row>
    <row r="248" spans="1:6" x14ac:dyDescent="0.25">
      <c r="A248">
        <v>406</v>
      </c>
      <c r="B248">
        <v>5</v>
      </c>
      <c r="C248" t="s">
        <v>915</v>
      </c>
      <c r="D248">
        <v>4</v>
      </c>
      <c r="E248" t="s">
        <v>43</v>
      </c>
      <c r="F248" t="str">
        <f t="shared" si="3"/>
        <v>update modelos set marcas_id=5 where id=4</v>
      </c>
    </row>
    <row r="249" spans="1:6" x14ac:dyDescent="0.25">
      <c r="A249">
        <v>145</v>
      </c>
      <c r="B249">
        <v>5</v>
      </c>
      <c r="C249" t="s">
        <v>915</v>
      </c>
      <c r="D249">
        <v>103</v>
      </c>
      <c r="E249" t="s">
        <v>141</v>
      </c>
      <c r="F249" t="str">
        <f t="shared" si="3"/>
        <v>update modelos set marcas_id=5 where id=103</v>
      </c>
    </row>
    <row r="250" spans="1:6" x14ac:dyDescent="0.25">
      <c r="A250">
        <v>178</v>
      </c>
      <c r="B250">
        <v>5</v>
      </c>
      <c r="C250" t="s">
        <v>915</v>
      </c>
      <c r="D250">
        <v>7</v>
      </c>
      <c r="E250" t="s">
        <v>79</v>
      </c>
      <c r="F250" t="str">
        <f t="shared" si="3"/>
        <v>update modelos set marcas_id=5 where id=7</v>
      </c>
    </row>
    <row r="251" spans="1:6" x14ac:dyDescent="0.25">
      <c r="A251">
        <v>5</v>
      </c>
      <c r="B251">
        <v>5</v>
      </c>
      <c r="C251" t="s">
        <v>915</v>
      </c>
      <c r="D251">
        <v>37</v>
      </c>
      <c r="E251" t="s">
        <v>96</v>
      </c>
      <c r="F251" t="str">
        <f t="shared" si="3"/>
        <v>update modelos set marcas_id=5 where id=37</v>
      </c>
    </row>
    <row r="252" spans="1:6" x14ac:dyDescent="0.25">
      <c r="A252">
        <v>244</v>
      </c>
      <c r="B252">
        <v>5</v>
      </c>
      <c r="C252" t="s">
        <v>915</v>
      </c>
      <c r="D252">
        <v>74</v>
      </c>
      <c r="E252" t="s">
        <v>65</v>
      </c>
      <c r="F252" t="str">
        <f t="shared" si="3"/>
        <v>update modelos set marcas_id=5 where id=74</v>
      </c>
    </row>
    <row r="253" spans="1:6" x14ac:dyDescent="0.25">
      <c r="A253">
        <v>414</v>
      </c>
      <c r="B253">
        <v>5</v>
      </c>
      <c r="C253" t="s">
        <v>915</v>
      </c>
      <c r="D253">
        <v>74</v>
      </c>
      <c r="E253" t="s">
        <v>65</v>
      </c>
      <c r="F253" t="str">
        <f t="shared" si="3"/>
        <v>update modelos set marcas_id=5 where id=74</v>
      </c>
    </row>
    <row r="254" spans="1:6" x14ac:dyDescent="0.25">
      <c r="A254">
        <v>284</v>
      </c>
      <c r="B254">
        <v>5</v>
      </c>
      <c r="C254" t="s">
        <v>915</v>
      </c>
      <c r="D254">
        <v>85</v>
      </c>
      <c r="E254" t="s">
        <v>74</v>
      </c>
      <c r="F254" t="str">
        <f t="shared" si="3"/>
        <v>update modelos set marcas_id=5 where id=85</v>
      </c>
    </row>
    <row r="255" spans="1:6" x14ac:dyDescent="0.25">
      <c r="A255">
        <v>316</v>
      </c>
      <c r="B255">
        <v>5</v>
      </c>
      <c r="C255" t="s">
        <v>915</v>
      </c>
      <c r="D255">
        <v>67</v>
      </c>
      <c r="E255" t="s">
        <v>58</v>
      </c>
      <c r="F255" t="str">
        <f t="shared" si="3"/>
        <v>update modelos set marcas_id=5 where id=67</v>
      </c>
    </row>
    <row r="256" spans="1:6" x14ac:dyDescent="0.25">
      <c r="A256">
        <v>380</v>
      </c>
      <c r="B256">
        <v>5</v>
      </c>
      <c r="C256" t="s">
        <v>915</v>
      </c>
      <c r="D256">
        <v>78</v>
      </c>
      <c r="E256" t="s">
        <v>60</v>
      </c>
      <c r="F256" t="str">
        <f t="shared" si="3"/>
        <v>update modelos set marcas_id=5 where id=78</v>
      </c>
    </row>
    <row r="257" spans="1:6" x14ac:dyDescent="0.25">
      <c r="A257">
        <v>292</v>
      </c>
      <c r="B257">
        <v>5</v>
      </c>
      <c r="C257" t="s">
        <v>915</v>
      </c>
      <c r="D257">
        <v>30</v>
      </c>
      <c r="E257" t="s">
        <v>43</v>
      </c>
      <c r="F257" t="str">
        <f t="shared" si="3"/>
        <v>update modelos set marcas_id=5 where id=30</v>
      </c>
    </row>
    <row r="258" spans="1:6" x14ac:dyDescent="0.25">
      <c r="A258">
        <v>388</v>
      </c>
      <c r="B258">
        <v>5</v>
      </c>
      <c r="C258" t="s">
        <v>915</v>
      </c>
      <c r="D258">
        <v>78</v>
      </c>
      <c r="E258" t="s">
        <v>60</v>
      </c>
      <c r="F258" t="str">
        <f t="shared" si="3"/>
        <v>update modelos set marcas_id=5 where id=78</v>
      </c>
    </row>
    <row r="259" spans="1:6" x14ac:dyDescent="0.25">
      <c r="A259">
        <v>300</v>
      </c>
      <c r="B259">
        <v>5</v>
      </c>
      <c r="C259" t="s">
        <v>915</v>
      </c>
      <c r="D259">
        <v>10</v>
      </c>
      <c r="E259" t="s">
        <v>44</v>
      </c>
      <c r="F259" t="str">
        <f t="shared" ref="F259:F322" si="4">CONCATENATE("update modelos set marcas_id=",B259," where id=",D259)</f>
        <v>update modelos set marcas_id=5 where id=10</v>
      </c>
    </row>
    <row r="260" spans="1:6" x14ac:dyDescent="0.25">
      <c r="A260">
        <v>332</v>
      </c>
      <c r="B260">
        <v>5</v>
      </c>
      <c r="C260" t="s">
        <v>915</v>
      </c>
      <c r="D260">
        <v>85</v>
      </c>
      <c r="E260" t="s">
        <v>74</v>
      </c>
      <c r="F260" t="str">
        <f t="shared" si="4"/>
        <v>update modelos set marcas_id=5 where id=85</v>
      </c>
    </row>
    <row r="261" spans="1:6" x14ac:dyDescent="0.25">
      <c r="A261">
        <v>364</v>
      </c>
      <c r="B261">
        <v>5</v>
      </c>
      <c r="C261" t="s">
        <v>915</v>
      </c>
      <c r="D261">
        <v>34</v>
      </c>
      <c r="E261" t="s">
        <v>93</v>
      </c>
      <c r="F261" t="str">
        <f t="shared" si="4"/>
        <v>update modelos set marcas_id=5 where id=34</v>
      </c>
    </row>
    <row r="262" spans="1:6" x14ac:dyDescent="0.25">
      <c r="A262">
        <v>276</v>
      </c>
      <c r="B262">
        <v>5</v>
      </c>
      <c r="C262" t="s">
        <v>915</v>
      </c>
      <c r="D262">
        <v>74</v>
      </c>
      <c r="E262" t="s">
        <v>65</v>
      </c>
      <c r="F262" t="str">
        <f t="shared" si="4"/>
        <v>update modelos set marcas_id=5 where id=74</v>
      </c>
    </row>
    <row r="263" spans="1:6" x14ac:dyDescent="0.25">
      <c r="A263">
        <v>308</v>
      </c>
      <c r="B263">
        <v>5</v>
      </c>
      <c r="C263" t="s">
        <v>915</v>
      </c>
      <c r="D263">
        <v>71</v>
      </c>
      <c r="E263" t="s">
        <v>62</v>
      </c>
      <c r="F263" t="str">
        <f t="shared" si="4"/>
        <v>update modelos set marcas_id=5 where id=71</v>
      </c>
    </row>
    <row r="264" spans="1:6" x14ac:dyDescent="0.25">
      <c r="A264">
        <v>372</v>
      </c>
      <c r="B264">
        <v>5</v>
      </c>
      <c r="C264" t="s">
        <v>915</v>
      </c>
      <c r="D264">
        <v>41</v>
      </c>
      <c r="E264" t="s">
        <v>100</v>
      </c>
      <c r="F264" t="str">
        <f t="shared" si="4"/>
        <v>update modelos set marcas_id=5 where id=41</v>
      </c>
    </row>
    <row r="265" spans="1:6" x14ac:dyDescent="0.25">
      <c r="A265">
        <v>187</v>
      </c>
      <c r="B265">
        <v>5</v>
      </c>
      <c r="C265" t="s">
        <v>915</v>
      </c>
      <c r="D265">
        <v>74</v>
      </c>
      <c r="E265" t="s">
        <v>65</v>
      </c>
      <c r="F265" t="str">
        <f t="shared" si="4"/>
        <v>update modelos set marcas_id=5 where id=74</v>
      </c>
    </row>
    <row r="266" spans="1:6" x14ac:dyDescent="0.25">
      <c r="A266">
        <v>59</v>
      </c>
      <c r="B266">
        <v>5</v>
      </c>
      <c r="C266" t="s">
        <v>915</v>
      </c>
      <c r="D266">
        <v>100</v>
      </c>
      <c r="E266" t="s">
        <v>138</v>
      </c>
      <c r="F266" t="str">
        <f t="shared" si="4"/>
        <v>update modelos set marcas_id=5 where id=100</v>
      </c>
    </row>
    <row r="267" spans="1:6" x14ac:dyDescent="0.25">
      <c r="A267">
        <v>92</v>
      </c>
      <c r="B267">
        <v>5</v>
      </c>
      <c r="C267" t="s">
        <v>915</v>
      </c>
      <c r="D267">
        <v>6</v>
      </c>
      <c r="E267" t="s">
        <v>78</v>
      </c>
      <c r="F267" t="str">
        <f t="shared" si="4"/>
        <v>update modelos set marcas_id=5 where id=6</v>
      </c>
    </row>
    <row r="268" spans="1:6" x14ac:dyDescent="0.25">
      <c r="A268">
        <v>124</v>
      </c>
      <c r="B268">
        <v>5</v>
      </c>
      <c r="C268" t="s">
        <v>915</v>
      </c>
      <c r="D268">
        <v>116</v>
      </c>
      <c r="E268" t="s">
        <v>154</v>
      </c>
      <c r="F268" t="str">
        <f t="shared" si="4"/>
        <v>update modelos set marcas_id=5 where id=116</v>
      </c>
    </row>
    <row r="269" spans="1:6" x14ac:dyDescent="0.25">
      <c r="A269">
        <v>423</v>
      </c>
      <c r="B269">
        <v>5</v>
      </c>
      <c r="C269" t="s">
        <v>915</v>
      </c>
      <c r="D269">
        <v>119</v>
      </c>
      <c r="E269" t="s">
        <v>157</v>
      </c>
      <c r="F269" t="str">
        <f t="shared" si="4"/>
        <v>update modelos set marcas_id=5 where id=119</v>
      </c>
    </row>
    <row r="270" spans="1:6" x14ac:dyDescent="0.25">
      <c r="A270">
        <v>522</v>
      </c>
      <c r="B270">
        <v>5</v>
      </c>
      <c r="C270" t="s">
        <v>915</v>
      </c>
      <c r="D270">
        <v>139</v>
      </c>
      <c r="E270" t="s">
        <v>159</v>
      </c>
      <c r="F270" t="str">
        <f t="shared" si="4"/>
        <v>update modelos set marcas_id=5 where id=139</v>
      </c>
    </row>
    <row r="271" spans="1:6" x14ac:dyDescent="0.25">
      <c r="A271">
        <v>261</v>
      </c>
      <c r="B271">
        <v>5</v>
      </c>
      <c r="C271" t="s">
        <v>915</v>
      </c>
      <c r="D271">
        <v>7</v>
      </c>
      <c r="E271" t="s">
        <v>79</v>
      </c>
      <c r="F271" t="str">
        <f t="shared" si="4"/>
        <v>update modelos set marcas_id=5 where id=7</v>
      </c>
    </row>
    <row r="272" spans="1:6" x14ac:dyDescent="0.25">
      <c r="A272">
        <v>399</v>
      </c>
      <c r="B272">
        <v>5</v>
      </c>
      <c r="C272" t="s">
        <v>915</v>
      </c>
      <c r="D272">
        <v>36</v>
      </c>
      <c r="E272" t="s">
        <v>95</v>
      </c>
      <c r="F272" t="str">
        <f t="shared" si="4"/>
        <v>update modelos set marcas_id=5 where id=36</v>
      </c>
    </row>
    <row r="273" spans="1:6" x14ac:dyDescent="0.25">
      <c r="A273">
        <v>170</v>
      </c>
      <c r="B273">
        <v>5</v>
      </c>
      <c r="C273" t="s">
        <v>915</v>
      </c>
      <c r="D273">
        <v>124</v>
      </c>
      <c r="E273" t="s">
        <v>49</v>
      </c>
      <c r="F273" t="str">
        <f t="shared" si="4"/>
        <v>update modelos set marcas_id=5 where id=124</v>
      </c>
    </row>
    <row r="274" spans="1:6" x14ac:dyDescent="0.25">
      <c r="A274">
        <v>36</v>
      </c>
      <c r="B274">
        <v>5</v>
      </c>
      <c r="C274" t="s">
        <v>915</v>
      </c>
      <c r="D274">
        <v>36</v>
      </c>
      <c r="E274" t="s">
        <v>95</v>
      </c>
      <c r="F274" t="str">
        <f t="shared" si="4"/>
        <v>update modelos set marcas_id=5 where id=36</v>
      </c>
    </row>
    <row r="275" spans="1:6" x14ac:dyDescent="0.25">
      <c r="A275">
        <v>269</v>
      </c>
      <c r="B275">
        <v>5</v>
      </c>
      <c r="C275" t="s">
        <v>915</v>
      </c>
      <c r="D275">
        <v>32</v>
      </c>
      <c r="E275" t="s">
        <v>91</v>
      </c>
      <c r="F275" t="str">
        <f t="shared" si="4"/>
        <v>update modelos set marcas_id=5 where id=32</v>
      </c>
    </row>
    <row r="276" spans="1:6" x14ac:dyDescent="0.25">
      <c r="A276">
        <v>108</v>
      </c>
      <c r="B276">
        <v>5</v>
      </c>
      <c r="C276" t="s">
        <v>915</v>
      </c>
      <c r="D276">
        <v>78</v>
      </c>
      <c r="E276" t="s">
        <v>60</v>
      </c>
      <c r="F276" t="str">
        <f t="shared" si="4"/>
        <v>update modelos set marcas_id=5 where id=78</v>
      </c>
    </row>
    <row r="277" spans="1:6" x14ac:dyDescent="0.25">
      <c r="A277">
        <v>140</v>
      </c>
      <c r="B277">
        <v>5</v>
      </c>
      <c r="C277" t="s">
        <v>915</v>
      </c>
      <c r="D277">
        <v>73</v>
      </c>
      <c r="E277" t="s">
        <v>64</v>
      </c>
      <c r="F277" t="str">
        <f t="shared" si="4"/>
        <v>update modelos set marcas_id=5 where id=73</v>
      </c>
    </row>
    <row r="278" spans="1:6" x14ac:dyDescent="0.25">
      <c r="A278">
        <v>407</v>
      </c>
      <c r="B278">
        <v>5</v>
      </c>
      <c r="C278" t="s">
        <v>915</v>
      </c>
      <c r="D278">
        <v>37</v>
      </c>
      <c r="E278" t="s">
        <v>96</v>
      </c>
      <c r="F278" t="str">
        <f t="shared" si="4"/>
        <v>update modelos set marcas_id=5 where id=37</v>
      </c>
    </row>
    <row r="279" spans="1:6" x14ac:dyDescent="0.25">
      <c r="A279">
        <v>471</v>
      </c>
      <c r="B279">
        <v>5</v>
      </c>
      <c r="C279" t="s">
        <v>915</v>
      </c>
      <c r="D279">
        <v>135</v>
      </c>
      <c r="E279" t="s">
        <v>131</v>
      </c>
      <c r="F279" t="str">
        <f t="shared" si="4"/>
        <v>update modelos set marcas_id=5 where id=135</v>
      </c>
    </row>
    <row r="280" spans="1:6" x14ac:dyDescent="0.25">
      <c r="A280">
        <v>146</v>
      </c>
      <c r="B280">
        <v>5</v>
      </c>
      <c r="C280" t="s">
        <v>915</v>
      </c>
      <c r="D280">
        <v>122</v>
      </c>
      <c r="E280" t="s">
        <v>126</v>
      </c>
      <c r="F280" t="str">
        <f t="shared" si="4"/>
        <v>update modelos set marcas_id=5 where id=122</v>
      </c>
    </row>
    <row r="281" spans="1:6" x14ac:dyDescent="0.25">
      <c r="A281">
        <v>179</v>
      </c>
      <c r="B281">
        <v>5</v>
      </c>
      <c r="C281" t="s">
        <v>915</v>
      </c>
      <c r="D281">
        <v>7</v>
      </c>
      <c r="E281" t="s">
        <v>79</v>
      </c>
      <c r="F281" t="str">
        <f t="shared" si="4"/>
        <v>update modelos set marcas_id=5 where id=7</v>
      </c>
    </row>
    <row r="282" spans="1:6" x14ac:dyDescent="0.25">
      <c r="A282">
        <v>245</v>
      </c>
      <c r="B282">
        <v>5</v>
      </c>
      <c r="C282" t="s">
        <v>915</v>
      </c>
      <c r="D282">
        <v>74</v>
      </c>
      <c r="E282" t="s">
        <v>65</v>
      </c>
      <c r="F282" t="str">
        <f t="shared" si="4"/>
        <v>update modelos set marcas_id=5 where id=74</v>
      </c>
    </row>
    <row r="283" spans="1:6" x14ac:dyDescent="0.25">
      <c r="A283">
        <v>44</v>
      </c>
      <c r="B283">
        <v>5</v>
      </c>
      <c r="C283" t="s">
        <v>915</v>
      </c>
      <c r="D283">
        <v>41</v>
      </c>
      <c r="E283" t="s">
        <v>100</v>
      </c>
      <c r="F283" t="str">
        <f t="shared" si="4"/>
        <v>update modelos set marcas_id=5 where id=41</v>
      </c>
    </row>
    <row r="284" spans="1:6" x14ac:dyDescent="0.25">
      <c r="A284">
        <v>84</v>
      </c>
      <c r="B284">
        <v>5</v>
      </c>
      <c r="C284" t="s">
        <v>915</v>
      </c>
      <c r="D284">
        <v>74</v>
      </c>
      <c r="E284" t="s">
        <v>65</v>
      </c>
      <c r="F284" t="str">
        <f t="shared" si="4"/>
        <v>update modelos set marcas_id=5 where id=74</v>
      </c>
    </row>
    <row r="285" spans="1:6" x14ac:dyDescent="0.25">
      <c r="A285">
        <v>415</v>
      </c>
      <c r="B285">
        <v>5</v>
      </c>
      <c r="C285" t="s">
        <v>915</v>
      </c>
      <c r="D285">
        <v>83</v>
      </c>
      <c r="E285" t="s">
        <v>61</v>
      </c>
      <c r="F285" t="str">
        <f t="shared" si="4"/>
        <v>update modelos set marcas_id=5 where id=83</v>
      </c>
    </row>
    <row r="286" spans="1:6" x14ac:dyDescent="0.25">
      <c r="A286">
        <v>514</v>
      </c>
      <c r="B286">
        <v>5</v>
      </c>
      <c r="C286" t="s">
        <v>915</v>
      </c>
      <c r="D286">
        <v>139</v>
      </c>
      <c r="E286" t="s">
        <v>159</v>
      </c>
      <c r="F286" t="str">
        <f t="shared" si="4"/>
        <v>update modelos set marcas_id=5 where id=139</v>
      </c>
    </row>
    <row r="287" spans="1:6" x14ac:dyDescent="0.25">
      <c r="A287">
        <v>285</v>
      </c>
      <c r="B287">
        <v>5</v>
      </c>
      <c r="C287" t="s">
        <v>915</v>
      </c>
      <c r="D287">
        <v>85</v>
      </c>
      <c r="E287" t="s">
        <v>74</v>
      </c>
      <c r="F287" t="str">
        <f t="shared" si="4"/>
        <v>update modelos set marcas_id=5 where id=85</v>
      </c>
    </row>
    <row r="288" spans="1:6" x14ac:dyDescent="0.25">
      <c r="A288">
        <v>349</v>
      </c>
      <c r="B288">
        <v>5</v>
      </c>
      <c r="C288" t="s">
        <v>915</v>
      </c>
      <c r="D288">
        <v>34</v>
      </c>
      <c r="E288" t="s">
        <v>93</v>
      </c>
      <c r="F288" t="str">
        <f t="shared" si="4"/>
        <v>update modelos set marcas_id=5 where id=34</v>
      </c>
    </row>
    <row r="289" spans="1:6" x14ac:dyDescent="0.25">
      <c r="A289">
        <v>381</v>
      </c>
      <c r="B289">
        <v>5</v>
      </c>
      <c r="C289" t="s">
        <v>915</v>
      </c>
      <c r="D289">
        <v>78</v>
      </c>
      <c r="E289" t="s">
        <v>60</v>
      </c>
      <c r="F289" t="str">
        <f t="shared" si="4"/>
        <v>update modelos set marcas_id=5 where id=78</v>
      </c>
    </row>
    <row r="290" spans="1:6" x14ac:dyDescent="0.25">
      <c r="A290">
        <v>325</v>
      </c>
      <c r="B290">
        <v>5</v>
      </c>
      <c r="C290" t="s">
        <v>915</v>
      </c>
      <c r="D290">
        <v>43</v>
      </c>
      <c r="E290" t="s">
        <v>102</v>
      </c>
      <c r="F290" t="str">
        <f t="shared" si="4"/>
        <v>update modelos set marcas_id=5 where id=43</v>
      </c>
    </row>
    <row r="291" spans="1:6" x14ac:dyDescent="0.25">
      <c r="A291">
        <v>389</v>
      </c>
      <c r="B291">
        <v>5</v>
      </c>
      <c r="C291" t="s">
        <v>915</v>
      </c>
      <c r="D291">
        <v>83</v>
      </c>
      <c r="E291" t="s">
        <v>61</v>
      </c>
      <c r="F291" t="str">
        <f t="shared" si="4"/>
        <v>update modelos set marcas_id=5 where id=83</v>
      </c>
    </row>
    <row r="292" spans="1:6" x14ac:dyDescent="0.25">
      <c r="A292">
        <v>301</v>
      </c>
      <c r="B292">
        <v>5</v>
      </c>
      <c r="C292" t="s">
        <v>915</v>
      </c>
      <c r="D292">
        <v>4</v>
      </c>
      <c r="E292" t="s">
        <v>43</v>
      </c>
      <c r="F292" t="str">
        <f t="shared" si="4"/>
        <v>update modelos set marcas_id=5 where id=4</v>
      </c>
    </row>
    <row r="293" spans="1:6" x14ac:dyDescent="0.25">
      <c r="A293">
        <v>365</v>
      </c>
      <c r="B293">
        <v>5</v>
      </c>
      <c r="C293" t="s">
        <v>915</v>
      </c>
      <c r="D293">
        <v>56</v>
      </c>
      <c r="E293" t="s">
        <v>113</v>
      </c>
      <c r="F293" t="str">
        <f t="shared" si="4"/>
        <v>update modelos set marcas_id=5 where id=56</v>
      </c>
    </row>
    <row r="294" spans="1:6" x14ac:dyDescent="0.25">
      <c r="A294">
        <v>277</v>
      </c>
      <c r="B294">
        <v>5</v>
      </c>
      <c r="C294" t="s">
        <v>915</v>
      </c>
      <c r="D294">
        <v>85</v>
      </c>
      <c r="E294" t="s">
        <v>74</v>
      </c>
      <c r="F294" t="str">
        <f t="shared" si="4"/>
        <v>update modelos set marcas_id=5 where id=85</v>
      </c>
    </row>
    <row r="295" spans="1:6" x14ac:dyDescent="0.25">
      <c r="A295">
        <v>309</v>
      </c>
      <c r="B295">
        <v>5</v>
      </c>
      <c r="C295" t="s">
        <v>915</v>
      </c>
      <c r="D295">
        <v>74</v>
      </c>
      <c r="E295" t="s">
        <v>65</v>
      </c>
      <c r="F295" t="str">
        <f t="shared" si="4"/>
        <v>update modelos set marcas_id=5 where id=74</v>
      </c>
    </row>
    <row r="296" spans="1:6" x14ac:dyDescent="0.25">
      <c r="A296">
        <v>341</v>
      </c>
      <c r="B296">
        <v>5</v>
      </c>
      <c r="C296" t="s">
        <v>915</v>
      </c>
      <c r="D296">
        <v>5</v>
      </c>
      <c r="E296" t="s">
        <v>77</v>
      </c>
      <c r="F296" t="str">
        <f t="shared" si="4"/>
        <v>update modelos set marcas_id=5 where id=5</v>
      </c>
    </row>
    <row r="297" spans="1:6" x14ac:dyDescent="0.25">
      <c r="A297">
        <v>373</v>
      </c>
      <c r="B297">
        <v>5</v>
      </c>
      <c r="C297" t="s">
        <v>915</v>
      </c>
      <c r="D297">
        <v>41</v>
      </c>
      <c r="E297" t="s">
        <v>100</v>
      </c>
      <c r="F297" t="str">
        <f t="shared" si="4"/>
        <v>update modelos set marcas_id=5 where id=41</v>
      </c>
    </row>
    <row r="298" spans="1:6" x14ac:dyDescent="0.25">
      <c r="A298">
        <v>515</v>
      </c>
      <c r="B298">
        <v>5</v>
      </c>
      <c r="C298" t="s">
        <v>915</v>
      </c>
      <c r="D298">
        <v>139</v>
      </c>
      <c r="E298" t="s">
        <v>159</v>
      </c>
      <c r="F298" t="str">
        <f t="shared" si="4"/>
        <v>update modelos set marcas_id=5 where id=139</v>
      </c>
    </row>
    <row r="299" spans="1:6" x14ac:dyDescent="0.25">
      <c r="A299">
        <v>188</v>
      </c>
      <c r="B299">
        <v>5</v>
      </c>
      <c r="C299" t="s">
        <v>915</v>
      </c>
      <c r="D299">
        <v>126</v>
      </c>
      <c r="E299" t="s">
        <v>51</v>
      </c>
      <c r="F299" t="str">
        <f t="shared" si="4"/>
        <v>update modelos set marcas_id=5 where id=126</v>
      </c>
    </row>
    <row r="300" spans="1:6" x14ac:dyDescent="0.25">
      <c r="A300">
        <v>254</v>
      </c>
      <c r="B300">
        <v>5</v>
      </c>
      <c r="C300" t="s">
        <v>915</v>
      </c>
      <c r="D300">
        <v>58</v>
      </c>
      <c r="E300" t="s">
        <v>101</v>
      </c>
      <c r="F300" t="str">
        <f t="shared" si="4"/>
        <v>update modelos set marcas_id=5 where id=58</v>
      </c>
    </row>
    <row r="301" spans="1:6" x14ac:dyDescent="0.25">
      <c r="A301">
        <v>93</v>
      </c>
      <c r="B301">
        <v>5</v>
      </c>
      <c r="C301" t="s">
        <v>915</v>
      </c>
      <c r="D301">
        <v>107</v>
      </c>
      <c r="E301" t="s">
        <v>145</v>
      </c>
      <c r="F301" t="str">
        <f t="shared" si="4"/>
        <v>update modelos set marcas_id=5 where id=107</v>
      </c>
    </row>
    <row r="302" spans="1:6" x14ac:dyDescent="0.25">
      <c r="A302">
        <v>228</v>
      </c>
      <c r="B302">
        <v>5</v>
      </c>
      <c r="C302" t="s">
        <v>915</v>
      </c>
      <c r="D302">
        <v>32</v>
      </c>
      <c r="E302" t="s">
        <v>91</v>
      </c>
      <c r="F302" t="str">
        <f t="shared" si="4"/>
        <v>update modelos set marcas_id=5 where id=32</v>
      </c>
    </row>
    <row r="303" spans="1:6" x14ac:dyDescent="0.25">
      <c r="A303">
        <v>29</v>
      </c>
      <c r="B303">
        <v>5</v>
      </c>
      <c r="C303" t="s">
        <v>915</v>
      </c>
      <c r="D303">
        <v>41</v>
      </c>
      <c r="E303" t="s">
        <v>100</v>
      </c>
      <c r="F303" t="str">
        <f t="shared" si="4"/>
        <v>update modelos set marcas_id=5 where id=41</v>
      </c>
    </row>
    <row r="304" spans="1:6" x14ac:dyDescent="0.25">
      <c r="A304">
        <v>262</v>
      </c>
      <c r="B304">
        <v>5</v>
      </c>
      <c r="C304" t="s">
        <v>915</v>
      </c>
      <c r="D304">
        <v>33</v>
      </c>
      <c r="E304" t="s">
        <v>92</v>
      </c>
      <c r="F304" t="str">
        <f t="shared" si="4"/>
        <v>update modelos set marcas_id=5 where id=33</v>
      </c>
    </row>
    <row r="305" spans="1:6" x14ac:dyDescent="0.25">
      <c r="A305">
        <v>133</v>
      </c>
      <c r="B305">
        <v>5</v>
      </c>
      <c r="C305" t="s">
        <v>915</v>
      </c>
      <c r="D305">
        <v>30</v>
      </c>
      <c r="E305" t="s">
        <v>43</v>
      </c>
      <c r="F305" t="str">
        <f t="shared" si="4"/>
        <v>update modelos set marcas_id=5 where id=30</v>
      </c>
    </row>
    <row r="306" spans="1:6" x14ac:dyDescent="0.25">
      <c r="A306">
        <v>171</v>
      </c>
      <c r="B306">
        <v>5</v>
      </c>
      <c r="C306" t="s">
        <v>915</v>
      </c>
      <c r="D306">
        <v>112</v>
      </c>
      <c r="E306" t="s">
        <v>150</v>
      </c>
      <c r="F306" t="str">
        <f t="shared" si="4"/>
        <v>update modelos set marcas_id=5 where id=112</v>
      </c>
    </row>
    <row r="307" spans="1:6" x14ac:dyDescent="0.25">
      <c r="A307">
        <v>109</v>
      </c>
      <c r="B307">
        <v>5</v>
      </c>
      <c r="C307" t="s">
        <v>915</v>
      </c>
      <c r="D307">
        <v>111</v>
      </c>
      <c r="E307" t="s">
        <v>149</v>
      </c>
      <c r="F307" t="str">
        <f t="shared" si="4"/>
        <v>update modelos set marcas_id=5 where id=111</v>
      </c>
    </row>
    <row r="308" spans="1:6" x14ac:dyDescent="0.25">
      <c r="A308">
        <v>408</v>
      </c>
      <c r="B308">
        <v>5</v>
      </c>
      <c r="C308" t="s">
        <v>915</v>
      </c>
      <c r="D308">
        <v>58</v>
      </c>
      <c r="E308" t="s">
        <v>101</v>
      </c>
      <c r="F308" t="str">
        <f t="shared" si="4"/>
        <v>update modelos set marcas_id=5 where id=58</v>
      </c>
    </row>
    <row r="309" spans="1:6" x14ac:dyDescent="0.25">
      <c r="A309">
        <v>507</v>
      </c>
      <c r="B309">
        <v>5</v>
      </c>
      <c r="C309" t="s">
        <v>915</v>
      </c>
      <c r="D309">
        <v>138</v>
      </c>
      <c r="E309" t="s">
        <v>133</v>
      </c>
      <c r="F309" t="str">
        <f t="shared" si="4"/>
        <v>update modelos set marcas_id=5 where id=138</v>
      </c>
    </row>
    <row r="310" spans="1:6" x14ac:dyDescent="0.25">
      <c r="A310">
        <v>212</v>
      </c>
      <c r="B310">
        <v>5</v>
      </c>
      <c r="C310" t="s">
        <v>915</v>
      </c>
      <c r="D310">
        <v>55</v>
      </c>
      <c r="E310" t="s">
        <v>112</v>
      </c>
      <c r="F310" t="str">
        <f t="shared" si="4"/>
        <v>update modelos set marcas_id=5 where id=55</v>
      </c>
    </row>
    <row r="311" spans="1:6" x14ac:dyDescent="0.25">
      <c r="A311">
        <v>7</v>
      </c>
      <c r="B311">
        <v>5</v>
      </c>
      <c r="C311" t="s">
        <v>915</v>
      </c>
      <c r="D311">
        <v>31</v>
      </c>
      <c r="E311" t="s">
        <v>90</v>
      </c>
      <c r="F311" t="str">
        <f t="shared" si="4"/>
        <v>update modelos set marcas_id=5 where id=31</v>
      </c>
    </row>
    <row r="312" spans="1:6" x14ac:dyDescent="0.25">
      <c r="A312">
        <v>45</v>
      </c>
      <c r="B312">
        <v>5</v>
      </c>
      <c r="C312" t="s">
        <v>915</v>
      </c>
      <c r="D312">
        <v>104</v>
      </c>
      <c r="E312" t="s">
        <v>142</v>
      </c>
      <c r="F312" t="str">
        <f t="shared" si="4"/>
        <v>update modelos set marcas_id=5 where id=104</v>
      </c>
    </row>
    <row r="313" spans="1:6" x14ac:dyDescent="0.25">
      <c r="A313">
        <v>117</v>
      </c>
      <c r="B313">
        <v>5</v>
      </c>
      <c r="C313" t="s">
        <v>915</v>
      </c>
      <c r="D313">
        <v>30</v>
      </c>
      <c r="E313" t="s">
        <v>43</v>
      </c>
      <c r="F313" t="str">
        <f t="shared" si="4"/>
        <v>update modelos set marcas_id=5 where id=30</v>
      </c>
    </row>
    <row r="314" spans="1:6" x14ac:dyDescent="0.25">
      <c r="A314">
        <v>286</v>
      </c>
      <c r="B314">
        <v>5</v>
      </c>
      <c r="C314" t="s">
        <v>915</v>
      </c>
      <c r="D314">
        <v>85</v>
      </c>
      <c r="E314" t="s">
        <v>74</v>
      </c>
      <c r="F314" t="str">
        <f t="shared" si="4"/>
        <v>update modelos set marcas_id=5 where id=85</v>
      </c>
    </row>
    <row r="315" spans="1:6" x14ac:dyDescent="0.25">
      <c r="A315">
        <v>350</v>
      </c>
      <c r="B315">
        <v>5</v>
      </c>
      <c r="C315" t="s">
        <v>915</v>
      </c>
      <c r="D315">
        <v>25</v>
      </c>
      <c r="E315" t="s">
        <v>85</v>
      </c>
      <c r="F315" t="str">
        <f t="shared" si="4"/>
        <v>update modelos set marcas_id=5 where id=25</v>
      </c>
    </row>
    <row r="316" spans="1:6" x14ac:dyDescent="0.25">
      <c r="A316">
        <v>382</v>
      </c>
      <c r="B316">
        <v>5</v>
      </c>
      <c r="C316" t="s">
        <v>915</v>
      </c>
      <c r="D316">
        <v>78</v>
      </c>
      <c r="E316" t="s">
        <v>60</v>
      </c>
      <c r="F316" t="str">
        <f t="shared" si="4"/>
        <v>update modelos set marcas_id=5 where id=78</v>
      </c>
    </row>
    <row r="317" spans="1:6" x14ac:dyDescent="0.25">
      <c r="A317">
        <v>523</v>
      </c>
      <c r="B317">
        <v>5</v>
      </c>
      <c r="C317" t="s">
        <v>915</v>
      </c>
      <c r="D317">
        <v>139</v>
      </c>
      <c r="E317" t="s">
        <v>159</v>
      </c>
      <c r="F317" t="str">
        <f t="shared" si="4"/>
        <v>update modelos set marcas_id=5 where id=139</v>
      </c>
    </row>
    <row r="318" spans="1:6" x14ac:dyDescent="0.25">
      <c r="A318">
        <v>326</v>
      </c>
      <c r="B318">
        <v>5</v>
      </c>
      <c r="C318" t="s">
        <v>915</v>
      </c>
      <c r="D318">
        <v>33</v>
      </c>
      <c r="E318" t="s">
        <v>92</v>
      </c>
      <c r="F318" t="str">
        <f t="shared" si="4"/>
        <v>update modelos set marcas_id=5 where id=33</v>
      </c>
    </row>
    <row r="319" spans="1:6" x14ac:dyDescent="0.25">
      <c r="A319">
        <v>358</v>
      </c>
      <c r="B319">
        <v>5</v>
      </c>
      <c r="C319" t="s">
        <v>915</v>
      </c>
      <c r="D319">
        <v>20</v>
      </c>
      <c r="E319" t="s">
        <v>53</v>
      </c>
      <c r="F319" t="str">
        <f t="shared" si="4"/>
        <v>update modelos set marcas_id=5 where id=20</v>
      </c>
    </row>
    <row r="320" spans="1:6" x14ac:dyDescent="0.25">
      <c r="A320">
        <v>390</v>
      </c>
      <c r="B320">
        <v>5</v>
      </c>
      <c r="C320" t="s">
        <v>915</v>
      </c>
      <c r="D320">
        <v>78</v>
      </c>
      <c r="E320" t="s">
        <v>60</v>
      </c>
      <c r="F320" t="str">
        <f t="shared" si="4"/>
        <v>update modelos set marcas_id=5 where id=78</v>
      </c>
    </row>
    <row r="321" spans="1:6" x14ac:dyDescent="0.25">
      <c r="A321">
        <v>270</v>
      </c>
      <c r="B321">
        <v>5</v>
      </c>
      <c r="C321" t="s">
        <v>915</v>
      </c>
      <c r="D321">
        <v>33</v>
      </c>
      <c r="E321" t="s">
        <v>92</v>
      </c>
      <c r="F321" t="str">
        <f t="shared" si="4"/>
        <v>update modelos set marcas_id=5 where id=33</v>
      </c>
    </row>
    <row r="322" spans="1:6" x14ac:dyDescent="0.25">
      <c r="A322">
        <v>302</v>
      </c>
      <c r="B322">
        <v>5</v>
      </c>
      <c r="C322" t="s">
        <v>915</v>
      </c>
      <c r="D322">
        <v>3</v>
      </c>
      <c r="E322" t="s">
        <v>42</v>
      </c>
      <c r="F322" t="str">
        <f t="shared" si="4"/>
        <v>update modelos set marcas_id=5 where id=3</v>
      </c>
    </row>
    <row r="323" spans="1:6" x14ac:dyDescent="0.25">
      <c r="A323">
        <v>334</v>
      </c>
      <c r="B323">
        <v>5</v>
      </c>
      <c r="C323" t="s">
        <v>915</v>
      </c>
      <c r="D323">
        <v>100</v>
      </c>
      <c r="E323" t="s">
        <v>138</v>
      </c>
      <c r="F323" t="str">
        <f t="shared" ref="F323:F386" si="5">CONCATENATE("update modelos set marcas_id=",B323," where id=",D323)</f>
        <v>update modelos set marcas_id=5 where id=100</v>
      </c>
    </row>
    <row r="324" spans="1:6" x14ac:dyDescent="0.25">
      <c r="A324">
        <v>366</v>
      </c>
      <c r="B324">
        <v>5</v>
      </c>
      <c r="C324" t="s">
        <v>915</v>
      </c>
      <c r="D324">
        <v>21</v>
      </c>
      <c r="E324" t="s">
        <v>54</v>
      </c>
      <c r="F324" t="str">
        <f t="shared" si="5"/>
        <v>update modelos set marcas_id=5 where id=21</v>
      </c>
    </row>
    <row r="325" spans="1:6" x14ac:dyDescent="0.25">
      <c r="A325">
        <v>278</v>
      </c>
      <c r="B325">
        <v>5</v>
      </c>
      <c r="C325" t="s">
        <v>915</v>
      </c>
      <c r="D325">
        <v>85</v>
      </c>
      <c r="E325" t="s">
        <v>74</v>
      </c>
      <c r="F325" t="str">
        <f t="shared" si="5"/>
        <v>update modelos set marcas_id=5 where id=85</v>
      </c>
    </row>
    <row r="326" spans="1:6" x14ac:dyDescent="0.25">
      <c r="A326">
        <v>310</v>
      </c>
      <c r="B326">
        <v>5</v>
      </c>
      <c r="C326" t="s">
        <v>915</v>
      </c>
      <c r="D326">
        <v>41</v>
      </c>
      <c r="E326" t="s">
        <v>100</v>
      </c>
      <c r="F326" t="str">
        <f t="shared" si="5"/>
        <v>update modelos set marcas_id=5 where id=41</v>
      </c>
    </row>
    <row r="327" spans="1:6" x14ac:dyDescent="0.25">
      <c r="A327">
        <v>342</v>
      </c>
      <c r="B327">
        <v>5</v>
      </c>
      <c r="C327" t="s">
        <v>915</v>
      </c>
      <c r="D327">
        <v>5</v>
      </c>
      <c r="E327" t="s">
        <v>77</v>
      </c>
      <c r="F327" t="str">
        <f t="shared" si="5"/>
        <v>update modelos set marcas_id=5 where id=5</v>
      </c>
    </row>
    <row r="328" spans="1:6" x14ac:dyDescent="0.25">
      <c r="A328">
        <v>374</v>
      </c>
      <c r="B328">
        <v>5</v>
      </c>
      <c r="C328" t="s">
        <v>915</v>
      </c>
      <c r="D328">
        <v>41</v>
      </c>
      <c r="E328" t="s">
        <v>100</v>
      </c>
      <c r="F328" t="str">
        <f t="shared" si="5"/>
        <v>update modelos set marcas_id=5 where id=41</v>
      </c>
    </row>
    <row r="329" spans="1:6" x14ac:dyDescent="0.25">
      <c r="A329">
        <v>417</v>
      </c>
      <c r="B329">
        <v>5</v>
      </c>
      <c r="C329" t="s">
        <v>915</v>
      </c>
      <c r="D329">
        <v>119</v>
      </c>
      <c r="E329" t="s">
        <v>157</v>
      </c>
      <c r="F329" t="str">
        <f t="shared" si="5"/>
        <v>update modelos set marcas_id=5 where id=119</v>
      </c>
    </row>
    <row r="330" spans="1:6" x14ac:dyDescent="0.25">
      <c r="A330">
        <v>516</v>
      </c>
      <c r="B330">
        <v>5</v>
      </c>
      <c r="C330" t="s">
        <v>915</v>
      </c>
      <c r="D330">
        <v>139</v>
      </c>
      <c r="E330" t="s">
        <v>159</v>
      </c>
      <c r="F330" t="str">
        <f t="shared" si="5"/>
        <v>update modelos set marcas_id=5 where id=139</v>
      </c>
    </row>
    <row r="331" spans="1:6" x14ac:dyDescent="0.25">
      <c r="A331">
        <v>189</v>
      </c>
      <c r="B331">
        <v>5</v>
      </c>
      <c r="C331" t="s">
        <v>915</v>
      </c>
      <c r="D331">
        <v>126</v>
      </c>
      <c r="E331" t="s">
        <v>51</v>
      </c>
      <c r="F331" t="str">
        <f t="shared" si="5"/>
        <v>update modelos set marcas_id=5 where id=126</v>
      </c>
    </row>
    <row r="332" spans="1:6" x14ac:dyDescent="0.25">
      <c r="A332">
        <v>22</v>
      </c>
      <c r="B332">
        <v>5</v>
      </c>
      <c r="C332" t="s">
        <v>915</v>
      </c>
      <c r="D332">
        <v>30</v>
      </c>
      <c r="E332" t="s">
        <v>43</v>
      </c>
      <c r="F332" t="str">
        <f t="shared" si="5"/>
        <v>update modelos set marcas_id=5 where id=30</v>
      </c>
    </row>
    <row r="333" spans="1:6" x14ac:dyDescent="0.25">
      <c r="A333">
        <v>255</v>
      </c>
      <c r="B333">
        <v>5</v>
      </c>
      <c r="C333" t="s">
        <v>915</v>
      </c>
      <c r="D333">
        <v>57</v>
      </c>
      <c r="E333" t="s">
        <v>114</v>
      </c>
      <c r="F333" t="str">
        <f t="shared" si="5"/>
        <v>update modelos set marcas_id=5 where id=57</v>
      </c>
    </row>
    <row r="334" spans="1:6" x14ac:dyDescent="0.25">
      <c r="A334">
        <v>94</v>
      </c>
      <c r="B334">
        <v>5</v>
      </c>
      <c r="C334" t="s">
        <v>915</v>
      </c>
      <c r="D334">
        <v>35</v>
      </c>
      <c r="E334" t="s">
        <v>94</v>
      </c>
      <c r="F334" t="str">
        <f t="shared" si="5"/>
        <v>update modelos set marcas_id=5 where id=35</v>
      </c>
    </row>
    <row r="335" spans="1:6" x14ac:dyDescent="0.25">
      <c r="A335">
        <v>457</v>
      </c>
      <c r="B335">
        <v>5</v>
      </c>
      <c r="C335" t="s">
        <v>915</v>
      </c>
      <c r="D335">
        <v>100</v>
      </c>
      <c r="E335" t="s">
        <v>138</v>
      </c>
      <c r="F335" t="str">
        <f t="shared" si="5"/>
        <v>update modelos set marcas_id=5 where id=100</v>
      </c>
    </row>
    <row r="336" spans="1:6" x14ac:dyDescent="0.25">
      <c r="A336">
        <v>197</v>
      </c>
      <c r="B336">
        <v>5</v>
      </c>
      <c r="C336" t="s">
        <v>915</v>
      </c>
      <c r="D336">
        <v>35</v>
      </c>
      <c r="E336" t="s">
        <v>94</v>
      </c>
      <c r="F336" t="str">
        <f t="shared" si="5"/>
        <v>update modelos set marcas_id=5 where id=35</v>
      </c>
    </row>
    <row r="337" spans="1:6" x14ac:dyDescent="0.25">
      <c r="A337">
        <v>30</v>
      </c>
      <c r="B337">
        <v>5</v>
      </c>
      <c r="C337" t="s">
        <v>915</v>
      </c>
      <c r="D337">
        <v>74</v>
      </c>
      <c r="E337" t="s">
        <v>65</v>
      </c>
      <c r="F337" t="str">
        <f t="shared" si="5"/>
        <v>update modelos set marcas_id=5 where id=74</v>
      </c>
    </row>
    <row r="338" spans="1:6" x14ac:dyDescent="0.25">
      <c r="A338">
        <v>263</v>
      </c>
      <c r="B338">
        <v>5</v>
      </c>
      <c r="C338" t="s">
        <v>915</v>
      </c>
      <c r="D338">
        <v>7</v>
      </c>
      <c r="E338" t="s">
        <v>79</v>
      </c>
      <c r="F338" t="str">
        <f t="shared" si="5"/>
        <v>update modelos set marcas_id=5 where id=7</v>
      </c>
    </row>
    <row r="339" spans="1:6" x14ac:dyDescent="0.25">
      <c r="A339">
        <v>102</v>
      </c>
      <c r="B339">
        <v>5</v>
      </c>
      <c r="C339" t="s">
        <v>915</v>
      </c>
      <c r="D339">
        <v>31</v>
      </c>
      <c r="E339" t="s">
        <v>90</v>
      </c>
      <c r="F339" t="str">
        <f t="shared" si="5"/>
        <v>update modelos set marcas_id=5 where id=31</v>
      </c>
    </row>
    <row r="340" spans="1:6" x14ac:dyDescent="0.25">
      <c r="A340">
        <v>134</v>
      </c>
      <c r="B340">
        <v>5</v>
      </c>
      <c r="C340" t="s">
        <v>915</v>
      </c>
      <c r="D340">
        <v>110</v>
      </c>
      <c r="E340" t="s">
        <v>148</v>
      </c>
      <c r="F340" t="str">
        <f t="shared" si="5"/>
        <v>update modelos set marcas_id=5 where id=110</v>
      </c>
    </row>
    <row r="341" spans="1:6" x14ac:dyDescent="0.25">
      <c r="A341">
        <v>401</v>
      </c>
      <c r="B341">
        <v>5</v>
      </c>
      <c r="C341" t="s">
        <v>915</v>
      </c>
      <c r="D341">
        <v>41</v>
      </c>
      <c r="E341" t="s">
        <v>100</v>
      </c>
      <c r="F341" t="str">
        <f t="shared" si="5"/>
        <v>update modelos set marcas_id=5 where id=41</v>
      </c>
    </row>
    <row r="342" spans="1:6" x14ac:dyDescent="0.25">
      <c r="A342">
        <v>172</v>
      </c>
      <c r="B342">
        <v>5</v>
      </c>
      <c r="C342" t="s">
        <v>915</v>
      </c>
      <c r="D342">
        <v>30</v>
      </c>
      <c r="E342" t="s">
        <v>43</v>
      </c>
      <c r="F342" t="str">
        <f t="shared" si="5"/>
        <v>update modelos set marcas_id=5 where id=30</v>
      </c>
    </row>
    <row r="343" spans="1:6" x14ac:dyDescent="0.25">
      <c r="A343">
        <v>237</v>
      </c>
      <c r="B343">
        <v>5</v>
      </c>
      <c r="C343" t="s">
        <v>915</v>
      </c>
      <c r="D343">
        <v>74</v>
      </c>
      <c r="E343" t="s">
        <v>65</v>
      </c>
      <c r="F343" t="str">
        <f t="shared" si="5"/>
        <v>update modelos set marcas_id=5 where id=74</v>
      </c>
    </row>
    <row r="344" spans="1:6" x14ac:dyDescent="0.25">
      <c r="A344">
        <v>38</v>
      </c>
      <c r="B344">
        <v>5</v>
      </c>
      <c r="C344" t="s">
        <v>915</v>
      </c>
      <c r="D344">
        <v>41</v>
      </c>
      <c r="E344" t="s">
        <v>100</v>
      </c>
      <c r="F344" t="str">
        <f t="shared" si="5"/>
        <v>update modelos set marcas_id=5 where id=41</v>
      </c>
    </row>
    <row r="345" spans="1:6" x14ac:dyDescent="0.25">
      <c r="A345">
        <v>110</v>
      </c>
      <c r="B345">
        <v>5</v>
      </c>
      <c r="C345" t="s">
        <v>915</v>
      </c>
      <c r="D345">
        <v>112</v>
      </c>
      <c r="E345" t="s">
        <v>150</v>
      </c>
      <c r="F345" t="str">
        <f t="shared" si="5"/>
        <v>update modelos set marcas_id=5 where id=112</v>
      </c>
    </row>
    <row r="346" spans="1:6" x14ac:dyDescent="0.25">
      <c r="A346">
        <v>508</v>
      </c>
      <c r="B346">
        <v>5</v>
      </c>
      <c r="C346" t="s">
        <v>915</v>
      </c>
      <c r="D346">
        <v>138</v>
      </c>
      <c r="E346" t="s">
        <v>133</v>
      </c>
      <c r="F346" t="str">
        <f t="shared" si="5"/>
        <v>update modelos set marcas_id=5 where id=138</v>
      </c>
    </row>
    <row r="347" spans="1:6" x14ac:dyDescent="0.25">
      <c r="A347">
        <v>181</v>
      </c>
      <c r="B347">
        <v>5</v>
      </c>
      <c r="C347" t="s">
        <v>915</v>
      </c>
      <c r="D347">
        <v>35</v>
      </c>
      <c r="E347" t="s">
        <v>94</v>
      </c>
      <c r="F347" t="str">
        <f t="shared" si="5"/>
        <v>update modelos set marcas_id=5 where id=35</v>
      </c>
    </row>
    <row r="348" spans="1:6" x14ac:dyDescent="0.25">
      <c r="A348">
        <v>213</v>
      </c>
      <c r="B348">
        <v>5</v>
      </c>
      <c r="C348" t="s">
        <v>915</v>
      </c>
      <c r="D348">
        <v>55</v>
      </c>
      <c r="E348" t="s">
        <v>112</v>
      </c>
      <c r="F348" t="str">
        <f t="shared" si="5"/>
        <v>update modelos set marcas_id=5 where id=55</v>
      </c>
    </row>
    <row r="349" spans="1:6" x14ac:dyDescent="0.25">
      <c r="A349">
        <v>247</v>
      </c>
      <c r="B349">
        <v>5</v>
      </c>
      <c r="C349" t="s">
        <v>915</v>
      </c>
      <c r="D349">
        <v>74</v>
      </c>
      <c r="E349" t="s">
        <v>65</v>
      </c>
      <c r="F349" t="str">
        <f t="shared" si="5"/>
        <v>update modelos set marcas_id=5 where id=74</v>
      </c>
    </row>
    <row r="350" spans="1:6" x14ac:dyDescent="0.25">
      <c r="A350">
        <v>46</v>
      </c>
      <c r="B350">
        <v>5</v>
      </c>
      <c r="C350" t="s">
        <v>915</v>
      </c>
      <c r="D350">
        <v>95</v>
      </c>
      <c r="E350" t="s">
        <v>55</v>
      </c>
      <c r="F350" t="str">
        <f t="shared" si="5"/>
        <v>update modelos set marcas_id=5 where id=95</v>
      </c>
    </row>
    <row r="351" spans="1:6" x14ac:dyDescent="0.25">
      <c r="A351">
        <v>118</v>
      </c>
      <c r="B351">
        <v>5</v>
      </c>
      <c r="C351" t="s">
        <v>915</v>
      </c>
      <c r="D351">
        <v>29</v>
      </c>
      <c r="E351" t="s">
        <v>89</v>
      </c>
      <c r="F351" t="str">
        <f t="shared" si="5"/>
        <v>update modelos set marcas_id=5 where id=29</v>
      </c>
    </row>
    <row r="352" spans="1:6" x14ac:dyDescent="0.25">
      <c r="A352">
        <v>287</v>
      </c>
      <c r="B352">
        <v>5</v>
      </c>
      <c r="C352" t="s">
        <v>915</v>
      </c>
      <c r="D352">
        <v>75</v>
      </c>
      <c r="E352" t="s">
        <v>66</v>
      </c>
      <c r="F352" t="str">
        <f t="shared" si="5"/>
        <v>update modelos set marcas_id=5 where id=75</v>
      </c>
    </row>
    <row r="353" spans="1:6" x14ac:dyDescent="0.25">
      <c r="A353">
        <v>319</v>
      </c>
      <c r="B353">
        <v>5</v>
      </c>
      <c r="C353" t="s">
        <v>915</v>
      </c>
      <c r="D353">
        <v>41</v>
      </c>
      <c r="E353" t="s">
        <v>100</v>
      </c>
      <c r="F353" t="str">
        <f t="shared" si="5"/>
        <v>update modelos set marcas_id=5 where id=41</v>
      </c>
    </row>
    <row r="354" spans="1:6" x14ac:dyDescent="0.25">
      <c r="A354">
        <v>351</v>
      </c>
      <c r="B354">
        <v>5</v>
      </c>
      <c r="C354" t="s">
        <v>915</v>
      </c>
      <c r="D354">
        <v>34</v>
      </c>
      <c r="E354" t="s">
        <v>93</v>
      </c>
      <c r="F354" t="str">
        <f t="shared" si="5"/>
        <v>update modelos set marcas_id=5 where id=34</v>
      </c>
    </row>
    <row r="355" spans="1:6" x14ac:dyDescent="0.25">
      <c r="A355">
        <v>383</v>
      </c>
      <c r="B355">
        <v>5</v>
      </c>
      <c r="C355" t="s">
        <v>915</v>
      </c>
      <c r="D355">
        <v>78</v>
      </c>
      <c r="E355" t="s">
        <v>60</v>
      </c>
      <c r="F355" t="str">
        <f t="shared" si="5"/>
        <v>update modelos set marcas_id=5 where id=78</v>
      </c>
    </row>
    <row r="356" spans="1:6" x14ac:dyDescent="0.25">
      <c r="A356">
        <v>524</v>
      </c>
      <c r="B356">
        <v>5</v>
      </c>
      <c r="C356" t="s">
        <v>915</v>
      </c>
      <c r="D356">
        <v>139</v>
      </c>
      <c r="E356" t="s">
        <v>159</v>
      </c>
      <c r="F356" t="str">
        <f t="shared" si="5"/>
        <v>update modelos set marcas_id=5 where id=139</v>
      </c>
    </row>
    <row r="357" spans="1:6" x14ac:dyDescent="0.25">
      <c r="A357">
        <v>295</v>
      </c>
      <c r="B357">
        <v>5</v>
      </c>
      <c r="C357" t="s">
        <v>915</v>
      </c>
      <c r="D357">
        <v>29</v>
      </c>
      <c r="E357" t="s">
        <v>89</v>
      </c>
      <c r="F357" t="str">
        <f t="shared" si="5"/>
        <v>update modelos set marcas_id=5 where id=29</v>
      </c>
    </row>
    <row r="358" spans="1:6" x14ac:dyDescent="0.25">
      <c r="A358">
        <v>327</v>
      </c>
      <c r="B358">
        <v>5</v>
      </c>
      <c r="C358" t="s">
        <v>915</v>
      </c>
      <c r="D358">
        <v>74</v>
      </c>
      <c r="E358" t="s">
        <v>65</v>
      </c>
      <c r="F358" t="str">
        <f t="shared" si="5"/>
        <v>update modelos set marcas_id=5 where id=74</v>
      </c>
    </row>
    <row r="359" spans="1:6" x14ac:dyDescent="0.25">
      <c r="A359">
        <v>391</v>
      </c>
      <c r="B359">
        <v>5</v>
      </c>
      <c r="C359" t="s">
        <v>915</v>
      </c>
      <c r="D359">
        <v>78</v>
      </c>
      <c r="E359" t="s">
        <v>60</v>
      </c>
      <c r="F359" t="str">
        <f t="shared" si="5"/>
        <v>update modelos set marcas_id=5 where id=78</v>
      </c>
    </row>
    <row r="360" spans="1:6" x14ac:dyDescent="0.25">
      <c r="A360">
        <v>532</v>
      </c>
      <c r="B360">
        <v>5</v>
      </c>
      <c r="C360" t="s">
        <v>915</v>
      </c>
      <c r="D360">
        <v>145</v>
      </c>
      <c r="E360" t="s">
        <v>167</v>
      </c>
      <c r="F360" t="str">
        <f t="shared" si="5"/>
        <v>update modelos set marcas_id=5 where id=145</v>
      </c>
    </row>
    <row r="361" spans="1:6" x14ac:dyDescent="0.25">
      <c r="A361">
        <v>271</v>
      </c>
      <c r="B361">
        <v>5</v>
      </c>
      <c r="C361" t="s">
        <v>915</v>
      </c>
      <c r="D361">
        <v>129</v>
      </c>
      <c r="E361" t="s">
        <v>161</v>
      </c>
      <c r="F361" t="str">
        <f t="shared" si="5"/>
        <v>update modelos set marcas_id=5 where id=129</v>
      </c>
    </row>
    <row r="362" spans="1:6" x14ac:dyDescent="0.25">
      <c r="A362">
        <v>303</v>
      </c>
      <c r="B362">
        <v>5</v>
      </c>
      <c r="C362" t="s">
        <v>915</v>
      </c>
      <c r="D362">
        <v>41</v>
      </c>
      <c r="E362" t="s">
        <v>100</v>
      </c>
      <c r="F362" t="str">
        <f t="shared" si="5"/>
        <v>update modelos set marcas_id=5 where id=41</v>
      </c>
    </row>
    <row r="363" spans="1:6" x14ac:dyDescent="0.25">
      <c r="A363">
        <v>279</v>
      </c>
      <c r="B363">
        <v>5</v>
      </c>
      <c r="C363" t="s">
        <v>915</v>
      </c>
      <c r="D363">
        <v>75</v>
      </c>
      <c r="E363" t="s">
        <v>66</v>
      </c>
      <c r="F363" t="str">
        <f t="shared" si="5"/>
        <v>update modelos set marcas_id=5 where id=75</v>
      </c>
    </row>
    <row r="364" spans="1:6" x14ac:dyDescent="0.25">
      <c r="A364">
        <v>311</v>
      </c>
      <c r="B364">
        <v>5</v>
      </c>
      <c r="C364" t="s">
        <v>915</v>
      </c>
      <c r="D364">
        <v>4</v>
      </c>
      <c r="E364" t="s">
        <v>43</v>
      </c>
      <c r="F364" t="str">
        <f t="shared" si="5"/>
        <v>update modelos set marcas_id=5 where id=4</v>
      </c>
    </row>
    <row r="365" spans="1:6" x14ac:dyDescent="0.25">
      <c r="A365">
        <v>343</v>
      </c>
      <c r="B365">
        <v>5</v>
      </c>
      <c r="C365" t="s">
        <v>915</v>
      </c>
      <c r="D365">
        <v>5</v>
      </c>
      <c r="E365" t="s">
        <v>77</v>
      </c>
      <c r="F365" t="str">
        <f t="shared" si="5"/>
        <v>update modelos set marcas_id=5 where id=5</v>
      </c>
    </row>
    <row r="366" spans="1:6" x14ac:dyDescent="0.25">
      <c r="A366">
        <v>418</v>
      </c>
      <c r="B366">
        <v>5</v>
      </c>
      <c r="C366" t="s">
        <v>915</v>
      </c>
      <c r="D366">
        <v>35</v>
      </c>
      <c r="E366" t="s">
        <v>94</v>
      </c>
      <c r="F366" t="str">
        <f t="shared" si="5"/>
        <v>update modelos set marcas_id=5 where id=35</v>
      </c>
    </row>
    <row r="367" spans="1:6" x14ac:dyDescent="0.25">
      <c r="A367">
        <v>450</v>
      </c>
      <c r="B367">
        <v>5</v>
      </c>
      <c r="C367" t="s">
        <v>915</v>
      </c>
      <c r="D367">
        <v>133</v>
      </c>
      <c r="E367" t="s">
        <v>156</v>
      </c>
      <c r="F367" t="str">
        <f t="shared" si="5"/>
        <v>update modelos set marcas_id=5 where id=133</v>
      </c>
    </row>
    <row r="368" spans="1:6" x14ac:dyDescent="0.25">
      <c r="A368">
        <v>190</v>
      </c>
      <c r="B368">
        <v>5</v>
      </c>
      <c r="C368" t="s">
        <v>915</v>
      </c>
      <c r="D368">
        <v>69</v>
      </c>
      <c r="E368" t="s">
        <v>60</v>
      </c>
      <c r="F368" t="str">
        <f t="shared" si="5"/>
        <v>update modelos set marcas_id=5 where id=69</v>
      </c>
    </row>
    <row r="369" spans="1:6" x14ac:dyDescent="0.25">
      <c r="A369">
        <v>222</v>
      </c>
      <c r="B369">
        <v>5</v>
      </c>
      <c r="C369" t="s">
        <v>915</v>
      </c>
      <c r="D369">
        <v>32</v>
      </c>
      <c r="E369" t="s">
        <v>91</v>
      </c>
      <c r="F369" t="str">
        <f t="shared" si="5"/>
        <v>update modelos set marcas_id=5 where id=32</v>
      </c>
    </row>
    <row r="370" spans="1:6" x14ac:dyDescent="0.25">
      <c r="A370">
        <v>23</v>
      </c>
      <c r="B370">
        <v>5</v>
      </c>
      <c r="C370" t="s">
        <v>915</v>
      </c>
      <c r="D370">
        <v>41</v>
      </c>
      <c r="E370" t="s">
        <v>100</v>
      </c>
      <c r="F370" t="str">
        <f t="shared" si="5"/>
        <v>update modelos set marcas_id=5 where id=41</v>
      </c>
    </row>
    <row r="371" spans="1:6" x14ac:dyDescent="0.25">
      <c r="A371">
        <v>62</v>
      </c>
      <c r="B371">
        <v>5</v>
      </c>
      <c r="C371" t="s">
        <v>915</v>
      </c>
      <c r="D371">
        <v>41</v>
      </c>
      <c r="E371" t="s">
        <v>100</v>
      </c>
      <c r="F371" t="str">
        <f t="shared" si="5"/>
        <v>update modelos set marcas_id=5 where id=41</v>
      </c>
    </row>
    <row r="372" spans="1:6" x14ac:dyDescent="0.25">
      <c r="A372">
        <v>95</v>
      </c>
      <c r="B372">
        <v>5</v>
      </c>
      <c r="C372" t="s">
        <v>915</v>
      </c>
      <c r="D372">
        <v>74</v>
      </c>
      <c r="E372" t="s">
        <v>65</v>
      </c>
      <c r="F372" t="str">
        <f t="shared" si="5"/>
        <v>update modelos set marcas_id=5 where id=74</v>
      </c>
    </row>
    <row r="373" spans="1:6" x14ac:dyDescent="0.25">
      <c r="A373">
        <v>127</v>
      </c>
      <c r="B373">
        <v>5</v>
      </c>
      <c r="C373" t="s">
        <v>915</v>
      </c>
      <c r="D373">
        <v>117</v>
      </c>
      <c r="E373" t="s">
        <v>155</v>
      </c>
      <c r="F373" t="str">
        <f t="shared" si="5"/>
        <v>update modelos set marcas_id=5 where id=117</v>
      </c>
    </row>
    <row r="374" spans="1:6" x14ac:dyDescent="0.25">
      <c r="A374">
        <v>198</v>
      </c>
      <c r="B374">
        <v>5</v>
      </c>
      <c r="C374" t="s">
        <v>915</v>
      </c>
      <c r="D374">
        <v>35</v>
      </c>
      <c r="E374" t="s">
        <v>94</v>
      </c>
      <c r="F374" t="str">
        <f t="shared" si="5"/>
        <v>update modelos set marcas_id=5 where id=35</v>
      </c>
    </row>
    <row r="375" spans="1:6" x14ac:dyDescent="0.25">
      <c r="A375">
        <v>230</v>
      </c>
      <c r="B375">
        <v>5</v>
      </c>
      <c r="C375" t="s">
        <v>915</v>
      </c>
      <c r="D375">
        <v>32</v>
      </c>
      <c r="E375" t="s">
        <v>91</v>
      </c>
      <c r="F375" t="str">
        <f t="shared" si="5"/>
        <v>update modelos set marcas_id=5 where id=32</v>
      </c>
    </row>
    <row r="376" spans="1:6" x14ac:dyDescent="0.25">
      <c r="A376">
        <v>31</v>
      </c>
      <c r="B376">
        <v>5</v>
      </c>
      <c r="C376" t="s">
        <v>915</v>
      </c>
      <c r="D376">
        <v>31</v>
      </c>
      <c r="E376" t="s">
        <v>90</v>
      </c>
      <c r="F376" t="str">
        <f t="shared" si="5"/>
        <v>update modelos set marcas_id=5 where id=31</v>
      </c>
    </row>
    <row r="377" spans="1:6" x14ac:dyDescent="0.25">
      <c r="A377">
        <v>264</v>
      </c>
      <c r="B377">
        <v>5</v>
      </c>
      <c r="C377" t="s">
        <v>915</v>
      </c>
      <c r="D377">
        <v>129</v>
      </c>
      <c r="E377" t="s">
        <v>161</v>
      </c>
      <c r="F377" t="str">
        <f t="shared" si="5"/>
        <v>update modelos set marcas_id=5 where id=129</v>
      </c>
    </row>
    <row r="378" spans="1:6" x14ac:dyDescent="0.25">
      <c r="A378">
        <v>71</v>
      </c>
      <c r="B378">
        <v>5</v>
      </c>
      <c r="C378" t="s">
        <v>915</v>
      </c>
      <c r="D378">
        <v>103</v>
      </c>
      <c r="E378" t="s">
        <v>141</v>
      </c>
      <c r="F378" t="str">
        <f t="shared" si="5"/>
        <v>update modelos set marcas_id=5 where id=103</v>
      </c>
    </row>
    <row r="379" spans="1:6" x14ac:dyDescent="0.25">
      <c r="A379">
        <v>103</v>
      </c>
      <c r="B379">
        <v>5</v>
      </c>
      <c r="C379" t="s">
        <v>915</v>
      </c>
      <c r="D379">
        <v>109</v>
      </c>
      <c r="E379" t="s">
        <v>147</v>
      </c>
      <c r="F379" t="str">
        <f t="shared" si="5"/>
        <v>update modelos set marcas_id=5 where id=109</v>
      </c>
    </row>
    <row r="380" spans="1:6" x14ac:dyDescent="0.25">
      <c r="A380">
        <v>135</v>
      </c>
      <c r="B380">
        <v>5</v>
      </c>
      <c r="C380" t="s">
        <v>915</v>
      </c>
      <c r="D380">
        <v>78</v>
      </c>
      <c r="E380" t="s">
        <v>60</v>
      </c>
      <c r="F380" t="str">
        <f t="shared" si="5"/>
        <v>update modelos set marcas_id=5 where id=78</v>
      </c>
    </row>
    <row r="381" spans="1:6" x14ac:dyDescent="0.25">
      <c r="A381">
        <v>174</v>
      </c>
      <c r="B381">
        <v>5</v>
      </c>
      <c r="C381" t="s">
        <v>915</v>
      </c>
      <c r="D381">
        <v>125</v>
      </c>
      <c r="E381" t="s">
        <v>50</v>
      </c>
      <c r="F381" t="str">
        <f t="shared" si="5"/>
        <v>update modelos set marcas_id=5 where id=125</v>
      </c>
    </row>
    <row r="382" spans="1:6" x14ac:dyDescent="0.25">
      <c r="A382">
        <v>39</v>
      </c>
      <c r="B382">
        <v>5</v>
      </c>
      <c r="C382" t="s">
        <v>915</v>
      </c>
      <c r="D382">
        <v>74</v>
      </c>
      <c r="E382" t="s">
        <v>65</v>
      </c>
      <c r="F382" t="str">
        <f t="shared" si="5"/>
        <v>update modelos set marcas_id=5 where id=74</v>
      </c>
    </row>
    <row r="383" spans="1:6" x14ac:dyDescent="0.25">
      <c r="A383">
        <v>79</v>
      </c>
      <c r="B383">
        <v>5</v>
      </c>
      <c r="C383" t="s">
        <v>915</v>
      </c>
      <c r="D383">
        <v>103</v>
      </c>
      <c r="E383" t="s">
        <v>141</v>
      </c>
      <c r="F383" t="str">
        <f t="shared" si="5"/>
        <v>update modelos set marcas_id=5 where id=103</v>
      </c>
    </row>
    <row r="384" spans="1:6" x14ac:dyDescent="0.25">
      <c r="A384">
        <v>111</v>
      </c>
      <c r="B384">
        <v>5</v>
      </c>
      <c r="C384" t="s">
        <v>915</v>
      </c>
      <c r="D384">
        <v>41</v>
      </c>
      <c r="E384" t="s">
        <v>100</v>
      </c>
      <c r="F384" t="str">
        <f t="shared" si="5"/>
        <v>update modelos set marcas_id=5 where id=41</v>
      </c>
    </row>
    <row r="385" spans="1:6" x14ac:dyDescent="0.25">
      <c r="A385">
        <v>410</v>
      </c>
      <c r="B385">
        <v>5</v>
      </c>
      <c r="C385" t="s">
        <v>915</v>
      </c>
      <c r="D385">
        <v>74</v>
      </c>
      <c r="E385" t="s">
        <v>65</v>
      </c>
      <c r="F385" t="str">
        <f t="shared" si="5"/>
        <v>update modelos set marcas_id=5 where id=74</v>
      </c>
    </row>
    <row r="386" spans="1:6" x14ac:dyDescent="0.25">
      <c r="A386">
        <v>509</v>
      </c>
      <c r="B386">
        <v>5</v>
      </c>
      <c r="C386" t="s">
        <v>915</v>
      </c>
      <c r="D386">
        <v>138</v>
      </c>
      <c r="E386" t="s">
        <v>133</v>
      </c>
      <c r="F386" t="str">
        <f t="shared" si="5"/>
        <v>update modelos set marcas_id=5 where id=138</v>
      </c>
    </row>
    <row r="387" spans="1:6" x14ac:dyDescent="0.25">
      <c r="A387">
        <v>182</v>
      </c>
      <c r="B387">
        <v>5</v>
      </c>
      <c r="C387" t="s">
        <v>915</v>
      </c>
      <c r="D387">
        <v>4</v>
      </c>
      <c r="E387" t="s">
        <v>43</v>
      </c>
      <c r="F387" t="str">
        <f t="shared" ref="F387:F450" si="6">CONCATENATE("update modelos set marcas_id=",B387," where id=",D387)</f>
        <v>update modelos set marcas_id=5 where id=4</v>
      </c>
    </row>
    <row r="388" spans="1:6" x14ac:dyDescent="0.25">
      <c r="A388">
        <v>248</v>
      </c>
      <c r="B388">
        <v>5</v>
      </c>
      <c r="C388" t="s">
        <v>915</v>
      </c>
      <c r="D388">
        <v>74</v>
      </c>
      <c r="E388" t="s">
        <v>65</v>
      </c>
      <c r="F388" t="str">
        <f t="shared" si="6"/>
        <v>update modelos set marcas_id=5 where id=74</v>
      </c>
    </row>
    <row r="389" spans="1:6" x14ac:dyDescent="0.25">
      <c r="A389">
        <v>47</v>
      </c>
      <c r="B389">
        <v>5</v>
      </c>
      <c r="C389" t="s">
        <v>915</v>
      </c>
      <c r="D389">
        <v>94</v>
      </c>
      <c r="E389" t="s">
        <v>134</v>
      </c>
      <c r="F389" t="str">
        <f t="shared" si="6"/>
        <v>update modelos set marcas_id=5 where id=94</v>
      </c>
    </row>
    <row r="390" spans="1:6" x14ac:dyDescent="0.25">
      <c r="A390">
        <v>119</v>
      </c>
      <c r="B390">
        <v>5</v>
      </c>
      <c r="C390" t="s">
        <v>915</v>
      </c>
      <c r="D390">
        <v>38</v>
      </c>
      <c r="E390" t="s">
        <v>97</v>
      </c>
      <c r="F390" t="str">
        <f t="shared" si="6"/>
        <v>update modelos set marcas_id=5 where id=38</v>
      </c>
    </row>
    <row r="391" spans="1:6" x14ac:dyDescent="0.25">
      <c r="A391">
        <v>368</v>
      </c>
      <c r="B391">
        <v>4</v>
      </c>
      <c r="C391" t="s">
        <v>914</v>
      </c>
      <c r="D391">
        <v>108</v>
      </c>
      <c r="E391" t="s">
        <v>146</v>
      </c>
      <c r="F391" t="str">
        <f t="shared" si="6"/>
        <v>update modelos set marcas_id=4 where id=108</v>
      </c>
    </row>
    <row r="392" spans="1:6" x14ac:dyDescent="0.25">
      <c r="A392">
        <v>451</v>
      </c>
      <c r="B392">
        <v>4</v>
      </c>
      <c r="C392" t="s">
        <v>914</v>
      </c>
      <c r="D392">
        <v>128</v>
      </c>
      <c r="E392" t="s">
        <v>128</v>
      </c>
      <c r="F392" t="str">
        <f t="shared" si="6"/>
        <v>update modelos set marcas_id=4 where id=128</v>
      </c>
    </row>
    <row r="393" spans="1:6" x14ac:dyDescent="0.25">
      <c r="A393">
        <v>158</v>
      </c>
      <c r="B393">
        <v>4</v>
      </c>
      <c r="C393" t="s">
        <v>914</v>
      </c>
      <c r="D393">
        <v>47</v>
      </c>
      <c r="E393" t="s">
        <v>104</v>
      </c>
      <c r="F393" t="str">
        <f t="shared" si="6"/>
        <v>update modelos set marcas_id=4 where id=47</v>
      </c>
    </row>
    <row r="394" spans="1:6" x14ac:dyDescent="0.25">
      <c r="A394">
        <v>427</v>
      </c>
      <c r="B394">
        <v>4</v>
      </c>
      <c r="C394" t="s">
        <v>914</v>
      </c>
      <c r="D394">
        <v>128</v>
      </c>
      <c r="E394" t="s">
        <v>128</v>
      </c>
      <c r="F394" t="str">
        <f t="shared" si="6"/>
        <v>update modelos set marcas_id=4 where id=128</v>
      </c>
    </row>
    <row r="395" spans="1:6" x14ac:dyDescent="0.25">
      <c r="A395">
        <v>459</v>
      </c>
      <c r="B395">
        <v>4</v>
      </c>
      <c r="C395" t="s">
        <v>914</v>
      </c>
      <c r="D395">
        <v>128</v>
      </c>
      <c r="E395" t="s">
        <v>128</v>
      </c>
      <c r="F395" t="str">
        <f t="shared" si="6"/>
        <v>update modelos set marcas_id=4 where id=128</v>
      </c>
    </row>
    <row r="396" spans="1:6" x14ac:dyDescent="0.25">
      <c r="A396">
        <v>166</v>
      </c>
      <c r="B396">
        <v>4</v>
      </c>
      <c r="C396" t="s">
        <v>914</v>
      </c>
      <c r="D396">
        <v>47</v>
      </c>
      <c r="E396" t="s">
        <v>104</v>
      </c>
      <c r="F396" t="str">
        <f t="shared" si="6"/>
        <v>update modelos set marcas_id=4 where id=47</v>
      </c>
    </row>
    <row r="397" spans="1:6" x14ac:dyDescent="0.25">
      <c r="A397">
        <v>199</v>
      </c>
      <c r="B397">
        <v>4</v>
      </c>
      <c r="C397" t="s">
        <v>914</v>
      </c>
      <c r="D397">
        <v>47</v>
      </c>
      <c r="E397" t="s">
        <v>104</v>
      </c>
      <c r="F397" t="str">
        <f t="shared" si="6"/>
        <v>update modelos set marcas_id=4 where id=47</v>
      </c>
    </row>
    <row r="398" spans="1:6" x14ac:dyDescent="0.25">
      <c r="A398">
        <v>104</v>
      </c>
      <c r="B398">
        <v>4</v>
      </c>
      <c r="C398" t="s">
        <v>914</v>
      </c>
      <c r="D398">
        <v>108</v>
      </c>
      <c r="E398" t="s">
        <v>146</v>
      </c>
      <c r="F398" t="str">
        <f t="shared" si="6"/>
        <v>update modelos set marcas_id=4 where id=108</v>
      </c>
    </row>
    <row r="399" spans="1:6" x14ac:dyDescent="0.25">
      <c r="A399">
        <v>136</v>
      </c>
      <c r="B399">
        <v>4</v>
      </c>
      <c r="C399" t="s">
        <v>914</v>
      </c>
      <c r="D399">
        <v>97</v>
      </c>
      <c r="E399" t="s">
        <v>136</v>
      </c>
      <c r="F399" t="str">
        <f t="shared" si="6"/>
        <v>update modelos set marcas_id=4 where id=97</v>
      </c>
    </row>
    <row r="400" spans="1:6" x14ac:dyDescent="0.25">
      <c r="A400">
        <v>141</v>
      </c>
      <c r="B400">
        <v>4</v>
      </c>
      <c r="C400" t="s">
        <v>914</v>
      </c>
      <c r="D400">
        <v>120</v>
      </c>
      <c r="E400" t="s">
        <v>158</v>
      </c>
      <c r="F400" t="str">
        <f t="shared" si="6"/>
        <v>update modelos set marcas_id=4 where id=120</v>
      </c>
    </row>
    <row r="401" spans="1:6" x14ac:dyDescent="0.25">
      <c r="A401">
        <v>443</v>
      </c>
      <c r="B401">
        <v>4</v>
      </c>
      <c r="C401" t="s">
        <v>914</v>
      </c>
      <c r="D401">
        <v>128</v>
      </c>
      <c r="E401" t="s">
        <v>128</v>
      </c>
      <c r="F401" t="str">
        <f t="shared" si="6"/>
        <v>update modelos set marcas_id=4 where id=128</v>
      </c>
    </row>
    <row r="402" spans="1:6" x14ac:dyDescent="0.25">
      <c r="A402">
        <v>150</v>
      </c>
      <c r="B402">
        <v>4</v>
      </c>
      <c r="C402" t="s">
        <v>914</v>
      </c>
      <c r="D402">
        <v>123</v>
      </c>
      <c r="E402" t="s">
        <v>127</v>
      </c>
      <c r="F402" t="str">
        <f t="shared" si="6"/>
        <v>update modelos set marcas_id=4 where id=123</v>
      </c>
    </row>
    <row r="403" spans="1:6" x14ac:dyDescent="0.25">
      <c r="A403">
        <v>48</v>
      </c>
      <c r="B403">
        <v>4</v>
      </c>
      <c r="C403" t="s">
        <v>914</v>
      </c>
      <c r="D403">
        <v>97</v>
      </c>
      <c r="E403" t="s">
        <v>136</v>
      </c>
      <c r="F403" t="str">
        <f t="shared" si="6"/>
        <v>update modelos set marcas_id=4 where id=97</v>
      </c>
    </row>
    <row r="404" spans="1:6" x14ac:dyDescent="0.25">
      <c r="A404">
        <v>377</v>
      </c>
      <c r="B404">
        <v>4</v>
      </c>
      <c r="C404" t="s">
        <v>914</v>
      </c>
      <c r="D404">
        <v>17</v>
      </c>
      <c r="E404" t="s">
        <v>82</v>
      </c>
      <c r="F404" t="str">
        <f t="shared" si="6"/>
        <v>update modelos set marcas_id=4 where id=17</v>
      </c>
    </row>
    <row r="405" spans="1:6" x14ac:dyDescent="0.25">
      <c r="A405">
        <v>289</v>
      </c>
      <c r="B405">
        <v>4</v>
      </c>
      <c r="C405" t="s">
        <v>914</v>
      </c>
      <c r="D405">
        <v>17</v>
      </c>
      <c r="E405" t="s">
        <v>82</v>
      </c>
      <c r="F405" t="str">
        <f t="shared" si="6"/>
        <v>update modelos set marcas_id=4 where id=17</v>
      </c>
    </row>
    <row r="406" spans="1:6" x14ac:dyDescent="0.25">
      <c r="A406">
        <v>369</v>
      </c>
      <c r="B406">
        <v>4</v>
      </c>
      <c r="C406" t="s">
        <v>914</v>
      </c>
      <c r="D406">
        <v>108</v>
      </c>
      <c r="E406" t="s">
        <v>146</v>
      </c>
      <c r="F406" t="str">
        <f t="shared" si="6"/>
        <v>update modelos set marcas_id=4 where id=108</v>
      </c>
    </row>
    <row r="407" spans="1:6" x14ac:dyDescent="0.25">
      <c r="A407">
        <v>452</v>
      </c>
      <c r="B407">
        <v>4</v>
      </c>
      <c r="C407" t="s">
        <v>914</v>
      </c>
      <c r="D407">
        <v>128</v>
      </c>
      <c r="E407" t="s">
        <v>128</v>
      </c>
      <c r="F407" t="str">
        <f t="shared" si="6"/>
        <v>update modelos set marcas_id=4 where id=128</v>
      </c>
    </row>
    <row r="408" spans="1:6" x14ac:dyDescent="0.25">
      <c r="A408">
        <v>159</v>
      </c>
      <c r="B408">
        <v>4</v>
      </c>
      <c r="C408" t="s">
        <v>914</v>
      </c>
      <c r="D408">
        <v>47</v>
      </c>
      <c r="E408" t="s">
        <v>104</v>
      </c>
      <c r="F408" t="str">
        <f t="shared" si="6"/>
        <v>update modelos set marcas_id=4 where id=47</v>
      </c>
    </row>
    <row r="409" spans="1:6" x14ac:dyDescent="0.25">
      <c r="A409">
        <v>81</v>
      </c>
      <c r="B409">
        <v>4</v>
      </c>
      <c r="C409" t="s">
        <v>914</v>
      </c>
      <c r="D409">
        <v>108</v>
      </c>
      <c r="E409" t="s">
        <v>146</v>
      </c>
      <c r="F409" t="str">
        <f t="shared" si="6"/>
        <v>update modelos set marcas_id=4 where id=108</v>
      </c>
    </row>
    <row r="410" spans="1:6" x14ac:dyDescent="0.25">
      <c r="A410">
        <v>444</v>
      </c>
      <c r="B410">
        <v>4</v>
      </c>
      <c r="C410" t="s">
        <v>914</v>
      </c>
      <c r="D410">
        <v>128</v>
      </c>
      <c r="E410" t="s">
        <v>128</v>
      </c>
      <c r="F410" t="str">
        <f t="shared" si="6"/>
        <v>update modelos set marcas_id=4 where id=128</v>
      </c>
    </row>
    <row r="411" spans="1:6" x14ac:dyDescent="0.25">
      <c r="A411">
        <v>151</v>
      </c>
      <c r="B411">
        <v>4</v>
      </c>
      <c r="C411" t="s">
        <v>914</v>
      </c>
      <c r="D411">
        <v>47</v>
      </c>
      <c r="E411" t="s">
        <v>104</v>
      </c>
      <c r="F411" t="str">
        <f t="shared" si="6"/>
        <v>update modelos set marcas_id=4 where id=47</v>
      </c>
    </row>
    <row r="412" spans="1:6" x14ac:dyDescent="0.25">
      <c r="A412">
        <v>216</v>
      </c>
      <c r="B412">
        <v>4</v>
      </c>
      <c r="C412" t="s">
        <v>914</v>
      </c>
      <c r="D412">
        <v>128</v>
      </c>
      <c r="E412" t="s">
        <v>128</v>
      </c>
      <c r="F412" t="str">
        <f t="shared" si="6"/>
        <v>update modelos set marcas_id=4 where id=128</v>
      </c>
    </row>
    <row r="413" spans="1:6" x14ac:dyDescent="0.25">
      <c r="A413">
        <v>250</v>
      </c>
      <c r="B413">
        <v>4</v>
      </c>
      <c r="C413" t="s">
        <v>914</v>
      </c>
      <c r="D413">
        <v>108</v>
      </c>
      <c r="E413" t="s">
        <v>146</v>
      </c>
      <c r="F413" t="str">
        <f t="shared" si="6"/>
        <v>update modelos set marcas_id=4 where id=108</v>
      </c>
    </row>
    <row r="414" spans="1:6" x14ac:dyDescent="0.25">
      <c r="A414">
        <v>298</v>
      </c>
      <c r="B414">
        <v>4</v>
      </c>
      <c r="C414" t="s">
        <v>914</v>
      </c>
      <c r="D414">
        <v>130</v>
      </c>
      <c r="E414" t="s">
        <v>129</v>
      </c>
      <c r="F414" t="str">
        <f t="shared" si="6"/>
        <v>update modelos set marcas_id=4 where id=130</v>
      </c>
    </row>
    <row r="415" spans="1:6" x14ac:dyDescent="0.25">
      <c r="A415">
        <v>535</v>
      </c>
      <c r="B415">
        <v>4</v>
      </c>
      <c r="C415" t="s">
        <v>914</v>
      </c>
      <c r="D415">
        <v>47</v>
      </c>
      <c r="E415" t="s">
        <v>104</v>
      </c>
      <c r="F415" t="str">
        <f t="shared" si="6"/>
        <v>update modelos set marcas_id=4 where id=47</v>
      </c>
    </row>
    <row r="416" spans="1:6" x14ac:dyDescent="0.25">
      <c r="A416">
        <v>251</v>
      </c>
      <c r="B416">
        <v>4</v>
      </c>
      <c r="C416" t="s">
        <v>914</v>
      </c>
      <c r="D416">
        <v>108</v>
      </c>
      <c r="E416" t="s">
        <v>146</v>
      </c>
      <c r="F416" t="str">
        <f t="shared" si="6"/>
        <v>update modelos set marcas_id=4 where id=108</v>
      </c>
    </row>
    <row r="417" spans="1:6" x14ac:dyDescent="0.25">
      <c r="A417">
        <v>453</v>
      </c>
      <c r="B417">
        <v>4</v>
      </c>
      <c r="C417" t="s">
        <v>914</v>
      </c>
      <c r="D417">
        <v>128</v>
      </c>
      <c r="E417" t="s">
        <v>128</v>
      </c>
      <c r="F417" t="str">
        <f t="shared" si="6"/>
        <v>update modelos set marcas_id=4 where id=128</v>
      </c>
    </row>
    <row r="418" spans="1:6" x14ac:dyDescent="0.25">
      <c r="A418">
        <v>160</v>
      </c>
      <c r="B418">
        <v>4</v>
      </c>
      <c r="C418" t="s">
        <v>914</v>
      </c>
      <c r="D418">
        <v>47</v>
      </c>
      <c r="E418" t="s">
        <v>104</v>
      </c>
      <c r="F418" t="str">
        <f t="shared" si="6"/>
        <v>update modelos set marcas_id=4 where id=47</v>
      </c>
    </row>
    <row r="419" spans="1:6" x14ac:dyDescent="0.25">
      <c r="A419">
        <v>201</v>
      </c>
      <c r="B419">
        <v>4</v>
      </c>
      <c r="C419" t="s">
        <v>914</v>
      </c>
      <c r="D419">
        <v>146</v>
      </c>
      <c r="E419" t="s">
        <v>168</v>
      </c>
      <c r="F419" t="str">
        <f t="shared" si="6"/>
        <v>update modelos set marcas_id=4 where id=146</v>
      </c>
    </row>
    <row r="420" spans="1:6" x14ac:dyDescent="0.25">
      <c r="A420">
        <v>233</v>
      </c>
      <c r="B420">
        <v>4</v>
      </c>
      <c r="C420" t="s">
        <v>914</v>
      </c>
      <c r="D420">
        <v>128</v>
      </c>
      <c r="E420" t="s">
        <v>128</v>
      </c>
      <c r="F420" t="str">
        <f t="shared" si="6"/>
        <v>update modelos set marcas_id=4 where id=128</v>
      </c>
    </row>
    <row r="421" spans="1:6" x14ac:dyDescent="0.25">
      <c r="A421">
        <v>106</v>
      </c>
      <c r="B421">
        <v>4</v>
      </c>
      <c r="C421" t="s">
        <v>914</v>
      </c>
      <c r="D421">
        <v>108</v>
      </c>
      <c r="E421" t="s">
        <v>146</v>
      </c>
      <c r="F421" t="str">
        <f t="shared" si="6"/>
        <v>update modelos set marcas_id=4 where id=108</v>
      </c>
    </row>
    <row r="422" spans="1:6" x14ac:dyDescent="0.25">
      <c r="A422">
        <v>405</v>
      </c>
      <c r="B422">
        <v>4</v>
      </c>
      <c r="C422" t="s">
        <v>914</v>
      </c>
      <c r="D422">
        <v>48</v>
      </c>
      <c r="E422" t="s">
        <v>105</v>
      </c>
      <c r="F422" t="str">
        <f t="shared" si="6"/>
        <v>update modelos set marcas_id=4 where id=48</v>
      </c>
    </row>
    <row r="423" spans="1:6" x14ac:dyDescent="0.25">
      <c r="A423">
        <v>437</v>
      </c>
      <c r="B423">
        <v>4</v>
      </c>
      <c r="C423" t="s">
        <v>914</v>
      </c>
      <c r="D423">
        <v>128</v>
      </c>
      <c r="E423" t="s">
        <v>128</v>
      </c>
      <c r="F423" t="str">
        <f t="shared" si="6"/>
        <v>update modelos set marcas_id=4 where id=128</v>
      </c>
    </row>
    <row r="424" spans="1:6" x14ac:dyDescent="0.25">
      <c r="A424">
        <v>177</v>
      </c>
      <c r="B424">
        <v>4</v>
      </c>
      <c r="C424" t="s">
        <v>914</v>
      </c>
      <c r="D424">
        <v>108</v>
      </c>
      <c r="E424" t="s">
        <v>146</v>
      </c>
      <c r="F424" t="str">
        <f t="shared" si="6"/>
        <v>update modelos set marcas_id=4 where id=108</v>
      </c>
    </row>
    <row r="425" spans="1:6" x14ac:dyDescent="0.25">
      <c r="A425">
        <v>209</v>
      </c>
      <c r="B425">
        <v>4</v>
      </c>
      <c r="C425" t="s">
        <v>914</v>
      </c>
      <c r="D425">
        <v>63</v>
      </c>
      <c r="E425" t="s">
        <v>119</v>
      </c>
      <c r="F425" t="str">
        <f t="shared" si="6"/>
        <v>update modelos set marcas_id=4 where id=63</v>
      </c>
    </row>
    <row r="426" spans="1:6" x14ac:dyDescent="0.25">
      <c r="A426">
        <v>413</v>
      </c>
      <c r="B426">
        <v>4</v>
      </c>
      <c r="C426" t="s">
        <v>914</v>
      </c>
      <c r="D426">
        <v>81</v>
      </c>
      <c r="E426" t="s">
        <v>71</v>
      </c>
      <c r="F426" t="str">
        <f t="shared" si="6"/>
        <v>update modelos set marcas_id=4 where id=81</v>
      </c>
    </row>
    <row r="427" spans="1:6" x14ac:dyDescent="0.25">
      <c r="A427">
        <v>445</v>
      </c>
      <c r="B427">
        <v>4</v>
      </c>
      <c r="C427" t="s">
        <v>914</v>
      </c>
      <c r="D427">
        <v>128</v>
      </c>
      <c r="E427" t="s">
        <v>128</v>
      </c>
      <c r="F427" t="str">
        <f t="shared" si="6"/>
        <v>update modelos set marcas_id=4 where id=128</v>
      </c>
    </row>
    <row r="428" spans="1:6" x14ac:dyDescent="0.25">
      <c r="A428">
        <v>152</v>
      </c>
      <c r="B428">
        <v>4</v>
      </c>
      <c r="C428" t="s">
        <v>914</v>
      </c>
      <c r="D428">
        <v>47</v>
      </c>
      <c r="E428" t="s">
        <v>104</v>
      </c>
      <c r="F428" t="str">
        <f t="shared" si="6"/>
        <v>update modelos set marcas_id=4 where id=47</v>
      </c>
    </row>
    <row r="429" spans="1:6" x14ac:dyDescent="0.25">
      <c r="A429">
        <v>217</v>
      </c>
      <c r="B429">
        <v>4</v>
      </c>
      <c r="C429" t="s">
        <v>914</v>
      </c>
      <c r="D429">
        <v>128</v>
      </c>
      <c r="E429" t="s">
        <v>128</v>
      </c>
      <c r="F429" t="str">
        <f t="shared" si="6"/>
        <v>update modelos set marcas_id=4 where id=128</v>
      </c>
    </row>
    <row r="430" spans="1:6" x14ac:dyDescent="0.25">
      <c r="A430">
        <v>252</v>
      </c>
      <c r="B430">
        <v>4</v>
      </c>
      <c r="C430" t="s">
        <v>914</v>
      </c>
      <c r="D430">
        <v>108</v>
      </c>
      <c r="E430" t="s">
        <v>146</v>
      </c>
      <c r="F430" t="str">
        <f t="shared" si="6"/>
        <v>update modelos set marcas_id=4 where id=108</v>
      </c>
    </row>
    <row r="431" spans="1:6" x14ac:dyDescent="0.25">
      <c r="A431">
        <v>454</v>
      </c>
      <c r="B431">
        <v>4</v>
      </c>
      <c r="C431" t="s">
        <v>914</v>
      </c>
      <c r="D431">
        <v>128</v>
      </c>
      <c r="E431" t="s">
        <v>128</v>
      </c>
      <c r="F431" t="str">
        <f t="shared" si="6"/>
        <v>update modelos set marcas_id=4 where id=128</v>
      </c>
    </row>
    <row r="432" spans="1:6" x14ac:dyDescent="0.25">
      <c r="A432">
        <v>161</v>
      </c>
      <c r="B432">
        <v>4</v>
      </c>
      <c r="C432" t="s">
        <v>914</v>
      </c>
      <c r="D432">
        <v>47</v>
      </c>
      <c r="E432" t="s">
        <v>104</v>
      </c>
      <c r="F432" t="str">
        <f t="shared" si="6"/>
        <v>update modelos set marcas_id=4 where id=47</v>
      </c>
    </row>
    <row r="433" spans="1:6" x14ac:dyDescent="0.25">
      <c r="A433">
        <v>226</v>
      </c>
      <c r="B433">
        <v>4</v>
      </c>
      <c r="C433" t="s">
        <v>914</v>
      </c>
      <c r="D433">
        <v>128</v>
      </c>
      <c r="E433" t="s">
        <v>128</v>
      </c>
      <c r="F433" t="str">
        <f t="shared" si="6"/>
        <v>update modelos set marcas_id=4 where id=128</v>
      </c>
    </row>
    <row r="434" spans="1:6" x14ac:dyDescent="0.25">
      <c r="A434">
        <v>27</v>
      </c>
      <c r="B434">
        <v>4</v>
      </c>
      <c r="C434" t="s">
        <v>914</v>
      </c>
      <c r="D434">
        <v>17</v>
      </c>
      <c r="E434" t="s">
        <v>82</v>
      </c>
      <c r="F434" t="str">
        <f t="shared" si="6"/>
        <v>update modelos set marcas_id=4 where id=17</v>
      </c>
    </row>
    <row r="435" spans="1:6" x14ac:dyDescent="0.25">
      <c r="A435">
        <v>202</v>
      </c>
      <c r="B435">
        <v>4</v>
      </c>
      <c r="C435" t="s">
        <v>914</v>
      </c>
      <c r="D435">
        <v>146</v>
      </c>
      <c r="E435" t="s">
        <v>168</v>
      </c>
      <c r="F435" t="str">
        <f t="shared" si="6"/>
        <v>update modelos set marcas_id=4 where id=146</v>
      </c>
    </row>
    <row r="436" spans="1:6" x14ac:dyDescent="0.25">
      <c r="A436">
        <v>234</v>
      </c>
      <c r="B436">
        <v>4</v>
      </c>
      <c r="C436" t="s">
        <v>914</v>
      </c>
      <c r="D436">
        <v>128</v>
      </c>
      <c r="E436" t="s">
        <v>128</v>
      </c>
      <c r="F436" t="str">
        <f t="shared" si="6"/>
        <v>update modelos set marcas_id=4 where id=128</v>
      </c>
    </row>
    <row r="437" spans="1:6" x14ac:dyDescent="0.25">
      <c r="A437">
        <v>210</v>
      </c>
      <c r="B437">
        <v>4</v>
      </c>
      <c r="C437" t="s">
        <v>914</v>
      </c>
      <c r="D437">
        <v>108</v>
      </c>
      <c r="E437" t="s">
        <v>146</v>
      </c>
      <c r="F437" t="str">
        <f t="shared" si="6"/>
        <v>update modelos set marcas_id=4 where id=108</v>
      </c>
    </row>
    <row r="438" spans="1:6" x14ac:dyDescent="0.25">
      <c r="A438">
        <v>446</v>
      </c>
      <c r="B438">
        <v>4</v>
      </c>
      <c r="C438" t="s">
        <v>914</v>
      </c>
      <c r="D438">
        <v>128</v>
      </c>
      <c r="E438" t="s">
        <v>128</v>
      </c>
      <c r="F438" t="str">
        <f t="shared" si="6"/>
        <v>update modelos set marcas_id=4 where id=128</v>
      </c>
    </row>
    <row r="439" spans="1:6" x14ac:dyDescent="0.25">
      <c r="A439">
        <v>153</v>
      </c>
      <c r="B439">
        <v>4</v>
      </c>
      <c r="C439" t="s">
        <v>914</v>
      </c>
      <c r="D439">
        <v>47</v>
      </c>
      <c r="E439" t="s">
        <v>104</v>
      </c>
      <c r="F439" t="str">
        <f t="shared" si="6"/>
        <v>update modelos set marcas_id=4 where id=47</v>
      </c>
    </row>
    <row r="440" spans="1:6" x14ac:dyDescent="0.25">
      <c r="A440">
        <v>348</v>
      </c>
      <c r="B440">
        <v>4</v>
      </c>
      <c r="C440" t="s">
        <v>914</v>
      </c>
      <c r="D440">
        <v>108</v>
      </c>
      <c r="E440" t="s">
        <v>146</v>
      </c>
      <c r="F440" t="str">
        <f t="shared" si="6"/>
        <v>update modelos set marcas_id=4 where id=108</v>
      </c>
    </row>
    <row r="441" spans="1:6" x14ac:dyDescent="0.25">
      <c r="A441">
        <v>324</v>
      </c>
      <c r="B441">
        <v>4</v>
      </c>
      <c r="C441" t="s">
        <v>914</v>
      </c>
      <c r="D441">
        <v>108</v>
      </c>
      <c r="E441" t="s">
        <v>146</v>
      </c>
      <c r="F441" t="str">
        <f t="shared" si="6"/>
        <v>update modelos set marcas_id=4 where id=108</v>
      </c>
    </row>
    <row r="442" spans="1:6" x14ac:dyDescent="0.25">
      <c r="A442">
        <v>340</v>
      </c>
      <c r="B442">
        <v>4</v>
      </c>
      <c r="C442" t="s">
        <v>914</v>
      </c>
      <c r="D442">
        <v>17</v>
      </c>
      <c r="E442" t="s">
        <v>82</v>
      </c>
      <c r="F442" t="str">
        <f t="shared" si="6"/>
        <v>update modelos set marcas_id=4 where id=17</v>
      </c>
    </row>
    <row r="443" spans="1:6" x14ac:dyDescent="0.25">
      <c r="A443">
        <v>154</v>
      </c>
      <c r="B443">
        <v>4</v>
      </c>
      <c r="C443" t="s">
        <v>914</v>
      </c>
      <c r="D443">
        <v>47</v>
      </c>
      <c r="E443" t="s">
        <v>104</v>
      </c>
      <c r="F443" t="str">
        <f t="shared" si="6"/>
        <v>update modelos set marcas_id=4 where id=47</v>
      </c>
    </row>
    <row r="444" spans="1:6" x14ac:dyDescent="0.25">
      <c r="A444">
        <v>455</v>
      </c>
      <c r="B444">
        <v>4</v>
      </c>
      <c r="C444" t="s">
        <v>914</v>
      </c>
      <c r="D444">
        <v>128</v>
      </c>
      <c r="E444" t="s">
        <v>128</v>
      </c>
      <c r="F444" t="str">
        <f t="shared" si="6"/>
        <v>update modelos set marcas_id=4 where id=128</v>
      </c>
    </row>
    <row r="445" spans="1:6" x14ac:dyDescent="0.25">
      <c r="A445">
        <v>162</v>
      </c>
      <c r="B445">
        <v>4</v>
      </c>
      <c r="C445" t="s">
        <v>914</v>
      </c>
      <c r="D445">
        <v>47</v>
      </c>
      <c r="E445" t="s">
        <v>104</v>
      </c>
      <c r="F445" t="str">
        <f t="shared" si="6"/>
        <v>update modelos set marcas_id=4 where id=47</v>
      </c>
    </row>
    <row r="446" spans="1:6" x14ac:dyDescent="0.25">
      <c r="A446">
        <v>195</v>
      </c>
      <c r="B446">
        <v>4</v>
      </c>
      <c r="C446" t="s">
        <v>914</v>
      </c>
      <c r="D446">
        <v>147</v>
      </c>
      <c r="E446" t="s">
        <v>166</v>
      </c>
      <c r="F446" t="str">
        <f t="shared" si="6"/>
        <v>update modelos set marcas_id=4 where id=147</v>
      </c>
    </row>
    <row r="447" spans="1:6" x14ac:dyDescent="0.25">
      <c r="A447">
        <v>227</v>
      </c>
      <c r="B447">
        <v>4</v>
      </c>
      <c r="C447" t="s">
        <v>914</v>
      </c>
      <c r="D447">
        <v>108</v>
      </c>
      <c r="E447" t="s">
        <v>146</v>
      </c>
      <c r="F447" t="str">
        <f t="shared" si="6"/>
        <v>update modelos set marcas_id=4 where id=108</v>
      </c>
    </row>
    <row r="448" spans="1:6" x14ac:dyDescent="0.25">
      <c r="A448">
        <v>28</v>
      </c>
      <c r="B448">
        <v>4</v>
      </c>
      <c r="C448" t="s">
        <v>914</v>
      </c>
      <c r="D448">
        <v>17</v>
      </c>
      <c r="E448" t="s">
        <v>82</v>
      </c>
      <c r="F448" t="str">
        <f t="shared" si="6"/>
        <v>update modelos set marcas_id=4 where id=17</v>
      </c>
    </row>
    <row r="449" spans="1:6" x14ac:dyDescent="0.25">
      <c r="A449">
        <v>431</v>
      </c>
      <c r="B449">
        <v>4</v>
      </c>
      <c r="C449" t="s">
        <v>914</v>
      </c>
      <c r="D449">
        <v>128</v>
      </c>
      <c r="E449" t="s">
        <v>128</v>
      </c>
      <c r="F449" t="str">
        <f t="shared" si="6"/>
        <v>update modelos set marcas_id=4 where id=128</v>
      </c>
    </row>
    <row r="450" spans="1:6" x14ac:dyDescent="0.25">
      <c r="A450">
        <v>203</v>
      </c>
      <c r="B450">
        <v>4</v>
      </c>
      <c r="C450" t="s">
        <v>914</v>
      </c>
      <c r="D450">
        <v>47</v>
      </c>
      <c r="E450" t="s">
        <v>104</v>
      </c>
      <c r="F450" t="str">
        <f t="shared" si="6"/>
        <v>update modelos set marcas_id=4 where id=47</v>
      </c>
    </row>
    <row r="451" spans="1:6" x14ac:dyDescent="0.25">
      <c r="A451">
        <v>76</v>
      </c>
      <c r="B451">
        <v>4</v>
      </c>
      <c r="C451" t="s">
        <v>914</v>
      </c>
      <c r="D451">
        <v>17</v>
      </c>
      <c r="E451" t="s">
        <v>82</v>
      </c>
      <c r="F451" t="str">
        <f t="shared" ref="F451:F514" si="7">CONCATENATE("update modelos set marcas_id=",B451," where id=",D451)</f>
        <v>update modelos set marcas_id=4 where id=17</v>
      </c>
    </row>
    <row r="452" spans="1:6" x14ac:dyDescent="0.25">
      <c r="A452">
        <v>211</v>
      </c>
      <c r="B452">
        <v>4</v>
      </c>
      <c r="C452" t="s">
        <v>914</v>
      </c>
      <c r="D452">
        <v>128</v>
      </c>
      <c r="E452" t="s">
        <v>128</v>
      </c>
      <c r="F452" t="str">
        <f t="shared" si="7"/>
        <v>update modelos set marcas_id=4 where id=128</v>
      </c>
    </row>
    <row r="453" spans="1:6" x14ac:dyDescent="0.25">
      <c r="A453">
        <v>447</v>
      </c>
      <c r="B453">
        <v>4</v>
      </c>
      <c r="C453" t="s">
        <v>914</v>
      </c>
      <c r="D453">
        <v>128</v>
      </c>
      <c r="E453" t="s">
        <v>128</v>
      </c>
      <c r="F453" t="str">
        <f t="shared" si="7"/>
        <v>update modelos set marcas_id=4 where id=128</v>
      </c>
    </row>
    <row r="454" spans="1:6" x14ac:dyDescent="0.25">
      <c r="A454">
        <v>155</v>
      </c>
      <c r="B454">
        <v>4</v>
      </c>
      <c r="C454" t="s">
        <v>914</v>
      </c>
      <c r="D454">
        <v>47</v>
      </c>
      <c r="E454" t="s">
        <v>104</v>
      </c>
      <c r="F454" t="str">
        <f t="shared" si="7"/>
        <v>update modelos set marcas_id=4 where id=47</v>
      </c>
    </row>
    <row r="455" spans="1:6" x14ac:dyDescent="0.25">
      <c r="A455">
        <v>220</v>
      </c>
      <c r="B455">
        <v>4</v>
      </c>
      <c r="C455" t="s">
        <v>914</v>
      </c>
      <c r="D455">
        <v>63</v>
      </c>
      <c r="E455" t="s">
        <v>119</v>
      </c>
      <c r="F455" t="str">
        <f t="shared" si="7"/>
        <v>update modelos set marcas_id=4 where id=63</v>
      </c>
    </row>
    <row r="456" spans="1:6" x14ac:dyDescent="0.25">
      <c r="A456">
        <v>60</v>
      </c>
      <c r="B456">
        <v>4</v>
      </c>
      <c r="C456" t="s">
        <v>914</v>
      </c>
      <c r="D456">
        <v>17</v>
      </c>
      <c r="E456" t="s">
        <v>82</v>
      </c>
      <c r="F456" t="str">
        <f t="shared" si="7"/>
        <v>update modelos set marcas_id=4 where id=17</v>
      </c>
    </row>
    <row r="457" spans="1:6" x14ac:dyDescent="0.25">
      <c r="A457">
        <v>424</v>
      </c>
      <c r="B457">
        <v>4</v>
      </c>
      <c r="C457" t="s">
        <v>914</v>
      </c>
      <c r="D457">
        <v>128</v>
      </c>
      <c r="E457" t="s">
        <v>128</v>
      </c>
      <c r="F457" t="str">
        <f t="shared" si="7"/>
        <v>update modelos set marcas_id=4 where id=128</v>
      </c>
    </row>
    <row r="458" spans="1:6" x14ac:dyDescent="0.25">
      <c r="A458">
        <v>456</v>
      </c>
      <c r="B458">
        <v>4</v>
      </c>
      <c r="C458" t="s">
        <v>914</v>
      </c>
      <c r="D458">
        <v>128</v>
      </c>
      <c r="E458" t="s">
        <v>128</v>
      </c>
      <c r="F458" t="str">
        <f t="shared" si="7"/>
        <v>update modelos set marcas_id=4 where id=128</v>
      </c>
    </row>
    <row r="459" spans="1:6" x14ac:dyDescent="0.25">
      <c r="A459">
        <v>163</v>
      </c>
      <c r="B459">
        <v>4</v>
      </c>
      <c r="C459" t="s">
        <v>914</v>
      </c>
      <c r="D459">
        <v>47</v>
      </c>
      <c r="E459" t="s">
        <v>104</v>
      </c>
      <c r="F459" t="str">
        <f t="shared" si="7"/>
        <v>update modelos set marcas_id=4 where id=47</v>
      </c>
    </row>
    <row r="460" spans="1:6" x14ac:dyDescent="0.25">
      <c r="A460">
        <v>400</v>
      </c>
      <c r="B460">
        <v>4</v>
      </c>
      <c r="C460" t="s">
        <v>914</v>
      </c>
      <c r="D460">
        <v>64</v>
      </c>
      <c r="E460" t="s">
        <v>120</v>
      </c>
      <c r="F460" t="str">
        <f t="shared" si="7"/>
        <v>update modelos set marcas_id=4 where id=64</v>
      </c>
    </row>
    <row r="461" spans="1:6" x14ac:dyDescent="0.25">
      <c r="A461">
        <v>432</v>
      </c>
      <c r="B461">
        <v>4</v>
      </c>
      <c r="C461" t="s">
        <v>914</v>
      </c>
      <c r="D461">
        <v>128</v>
      </c>
      <c r="E461" t="s">
        <v>128</v>
      </c>
      <c r="F461" t="str">
        <f t="shared" si="7"/>
        <v>update modelos set marcas_id=4 where id=128</v>
      </c>
    </row>
    <row r="462" spans="1:6" x14ac:dyDescent="0.25">
      <c r="A462">
        <v>204</v>
      </c>
      <c r="B462">
        <v>4</v>
      </c>
      <c r="C462" t="s">
        <v>914</v>
      </c>
      <c r="D462">
        <v>47</v>
      </c>
      <c r="E462" t="s">
        <v>104</v>
      </c>
      <c r="F462" t="str">
        <f t="shared" si="7"/>
        <v>update modelos set marcas_id=4 where id=47</v>
      </c>
    </row>
    <row r="463" spans="1:6" x14ac:dyDescent="0.25">
      <c r="A463">
        <v>236</v>
      </c>
      <c r="B463">
        <v>4</v>
      </c>
      <c r="C463" t="s">
        <v>914</v>
      </c>
      <c r="D463">
        <v>128</v>
      </c>
      <c r="E463" t="s">
        <v>128</v>
      </c>
      <c r="F463" t="str">
        <f t="shared" si="7"/>
        <v>update modelos set marcas_id=4 where id=128</v>
      </c>
    </row>
    <row r="464" spans="1:6" x14ac:dyDescent="0.25">
      <c r="A464">
        <v>147</v>
      </c>
      <c r="B464">
        <v>4</v>
      </c>
      <c r="C464" t="s">
        <v>914</v>
      </c>
      <c r="D464">
        <v>47</v>
      </c>
      <c r="E464" t="s">
        <v>104</v>
      </c>
      <c r="F464" t="str">
        <f t="shared" si="7"/>
        <v>update modelos set marcas_id=4 where id=47</v>
      </c>
    </row>
    <row r="465" spans="1:6" x14ac:dyDescent="0.25">
      <c r="A465">
        <v>180</v>
      </c>
      <c r="B465">
        <v>4</v>
      </c>
      <c r="C465" t="s">
        <v>914</v>
      </c>
      <c r="D465">
        <v>17</v>
      </c>
      <c r="E465" t="s">
        <v>82</v>
      </c>
      <c r="F465" t="str">
        <f t="shared" si="7"/>
        <v>update modelos set marcas_id=4 where id=17</v>
      </c>
    </row>
    <row r="466" spans="1:6" x14ac:dyDescent="0.25">
      <c r="A466">
        <v>448</v>
      </c>
      <c r="B466">
        <v>4</v>
      </c>
      <c r="C466" t="s">
        <v>914</v>
      </c>
      <c r="D466">
        <v>128</v>
      </c>
      <c r="E466" t="s">
        <v>128</v>
      </c>
      <c r="F466" t="str">
        <f t="shared" si="7"/>
        <v>update modelos set marcas_id=4 where id=128</v>
      </c>
    </row>
    <row r="467" spans="1:6" x14ac:dyDescent="0.25">
      <c r="A467">
        <v>294</v>
      </c>
      <c r="B467">
        <v>4</v>
      </c>
      <c r="C467" t="s">
        <v>914</v>
      </c>
      <c r="D467">
        <v>47</v>
      </c>
      <c r="E467" t="s">
        <v>104</v>
      </c>
      <c r="F467" t="str">
        <f t="shared" si="7"/>
        <v>update modelos set marcas_id=4 where id=47</v>
      </c>
    </row>
    <row r="468" spans="1:6" x14ac:dyDescent="0.25">
      <c r="A468">
        <v>449</v>
      </c>
      <c r="B468">
        <v>4</v>
      </c>
      <c r="C468" t="s">
        <v>914</v>
      </c>
      <c r="D468">
        <v>128</v>
      </c>
      <c r="E468" t="s">
        <v>128</v>
      </c>
      <c r="F468" t="str">
        <f t="shared" si="7"/>
        <v>update modelos set marcas_id=4 where id=128</v>
      </c>
    </row>
    <row r="469" spans="1:6" x14ac:dyDescent="0.25">
      <c r="A469">
        <v>156</v>
      </c>
      <c r="B469">
        <v>4</v>
      </c>
      <c r="C469" t="s">
        <v>914</v>
      </c>
      <c r="D469">
        <v>47</v>
      </c>
      <c r="E469" t="s">
        <v>104</v>
      </c>
      <c r="F469" t="str">
        <f t="shared" si="7"/>
        <v>update modelos set marcas_id=4 where id=47</v>
      </c>
    </row>
    <row r="470" spans="1:6" x14ac:dyDescent="0.25">
      <c r="A470">
        <v>221</v>
      </c>
      <c r="B470">
        <v>4</v>
      </c>
      <c r="C470" t="s">
        <v>914</v>
      </c>
      <c r="D470">
        <v>128</v>
      </c>
      <c r="E470" t="s">
        <v>128</v>
      </c>
      <c r="F470" t="str">
        <f t="shared" si="7"/>
        <v>update modelos set marcas_id=4 where id=128</v>
      </c>
    </row>
    <row r="471" spans="1:6" x14ac:dyDescent="0.25">
      <c r="A471">
        <v>425</v>
      </c>
      <c r="B471">
        <v>4</v>
      </c>
      <c r="C471" t="s">
        <v>914</v>
      </c>
      <c r="D471">
        <v>128</v>
      </c>
      <c r="E471" t="s">
        <v>128</v>
      </c>
      <c r="F471" t="str">
        <f t="shared" si="7"/>
        <v>update modelos set marcas_id=4 where id=128</v>
      </c>
    </row>
    <row r="472" spans="1:6" x14ac:dyDescent="0.25">
      <c r="A472">
        <v>164</v>
      </c>
      <c r="B472">
        <v>4</v>
      </c>
      <c r="C472" t="s">
        <v>914</v>
      </c>
      <c r="D472">
        <v>47</v>
      </c>
      <c r="E472" t="s">
        <v>104</v>
      </c>
      <c r="F472" t="str">
        <f t="shared" si="7"/>
        <v>update modelos set marcas_id=4 where id=47</v>
      </c>
    </row>
    <row r="473" spans="1:6" x14ac:dyDescent="0.25">
      <c r="A473">
        <v>229</v>
      </c>
      <c r="B473">
        <v>4</v>
      </c>
      <c r="C473" t="s">
        <v>914</v>
      </c>
      <c r="D473">
        <v>128</v>
      </c>
      <c r="E473" t="s">
        <v>128</v>
      </c>
      <c r="F473" t="str">
        <f t="shared" si="7"/>
        <v>update modelos set marcas_id=4 where id=128</v>
      </c>
    </row>
    <row r="474" spans="1:6" x14ac:dyDescent="0.25">
      <c r="A474">
        <v>433</v>
      </c>
      <c r="B474">
        <v>4</v>
      </c>
      <c r="C474" t="s">
        <v>914</v>
      </c>
      <c r="D474">
        <v>128</v>
      </c>
      <c r="E474" t="s">
        <v>128</v>
      </c>
      <c r="F474" t="str">
        <f t="shared" si="7"/>
        <v>update modelos set marcas_id=4 where id=128</v>
      </c>
    </row>
    <row r="475" spans="1:6" x14ac:dyDescent="0.25">
      <c r="A475">
        <v>205</v>
      </c>
      <c r="B475">
        <v>4</v>
      </c>
      <c r="C475" t="s">
        <v>914</v>
      </c>
      <c r="D475">
        <v>146</v>
      </c>
      <c r="E475" t="s">
        <v>168</v>
      </c>
      <c r="F475" t="str">
        <f t="shared" si="7"/>
        <v>update modelos set marcas_id=4 where id=146</v>
      </c>
    </row>
    <row r="476" spans="1:6" x14ac:dyDescent="0.25">
      <c r="A476">
        <v>409</v>
      </c>
      <c r="B476">
        <v>4</v>
      </c>
      <c r="C476" t="s">
        <v>914</v>
      </c>
      <c r="D476">
        <v>48</v>
      </c>
      <c r="E476" t="s">
        <v>105</v>
      </c>
      <c r="F476" t="str">
        <f t="shared" si="7"/>
        <v>update modelos set marcas_id=4 where id=48</v>
      </c>
    </row>
    <row r="477" spans="1:6" x14ac:dyDescent="0.25">
      <c r="A477">
        <v>148</v>
      </c>
      <c r="B477">
        <v>4</v>
      </c>
      <c r="C477" t="s">
        <v>914</v>
      </c>
      <c r="D477">
        <v>47</v>
      </c>
      <c r="E477" t="s">
        <v>104</v>
      </c>
      <c r="F477" t="str">
        <f t="shared" si="7"/>
        <v>update modelos set marcas_id=4 where id=47</v>
      </c>
    </row>
    <row r="478" spans="1:6" x14ac:dyDescent="0.25">
      <c r="A478">
        <v>335</v>
      </c>
      <c r="B478">
        <v>4</v>
      </c>
      <c r="C478" t="s">
        <v>914</v>
      </c>
      <c r="D478">
        <v>63</v>
      </c>
      <c r="E478" t="s">
        <v>119</v>
      </c>
      <c r="F478" t="str">
        <f t="shared" si="7"/>
        <v>update modelos set marcas_id=4 where id=63</v>
      </c>
    </row>
    <row r="479" spans="1:6" x14ac:dyDescent="0.25">
      <c r="A479">
        <v>367</v>
      </c>
      <c r="B479">
        <v>4</v>
      </c>
      <c r="C479" t="s">
        <v>914</v>
      </c>
      <c r="D479">
        <v>27</v>
      </c>
      <c r="E479" t="s">
        <v>87</v>
      </c>
      <c r="F479" t="str">
        <f t="shared" si="7"/>
        <v>update modelos set marcas_id=4 where id=27</v>
      </c>
    </row>
    <row r="480" spans="1:6" x14ac:dyDescent="0.25">
      <c r="A480">
        <v>157</v>
      </c>
      <c r="B480">
        <v>4</v>
      </c>
      <c r="C480" t="s">
        <v>914</v>
      </c>
      <c r="D480">
        <v>47</v>
      </c>
      <c r="E480" t="s">
        <v>104</v>
      </c>
      <c r="F480" t="str">
        <f t="shared" si="7"/>
        <v>update modelos set marcas_id=4 where id=47</v>
      </c>
    </row>
    <row r="481" spans="1:6" x14ac:dyDescent="0.25">
      <c r="A481">
        <v>256</v>
      </c>
      <c r="B481">
        <v>4</v>
      </c>
      <c r="C481" t="s">
        <v>914</v>
      </c>
      <c r="D481">
        <v>17</v>
      </c>
      <c r="E481" t="s">
        <v>82</v>
      </c>
      <c r="F481" t="str">
        <f t="shared" si="7"/>
        <v>update modelos set marcas_id=4 where id=17</v>
      </c>
    </row>
    <row r="482" spans="1:6" x14ac:dyDescent="0.25">
      <c r="A482">
        <v>426</v>
      </c>
      <c r="B482">
        <v>4</v>
      </c>
      <c r="C482" t="s">
        <v>914</v>
      </c>
      <c r="D482">
        <v>128</v>
      </c>
      <c r="E482" t="s">
        <v>128</v>
      </c>
      <c r="F482" t="str">
        <f t="shared" si="7"/>
        <v>update modelos set marcas_id=4 where id=128</v>
      </c>
    </row>
    <row r="483" spans="1:6" x14ac:dyDescent="0.25">
      <c r="A483">
        <v>458</v>
      </c>
      <c r="B483">
        <v>4</v>
      </c>
      <c r="C483" t="s">
        <v>914</v>
      </c>
      <c r="D483">
        <v>128</v>
      </c>
      <c r="E483" t="s">
        <v>128</v>
      </c>
      <c r="F483" t="str">
        <f t="shared" si="7"/>
        <v>update modelos set marcas_id=4 where id=128</v>
      </c>
    </row>
    <row r="484" spans="1:6" x14ac:dyDescent="0.25">
      <c r="A484">
        <v>165</v>
      </c>
      <c r="B484">
        <v>4</v>
      </c>
      <c r="C484" t="s">
        <v>914</v>
      </c>
      <c r="D484">
        <v>47</v>
      </c>
      <c r="E484" t="s">
        <v>104</v>
      </c>
      <c r="F484" t="str">
        <f t="shared" si="7"/>
        <v>update modelos set marcas_id=4 where id=47</v>
      </c>
    </row>
    <row r="485" spans="1:6" x14ac:dyDescent="0.25">
      <c r="A485">
        <v>402</v>
      </c>
      <c r="B485">
        <v>4</v>
      </c>
      <c r="C485" t="s">
        <v>914</v>
      </c>
      <c r="D485">
        <v>48</v>
      </c>
      <c r="E485" t="s">
        <v>105</v>
      </c>
      <c r="F485" t="str">
        <f t="shared" si="7"/>
        <v>update modelos set marcas_id=4 where id=48</v>
      </c>
    </row>
    <row r="486" spans="1:6" x14ac:dyDescent="0.25">
      <c r="A486">
        <v>434</v>
      </c>
      <c r="B486">
        <v>4</v>
      </c>
      <c r="C486" t="s">
        <v>914</v>
      </c>
      <c r="D486">
        <v>128</v>
      </c>
      <c r="E486" t="s">
        <v>128</v>
      </c>
      <c r="F486" t="str">
        <f t="shared" si="7"/>
        <v>update modelos set marcas_id=4 where id=128</v>
      </c>
    </row>
    <row r="487" spans="1:6" x14ac:dyDescent="0.25">
      <c r="A487">
        <v>442</v>
      </c>
      <c r="B487">
        <v>4</v>
      </c>
      <c r="C487" t="s">
        <v>914</v>
      </c>
      <c r="D487">
        <v>128</v>
      </c>
      <c r="E487" t="s">
        <v>128</v>
      </c>
      <c r="F487" t="str">
        <f t="shared" si="7"/>
        <v>update modelos set marcas_id=4 where id=128</v>
      </c>
    </row>
    <row r="488" spans="1:6" x14ac:dyDescent="0.25">
      <c r="A488">
        <v>149</v>
      </c>
      <c r="B488">
        <v>4</v>
      </c>
      <c r="C488" t="s">
        <v>914</v>
      </c>
      <c r="D488">
        <v>47</v>
      </c>
      <c r="E488" t="s">
        <v>104</v>
      </c>
      <c r="F488" t="str">
        <f t="shared" si="7"/>
        <v>update modelos set marcas_id=4 where id=47</v>
      </c>
    </row>
    <row r="489" spans="1:6" x14ac:dyDescent="0.25">
      <c r="A489">
        <v>214</v>
      </c>
      <c r="B489">
        <v>4</v>
      </c>
      <c r="C489" t="s">
        <v>914</v>
      </c>
      <c r="D489">
        <v>128</v>
      </c>
      <c r="E489" t="s">
        <v>128</v>
      </c>
      <c r="F489" t="str">
        <f t="shared" si="7"/>
        <v>update modelos set marcas_id=4 where id=128</v>
      </c>
    </row>
    <row r="490" spans="1:6" x14ac:dyDescent="0.25">
      <c r="A490">
        <v>91</v>
      </c>
      <c r="B490">
        <v>18</v>
      </c>
      <c r="C490" t="s">
        <v>923</v>
      </c>
      <c r="D490">
        <v>106</v>
      </c>
      <c r="E490" t="s">
        <v>144</v>
      </c>
      <c r="F490" t="str">
        <f t="shared" si="7"/>
        <v>update modelos set marcas_id=18 where id=106</v>
      </c>
    </row>
    <row r="491" spans="1:6" x14ac:dyDescent="0.25">
      <c r="A491">
        <v>472</v>
      </c>
      <c r="B491">
        <v>18</v>
      </c>
      <c r="C491" t="s">
        <v>923</v>
      </c>
      <c r="D491">
        <v>136</v>
      </c>
      <c r="E491" t="s">
        <v>132</v>
      </c>
      <c r="F491" t="str">
        <f t="shared" si="7"/>
        <v>update modelos set marcas_id=18 where id=136</v>
      </c>
    </row>
    <row r="492" spans="1:6" x14ac:dyDescent="0.25">
      <c r="A492">
        <v>473</v>
      </c>
      <c r="B492">
        <v>18</v>
      </c>
      <c r="C492" t="s">
        <v>923</v>
      </c>
      <c r="D492">
        <v>136</v>
      </c>
      <c r="E492" t="s">
        <v>132</v>
      </c>
      <c r="F492" t="str">
        <f t="shared" si="7"/>
        <v>update modelos set marcas_id=18 where id=136</v>
      </c>
    </row>
    <row r="493" spans="1:6" x14ac:dyDescent="0.25">
      <c r="A493">
        <v>467</v>
      </c>
      <c r="B493">
        <v>20</v>
      </c>
      <c r="C493" t="s">
        <v>925</v>
      </c>
      <c r="D493">
        <v>134</v>
      </c>
      <c r="E493" t="s">
        <v>130</v>
      </c>
      <c r="F493" t="str">
        <f t="shared" si="7"/>
        <v>update modelos set marcas_id=20 where id=134</v>
      </c>
    </row>
    <row r="494" spans="1:6" x14ac:dyDescent="0.25">
      <c r="A494">
        <v>460</v>
      </c>
      <c r="B494">
        <v>20</v>
      </c>
      <c r="C494" t="s">
        <v>925</v>
      </c>
      <c r="D494">
        <v>134</v>
      </c>
      <c r="E494" t="s">
        <v>130</v>
      </c>
      <c r="F494" t="str">
        <f t="shared" si="7"/>
        <v>update modelos set marcas_id=20 where id=134</v>
      </c>
    </row>
    <row r="495" spans="1:6" x14ac:dyDescent="0.25">
      <c r="A495">
        <v>461</v>
      </c>
      <c r="B495">
        <v>20</v>
      </c>
      <c r="C495" t="s">
        <v>925</v>
      </c>
      <c r="D495">
        <v>134</v>
      </c>
      <c r="E495" t="s">
        <v>130</v>
      </c>
      <c r="F495" t="str">
        <f t="shared" si="7"/>
        <v>update modelos set marcas_id=20 where id=134</v>
      </c>
    </row>
    <row r="496" spans="1:6" x14ac:dyDescent="0.25">
      <c r="A496">
        <v>462</v>
      </c>
      <c r="B496">
        <v>20</v>
      </c>
      <c r="C496" t="s">
        <v>925</v>
      </c>
      <c r="D496">
        <v>134</v>
      </c>
      <c r="E496" t="s">
        <v>130</v>
      </c>
      <c r="F496" t="str">
        <f t="shared" si="7"/>
        <v>update modelos set marcas_id=20 where id=134</v>
      </c>
    </row>
    <row r="497" spans="1:6" x14ac:dyDescent="0.25">
      <c r="A497">
        <v>463</v>
      </c>
      <c r="B497">
        <v>20</v>
      </c>
      <c r="C497" t="s">
        <v>925</v>
      </c>
      <c r="D497">
        <v>134</v>
      </c>
      <c r="E497" t="s">
        <v>130</v>
      </c>
      <c r="F497" t="str">
        <f t="shared" si="7"/>
        <v>update modelos set marcas_id=20 where id=134</v>
      </c>
    </row>
    <row r="498" spans="1:6" x14ac:dyDescent="0.25">
      <c r="A498">
        <v>464</v>
      </c>
      <c r="B498">
        <v>20</v>
      </c>
      <c r="C498" t="s">
        <v>925</v>
      </c>
      <c r="D498">
        <v>134</v>
      </c>
      <c r="E498" t="s">
        <v>130</v>
      </c>
      <c r="F498" t="str">
        <f t="shared" si="7"/>
        <v>update modelos set marcas_id=20 where id=134</v>
      </c>
    </row>
    <row r="499" spans="1:6" x14ac:dyDescent="0.25">
      <c r="A499">
        <v>465</v>
      </c>
      <c r="B499">
        <v>20</v>
      </c>
      <c r="C499" t="s">
        <v>925</v>
      </c>
      <c r="D499">
        <v>134</v>
      </c>
      <c r="E499" t="s">
        <v>130</v>
      </c>
      <c r="F499" t="str">
        <f t="shared" si="7"/>
        <v>update modelos set marcas_id=20 where id=134</v>
      </c>
    </row>
    <row r="500" spans="1:6" x14ac:dyDescent="0.25">
      <c r="A500">
        <v>466</v>
      </c>
      <c r="B500">
        <v>20</v>
      </c>
      <c r="C500" t="s">
        <v>925</v>
      </c>
      <c r="D500">
        <v>134</v>
      </c>
      <c r="E500" t="s">
        <v>130</v>
      </c>
      <c r="F500" t="str">
        <f t="shared" si="7"/>
        <v>update modelos set marcas_id=20 where id=134</v>
      </c>
    </row>
    <row r="501" spans="1:6" x14ac:dyDescent="0.25">
      <c r="A501">
        <v>167</v>
      </c>
      <c r="B501">
        <v>8</v>
      </c>
      <c r="C501" t="s">
        <v>918</v>
      </c>
      <c r="D501">
        <v>52</v>
      </c>
      <c r="E501" t="s">
        <v>109</v>
      </c>
      <c r="F501" t="str">
        <f t="shared" si="7"/>
        <v>update modelos set marcas_id=8 where id=52</v>
      </c>
    </row>
    <row r="502" spans="1:6" x14ac:dyDescent="0.25">
      <c r="A502">
        <v>356</v>
      </c>
      <c r="B502">
        <v>8</v>
      </c>
      <c r="C502" t="s">
        <v>918</v>
      </c>
      <c r="D502">
        <v>52</v>
      </c>
      <c r="E502" t="s">
        <v>109</v>
      </c>
      <c r="F502" t="str">
        <f t="shared" si="7"/>
        <v>update modelos set marcas_id=8 where id=52</v>
      </c>
    </row>
    <row r="503" spans="1:6" x14ac:dyDescent="0.25">
      <c r="A503">
        <v>246</v>
      </c>
      <c r="B503">
        <v>8</v>
      </c>
      <c r="C503" t="s">
        <v>918</v>
      </c>
      <c r="D503">
        <v>80</v>
      </c>
      <c r="E503" t="s">
        <v>70</v>
      </c>
      <c r="F503" t="str">
        <f t="shared" si="7"/>
        <v>update modelos set marcas_id=8 where id=80</v>
      </c>
    </row>
    <row r="504" spans="1:6" x14ac:dyDescent="0.25">
      <c r="A504">
        <v>375</v>
      </c>
      <c r="B504">
        <v>8</v>
      </c>
      <c r="C504" t="s">
        <v>918</v>
      </c>
      <c r="D504">
        <v>52</v>
      </c>
      <c r="E504" t="s">
        <v>109</v>
      </c>
      <c r="F504" t="str">
        <f t="shared" si="7"/>
        <v>update modelos set marcas_id=8 where id=52</v>
      </c>
    </row>
    <row r="505" spans="1:6" x14ac:dyDescent="0.25">
      <c r="A505">
        <v>200</v>
      </c>
      <c r="B505">
        <v>13</v>
      </c>
      <c r="C505" t="s">
        <v>120</v>
      </c>
      <c r="D505">
        <v>50</v>
      </c>
      <c r="E505" t="s">
        <v>107</v>
      </c>
      <c r="F505" t="str">
        <f t="shared" si="7"/>
        <v>update modelos set marcas_id=13 where id=50</v>
      </c>
    </row>
    <row r="506" spans="1:6" x14ac:dyDescent="0.25">
      <c r="A506">
        <v>196</v>
      </c>
      <c r="B506">
        <v>13</v>
      </c>
      <c r="C506" t="s">
        <v>120</v>
      </c>
      <c r="D506">
        <v>50</v>
      </c>
      <c r="E506" t="s">
        <v>107</v>
      </c>
      <c r="F506" t="str">
        <f t="shared" si="7"/>
        <v>update modelos set marcas_id=13 where id=50</v>
      </c>
    </row>
    <row r="507" spans="1:6" x14ac:dyDescent="0.25">
      <c r="A507">
        <v>33</v>
      </c>
      <c r="B507">
        <v>14</v>
      </c>
      <c r="C507" t="s">
        <v>920</v>
      </c>
      <c r="D507">
        <v>72</v>
      </c>
      <c r="E507" t="s">
        <v>63</v>
      </c>
      <c r="F507" t="str">
        <f t="shared" si="7"/>
        <v>update modelos set marcas_id=14 where id=72</v>
      </c>
    </row>
    <row r="508" spans="1:6" x14ac:dyDescent="0.25">
      <c r="A508">
        <v>17</v>
      </c>
      <c r="B508">
        <v>14</v>
      </c>
      <c r="C508" t="s">
        <v>920</v>
      </c>
      <c r="D508">
        <v>90</v>
      </c>
      <c r="E508" t="s">
        <v>121</v>
      </c>
      <c r="F508" t="str">
        <f t="shared" si="7"/>
        <v>update modelos set marcas_id=14 where id=90</v>
      </c>
    </row>
    <row r="509" spans="1:6" x14ac:dyDescent="0.25">
      <c r="A509">
        <v>378</v>
      </c>
      <c r="B509">
        <v>14</v>
      </c>
      <c r="C509" t="s">
        <v>920</v>
      </c>
      <c r="D509">
        <v>72</v>
      </c>
      <c r="E509" t="s">
        <v>63</v>
      </c>
      <c r="F509" t="str">
        <f t="shared" si="7"/>
        <v>update modelos set marcas_id=14 where id=72</v>
      </c>
    </row>
    <row r="510" spans="1:6" x14ac:dyDescent="0.25">
      <c r="A510">
        <v>66</v>
      </c>
      <c r="B510">
        <v>14</v>
      </c>
      <c r="C510" t="s">
        <v>920</v>
      </c>
      <c r="D510">
        <v>90</v>
      </c>
      <c r="E510" t="s">
        <v>121</v>
      </c>
      <c r="F510" t="str">
        <f t="shared" si="7"/>
        <v>update modelos set marcas_id=14 where id=90</v>
      </c>
    </row>
    <row r="511" spans="1:6" x14ac:dyDescent="0.25">
      <c r="A511">
        <v>318</v>
      </c>
      <c r="B511">
        <v>14</v>
      </c>
      <c r="C511" t="s">
        <v>920</v>
      </c>
      <c r="D511">
        <v>72</v>
      </c>
      <c r="E511" t="s">
        <v>63</v>
      </c>
      <c r="F511" t="str">
        <f t="shared" si="7"/>
        <v>update modelos set marcas_id=14 where id=72</v>
      </c>
    </row>
    <row r="512" spans="1:6" x14ac:dyDescent="0.25">
      <c r="A512">
        <v>126</v>
      </c>
      <c r="B512">
        <v>14</v>
      </c>
      <c r="C512" t="s">
        <v>920</v>
      </c>
      <c r="D512">
        <v>72</v>
      </c>
      <c r="E512" t="s">
        <v>63</v>
      </c>
      <c r="F512" t="str">
        <f t="shared" si="7"/>
        <v>update modelos set marcas_id=14 where id=72</v>
      </c>
    </row>
    <row r="513" spans="1:6" x14ac:dyDescent="0.25">
      <c r="A513">
        <v>70</v>
      </c>
      <c r="B513">
        <v>14</v>
      </c>
      <c r="C513" t="s">
        <v>920</v>
      </c>
      <c r="D513">
        <v>72</v>
      </c>
      <c r="E513" t="s">
        <v>63</v>
      </c>
      <c r="F513" t="str">
        <f t="shared" si="7"/>
        <v>update modelos set marcas_id=14 where id=72</v>
      </c>
    </row>
    <row r="514" spans="1:6" x14ac:dyDescent="0.25">
      <c r="A514">
        <v>86</v>
      </c>
      <c r="B514">
        <v>14</v>
      </c>
      <c r="C514" t="s">
        <v>920</v>
      </c>
      <c r="D514">
        <v>90</v>
      </c>
      <c r="E514" t="s">
        <v>121</v>
      </c>
      <c r="F514" t="str">
        <f t="shared" si="7"/>
        <v>update modelos set marcas_id=14 where id=90</v>
      </c>
    </row>
    <row r="515" spans="1:6" x14ac:dyDescent="0.25">
      <c r="A515">
        <v>15</v>
      </c>
      <c r="B515">
        <v>14</v>
      </c>
      <c r="C515" t="s">
        <v>920</v>
      </c>
      <c r="D515">
        <v>90</v>
      </c>
      <c r="E515" t="s">
        <v>121</v>
      </c>
      <c r="F515" t="str">
        <f t="shared" ref="F515" si="8">CONCATENATE("update modelos set marcas_id=",B515," where id=",D515)</f>
        <v>update modelos set marcas_id=14 where id=90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2" workbookViewId="0">
      <selection activeCell="C2" sqref="C2"/>
    </sheetView>
  </sheetViews>
  <sheetFormatPr baseColWidth="10" defaultRowHeight="15" x14ac:dyDescent="0.25"/>
  <cols>
    <col min="1" max="1" width="3" bestFit="1" customWidth="1"/>
    <col min="2" max="2" width="54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CONCATENATE("['ide'=&gt;'",A2,"','nombre'=&gt;'",B2,"',],")</f>
        <v>['ide'=&gt;'1','nombre'=&gt;'Seleccione',],</v>
      </c>
    </row>
    <row r="3" spans="1:3" x14ac:dyDescent="0.25">
      <c r="A3">
        <v>2</v>
      </c>
      <c r="B3" t="s">
        <v>169</v>
      </c>
      <c r="C3" t="str">
        <f t="shared" ref="C3:C66" si="0">CONCATENATE("['ide'=&gt;'",A3,"','nombre'=&gt;'",B3,"',],")</f>
        <v>['ide'=&gt;'2','nombre'=&gt;'AMD Athlon(tm) II X2 B24 Processor 3.00 GHz',],</v>
      </c>
    </row>
    <row r="4" spans="1:3" x14ac:dyDescent="0.25">
      <c r="A4">
        <v>3</v>
      </c>
      <c r="B4" t="s">
        <v>170</v>
      </c>
      <c r="C4" t="str">
        <f t="shared" si="0"/>
        <v>['ide'=&gt;'3','nombre'=&gt;'AMD E1-1200 APU RADEON 1.40 GHZ',],</v>
      </c>
    </row>
    <row r="5" spans="1:3" x14ac:dyDescent="0.25">
      <c r="A5">
        <v>4</v>
      </c>
      <c r="B5" t="s">
        <v>171</v>
      </c>
      <c r="C5" t="str">
        <f t="shared" si="0"/>
        <v>['ide'=&gt;'4','nombre'=&gt;'AMD E2-9000 RADEON R2, 4 COMPUTE CORES 2C+2G 1.80GHZ',],</v>
      </c>
    </row>
    <row r="6" spans="1:3" x14ac:dyDescent="0.25">
      <c r="A6">
        <v>5</v>
      </c>
      <c r="B6" t="s">
        <v>172</v>
      </c>
      <c r="C6" t="str">
        <f t="shared" si="0"/>
        <v>['ide'=&gt;'5','nombre'=&gt;'AMD PHENOM 8650',],</v>
      </c>
    </row>
    <row r="7" spans="1:3" x14ac:dyDescent="0.25">
      <c r="A7">
        <v>6</v>
      </c>
      <c r="B7" t="s">
        <v>173</v>
      </c>
      <c r="C7" t="str">
        <f t="shared" si="0"/>
        <v>['ide'=&gt;'6','nombre'=&gt;'CELERON CPU 2.66GHZ',],</v>
      </c>
    </row>
    <row r="8" spans="1:3" x14ac:dyDescent="0.25">
      <c r="A8">
        <v>7</v>
      </c>
      <c r="B8" t="s">
        <v>174</v>
      </c>
      <c r="C8" t="str">
        <f t="shared" si="0"/>
        <v>['ide'=&gt;'7','nombre'=&gt;'CELERON CPU N2830',],</v>
      </c>
    </row>
    <row r="9" spans="1:3" x14ac:dyDescent="0.25">
      <c r="A9">
        <v>11</v>
      </c>
      <c r="B9" t="s">
        <v>175</v>
      </c>
      <c r="C9" t="str">
        <f t="shared" si="0"/>
        <v>['ide'=&gt;'11','nombre'=&gt;'CPU G3250 3.2GHZ',],</v>
      </c>
    </row>
    <row r="10" spans="1:3" x14ac:dyDescent="0.25">
      <c r="A10">
        <v>12</v>
      </c>
      <c r="B10" t="s">
        <v>176</v>
      </c>
      <c r="C10" t="str">
        <f t="shared" si="0"/>
        <v>['ide'=&gt;'12','nombre'=&gt;'DUAL CORE T4500',],</v>
      </c>
    </row>
    <row r="11" spans="1:3" x14ac:dyDescent="0.25">
      <c r="A11">
        <v>13</v>
      </c>
      <c r="B11" t="s">
        <v>177</v>
      </c>
      <c r="C11" t="str">
        <f t="shared" si="0"/>
        <v>['ide'=&gt;'13','nombre'=&gt;'Intel Core 2 Duo CPU E7500 @ 2.93GHz 2.93 GHz',],</v>
      </c>
    </row>
    <row r="12" spans="1:3" x14ac:dyDescent="0.25">
      <c r="A12">
        <v>14</v>
      </c>
      <c r="B12" t="s">
        <v>178</v>
      </c>
      <c r="C12" t="str">
        <f t="shared" si="0"/>
        <v>['ide'=&gt;'14','nombre'=&gt;'Intel Core I3 2330 CPU 2.20 GHZ',],</v>
      </c>
    </row>
    <row r="13" spans="1:3" x14ac:dyDescent="0.25">
      <c r="A13">
        <v>15</v>
      </c>
      <c r="B13" t="s">
        <v>179</v>
      </c>
      <c r="C13" t="str">
        <f t="shared" si="0"/>
        <v>['ide'=&gt;'15','nombre'=&gt;'Intel Core i3-8100 CPU @ 3.60GHz   3.60 GHz',],</v>
      </c>
    </row>
    <row r="14" spans="1:3" x14ac:dyDescent="0.25">
      <c r="A14">
        <v>17</v>
      </c>
      <c r="B14" t="s">
        <v>180</v>
      </c>
      <c r="C14" t="str">
        <f t="shared" si="0"/>
        <v>['ide'=&gt;'17','nombre'=&gt;'Intel Core i3-5005U CPU @ 2.00GHz   2.00 GHz',],</v>
      </c>
    </row>
    <row r="15" spans="1:3" x14ac:dyDescent="0.25">
      <c r="A15">
        <v>18</v>
      </c>
      <c r="B15" t="s">
        <v>181</v>
      </c>
      <c r="C15" t="str">
        <f t="shared" si="0"/>
        <v>['ide'=&gt;'18','nombre'=&gt;'Intel Core i3-7100 CPU @ 3.90GHz   3.91 GHz',],</v>
      </c>
    </row>
    <row r="16" spans="1:3" x14ac:dyDescent="0.25">
      <c r="A16">
        <v>19</v>
      </c>
      <c r="B16" t="s">
        <v>182</v>
      </c>
      <c r="C16" t="str">
        <f t="shared" si="0"/>
        <v>['ide'=&gt;'19','nombre'=&gt;'Intel Core I3-8300 CPU @3.70 GHZ 3.70',],</v>
      </c>
    </row>
    <row r="17" spans="1:3" x14ac:dyDescent="0.25">
      <c r="A17">
        <v>20</v>
      </c>
      <c r="B17" t="s">
        <v>183</v>
      </c>
      <c r="C17" t="str">
        <f t="shared" si="0"/>
        <v>['ide'=&gt;'20','nombre'=&gt;'Intel Core I5-2400 CPU  @3.10 GHZ 3.10',],</v>
      </c>
    </row>
    <row r="18" spans="1:3" x14ac:dyDescent="0.25">
      <c r="A18">
        <v>21</v>
      </c>
      <c r="B18" t="s">
        <v>184</v>
      </c>
      <c r="C18" t="str">
        <f t="shared" si="0"/>
        <v>['ide'=&gt;'21','nombre'=&gt;'Intel Core I5-4590 CPU  @3.30 GHZ 3.30',],</v>
      </c>
    </row>
    <row r="19" spans="1:3" x14ac:dyDescent="0.25">
      <c r="A19">
        <v>22</v>
      </c>
      <c r="B19" t="s">
        <v>185</v>
      </c>
      <c r="C19" t="str">
        <f t="shared" si="0"/>
        <v>['ide'=&gt;'22','nombre'=&gt;'Intel Core I5-6200 CPU  @2.30 GHZ 2.40',],</v>
      </c>
    </row>
    <row r="20" spans="1:3" x14ac:dyDescent="0.25">
      <c r="A20">
        <v>23</v>
      </c>
      <c r="B20" t="s">
        <v>186</v>
      </c>
      <c r="C20" t="str">
        <f t="shared" si="0"/>
        <v>['ide'=&gt;'23','nombre'=&gt;'Intel Core I5-6300 HQ CPU 2.30 GHZ',],</v>
      </c>
    </row>
    <row r="21" spans="1:3" x14ac:dyDescent="0.25">
      <c r="A21">
        <v>25</v>
      </c>
      <c r="B21" t="s">
        <v>187</v>
      </c>
      <c r="C21" t="str">
        <f t="shared" si="0"/>
        <v>['ide'=&gt;'25','nombre'=&gt;'Intel CoreI3-2100 CPU @3.10 3.10',],</v>
      </c>
    </row>
    <row r="22" spans="1:3" x14ac:dyDescent="0.25">
      <c r="A22">
        <v>26</v>
      </c>
      <c r="B22" t="s">
        <v>188</v>
      </c>
      <c r="C22" t="str">
        <f t="shared" si="0"/>
        <v>['ide'=&gt;'26','nombre'=&gt;'Intel CoreI3-700 CPU @3.90 3.91',],</v>
      </c>
    </row>
    <row r="23" spans="1:3" x14ac:dyDescent="0.25">
      <c r="A23">
        <v>27</v>
      </c>
      <c r="B23" t="s">
        <v>189</v>
      </c>
      <c r="C23" t="str">
        <f t="shared" si="0"/>
        <v>['ide'=&gt;'27','nombre'=&gt;'Intel Pentium Dual Core E2180 2.00 ghz',],</v>
      </c>
    </row>
    <row r="24" spans="1:3" x14ac:dyDescent="0.25">
      <c r="A24">
        <v>28</v>
      </c>
      <c r="B24" t="s">
        <v>190</v>
      </c>
      <c r="C24" t="str">
        <f t="shared" si="0"/>
        <v>['ide'=&gt;'28','nombre'=&gt;'Intel Pentium R  CPU G3240T 2.70 GHZ',],</v>
      </c>
    </row>
    <row r="25" spans="1:3" x14ac:dyDescent="0.25">
      <c r="A25">
        <v>29</v>
      </c>
      <c r="B25" t="s">
        <v>191</v>
      </c>
      <c r="C25" t="str">
        <f t="shared" si="0"/>
        <v>['ide'=&gt;'29','nombre'=&gt;'Intel Pentium R Dual CPU E2200 2.20 GHZ',],</v>
      </c>
    </row>
    <row r="26" spans="1:3" x14ac:dyDescent="0.25">
      <c r="A26">
        <v>30</v>
      </c>
      <c r="B26" t="s">
        <v>192</v>
      </c>
      <c r="C26" t="str">
        <f t="shared" si="0"/>
        <v>['ide'=&gt;'30','nombre'=&gt;'Intel Pentium R G3240T @2.70 GHZ 2.40',],</v>
      </c>
    </row>
    <row r="27" spans="1:3" x14ac:dyDescent="0.25">
      <c r="A27">
        <v>31</v>
      </c>
      <c r="B27" t="s">
        <v>193</v>
      </c>
      <c r="C27" t="str">
        <f t="shared" si="0"/>
        <v>['ide'=&gt;'31','nombre'=&gt;'Intel Celeron CPU  J1800  @ 2.41GHz   2.41 GHz',],</v>
      </c>
    </row>
    <row r="28" spans="1:3" x14ac:dyDescent="0.25">
      <c r="A28">
        <v>32</v>
      </c>
      <c r="B28" t="s">
        <v>194</v>
      </c>
      <c r="C28" t="str">
        <f t="shared" si="0"/>
        <v>['ide'=&gt;'32','nombre'=&gt;'Intel Celeron CPU  N2830  @ 2.16GHz   2.16 GHz',],</v>
      </c>
    </row>
    <row r="29" spans="1:3" x14ac:dyDescent="0.25">
      <c r="A29">
        <v>33</v>
      </c>
      <c r="B29" t="s">
        <v>195</v>
      </c>
      <c r="C29" t="str">
        <f t="shared" si="0"/>
        <v>['ide'=&gt;'33','nombre'=&gt;'Intel Core 2 DUO CPU @ 2.93GHz 2.93 GHz',],</v>
      </c>
    </row>
    <row r="30" spans="1:3" x14ac:dyDescent="0.25">
      <c r="A30">
        <v>34</v>
      </c>
      <c r="B30" t="s">
        <v>196</v>
      </c>
      <c r="C30" t="str">
        <f t="shared" si="0"/>
        <v>['ide'=&gt;'34','nombre'=&gt;'Intel Core i3-10100 CPU @ 3.60GHz 3.60 GHz',],</v>
      </c>
    </row>
    <row r="31" spans="1:3" x14ac:dyDescent="0.25">
      <c r="A31">
        <v>36</v>
      </c>
      <c r="B31" t="s">
        <v>197</v>
      </c>
      <c r="C31" t="str">
        <f t="shared" si="0"/>
        <v>['ide'=&gt;'36','nombre'=&gt;'Intel Core i3-3220 CPU @ 3.30GHz   3.30 GHz',],</v>
      </c>
    </row>
    <row r="32" spans="1:3" x14ac:dyDescent="0.25">
      <c r="A32">
        <v>37</v>
      </c>
      <c r="B32" t="s">
        <v>198</v>
      </c>
      <c r="C32" t="str">
        <f t="shared" si="0"/>
        <v>['ide'=&gt;'37','nombre'=&gt;'Intel Core i3-4130 CPU @ 2.90GHz   2.91 GHz',],</v>
      </c>
    </row>
    <row r="33" spans="1:3" x14ac:dyDescent="0.25">
      <c r="A33">
        <v>38</v>
      </c>
      <c r="B33" t="s">
        <v>199</v>
      </c>
      <c r="C33" t="str">
        <f t="shared" si="0"/>
        <v>['ide'=&gt;'38','nombre'=&gt;'Intel Core i3-6100 CPU @ 3.70GHz   3.70 GHz',],</v>
      </c>
    </row>
    <row r="34" spans="1:3" x14ac:dyDescent="0.25">
      <c r="A34">
        <v>39</v>
      </c>
      <c r="B34" t="s">
        <v>200</v>
      </c>
      <c r="C34" t="str">
        <f t="shared" si="0"/>
        <v>['ide'=&gt;'39','nombre'=&gt;'Intel Core i3-8130U CPU @ 2.20GHz   2.21 GHz',],</v>
      </c>
    </row>
    <row r="35" spans="1:3" x14ac:dyDescent="0.25">
      <c r="A35">
        <v>40</v>
      </c>
      <c r="B35" t="s">
        <v>201</v>
      </c>
      <c r="C35" t="str">
        <f t="shared" si="0"/>
        <v>['ide'=&gt;'40','nombre'=&gt;'Intel Core i3-9100 CPU @ 3.60GHz   3.60 GHz',],</v>
      </c>
    </row>
    <row r="36" spans="1:3" x14ac:dyDescent="0.25">
      <c r="A36">
        <v>41</v>
      </c>
      <c r="B36" t="s">
        <v>202</v>
      </c>
      <c r="C36" t="str">
        <f t="shared" si="0"/>
        <v>['ide'=&gt;'41','nombre'=&gt;'Intel Core i5-1035G1 CPU @ 1.00GHz   1.19 GHz',],</v>
      </c>
    </row>
    <row r="37" spans="1:3" x14ac:dyDescent="0.25">
      <c r="A37">
        <v>42</v>
      </c>
      <c r="B37" t="s">
        <v>203</v>
      </c>
      <c r="C37" t="str">
        <f t="shared" si="0"/>
        <v>['ide'=&gt;'42','nombre'=&gt;'Intel Core i5-7200U CPU @ 2.50GHz   2.71 GHz',],</v>
      </c>
    </row>
    <row r="38" spans="1:3" x14ac:dyDescent="0.25">
      <c r="A38">
        <v>43</v>
      </c>
      <c r="B38" t="s">
        <v>204</v>
      </c>
      <c r="C38" t="str">
        <f t="shared" si="0"/>
        <v>['ide'=&gt;'43','nombre'=&gt;'Intel Pentium CPU J2900 @ 2.41GHz 2.41 GHz',],</v>
      </c>
    </row>
    <row r="39" spans="1:3" x14ac:dyDescent="0.25">
      <c r="A39">
        <v>44</v>
      </c>
      <c r="B39" t="s">
        <v>205</v>
      </c>
      <c r="C39" t="str">
        <f t="shared" si="0"/>
        <v>['ide'=&gt;'44','nombre'=&gt;'Intel Pentium CPU 4405U @ 2.10GHz   2.11 GHz',],</v>
      </c>
    </row>
    <row r="40" spans="1:3" x14ac:dyDescent="0.25">
      <c r="A40">
        <v>45</v>
      </c>
      <c r="B40" t="s">
        <v>206</v>
      </c>
      <c r="C40" t="str">
        <f t="shared" si="0"/>
        <v>['ide'=&gt;'45','nombre'=&gt;'PENTIUM 4 CPU 3.4 GHZ',],</v>
      </c>
    </row>
    <row r="41" spans="1:3" x14ac:dyDescent="0.25">
      <c r="A41">
        <v>46</v>
      </c>
      <c r="B41" t="s">
        <v>207</v>
      </c>
      <c r="C41" t="str">
        <f t="shared" si="0"/>
        <v>['ide'=&gt;'46','nombre'=&gt;'PENTIUM 4 CPU 3.00 GHZ',],</v>
      </c>
    </row>
    <row r="42" spans="1:3" x14ac:dyDescent="0.25">
      <c r="A42">
        <v>47</v>
      </c>
      <c r="B42" t="s">
        <v>208</v>
      </c>
      <c r="C42" t="str">
        <f t="shared" si="0"/>
        <v>['ide'=&gt;'47','nombre'=&gt;'Intel Celeron  CPU G3900 @2.80 GHZ',],</v>
      </c>
    </row>
    <row r="43" spans="1:3" x14ac:dyDescent="0.25">
      <c r="A43">
        <v>48</v>
      </c>
      <c r="B43" t="s">
        <v>209</v>
      </c>
      <c r="C43" t="str">
        <f t="shared" si="0"/>
        <v>['ide'=&gt;'48','nombre'=&gt;'Intel Core I5-7500 CPU @3.40 GHZ 3.41',],</v>
      </c>
    </row>
    <row r="44" spans="1:3" x14ac:dyDescent="0.25">
      <c r="A44">
        <v>49</v>
      </c>
      <c r="B44" t="s">
        <v>210</v>
      </c>
      <c r="C44" t="str">
        <f t="shared" si="0"/>
        <v>['ide'=&gt;'49','nombre'=&gt;'AMD E-450 APU with Radeon(tm) HD Graphics   1.65 GHz',],</v>
      </c>
    </row>
    <row r="45" spans="1:3" x14ac:dyDescent="0.25">
      <c r="A45">
        <v>50</v>
      </c>
      <c r="B45" t="s">
        <v>211</v>
      </c>
      <c r="C45" t="str">
        <f t="shared" si="0"/>
        <v>['ide'=&gt;'50','nombre'=&gt;'INTEL CORE 2 DUO CPU E8200 @2.66 GHZ 2.67',],</v>
      </c>
    </row>
    <row r="46" spans="1:3" x14ac:dyDescent="0.25">
      <c r="A46">
        <v>51</v>
      </c>
      <c r="B46" t="s">
        <v>212</v>
      </c>
      <c r="C46" t="str">
        <f t="shared" si="0"/>
        <v>['ide'=&gt;'51','nombre'=&gt;'INTEL PENTIUM CPU G3240T 2077GHZ',],</v>
      </c>
    </row>
    <row r="47" spans="1:3" x14ac:dyDescent="0.25">
      <c r="A47">
        <v>52</v>
      </c>
      <c r="B47" t="s">
        <v>213</v>
      </c>
      <c r="C47" t="str">
        <f t="shared" si="0"/>
        <v>['ide'=&gt;'52','nombre'=&gt;'AMD Athlon(tm) 64 X2 Dual Core Processor 5600+   2.80 GHz',],</v>
      </c>
    </row>
    <row r="48" spans="1:3" x14ac:dyDescent="0.25">
      <c r="A48">
        <v>53</v>
      </c>
      <c r="B48" t="s">
        <v>214</v>
      </c>
      <c r="C48" t="str">
        <f t="shared" si="0"/>
        <v>['ide'=&gt;'53','nombre'=&gt;'Pentium(R) Dual-Core  CPU      E5700  @ 3.00GHz   3.00 GHz',],</v>
      </c>
    </row>
    <row r="49" spans="1:3" x14ac:dyDescent="0.25">
      <c r="A49">
        <v>54</v>
      </c>
      <c r="B49" t="s">
        <v>215</v>
      </c>
      <c r="C49" t="str">
        <f t="shared" si="0"/>
        <v>['ide'=&gt;'54','nombre'=&gt;'Intel Core i3-2120 CPU @ 3.30GHz   3.30 GHz',],</v>
      </c>
    </row>
    <row r="50" spans="1:3" x14ac:dyDescent="0.25">
      <c r="A50">
        <v>55</v>
      </c>
      <c r="B50" t="s">
        <v>216</v>
      </c>
      <c r="C50" t="str">
        <f t="shared" si="0"/>
        <v>['ide'=&gt;'55','nombre'=&gt;'AMD ATHLON II X2 220  2.80 GHZ',],</v>
      </c>
    </row>
    <row r="51" spans="1:3" x14ac:dyDescent="0.25">
      <c r="A51">
        <v>56</v>
      </c>
      <c r="B51" t="s">
        <v>217</v>
      </c>
      <c r="C51" t="str">
        <f t="shared" si="0"/>
        <v>['ide'=&gt;'56','nombre'=&gt;'Intel Core I5-4440 CPU 3.10 GHZ 3.10',],</v>
      </c>
    </row>
    <row r="52" spans="1:3" x14ac:dyDescent="0.25">
      <c r="A52">
        <v>57</v>
      </c>
      <c r="B52" t="s">
        <v>218</v>
      </c>
      <c r="C52" t="str">
        <f t="shared" si="0"/>
        <v>['ide'=&gt;'57','nombre'=&gt;'AMD E1-2500 APU RADEON 1.40 GHZ',],</v>
      </c>
    </row>
    <row r="53" spans="1:3" x14ac:dyDescent="0.25">
      <c r="A53">
        <v>58</v>
      </c>
      <c r="B53" t="s">
        <v>219</v>
      </c>
      <c r="C53" t="str">
        <f t="shared" si="0"/>
        <v>['ide'=&gt;'58','nombre'=&gt;'Intel Celeron CPU J3060 @1.60 GHZ',],</v>
      </c>
    </row>
    <row r="54" spans="1:3" x14ac:dyDescent="0.25">
      <c r="A54">
        <v>59</v>
      </c>
      <c r="B54" t="s">
        <v>220</v>
      </c>
      <c r="C54" t="str">
        <f t="shared" si="0"/>
        <v>['ide'=&gt;'59','nombre'=&gt;'Intel Celeron CPU B800 @1.50GHZ',],</v>
      </c>
    </row>
    <row r="55" spans="1:3" x14ac:dyDescent="0.25">
      <c r="A55">
        <v>60</v>
      </c>
      <c r="B55" t="s">
        <v>221</v>
      </c>
      <c r="C55" t="str">
        <f t="shared" si="0"/>
        <v>['ide'=&gt;'60','nombre'=&gt;'Intel Celeron J4005 CPU @2.00 GHZ',],</v>
      </c>
    </row>
    <row r="56" spans="1:3" x14ac:dyDescent="0.25">
      <c r="A56">
        <v>61</v>
      </c>
      <c r="B56" t="s">
        <v>222</v>
      </c>
      <c r="C56" t="str">
        <f t="shared" si="0"/>
        <v>['ide'=&gt;'61','nombre'=&gt;'INTEL PENTIUM CPU2117U 1.8 GHZ',],</v>
      </c>
    </row>
    <row r="57" spans="1:3" x14ac:dyDescent="0.25">
      <c r="A57">
        <v>62</v>
      </c>
      <c r="B57" t="s">
        <v>223</v>
      </c>
      <c r="C57" t="str">
        <f t="shared" si="0"/>
        <v>['ide'=&gt;'62','nombre'=&gt;'Pentium Dual-Core CPU E5300 @ 2.60GHz 2.60 GHz',],</v>
      </c>
    </row>
    <row r="58" spans="1:3" x14ac:dyDescent="0.25">
      <c r="A58">
        <v>63</v>
      </c>
      <c r="B58" t="s">
        <v>224</v>
      </c>
      <c r="C58" t="str">
        <f t="shared" si="0"/>
        <v>['ide'=&gt;'63','nombre'=&gt;'AMD E-300 APU with Radeon',],</v>
      </c>
    </row>
    <row r="59" spans="1:3" x14ac:dyDescent="0.25">
      <c r="A59">
        <v>64</v>
      </c>
      <c r="B59" t="s">
        <v>191</v>
      </c>
      <c r="C59" t="str">
        <f t="shared" si="0"/>
        <v>['ide'=&gt;'64','nombre'=&gt;'Intel Pentium R Dual CPU E2200 2.20 GHZ',],</v>
      </c>
    </row>
    <row r="60" spans="1:3" x14ac:dyDescent="0.25">
      <c r="A60">
        <v>65</v>
      </c>
      <c r="B60" t="s">
        <v>225</v>
      </c>
      <c r="C60" t="str">
        <f t="shared" si="0"/>
        <v>['ide'=&gt;'65','nombre'=&gt;'Intel Core I3-3220 CPU @3.30 GHZ 3.29',],</v>
      </c>
    </row>
    <row r="61" spans="1:3" x14ac:dyDescent="0.25">
      <c r="A61">
        <v>66</v>
      </c>
      <c r="B61" t="s">
        <v>188</v>
      </c>
      <c r="C61" t="str">
        <f t="shared" si="0"/>
        <v>['ide'=&gt;'66','nombre'=&gt;'Intel CoreI3-700 CPU @3.90 3.91',],</v>
      </c>
    </row>
    <row r="62" spans="1:3" x14ac:dyDescent="0.25">
      <c r="A62">
        <v>67</v>
      </c>
      <c r="B62" t="s">
        <v>187</v>
      </c>
      <c r="C62" t="str">
        <f t="shared" si="0"/>
        <v>['ide'=&gt;'67','nombre'=&gt;'Intel CoreI3-2100 CPU @3.10 3.10',],</v>
      </c>
    </row>
    <row r="63" spans="1:3" x14ac:dyDescent="0.25">
      <c r="A63">
        <v>68</v>
      </c>
      <c r="B63" t="s">
        <v>226</v>
      </c>
      <c r="C63" t="str">
        <f t="shared" si="0"/>
        <v>['ide'=&gt;'68','nombre'=&gt;'AMD ATHOM IIX2 260',],</v>
      </c>
    </row>
    <row r="64" spans="1:3" x14ac:dyDescent="0.25">
      <c r="A64">
        <v>69</v>
      </c>
      <c r="B64" t="s">
        <v>227</v>
      </c>
      <c r="C64" t="str">
        <f t="shared" si="0"/>
        <v>['ide'=&gt;'69','nombre'=&gt;'PENTIUM CPU B960',],</v>
      </c>
    </row>
    <row r="65" spans="1:3" x14ac:dyDescent="0.25">
      <c r="A65">
        <v>70</v>
      </c>
      <c r="B65" t="s">
        <v>228</v>
      </c>
      <c r="C65" t="str">
        <f t="shared" si="0"/>
        <v>['ide'=&gt;'70','nombre'=&gt;'AMD E-240',],</v>
      </c>
    </row>
    <row r="66" spans="1:3" x14ac:dyDescent="0.25">
      <c r="A66">
        <v>71</v>
      </c>
      <c r="B66" t="s">
        <v>229</v>
      </c>
      <c r="C66" t="str">
        <f t="shared" si="0"/>
        <v>['ide'=&gt;'71','nombre'=&gt;'Intel Celeron CPU G1820 @ 2.70GHz   2.70 GHz',],</v>
      </c>
    </row>
    <row r="67" spans="1:3" x14ac:dyDescent="0.25">
      <c r="A67">
        <v>72</v>
      </c>
      <c r="B67" t="s">
        <v>230</v>
      </c>
      <c r="C67" t="str">
        <f t="shared" ref="C67:C80" si="1">CONCATENATE("['ide'=&gt;'",A67,"','nombre'=&gt;'",B67,"',],")</f>
        <v>['ide'=&gt;'72','nombre'=&gt;'Intel Pentium Dual-Core CPU E6500 @2.93GHZ 2.93',],</v>
      </c>
    </row>
    <row r="68" spans="1:3" x14ac:dyDescent="0.25">
      <c r="A68">
        <v>73</v>
      </c>
      <c r="B68" t="s">
        <v>231</v>
      </c>
      <c r="C68" t="str">
        <f t="shared" si="1"/>
        <v>['ide'=&gt;'73','nombre'=&gt;'Intel Core I5 5200 @2.20 GHZ',],</v>
      </c>
    </row>
    <row r="69" spans="1:3" x14ac:dyDescent="0.25">
      <c r="A69">
        <v>74</v>
      </c>
      <c r="B69" t="s">
        <v>232</v>
      </c>
      <c r="C69" t="str">
        <f t="shared" si="1"/>
        <v>['ide'=&gt;'74','nombre'=&gt;'Intel Xeon',],</v>
      </c>
    </row>
    <row r="70" spans="1:3" x14ac:dyDescent="0.25">
      <c r="A70">
        <v>75</v>
      </c>
      <c r="B70" t="s">
        <v>233</v>
      </c>
      <c r="C70" t="str">
        <f t="shared" si="1"/>
        <v>['ide'=&gt;'75','nombre'=&gt;'Intel Core I5-3450 CPU @3.10GHZ 3.10 GHZ',],</v>
      </c>
    </row>
    <row r="71" spans="1:3" x14ac:dyDescent="0.25">
      <c r="A71">
        <v>76</v>
      </c>
      <c r="B71" t="s">
        <v>234</v>
      </c>
      <c r="C71" t="str">
        <f t="shared" si="1"/>
        <v>['ide'=&gt;'76','nombre'=&gt;'AMD ARTHLON II X2 270 PROCESSOR 3.40 GHZ',],</v>
      </c>
    </row>
    <row r="72" spans="1:3" x14ac:dyDescent="0.25">
      <c r="A72">
        <v>77</v>
      </c>
      <c r="B72" t="s">
        <v>235</v>
      </c>
      <c r="C72" t="str">
        <f t="shared" si="1"/>
        <v>['ide'=&gt;'77','nombre'=&gt;'Intel Core I3-4150 CPU @3.50GHZ 3.50 GHZ',],</v>
      </c>
    </row>
    <row r="73" spans="1:3" x14ac:dyDescent="0.25">
      <c r="A73">
        <v>78</v>
      </c>
      <c r="B73" t="s">
        <v>236</v>
      </c>
      <c r="C73" t="str">
        <f t="shared" si="1"/>
        <v>['ide'=&gt;'78','nombre'=&gt;'Intel Pentium DUAL CORE G3220',],</v>
      </c>
    </row>
    <row r="74" spans="1:3" x14ac:dyDescent="0.25">
      <c r="A74">
        <v>79</v>
      </c>
      <c r="B74" t="s">
        <v>237</v>
      </c>
      <c r="C74" t="str">
        <f t="shared" si="1"/>
        <v>['ide'=&gt;'79','nombre'=&gt;'Intel Core I3-1005G1 CPU 1.20Ghz  1.20Ghz',],</v>
      </c>
    </row>
    <row r="75" spans="1:3" x14ac:dyDescent="0.25">
      <c r="A75">
        <v>80</v>
      </c>
      <c r="B75" t="s">
        <v>238</v>
      </c>
      <c r="C75" t="str">
        <f t="shared" si="1"/>
        <v>['ide'=&gt;'80','nombre'=&gt;'Core I5-1135G7 @2.40 GHz 2.42 Ghz',],</v>
      </c>
    </row>
    <row r="76" spans="1:3" x14ac:dyDescent="0.25">
      <c r="A76">
        <v>81</v>
      </c>
      <c r="B76" t="s">
        <v>239</v>
      </c>
      <c r="C76" t="str">
        <f t="shared" si="1"/>
        <v>['ide'=&gt;'81','nombre'=&gt;'Procesador1',],</v>
      </c>
    </row>
    <row r="77" spans="1:3" x14ac:dyDescent="0.25">
      <c r="A77">
        <v>82</v>
      </c>
      <c r="B77" t="s">
        <v>240</v>
      </c>
      <c r="C77" t="str">
        <f t="shared" si="1"/>
        <v>['ide'=&gt;'82','nombre'=&gt;'INTEL CORE 2 DUO CPU E6750 @ 2.66 GHZ 2.67 GHZ',],</v>
      </c>
    </row>
    <row r="78" spans="1:3" x14ac:dyDescent="0.25">
      <c r="A78">
        <v>83</v>
      </c>
      <c r="B78" t="s">
        <v>241</v>
      </c>
      <c r="C78" t="str">
        <f t="shared" si="1"/>
        <v>['ide'=&gt;'83','nombre'=&gt;'INTEL CORE I3 1115G4 @ 3.00 GHZ 3.00GHZ',],</v>
      </c>
    </row>
    <row r="79" spans="1:3" x14ac:dyDescent="0.25">
      <c r="A79">
        <v>84</v>
      </c>
      <c r="B79" t="s">
        <v>242</v>
      </c>
      <c r="C79" t="str">
        <f t="shared" si="1"/>
        <v>['ide'=&gt;'84','nombre'=&gt;'AMD RIZEN 5 AMD Ryzen™ 5 3600',],</v>
      </c>
    </row>
    <row r="80" spans="1:3" x14ac:dyDescent="0.25">
      <c r="A80">
        <v>85</v>
      </c>
      <c r="B80" t="s">
        <v>243</v>
      </c>
      <c r="C80" t="str">
        <f t="shared" si="1"/>
        <v>['ide'=&gt;'85','nombre'=&gt;'INTEL CELERON 1.20 GHZ',],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3</v>
      </c>
    </row>
    <row r="2" spans="1:3" x14ac:dyDescent="0.25">
      <c r="A2">
        <v>1</v>
      </c>
      <c r="B2" t="s">
        <v>20</v>
      </c>
      <c r="C2" t="str">
        <f>CONCATENATE("['ide'=&gt;'",A2,"','nombre'=&gt;'",B2,"',],")</f>
        <v>['ide'=&gt;'1','nombre'=&gt;'Seleccione',],</v>
      </c>
    </row>
    <row r="3" spans="1:3" x14ac:dyDescent="0.25">
      <c r="A3">
        <v>2</v>
      </c>
      <c r="B3" t="s">
        <v>929</v>
      </c>
      <c r="C3" t="str">
        <f t="shared" ref="C3:C14" si="0">CONCATENATE("['ide'=&gt;'",A3,"','nombre'=&gt;'",B3,"',],")</f>
        <v>['ide'=&gt;'2','nombre'=&gt;'3 GB',],</v>
      </c>
    </row>
    <row r="4" spans="1:3" x14ac:dyDescent="0.25">
      <c r="A4">
        <v>3</v>
      </c>
      <c r="B4" t="s">
        <v>930</v>
      </c>
      <c r="C4" t="str">
        <f t="shared" si="0"/>
        <v>['ide'=&gt;'3','nombre'=&gt;'4 GB',],</v>
      </c>
    </row>
    <row r="5" spans="1:3" x14ac:dyDescent="0.25">
      <c r="A5">
        <v>4</v>
      </c>
      <c r="B5" t="s">
        <v>931</v>
      </c>
      <c r="C5" t="str">
        <f t="shared" si="0"/>
        <v>['ide'=&gt;'4','nombre'=&gt;'6 GB',],</v>
      </c>
    </row>
    <row r="6" spans="1:3" x14ac:dyDescent="0.25">
      <c r="A6">
        <v>5</v>
      </c>
      <c r="B6" t="s">
        <v>932</v>
      </c>
      <c r="C6" t="str">
        <f t="shared" si="0"/>
        <v>['ide'=&gt;'5','nombre'=&gt;'8 GB',],</v>
      </c>
    </row>
    <row r="7" spans="1:3" x14ac:dyDescent="0.25">
      <c r="A7">
        <v>6</v>
      </c>
      <c r="B7" t="s">
        <v>933</v>
      </c>
      <c r="C7" t="str">
        <f t="shared" si="0"/>
        <v>['ide'=&gt;'6','nombre'=&gt;'12 GB',],</v>
      </c>
    </row>
    <row r="8" spans="1:3" x14ac:dyDescent="0.25">
      <c r="A8">
        <v>7</v>
      </c>
      <c r="B8" t="s">
        <v>934</v>
      </c>
      <c r="C8" t="str">
        <f t="shared" si="0"/>
        <v>['ide'=&gt;'7','nombre'=&gt;'16 GB',],</v>
      </c>
    </row>
    <row r="9" spans="1:3" x14ac:dyDescent="0.25">
      <c r="A9">
        <v>8</v>
      </c>
      <c r="B9" t="s">
        <v>935</v>
      </c>
      <c r="C9" t="str">
        <f t="shared" si="0"/>
        <v>['ide'=&gt;'8','nombre'=&gt;'32 GB',],</v>
      </c>
    </row>
    <row r="10" spans="1:3" x14ac:dyDescent="0.25">
      <c r="A10">
        <v>9</v>
      </c>
      <c r="B10" t="s">
        <v>936</v>
      </c>
      <c r="C10" t="str">
        <f t="shared" si="0"/>
        <v>['ide'=&gt;'9','nombre'=&gt;'2 GB',],</v>
      </c>
    </row>
    <row r="11" spans="1:3" x14ac:dyDescent="0.25">
      <c r="A11">
        <v>10</v>
      </c>
      <c r="B11" t="s">
        <v>937</v>
      </c>
      <c r="C11" t="str">
        <f t="shared" si="0"/>
        <v>['ide'=&gt;'10','nombre'=&gt;'1 GB',],</v>
      </c>
    </row>
    <row r="12" spans="1:3" x14ac:dyDescent="0.25">
      <c r="A12">
        <v>11</v>
      </c>
      <c r="B12" t="s">
        <v>938</v>
      </c>
      <c r="C12" t="str">
        <f t="shared" si="0"/>
        <v>['ide'=&gt;'11','nombre'=&gt;'64 GB',],</v>
      </c>
    </row>
    <row r="13" spans="1:3" x14ac:dyDescent="0.25">
      <c r="A13">
        <v>12</v>
      </c>
      <c r="B13" t="s">
        <v>939</v>
      </c>
      <c r="C13" t="str">
        <f t="shared" si="0"/>
        <v>['ide'=&gt;'12','nombre'=&gt;'512MB',],</v>
      </c>
    </row>
    <row r="14" spans="1:3" x14ac:dyDescent="0.25">
      <c r="A14">
        <v>13</v>
      </c>
      <c r="B14" t="s">
        <v>940</v>
      </c>
      <c r="C14" t="str">
        <f t="shared" si="0"/>
        <v>['ide'=&gt;'13','nombre'=&gt;'RAM1',],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coordinaciones</vt:lpstr>
      <vt:lpstr>direcciones</vt:lpstr>
      <vt:lpstr>edificios</vt:lpstr>
      <vt:lpstr>hdd</vt:lpstr>
      <vt:lpstr>marcas</vt:lpstr>
      <vt:lpstr>modelos</vt:lpstr>
      <vt:lpstr>update_modelos</vt:lpstr>
      <vt:lpstr>proesadores</vt:lpstr>
      <vt:lpstr>ram</vt:lpstr>
      <vt:lpstr>antivirus</vt:lpstr>
      <vt:lpstr>subdirecciones</vt:lpstr>
      <vt:lpstr>tipo_cpu</vt:lpstr>
      <vt:lpstr>windows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2022-07-08T18:36:34Z</dcterms:created>
  <dcterms:modified xsi:type="dcterms:W3CDTF">2022-09-22T14:41:57Z</dcterms:modified>
</cp:coreProperties>
</file>