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"/>
    </mc:Choice>
  </mc:AlternateContent>
  <xr:revisionPtr revIDLastSave="0" documentId="13_ncr:1_{3EA4A3E1-7D28-204E-A0EB-780C857EC99E}" xr6:coauthVersionLast="47" xr6:coauthVersionMax="47" xr10:uidLastSave="{00000000-0000-0000-0000-000000000000}"/>
  <bookViews>
    <workbookView xWindow="11560" yWindow="5400" windowWidth="28040" windowHeight="17440" activeTab="2" xr2:uid="{8CC45511-5802-3D42-AF56-7013B9FD17E0}"/>
  </bookViews>
  <sheets>
    <sheet name="Hardware" sheetId="1" r:id="rId1"/>
    <sheet name="DevBoards" sheetId="2" r:id="rId2"/>
    <sheet name="DevBoardsLista" sheetId="4" r:id="rId3"/>
    <sheet name="Conectores" sheetId="5" r:id="rId4"/>
    <sheet name="Comprar" sheetId="6" r:id="rId5"/>
  </sheets>
  <definedNames>
    <definedName name="_xlnm._FilterDatabase" localSheetId="1" hidden="1">DevBoards!$A$1:$G$9</definedName>
    <definedName name="_xlnm._FilterDatabase" localSheetId="2" hidden="1">DevBoardsLista!$A$1:$G$7</definedName>
    <definedName name="_xlnm._FilterDatabase" localSheetId="0" hidden="1">Hardware!$A$1:$I$7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G4" i="1"/>
  <c r="H3" i="1"/>
  <c r="H4" i="1"/>
  <c r="H5" i="1"/>
  <c r="H6" i="1"/>
  <c r="H7" i="1"/>
  <c r="H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<sst xmlns="http://schemas.openxmlformats.org/spreadsheetml/2006/main" count="82" uniqueCount="53">
  <si>
    <t>id</t>
  </si>
  <si>
    <t>Que</t>
  </si>
  <si>
    <t>Desc</t>
  </si>
  <si>
    <t>Necesito</t>
  </si>
  <si>
    <t>Tengo</t>
  </si>
  <si>
    <t>Donde</t>
  </si>
  <si>
    <t>M2x6 DIN 965</t>
  </si>
  <si>
    <t>Tapas Leds</t>
  </si>
  <si>
    <t>M2.5x8 DIN 965</t>
  </si>
  <si>
    <t>Paneles</t>
  </si>
  <si>
    <t>Precio</t>
  </si>
  <si>
    <t>M2.5x10 DIN 965</t>
  </si>
  <si>
    <t>M2.5x12 DIN 965</t>
  </si>
  <si>
    <t>M2.5x16 DIN 965</t>
  </si>
  <si>
    <t>M3x16 DIN 965</t>
  </si>
  <si>
    <t>uds/soporte</t>
  </si>
  <si>
    <t>¿?</t>
  </si>
  <si>
    <t>PCB</t>
  </si>
  <si>
    <t>PCB Largo</t>
  </si>
  <si>
    <t>Palancas</t>
  </si>
  <si>
    <t>n_soporte</t>
  </si>
  <si>
    <t>STM32f103 V0</t>
  </si>
  <si>
    <t>TFT</t>
  </si>
  <si>
    <t>STM32F030 V2</t>
  </si>
  <si>
    <t>Arranque</t>
  </si>
  <si>
    <t>I2c_Master</t>
  </si>
  <si>
    <t>I2c_Slave</t>
  </si>
  <si>
    <t>Palanca 1</t>
  </si>
  <si>
    <t>Palanca 2</t>
  </si>
  <si>
    <t>Botones</t>
  </si>
  <si>
    <t>Dev 030</t>
  </si>
  <si>
    <t>Dev 103</t>
  </si>
  <si>
    <t>STM32f103 V3</t>
  </si>
  <si>
    <t>STM32f103 ¿?</t>
  </si>
  <si>
    <t>Accion</t>
  </si>
  <si>
    <t>Cambiar a mio</t>
  </si>
  <si>
    <t>Pedir</t>
  </si>
  <si>
    <t>Falla Prog</t>
  </si>
  <si>
    <t>Pedir?</t>
  </si>
  <si>
    <t>Cambiar a v3</t>
  </si>
  <si>
    <t>Dupont 1</t>
  </si>
  <si>
    <t>Dupont 5</t>
  </si>
  <si>
    <t>Dupont 2</t>
  </si>
  <si>
    <t>Dupont 6</t>
  </si>
  <si>
    <t>Falta</t>
  </si>
  <si>
    <t>SWD</t>
  </si>
  <si>
    <t>JST PH 6</t>
  </si>
  <si>
    <t>JST PH 4</t>
  </si>
  <si>
    <t>Button Matrix</t>
  </si>
  <si>
    <t>I2C</t>
  </si>
  <si>
    <t xml:space="preserve"> </t>
  </si>
  <si>
    <t>JST PH 5</t>
  </si>
  <si>
    <t>Palanca Dev, Botones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</si>
</sst>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70B0-FA45-DB4A-A725-679A897C8887}">
  <dimension ref="A1:I7"/>
  <sheetViews>
    <sheetView workbookViewId="0">
      <selection sqref="A1:I7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5</v>
      </c>
      <c r="E1" t="s">
        <v>10</v>
      </c>
      <c r="F1" t="s">
        <v>15</v>
      </c>
      <c r="G1" t="s">
        <v>20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D2" t="s">
        <v>7</v>
      </c>
      <c r="E2">
        <f>9/20</f>
        <v>0.45</v>
      </c>
      <c r="F2">
        <v>1</v>
      </c>
      <c r="G2">
        <v>10</v>
      </c>
      <c r="H2">
        <f>G2*F2</f>
        <v>10</v>
      </c>
      <c r="I2">
        <f>SUM(E2:H2)</f>
        <v>21.45</v>
      </c>
    </row>
    <row r="3" spans="1:9" x14ac:dyDescent="0.2">
      <c r="A3">
        <v>2</v>
      </c>
      <c r="B3" t="s">
        <v>8</v>
      </c>
      <c r="D3" t="s">
        <v>16</v>
      </c>
      <c r="E3">
        <f>8.9/100</f>
        <v>8.900000000000001E-2</v>
      </c>
      <c r="H3">
        <f t="shared" ref="H3:H7" si="0">G3*F3</f>
        <v>0</v>
      </c>
      <c r="I3">
        <f>SUM(E3:H3)</f>
        <v>8.900000000000001E-2</v>
      </c>
    </row>
    <row r="4" spans="1:9" x14ac:dyDescent="0.2">
      <c r="A4">
        <v>3</v>
      </c>
      <c r="B4" t="s">
        <v>11</v>
      </c>
      <c r="D4" t="s">
        <v>9</v>
      </c>
      <c r="E4">
        <f>8.9/100</f>
        <v>8.900000000000001E-2</v>
      </c>
      <c r="F4">
        <v>4</v>
      </c>
      <c r="G4">
        <f>8+9+2</f>
        <v>19</v>
      </c>
      <c r="H4">
        <f t="shared" si="0"/>
        <v>76</v>
      </c>
      <c r="I4">
        <f>SUM(E4:H4)</f>
        <v>99.088999999999999</v>
      </c>
    </row>
    <row r="5" spans="1:9" x14ac:dyDescent="0.2">
      <c r="A5">
        <v>4</v>
      </c>
      <c r="B5" s="1" t="s">
        <v>12</v>
      </c>
      <c r="C5" s="1"/>
      <c r="D5" s="1" t="s">
        <v>17</v>
      </c>
      <c r="E5" s="1">
        <f>10/100</f>
        <v>0.1</v>
      </c>
      <c r="F5" s="1">
        <v>4</v>
      </c>
      <c r="G5" s="1">
        <v>5</v>
      </c>
      <c r="H5">
        <f t="shared" si="0"/>
        <v>20</v>
      </c>
      <c r="I5">
        <f>SUM(E5:H5)</f>
        <v>29.1</v>
      </c>
    </row>
    <row r="6" spans="1:9" x14ac:dyDescent="0.2">
      <c r="A6">
        <v>5</v>
      </c>
      <c r="B6" s="1" t="s">
        <v>13</v>
      </c>
      <c r="C6" s="1"/>
      <c r="D6" s="1" t="s">
        <v>18</v>
      </c>
      <c r="E6" s="1">
        <f>11/100</f>
        <v>0.11</v>
      </c>
      <c r="F6" s="1">
        <v>4</v>
      </c>
      <c r="G6" s="1">
        <v>1</v>
      </c>
      <c r="H6">
        <f t="shared" si="0"/>
        <v>4</v>
      </c>
      <c r="I6">
        <f>SUM(E6:H6)</f>
        <v>9.11</v>
      </c>
    </row>
    <row r="7" spans="1:9" x14ac:dyDescent="0.2">
      <c r="A7">
        <v>6</v>
      </c>
      <c r="B7" s="1" t="s">
        <v>14</v>
      </c>
      <c r="C7" s="1"/>
      <c r="D7" s="1" t="s">
        <v>19</v>
      </c>
      <c r="E7" s="1">
        <v>0.1</v>
      </c>
      <c r="F7" s="1">
        <v>2</v>
      </c>
      <c r="G7" s="1">
        <v>4</v>
      </c>
      <c r="H7">
        <f t="shared" si="0"/>
        <v>8</v>
      </c>
      <c r="I7">
        <f>SUM(E7:H7)</f>
        <v>14.1</v>
      </c>
    </row>
  </sheetData>
  <autoFilter ref="A1:I7" xr:uid="{F69A70B0-FA45-DB4A-A725-679A897C88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D67B-F4FC-F94A-B68B-80A8E46345F3}">
  <dimension ref="A1:G12"/>
  <sheetViews>
    <sheetView workbookViewId="0">
      <selection activeCell="E11" sqref="E11"/>
    </sheetView>
  </sheetViews>
  <sheetFormatPr baseColWidth="10" defaultRowHeight="16" x14ac:dyDescent="0.2"/>
  <cols>
    <col min="2" max="2" width="14.83203125" bestFit="1" customWidth="1"/>
    <col min="4" max="4" width="11.83203125" bestFit="1" customWidth="1"/>
    <col min="5" max="5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34</v>
      </c>
      <c r="F1" t="s">
        <v>3</v>
      </c>
      <c r="G1" t="s">
        <v>4</v>
      </c>
    </row>
    <row r="2" spans="1:7" x14ac:dyDescent="0.2">
      <c r="A2">
        <v>1</v>
      </c>
      <c r="B2" t="s">
        <v>21</v>
      </c>
      <c r="D2" t="s">
        <v>22</v>
      </c>
      <c r="E2" t="s">
        <v>39</v>
      </c>
      <c r="F2">
        <v>0</v>
      </c>
    </row>
    <row r="3" spans="1:7" x14ac:dyDescent="0.2">
      <c r="A3">
        <v>2</v>
      </c>
      <c r="B3" t="s">
        <v>32</v>
      </c>
      <c r="D3" t="s">
        <v>22</v>
      </c>
      <c r="E3" t="s">
        <v>36</v>
      </c>
      <c r="F3">
        <v>1</v>
      </c>
    </row>
    <row r="4" spans="1:7" x14ac:dyDescent="0.2">
      <c r="A4">
        <v>3</v>
      </c>
      <c r="B4" t="s">
        <v>23</v>
      </c>
      <c r="C4" t="s">
        <v>37</v>
      </c>
      <c r="D4" t="s">
        <v>24</v>
      </c>
      <c r="E4" t="s">
        <v>38</v>
      </c>
      <c r="F4">
        <v>0</v>
      </c>
    </row>
    <row r="5" spans="1:7" x14ac:dyDescent="0.2">
      <c r="A5">
        <v>4</v>
      </c>
      <c r="B5" t="s">
        <v>33</v>
      </c>
      <c r="D5" t="s">
        <v>25</v>
      </c>
      <c r="E5" t="s">
        <v>35</v>
      </c>
      <c r="F5">
        <v>0</v>
      </c>
    </row>
    <row r="6" spans="1:7" x14ac:dyDescent="0.2">
      <c r="A6">
        <v>5</v>
      </c>
      <c r="B6" t="s">
        <v>32</v>
      </c>
      <c r="D6" t="s">
        <v>25</v>
      </c>
      <c r="E6" t="s">
        <v>36</v>
      </c>
      <c r="F6">
        <v>1</v>
      </c>
    </row>
    <row r="7" spans="1:7" x14ac:dyDescent="0.2">
      <c r="A7">
        <v>6</v>
      </c>
      <c r="B7" t="s">
        <v>23</v>
      </c>
      <c r="C7" s="1"/>
      <c r="D7" s="1" t="s">
        <v>26</v>
      </c>
      <c r="E7" s="1"/>
      <c r="F7">
        <v>0</v>
      </c>
    </row>
    <row r="8" spans="1:7" x14ac:dyDescent="0.2">
      <c r="A8">
        <v>7</v>
      </c>
      <c r="B8" t="s">
        <v>23</v>
      </c>
      <c r="C8" s="1" t="s">
        <v>30</v>
      </c>
      <c r="D8" s="1" t="s">
        <v>27</v>
      </c>
      <c r="E8" s="1"/>
      <c r="F8">
        <v>1</v>
      </c>
    </row>
    <row r="9" spans="1:7" x14ac:dyDescent="0.2">
      <c r="A9">
        <v>8</v>
      </c>
      <c r="B9" t="s">
        <v>32</v>
      </c>
      <c r="C9" s="1" t="s">
        <v>31</v>
      </c>
      <c r="D9" s="1" t="s">
        <v>28</v>
      </c>
      <c r="E9" s="1" t="s">
        <v>36</v>
      </c>
      <c r="F9">
        <v>1</v>
      </c>
    </row>
    <row r="10" spans="1:7" x14ac:dyDescent="0.2">
      <c r="A10">
        <v>9</v>
      </c>
      <c r="B10" t="s">
        <v>23</v>
      </c>
      <c r="D10" s="1" t="s">
        <v>29</v>
      </c>
      <c r="F10">
        <v>1</v>
      </c>
    </row>
    <row r="11" spans="1:7" x14ac:dyDescent="0.2">
      <c r="D11" s="1"/>
    </row>
    <row r="12" spans="1:7" x14ac:dyDescent="0.2">
      <c r="D12" s="1"/>
    </row>
  </sheetData>
  <autoFilter ref="A1:G9" xr:uid="{E9F7D67B-F4FC-F94A-B68B-80A8E46345F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7D9F-88B9-5445-A09E-601793237BDE}">
  <dimension ref="A1:G10"/>
  <sheetViews>
    <sheetView tabSelected="1" workbookViewId="0">
      <selection activeCell="A2" sqref="A2:XFD2"/>
    </sheetView>
  </sheetViews>
  <sheetFormatPr baseColWidth="10" defaultRowHeight="16" x14ac:dyDescent="0.2"/>
  <cols>
    <col min="2" max="2" width="14.83203125" bestFit="1" customWidth="1"/>
    <col min="4" max="4" width="11.83203125" bestFit="1" customWidth="1"/>
    <col min="5" max="5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34</v>
      </c>
      <c r="F1" t="s">
        <v>3</v>
      </c>
      <c r="G1" t="s">
        <v>4</v>
      </c>
    </row>
    <row r="2" spans="1:7" x14ac:dyDescent="0.2">
      <c r="B2" t="s">
        <v>23</v>
      </c>
      <c r="C2" t="s">
        <v>52</v>
      </c>
      <c r="D2" t="s">
        <v>3</v>
      </c>
      <c r="F2">
        <v>2</v>
      </c>
    </row>
    <row r="3" spans="1:7" x14ac:dyDescent="0.2">
      <c r="B3" t="s">
        <v>32</v>
      </c>
      <c r="C3" s="1"/>
      <c r="D3" s="1"/>
      <c r="E3" s="1" t="s">
        <v>36</v>
      </c>
      <c r="F3">
        <v>3</v>
      </c>
    </row>
    <row r="4" spans="1:7" x14ac:dyDescent="0.2">
      <c r="C4" s="1"/>
      <c r="D4" s="1"/>
      <c r="E4" s="1"/>
    </row>
    <row r="5" spans="1:7" x14ac:dyDescent="0.2">
      <c r="D5" s="1"/>
    </row>
    <row r="10" spans="1:7" x14ac:dyDescent="0.2">
      <c r="C10" s="1"/>
      <c r="D10" s="1"/>
      <c r="E10" s="1"/>
    </row>
  </sheetData>
  <autoFilter ref="A1:G7" xr:uid="{E9F7D67B-F4FC-F94A-B68B-80A8E46345F3}">
    <sortState xmlns:xlrd2="http://schemas.microsoft.com/office/spreadsheetml/2017/richdata2" ref="A2:G10">
      <sortCondition ref="B1:B1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9DE3-69FA-964D-B3A3-C9463CD92621}">
  <dimension ref="A2:C8"/>
  <sheetViews>
    <sheetView workbookViewId="0">
      <selection activeCell="B9" sqref="B9"/>
    </sheetView>
  </sheetViews>
  <sheetFormatPr baseColWidth="10" defaultRowHeight="16" x14ac:dyDescent="0.2"/>
  <cols>
    <col min="3" max="3" width="12.1640625" bestFit="1" customWidth="1"/>
  </cols>
  <sheetData>
    <row r="2" spans="1:3" x14ac:dyDescent="0.2">
      <c r="B2" t="s">
        <v>40</v>
      </c>
      <c r="C2" t="s">
        <v>44</v>
      </c>
    </row>
    <row r="3" spans="1:3" x14ac:dyDescent="0.2">
      <c r="B3" t="s">
        <v>41</v>
      </c>
      <c r="C3" t="s">
        <v>49</v>
      </c>
    </row>
    <row r="4" spans="1:3" x14ac:dyDescent="0.2">
      <c r="B4" t="s">
        <v>42</v>
      </c>
      <c r="C4" t="s">
        <v>44</v>
      </c>
    </row>
    <row r="5" spans="1:3" x14ac:dyDescent="0.2">
      <c r="B5" t="s">
        <v>43</v>
      </c>
      <c r="C5" t="s">
        <v>45</v>
      </c>
    </row>
    <row r="6" spans="1:3" x14ac:dyDescent="0.2">
      <c r="B6" t="s">
        <v>46</v>
      </c>
      <c r="C6" t="s">
        <v>45</v>
      </c>
    </row>
    <row r="7" spans="1:3" x14ac:dyDescent="0.2">
      <c r="B7" t="s">
        <v>47</v>
      </c>
      <c r="C7" t="s">
        <v>48</v>
      </c>
    </row>
    <row r="8" spans="1:3" x14ac:dyDescent="0.2">
      <c r="A8" t="s">
        <v>50</v>
      </c>
      <c r="B8" t="s">
        <v>51</v>
      </c>
      <c r="C8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C3-60B4-3B48-B858-8E058A8636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Hardware</vt:lpstr>
      <vt:lpstr>DevBoards</vt:lpstr>
      <vt:lpstr>DevBoardsLista</vt:lpstr>
      <vt:lpstr>Conectores</vt:lpstr>
      <vt:lpstr>Comprar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2024-10-12T10:03:27Z</dcterms:created>
  <dcterms:modified xsi:type="dcterms:W3CDTF">2024-10-12T15:28:16Z</dcterms:modified>
</cp:coreProperties>
</file>