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OHS/danielvilas/DigitalTrains/MimicPanel/"/>
    </mc:Choice>
  </mc:AlternateContent>
  <xr:revisionPtr revIDLastSave="0" documentId="13_ncr:1_{D5AF4AEA-A90B-1845-879D-1B98693BDFEE}" xr6:coauthVersionLast="47" xr6:coauthVersionMax="47" xr10:uidLastSave="{00000000-0000-0000-0000-000000000000}"/>
  <bookViews>
    <workbookView xWindow="20740" yWindow="6680" windowWidth="28040" windowHeight="17440" activeTab="4" xr2:uid="{8CC45511-5802-3D42-AF56-7013B9FD17E0}"/>
  </bookViews>
  <sheets>
    <sheet name="Hardware" sheetId="1" r:id="rId1"/>
    <sheet name="DevBoards" sheetId="2" r:id="rId2"/>
    <sheet name="Cables" sheetId="7" r:id="rId3"/>
    <sheet name="Familias Cable" sheetId="8" r:id="rId4"/>
    <sheet name="Conectores" sheetId="5" r:id="rId5"/>
    <sheet name="DevBoardsLista" sheetId="4" r:id="rId6"/>
    <sheet name="Comprar" sheetId="6" r:id="rId7"/>
  </sheets>
  <definedNames>
    <definedName name="_xlnm._FilterDatabase" localSheetId="2" hidden="1">Cables!$A$1:$J$14</definedName>
    <definedName name="_xlnm._FilterDatabase" localSheetId="4" hidden="1">Conectores!$A$1:$I$45</definedName>
    <definedName name="_xlnm._FilterDatabase" localSheetId="1" hidden="1">DevBoards!$A$1:$G$9</definedName>
    <definedName name="_xlnm._FilterDatabase" localSheetId="5" hidden="1">DevBoardsLista!$A$1:$G$7</definedName>
    <definedName name="_xlnm._FilterDatabase" localSheetId="3" hidden="1">'Familias Cable'!$A$1:$G$10</definedName>
    <definedName name="_xlnm._FilterDatabase" localSheetId="0" hidden="1">Hardware!$A$1:$I$7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2" i="1"/>
  <c r="I2" i="1"/>
  <c r="E3" i="1"/>
  <c r="H3" i="1"/>
  <c r="I3" i="1"/>
  <c r="E4" i="1"/>
  <c r="G4" i="1"/>
  <c r="H4" i="1"/>
  <c r="I4" i="1"/>
  <c r="E5" i="1"/>
  <c r="H5" i="1"/>
  <c r="I5" i="1"/>
  <c r="E6" i="1"/>
  <c r="H6" i="1"/>
  <c r="I6" i="1"/>
  <c r="H7" i="1"/>
  <c r="I7" i="1"/>
</calcChain>
</file>

<file path=xl/sharedStrings.xml><?xml version="1.0" encoding="utf-8"?>
<sst xmlns="http://schemas.openxmlformats.org/spreadsheetml/2006/main" count="572" uniqueCount="213">
  <si>
    <t>id</t>
  </si>
  <si>
    <t>Que</t>
  </si>
  <si>
    <t>Desc</t>
  </si>
  <si>
    <t>Necesito</t>
  </si>
  <si>
    <t>Tengo</t>
  </si>
  <si>
    <t>Donde</t>
  </si>
  <si>
    <t>M2x6 DIN 965</t>
  </si>
  <si>
    <t>Tapas Leds</t>
  </si>
  <si>
    <t>M2.5x8 DIN 965</t>
  </si>
  <si>
    <t>Paneles</t>
  </si>
  <si>
    <t>Precio</t>
  </si>
  <si>
    <t>M2.5x10 DIN 965</t>
  </si>
  <si>
    <t>M2.5x12 DIN 965</t>
  </si>
  <si>
    <t>M2.5x16 DIN 965</t>
  </si>
  <si>
    <t>M3x16 DIN 965</t>
  </si>
  <si>
    <t>uds/soporte</t>
  </si>
  <si>
    <t>¿?</t>
  </si>
  <si>
    <t>PCB</t>
  </si>
  <si>
    <t>PCB Largo</t>
  </si>
  <si>
    <t>Palancas</t>
  </si>
  <si>
    <t>n_soporte</t>
  </si>
  <si>
    <t>STM32f103 V0</t>
  </si>
  <si>
    <t>TFT</t>
  </si>
  <si>
    <t>STM32F030 V2</t>
  </si>
  <si>
    <t>Arranque</t>
  </si>
  <si>
    <t>I2c_Master</t>
  </si>
  <si>
    <t>I2c_Slave</t>
  </si>
  <si>
    <t>Palanca 1</t>
  </si>
  <si>
    <t>Palanca 2</t>
  </si>
  <si>
    <t>Botones</t>
  </si>
  <si>
    <t>Dev 030</t>
  </si>
  <si>
    <t>Dev 103</t>
  </si>
  <si>
    <t>STM32f103 V3</t>
  </si>
  <si>
    <t>STM32f103 ¿?</t>
  </si>
  <si>
    <t>Accion</t>
  </si>
  <si>
    <t>Cambiar a mio</t>
  </si>
  <si>
    <t>Pedir</t>
  </si>
  <si>
    <t>Falla Prog</t>
  </si>
  <si>
    <t>Pedir?</t>
  </si>
  <si>
    <t>Cambiar a v3</t>
  </si>
  <si>
    <t>Dupont 1</t>
  </si>
  <si>
    <t>Dupont 5</t>
  </si>
  <si>
    <t>Dupont 2</t>
  </si>
  <si>
    <t>Dupont 6</t>
  </si>
  <si>
    <t>Falta</t>
  </si>
  <si>
    <t>SWD</t>
  </si>
  <si>
    <t>JST PH 6</t>
  </si>
  <si>
    <t>JST PH 4</t>
  </si>
  <si>
    <t>Button Matrix</t>
  </si>
  <si>
    <t>I2C</t>
  </si>
  <si>
    <t xml:space="preserve"> </t>
  </si>
  <si>
    <t>JST PH 5</t>
  </si>
  <si>
    <t>Palanca Dev, Botones</t>
  </si>
  <si>
    <t>Dupont 8</t>
  </si>
  <si>
    <t>I2C/TFT</t>
  </si>
  <si>
    <t>mfn</t>
  </si>
  <si>
    <t>mpn</t>
  </si>
  <si>
    <t>farnell</t>
  </si>
  <si>
    <t>awg</t>
  </si>
  <si>
    <t>color</t>
  </si>
  <si>
    <t>hilos</t>
  </si>
  <si>
    <t>material</t>
  </si>
  <si>
    <t>Concordia</t>
  </si>
  <si>
    <t>EW16/0.2BLU 10M</t>
  </si>
  <si>
    <t>Azul</t>
  </si>
  <si>
    <t>16/0.2</t>
  </si>
  <si>
    <t>PVC</t>
  </si>
  <si>
    <t>Rojo</t>
  </si>
  <si>
    <t>EW16/0.2RED10M</t>
  </si>
  <si>
    <t>ALPHA WIRE</t>
  </si>
  <si>
    <t>3053 VI005</t>
  </si>
  <si>
    <t>Violeta</t>
  </si>
  <si>
    <t>10/30AWG</t>
  </si>
  <si>
    <t>3053 GR005</t>
  </si>
  <si>
    <t>Verde</t>
  </si>
  <si>
    <t>7/32AWG</t>
  </si>
  <si>
    <t>3250 GR005</t>
  </si>
  <si>
    <t>7/0.2</t>
  </si>
  <si>
    <t>3250 YL005</t>
  </si>
  <si>
    <t>Amarillo</t>
  </si>
  <si>
    <t>3250 WH005</t>
  </si>
  <si>
    <t>Blanco</t>
  </si>
  <si>
    <t>3050/1 BK005</t>
  </si>
  <si>
    <t>Negro</t>
  </si>
  <si>
    <t>1/24AWG</t>
  </si>
  <si>
    <t>Ext</t>
  </si>
  <si>
    <t>3050 BL005</t>
  </si>
  <si>
    <t>3050 OR005</t>
  </si>
  <si>
    <t>Naranja</t>
  </si>
  <si>
    <t>3050/1 RD005</t>
  </si>
  <si>
    <t>3050 RD005</t>
  </si>
  <si>
    <t>*</t>
  </si>
  <si>
    <t>Familia</t>
  </si>
  <si>
    <t>3050/1</t>
  </si>
  <si>
    <t>892419 BK005</t>
  </si>
  <si>
    <t>MULTICOMP PRO</t>
  </si>
  <si>
    <t>TriRated</t>
  </si>
  <si>
    <t>PP001279</t>
  </si>
  <si>
    <t>Azul Claro</t>
  </si>
  <si>
    <t>PP001248</t>
  </si>
  <si>
    <t>PP001269</t>
  </si>
  <si>
    <t>PP001214</t>
  </si>
  <si>
    <t>Azul Oscuro</t>
  </si>
  <si>
    <t>PP001185</t>
  </si>
  <si>
    <t>2x1,5</t>
  </si>
  <si>
    <t>no</t>
  </si>
  <si>
    <t>Transparente</t>
  </si>
  <si>
    <t>No</t>
  </si>
  <si>
    <t>Brico</t>
  </si>
  <si>
    <t>si</t>
  </si>
  <si>
    <t>gris</t>
  </si>
  <si>
    <t>Marron</t>
  </si>
  <si>
    <t>Tierra</t>
  </si>
  <si>
    <t>Luz 1.5</t>
  </si>
  <si>
    <t>Luz 2.5</t>
  </si>
  <si>
    <t>EW16/0.2</t>
  </si>
  <si>
    <t>MFN</t>
  </si>
  <si>
    <t>MPN</t>
  </si>
  <si>
    <t>Farnell</t>
  </si>
  <si>
    <t>Uso</t>
  </si>
  <si>
    <t>Tipo</t>
  </si>
  <si>
    <t>Molex</t>
  </si>
  <si>
    <t>Micro fit</t>
  </si>
  <si>
    <t>fem pin</t>
  </si>
  <si>
    <t>dcc/dev</t>
  </si>
  <si>
    <t>dcc/dev cable 18</t>
  </si>
  <si>
    <t>43030-0001</t>
  </si>
  <si>
    <t>dcc/dev cable 20</t>
  </si>
  <si>
    <t>43030-0002</t>
  </si>
  <si>
    <t>fem pin gold</t>
  </si>
  <si>
    <t>43030-0038</t>
  </si>
  <si>
    <t>AWG</t>
  </si>
  <si>
    <t>Insulation</t>
  </si>
  <si>
    <t>20-24</t>
  </si>
  <si>
    <t>fem housing</t>
  </si>
  <si>
    <t>na</t>
  </si>
  <si>
    <t>43645-0200</t>
  </si>
  <si>
    <t>43031-0001</t>
  </si>
  <si>
    <t>mal pin</t>
  </si>
  <si>
    <t>43031-0021</t>
  </si>
  <si>
    <t>43031-5003</t>
  </si>
  <si>
    <t>43640-0200</t>
  </si>
  <si>
    <t>mal housing</t>
  </si>
  <si>
    <t>43650-0200</t>
  </si>
  <si>
    <t>mal pcb</t>
  </si>
  <si>
    <t>m20-1160042</t>
  </si>
  <si>
    <t>22-30</t>
  </si>
  <si>
    <t>1.6-0,9</t>
  </si>
  <si>
    <t>M20</t>
  </si>
  <si>
    <t>Harwin</t>
  </si>
  <si>
    <t>JST</t>
  </si>
  <si>
    <t>JST-XH</t>
  </si>
  <si>
    <t>B2B-XH-A</t>
  </si>
  <si>
    <t>pin pcb</t>
  </si>
  <si>
    <t>S2B-XH-A</t>
  </si>
  <si>
    <t>XHP-4</t>
  </si>
  <si>
    <t>housing</t>
  </si>
  <si>
    <t>SXH-001T-P0.6</t>
  </si>
  <si>
    <t>22-28</t>
  </si>
  <si>
    <t>0.9-1.9</t>
  </si>
  <si>
    <t>XHP-2</t>
  </si>
  <si>
    <t>S4B-XH-A</t>
  </si>
  <si>
    <t>B4B-XH-A</t>
  </si>
  <si>
    <t>B3B-XH-A</t>
  </si>
  <si>
    <t>B5B-XH-A</t>
  </si>
  <si>
    <t>XHP-3</t>
  </si>
  <si>
    <t>XHP-5</t>
  </si>
  <si>
    <t>male Housing</t>
  </si>
  <si>
    <t>XH-?</t>
  </si>
  <si>
    <t>?XH-???-P0.6</t>
  </si>
  <si>
    <t>male Pin</t>
  </si>
  <si>
    <t>???</t>
  </si>
  <si>
    <t>MiniUniversal MateNLock</t>
  </si>
  <si>
    <t>1-770968-0</t>
  </si>
  <si>
    <t>PCB FemH MaleP</t>
  </si>
  <si>
    <t>770904-1</t>
  </si>
  <si>
    <t>172336-1</t>
  </si>
  <si>
    <t>Fem Pin (maleH)</t>
  </si>
  <si>
    <t>18-22</t>
  </si>
  <si>
    <t>1.5-2.39</t>
  </si>
  <si>
    <t>mal housing (femP)</t>
  </si>
  <si>
    <t>172338-1</t>
  </si>
  <si>
    <t>C-BUS</t>
  </si>
  <si>
    <t>770903-1</t>
  </si>
  <si>
    <t>male Pin (femH)</t>
  </si>
  <si>
    <t>172328-1</t>
  </si>
  <si>
    <t>172330-1</t>
  </si>
  <si>
    <t>fem housing (maleP)</t>
  </si>
  <si>
    <t>S5B-PH-SM4-TB(LF)(SN)</t>
  </si>
  <si>
    <t>PHR-5</t>
  </si>
  <si>
    <t>JST-PH</t>
  </si>
  <si>
    <t>BPH-002T-P0.5S</t>
  </si>
  <si>
    <t>Universal MateNLock</t>
  </si>
  <si>
    <t>1-480702-0</t>
  </si>
  <si>
    <t>1-480703-0</t>
  </si>
  <si>
    <t>Fem Housing (malPin)</t>
  </si>
  <si>
    <t>Male Housing (femPin)</t>
  </si>
  <si>
    <t>1-350944-0</t>
  </si>
  <si>
    <t>fem Pcb (malPin)</t>
  </si>
  <si>
    <t>350561-1</t>
  </si>
  <si>
    <t>Male Pin(femH)</t>
  </si>
  <si>
    <t>18-24</t>
  </si>
  <si>
    <t>350851-1</t>
  </si>
  <si>
    <t>Fem pin (maleH)</t>
  </si>
  <si>
    <t>1.02-2.54</t>
  </si>
  <si>
    <t>24-32</t>
  </si>
  <si>
    <t>0.8-1.5</t>
  </si>
  <si>
    <t>PHR-2</t>
  </si>
  <si>
    <t>PHR-3</t>
  </si>
  <si>
    <t>PHR-4</t>
  </si>
  <si>
    <t>PHR-6</t>
  </si>
  <si>
    <t>PHR-7</t>
  </si>
  <si>
    <t>PHR-8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</si>
</sst>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70B0-FA45-DB4A-A725-679A897C8887}">
  <dimension ref="A1:I7"/>
  <sheetViews>
    <sheetView workbookViewId="0">
      <selection sqref="A1:I7"/>
    </sheetView>
  </sheetViews>
  <sheetFormatPr baseColWidth="10" defaultRowHeight="16" x14ac:dyDescent="0.2"/>
  <cols>
    <col min="2" max="2" width="14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5</v>
      </c>
      <c r="E1" t="s">
        <v>10</v>
      </c>
      <c r="F1" t="s">
        <v>15</v>
      </c>
      <c r="G1" t="s">
        <v>20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D2" t="s">
        <v>7</v>
      </c>
      <c r="E2">
        <f>9/20</f>
        <v>0.45</v>
      </c>
      <c r="F2">
        <v>1</v>
      </c>
      <c r="G2">
        <v>10</v>
      </c>
      <c r="H2">
        <f>G2*F2</f>
        <v>10</v>
      </c>
      <c r="I2">
        <f t="shared" ref="I2:I7" si="0">SUM(E2:H2)</f>
        <v>21.45</v>
      </c>
    </row>
    <row r="3" spans="1:9" x14ac:dyDescent="0.2">
      <c r="A3">
        <v>2</v>
      </c>
      <c r="B3" t="s">
        <v>8</v>
      </c>
      <c r="D3" t="s">
        <v>16</v>
      </c>
      <c r="E3">
        <f>8.9/100</f>
        <v>8.900000000000001E-2</v>
      </c>
      <c r="H3">
        <f t="shared" ref="H3:H7" si="1">G3*F3</f>
        <v>0</v>
      </c>
      <c r="I3">
        <f t="shared" si="0"/>
        <v>8.900000000000001E-2</v>
      </c>
    </row>
    <row r="4" spans="1:9" x14ac:dyDescent="0.2">
      <c r="A4">
        <v>3</v>
      </c>
      <c r="B4" t="s">
        <v>11</v>
      </c>
      <c r="D4" t="s">
        <v>9</v>
      </c>
      <c r="E4">
        <f>8.9/100</f>
        <v>8.900000000000001E-2</v>
      </c>
      <c r="F4">
        <v>4</v>
      </c>
      <c r="G4">
        <f>8+9+2</f>
        <v>19</v>
      </c>
      <c r="H4">
        <f t="shared" si="1"/>
        <v>76</v>
      </c>
      <c r="I4">
        <f t="shared" si="0"/>
        <v>99.088999999999999</v>
      </c>
    </row>
    <row r="5" spans="1:9" x14ac:dyDescent="0.2">
      <c r="A5">
        <v>4</v>
      </c>
      <c r="B5" s="1" t="s">
        <v>12</v>
      </c>
      <c r="C5" s="1"/>
      <c r="D5" s="1" t="s">
        <v>17</v>
      </c>
      <c r="E5" s="1">
        <f>10/100</f>
        <v>0.1</v>
      </c>
      <c r="F5" s="1">
        <v>4</v>
      </c>
      <c r="G5" s="1">
        <v>5</v>
      </c>
      <c r="H5">
        <f t="shared" si="1"/>
        <v>20</v>
      </c>
      <c r="I5">
        <f t="shared" si="0"/>
        <v>29.1</v>
      </c>
    </row>
    <row r="6" spans="1:9" x14ac:dyDescent="0.2">
      <c r="A6">
        <v>5</v>
      </c>
      <c r="B6" s="1" t="s">
        <v>13</v>
      </c>
      <c r="C6" s="1"/>
      <c r="D6" s="1" t="s">
        <v>18</v>
      </c>
      <c r="E6" s="1">
        <f>11/100</f>
        <v>0.11</v>
      </c>
      <c r="F6" s="1">
        <v>4</v>
      </c>
      <c r="G6" s="1">
        <v>1</v>
      </c>
      <c r="H6">
        <f t="shared" si="1"/>
        <v>4</v>
      </c>
      <c r="I6">
        <f t="shared" si="0"/>
        <v>9.11</v>
      </c>
    </row>
    <row r="7" spans="1:9" x14ac:dyDescent="0.2">
      <c r="A7">
        <v>6</v>
      </c>
      <c r="B7" s="1" t="s">
        <v>14</v>
      </c>
      <c r="C7" s="1"/>
      <c r="D7" s="1" t="s">
        <v>19</v>
      </c>
      <c r="E7" s="1">
        <v>0.1</v>
      </c>
      <c r="F7" s="1">
        <v>2</v>
      </c>
      <c r="G7" s="1">
        <v>4</v>
      </c>
      <c r="H7">
        <f t="shared" si="1"/>
        <v>8</v>
      </c>
      <c r="I7">
        <f t="shared" si="0"/>
        <v>14.1</v>
      </c>
    </row>
  </sheetData>
  <autoFilter ref="A1:I7" xr:uid="{F69A70B0-FA45-DB4A-A725-679A897C88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D67B-F4FC-F94A-B68B-80A8E46345F3}">
  <dimension ref="A1:G12"/>
  <sheetViews>
    <sheetView workbookViewId="0">
      <selection activeCell="E11" sqref="E11"/>
    </sheetView>
  </sheetViews>
  <sheetFormatPr baseColWidth="10" defaultRowHeight="16" x14ac:dyDescent="0.2"/>
  <cols>
    <col min="2" max="2" width="14.83203125" bestFit="1" customWidth="1"/>
    <col min="4" max="4" width="11.83203125" bestFit="1" customWidth="1"/>
    <col min="5" max="5" width="1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34</v>
      </c>
      <c r="F1" t="s">
        <v>3</v>
      </c>
      <c r="G1" t="s">
        <v>4</v>
      </c>
    </row>
    <row r="2" spans="1:7" x14ac:dyDescent="0.2">
      <c r="A2">
        <v>1</v>
      </c>
      <c r="B2" t="s">
        <v>21</v>
      </c>
      <c r="D2" t="s">
        <v>22</v>
      </c>
      <c r="E2" t="s">
        <v>39</v>
      </c>
      <c r="F2">
        <v>0</v>
      </c>
    </row>
    <row r="3" spans="1:7" x14ac:dyDescent="0.2">
      <c r="A3">
        <v>2</v>
      </c>
      <c r="B3" t="s">
        <v>32</v>
      </c>
      <c r="D3" t="s">
        <v>22</v>
      </c>
      <c r="E3" t="s">
        <v>36</v>
      </c>
      <c r="F3">
        <v>1</v>
      </c>
    </row>
    <row r="4" spans="1:7" x14ac:dyDescent="0.2">
      <c r="A4">
        <v>3</v>
      </c>
      <c r="B4" t="s">
        <v>23</v>
      </c>
      <c r="C4" t="s">
        <v>37</v>
      </c>
      <c r="D4" t="s">
        <v>24</v>
      </c>
      <c r="E4" t="s">
        <v>38</v>
      </c>
      <c r="F4">
        <v>0</v>
      </c>
    </row>
    <row r="5" spans="1:7" x14ac:dyDescent="0.2">
      <c r="A5">
        <v>4</v>
      </c>
      <c r="B5" t="s">
        <v>33</v>
      </c>
      <c r="D5" t="s">
        <v>25</v>
      </c>
      <c r="E5" t="s">
        <v>35</v>
      </c>
      <c r="F5">
        <v>0</v>
      </c>
    </row>
    <row r="6" spans="1:7" x14ac:dyDescent="0.2">
      <c r="A6">
        <v>5</v>
      </c>
      <c r="B6" t="s">
        <v>32</v>
      </c>
      <c r="D6" t="s">
        <v>25</v>
      </c>
      <c r="E6" t="s">
        <v>36</v>
      </c>
      <c r="F6">
        <v>1</v>
      </c>
    </row>
    <row r="7" spans="1:7" x14ac:dyDescent="0.2">
      <c r="A7">
        <v>6</v>
      </c>
      <c r="B7" t="s">
        <v>23</v>
      </c>
      <c r="C7" s="1"/>
      <c r="D7" s="1" t="s">
        <v>26</v>
      </c>
      <c r="E7" s="1"/>
      <c r="F7">
        <v>0</v>
      </c>
    </row>
    <row r="8" spans="1:7" x14ac:dyDescent="0.2">
      <c r="A8">
        <v>7</v>
      </c>
      <c r="B8" t="s">
        <v>23</v>
      </c>
      <c r="C8" s="1" t="s">
        <v>30</v>
      </c>
      <c r="D8" s="1" t="s">
        <v>27</v>
      </c>
      <c r="E8" s="1"/>
      <c r="F8">
        <v>1</v>
      </c>
    </row>
    <row r="9" spans="1:7" x14ac:dyDescent="0.2">
      <c r="A9">
        <v>8</v>
      </c>
      <c r="B9" t="s">
        <v>32</v>
      </c>
      <c r="C9" s="1" t="s">
        <v>31</v>
      </c>
      <c r="D9" s="1" t="s">
        <v>28</v>
      </c>
      <c r="E9" s="1" t="s">
        <v>36</v>
      </c>
      <c r="F9">
        <v>1</v>
      </c>
    </row>
    <row r="10" spans="1:7" x14ac:dyDescent="0.2">
      <c r="A10">
        <v>9</v>
      </c>
      <c r="B10" t="s">
        <v>23</v>
      </c>
      <c r="D10" s="1" t="s">
        <v>29</v>
      </c>
      <c r="F10">
        <v>1</v>
      </c>
    </row>
    <row r="11" spans="1:7" x14ac:dyDescent="0.2">
      <c r="D11" s="1"/>
    </row>
    <row r="12" spans="1:7" x14ac:dyDescent="0.2">
      <c r="D12" s="1"/>
    </row>
  </sheetData>
  <autoFilter ref="A1:G9" xr:uid="{E9F7D67B-F4FC-F94A-B68B-80A8E46345F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53E3-08DE-564F-93AD-B53468D31562}">
  <dimension ref="A1:J26"/>
  <sheetViews>
    <sheetView workbookViewId="0">
      <selection activeCell="J16" sqref="J16:J17"/>
    </sheetView>
  </sheetViews>
  <sheetFormatPr baseColWidth="10" defaultRowHeight="16" x14ac:dyDescent="0.2"/>
  <cols>
    <col min="2" max="2" width="15" bestFit="1" customWidth="1"/>
    <col min="3" max="3" width="11" customWidth="1"/>
    <col min="4" max="4" width="16" bestFit="1" customWidth="1"/>
    <col min="7" max="7" width="11.83203125" bestFit="1" customWidth="1"/>
  </cols>
  <sheetData>
    <row r="1" spans="1:10" x14ac:dyDescent="0.2">
      <c r="A1" t="s">
        <v>0</v>
      </c>
      <c r="B1" t="s">
        <v>55</v>
      </c>
      <c r="C1" t="s">
        <v>92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85</v>
      </c>
    </row>
    <row r="2" spans="1:10" x14ac:dyDescent="0.2">
      <c r="B2" t="s">
        <v>108</v>
      </c>
      <c r="C2" t="s">
        <v>114</v>
      </c>
      <c r="D2">
        <v>2.5</v>
      </c>
      <c r="E2" t="s">
        <v>107</v>
      </c>
      <c r="F2">
        <v>13</v>
      </c>
      <c r="G2" t="s">
        <v>110</v>
      </c>
      <c r="H2" t="s">
        <v>109</v>
      </c>
      <c r="I2" t="s">
        <v>66</v>
      </c>
      <c r="J2">
        <v>3.4</v>
      </c>
    </row>
    <row r="3" spans="1:10" x14ac:dyDescent="0.2">
      <c r="B3" t="s">
        <v>108</v>
      </c>
      <c r="C3" t="s">
        <v>114</v>
      </c>
      <c r="D3">
        <v>2.5</v>
      </c>
      <c r="E3" t="s">
        <v>107</v>
      </c>
      <c r="F3">
        <v>13</v>
      </c>
      <c r="G3" t="s">
        <v>83</v>
      </c>
      <c r="H3" t="s">
        <v>109</v>
      </c>
      <c r="I3" t="s">
        <v>66</v>
      </c>
      <c r="J3">
        <v>3.4</v>
      </c>
    </row>
    <row r="4" spans="1:10" x14ac:dyDescent="0.2">
      <c r="B4" t="s">
        <v>108</v>
      </c>
      <c r="C4" t="s">
        <v>114</v>
      </c>
      <c r="D4">
        <v>2.5</v>
      </c>
      <c r="E4" t="s">
        <v>107</v>
      </c>
      <c r="F4">
        <v>13</v>
      </c>
      <c r="G4" t="s">
        <v>111</v>
      </c>
      <c r="H4" t="s">
        <v>109</v>
      </c>
      <c r="I4" t="s">
        <v>66</v>
      </c>
      <c r="J4">
        <v>3.4</v>
      </c>
    </row>
    <row r="5" spans="1:10" x14ac:dyDescent="0.2">
      <c r="B5" t="s">
        <v>108</v>
      </c>
      <c r="C5" t="s">
        <v>114</v>
      </c>
      <c r="D5">
        <v>2.5</v>
      </c>
      <c r="E5" t="s">
        <v>107</v>
      </c>
      <c r="F5">
        <v>13</v>
      </c>
      <c r="G5" t="s">
        <v>64</v>
      </c>
      <c r="H5" t="s">
        <v>109</v>
      </c>
      <c r="I5" t="s">
        <v>66</v>
      </c>
      <c r="J5">
        <v>3.4</v>
      </c>
    </row>
    <row r="6" spans="1:10" x14ac:dyDescent="0.2">
      <c r="B6" t="s">
        <v>108</v>
      </c>
      <c r="C6" t="s">
        <v>114</v>
      </c>
      <c r="D6">
        <v>2.5</v>
      </c>
      <c r="E6" t="s">
        <v>107</v>
      </c>
      <c r="F6">
        <v>13</v>
      </c>
      <c r="G6" t="s">
        <v>112</v>
      </c>
      <c r="H6" t="s">
        <v>109</v>
      </c>
      <c r="I6" t="s">
        <v>66</v>
      </c>
      <c r="J6">
        <v>3.4</v>
      </c>
    </row>
    <row r="7" spans="1:10" x14ac:dyDescent="0.2">
      <c r="A7" t="s">
        <v>91</v>
      </c>
      <c r="B7" t="s">
        <v>95</v>
      </c>
      <c r="C7" t="s">
        <v>96</v>
      </c>
      <c r="D7" t="s">
        <v>97</v>
      </c>
      <c r="E7">
        <v>2528185</v>
      </c>
      <c r="F7">
        <v>21</v>
      </c>
      <c r="G7" t="s">
        <v>71</v>
      </c>
      <c r="H7" t="s">
        <v>65</v>
      </c>
      <c r="I7" t="s">
        <v>66</v>
      </c>
      <c r="J7">
        <v>2.7</v>
      </c>
    </row>
    <row r="8" spans="1:10" x14ac:dyDescent="0.2">
      <c r="A8" t="s">
        <v>91</v>
      </c>
      <c r="B8" t="s">
        <v>95</v>
      </c>
      <c r="C8" t="s">
        <v>96</v>
      </c>
      <c r="D8" t="s">
        <v>99</v>
      </c>
      <c r="E8">
        <v>2528150</v>
      </c>
      <c r="F8">
        <v>21</v>
      </c>
      <c r="G8" t="s">
        <v>98</v>
      </c>
      <c r="H8" t="s">
        <v>65</v>
      </c>
      <c r="I8" t="s">
        <v>66</v>
      </c>
      <c r="J8">
        <v>2.7</v>
      </c>
    </row>
    <row r="9" spans="1:10" x14ac:dyDescent="0.2">
      <c r="A9" t="s">
        <v>91</v>
      </c>
      <c r="B9" t="s">
        <v>95</v>
      </c>
      <c r="C9" t="s">
        <v>96</v>
      </c>
      <c r="D9" t="s">
        <v>100</v>
      </c>
      <c r="E9">
        <v>2528174</v>
      </c>
      <c r="F9">
        <v>21</v>
      </c>
      <c r="G9" t="s">
        <v>67</v>
      </c>
      <c r="H9" t="s">
        <v>65</v>
      </c>
      <c r="I9" t="s">
        <v>66</v>
      </c>
      <c r="J9">
        <v>2.7</v>
      </c>
    </row>
    <row r="10" spans="1:10" x14ac:dyDescent="0.2">
      <c r="A10" t="s">
        <v>91</v>
      </c>
      <c r="B10" t="s">
        <v>95</v>
      </c>
      <c r="C10" t="s">
        <v>96</v>
      </c>
      <c r="D10" t="s">
        <v>101</v>
      </c>
      <c r="E10">
        <v>2528112</v>
      </c>
      <c r="F10">
        <v>21</v>
      </c>
      <c r="G10" t="s">
        <v>102</v>
      </c>
      <c r="H10" t="s">
        <v>65</v>
      </c>
      <c r="I10" t="s">
        <v>66</v>
      </c>
      <c r="J10">
        <v>2.7</v>
      </c>
    </row>
    <row r="11" spans="1:10" x14ac:dyDescent="0.2">
      <c r="A11" t="s">
        <v>91</v>
      </c>
      <c r="B11" t="s">
        <v>95</v>
      </c>
      <c r="C11" t="s">
        <v>96</v>
      </c>
      <c r="D11" t="s">
        <v>103</v>
      </c>
      <c r="E11">
        <v>2528081</v>
      </c>
      <c r="F11">
        <v>21</v>
      </c>
      <c r="G11" t="s">
        <v>83</v>
      </c>
      <c r="H11" t="s">
        <v>65</v>
      </c>
      <c r="I11" t="s">
        <v>66</v>
      </c>
      <c r="J11">
        <v>2.7</v>
      </c>
    </row>
    <row r="12" spans="1:10" x14ac:dyDescent="0.2">
      <c r="B12" t="s">
        <v>108</v>
      </c>
      <c r="C12" t="s">
        <v>113</v>
      </c>
      <c r="D12" t="s">
        <v>104</v>
      </c>
      <c r="E12" t="s">
        <v>105</v>
      </c>
      <c r="F12">
        <v>15</v>
      </c>
      <c r="G12" t="s">
        <v>106</v>
      </c>
      <c r="H12" t="s">
        <v>109</v>
      </c>
      <c r="I12" t="s">
        <v>66</v>
      </c>
      <c r="J12">
        <v>2.7</v>
      </c>
    </row>
    <row r="13" spans="1:10" x14ac:dyDescent="0.2">
      <c r="B13" t="s">
        <v>108</v>
      </c>
      <c r="C13" t="s">
        <v>113</v>
      </c>
      <c r="D13">
        <v>1.5</v>
      </c>
      <c r="E13" t="s">
        <v>107</v>
      </c>
      <c r="F13">
        <v>15</v>
      </c>
      <c r="G13" t="s">
        <v>64</v>
      </c>
      <c r="H13" t="s">
        <v>109</v>
      </c>
      <c r="I13" t="s">
        <v>66</v>
      </c>
      <c r="J13">
        <v>2.7</v>
      </c>
    </row>
    <row r="14" spans="1:10" x14ac:dyDescent="0.2">
      <c r="A14" t="s">
        <v>91</v>
      </c>
      <c r="B14" t="s">
        <v>69</v>
      </c>
      <c r="C14">
        <v>3053</v>
      </c>
      <c r="D14" t="s">
        <v>73</v>
      </c>
      <c r="E14">
        <v>2812766</v>
      </c>
      <c r="F14">
        <v>20</v>
      </c>
      <c r="G14" t="s">
        <v>74</v>
      </c>
      <c r="H14" t="s">
        <v>72</v>
      </c>
      <c r="I14" t="s">
        <v>66</v>
      </c>
      <c r="J14">
        <v>1.8</v>
      </c>
    </row>
    <row r="15" spans="1:10" x14ac:dyDescent="0.2">
      <c r="A15" t="s">
        <v>91</v>
      </c>
      <c r="B15" t="s">
        <v>69</v>
      </c>
      <c r="C15">
        <v>3053</v>
      </c>
      <c r="D15" t="s">
        <v>70</v>
      </c>
      <c r="E15">
        <v>2290840</v>
      </c>
      <c r="F15">
        <v>20</v>
      </c>
      <c r="G15" t="s">
        <v>71</v>
      </c>
      <c r="H15" t="s">
        <v>72</v>
      </c>
      <c r="I15" t="s">
        <v>66</v>
      </c>
      <c r="J15">
        <v>1.8</v>
      </c>
    </row>
    <row r="16" spans="1:10" x14ac:dyDescent="0.2">
      <c r="A16" t="s">
        <v>91</v>
      </c>
      <c r="B16" t="s">
        <v>62</v>
      </c>
      <c r="D16" t="s">
        <v>63</v>
      </c>
      <c r="E16">
        <v>3374574</v>
      </c>
      <c r="F16">
        <v>20</v>
      </c>
      <c r="G16" t="s">
        <v>64</v>
      </c>
      <c r="H16" t="s">
        <v>65</v>
      </c>
      <c r="I16" t="s">
        <v>66</v>
      </c>
      <c r="J16">
        <v>1.65</v>
      </c>
    </row>
    <row r="17" spans="1:10" x14ac:dyDescent="0.2">
      <c r="A17" t="s">
        <v>91</v>
      </c>
      <c r="B17" t="s">
        <v>62</v>
      </c>
      <c r="D17" t="s">
        <v>68</v>
      </c>
      <c r="E17">
        <v>3374585</v>
      </c>
      <c r="F17">
        <v>20</v>
      </c>
      <c r="G17" t="s">
        <v>67</v>
      </c>
      <c r="H17" t="s">
        <v>65</v>
      </c>
      <c r="I17" t="s">
        <v>66</v>
      </c>
      <c r="J17">
        <v>1.65</v>
      </c>
    </row>
    <row r="18" spans="1:10" x14ac:dyDescent="0.2">
      <c r="A18" t="s">
        <v>91</v>
      </c>
      <c r="B18" t="s">
        <v>69</v>
      </c>
      <c r="C18" t="s">
        <v>93</v>
      </c>
      <c r="D18" t="s">
        <v>82</v>
      </c>
      <c r="E18">
        <v>2290879</v>
      </c>
      <c r="F18">
        <v>24</v>
      </c>
      <c r="G18" t="s">
        <v>83</v>
      </c>
      <c r="H18" t="s">
        <v>84</v>
      </c>
      <c r="I18" t="s">
        <v>66</v>
      </c>
      <c r="J18">
        <v>1.45</v>
      </c>
    </row>
    <row r="19" spans="1:10" x14ac:dyDescent="0.2">
      <c r="A19" t="s">
        <v>91</v>
      </c>
      <c r="B19" t="s">
        <v>69</v>
      </c>
      <c r="C19" t="s">
        <v>93</v>
      </c>
      <c r="D19" t="s">
        <v>89</v>
      </c>
      <c r="E19">
        <v>2290876</v>
      </c>
      <c r="F19">
        <v>24</v>
      </c>
      <c r="G19" t="s">
        <v>67</v>
      </c>
      <c r="H19" t="s">
        <v>84</v>
      </c>
      <c r="I19" t="s">
        <v>66</v>
      </c>
      <c r="J19">
        <v>1.45</v>
      </c>
    </row>
    <row r="20" spans="1:10" x14ac:dyDescent="0.2">
      <c r="A20" t="s">
        <v>91</v>
      </c>
      <c r="B20" t="s">
        <v>69</v>
      </c>
      <c r="C20">
        <v>3050</v>
      </c>
      <c r="D20" t="s">
        <v>86</v>
      </c>
      <c r="E20">
        <v>2290890</v>
      </c>
      <c r="F20">
        <v>24</v>
      </c>
      <c r="G20" t="s">
        <v>64</v>
      </c>
      <c r="H20" t="s">
        <v>75</v>
      </c>
      <c r="I20" t="s">
        <v>66</v>
      </c>
      <c r="J20">
        <v>1.42</v>
      </c>
    </row>
    <row r="21" spans="1:10" x14ac:dyDescent="0.2">
      <c r="A21" t="s">
        <v>91</v>
      </c>
      <c r="B21" t="s">
        <v>69</v>
      </c>
      <c r="C21">
        <v>3050</v>
      </c>
      <c r="D21" t="s">
        <v>87</v>
      </c>
      <c r="E21">
        <v>2290887</v>
      </c>
      <c r="F21">
        <v>24</v>
      </c>
      <c r="G21" t="s">
        <v>88</v>
      </c>
      <c r="H21" t="s">
        <v>75</v>
      </c>
      <c r="I21" t="s">
        <v>66</v>
      </c>
      <c r="J21">
        <v>1.42</v>
      </c>
    </row>
    <row r="22" spans="1:10" x14ac:dyDescent="0.2">
      <c r="A22" t="s">
        <v>91</v>
      </c>
      <c r="B22" t="s">
        <v>69</v>
      </c>
      <c r="C22">
        <v>3050</v>
      </c>
      <c r="D22" t="s">
        <v>90</v>
      </c>
      <c r="E22">
        <v>2290886</v>
      </c>
      <c r="F22">
        <v>24</v>
      </c>
      <c r="G22" t="s">
        <v>67</v>
      </c>
      <c r="H22" t="s">
        <v>75</v>
      </c>
      <c r="I22" t="s">
        <v>66</v>
      </c>
      <c r="J22">
        <v>1.42</v>
      </c>
    </row>
    <row r="23" spans="1:10" x14ac:dyDescent="0.2">
      <c r="A23" t="s">
        <v>91</v>
      </c>
      <c r="B23" t="s">
        <v>69</v>
      </c>
      <c r="C23">
        <v>892419</v>
      </c>
      <c r="D23" t="s">
        <v>94</v>
      </c>
      <c r="E23">
        <v>3244630</v>
      </c>
      <c r="F23">
        <v>24</v>
      </c>
      <c r="G23" t="s">
        <v>83</v>
      </c>
      <c r="H23" t="s">
        <v>75</v>
      </c>
      <c r="I23" t="s">
        <v>66</v>
      </c>
      <c r="J23">
        <v>1.42</v>
      </c>
    </row>
    <row r="24" spans="1:10" x14ac:dyDescent="0.2">
      <c r="A24" t="s">
        <v>91</v>
      </c>
      <c r="B24" t="s">
        <v>69</v>
      </c>
      <c r="C24">
        <v>3250</v>
      </c>
      <c r="D24" t="s">
        <v>80</v>
      </c>
      <c r="E24">
        <v>2290782</v>
      </c>
      <c r="F24">
        <v>24</v>
      </c>
      <c r="G24" t="s">
        <v>81</v>
      </c>
      <c r="H24" t="s">
        <v>77</v>
      </c>
      <c r="I24" t="s">
        <v>66</v>
      </c>
      <c r="J24">
        <v>1.1200000000000001</v>
      </c>
    </row>
    <row r="25" spans="1:10" x14ac:dyDescent="0.2">
      <c r="A25" t="s">
        <v>91</v>
      </c>
      <c r="B25" t="s">
        <v>69</v>
      </c>
      <c r="C25">
        <v>3250</v>
      </c>
      <c r="D25" t="s">
        <v>78</v>
      </c>
      <c r="E25">
        <v>2290781</v>
      </c>
      <c r="F25">
        <v>24</v>
      </c>
      <c r="G25" t="s">
        <v>79</v>
      </c>
      <c r="H25" t="s">
        <v>77</v>
      </c>
      <c r="I25" t="s">
        <v>66</v>
      </c>
      <c r="J25">
        <v>1.1200000000000001</v>
      </c>
    </row>
    <row r="26" spans="1:10" x14ac:dyDescent="0.2">
      <c r="A26" t="s">
        <v>91</v>
      </c>
      <c r="B26" t="s">
        <v>69</v>
      </c>
      <c r="C26">
        <v>3250</v>
      </c>
      <c r="D26" t="s">
        <v>76</v>
      </c>
      <c r="E26">
        <v>2473913</v>
      </c>
      <c r="F26">
        <v>24</v>
      </c>
      <c r="G26" t="s">
        <v>74</v>
      </c>
      <c r="H26" t="s">
        <v>77</v>
      </c>
      <c r="I26" t="s">
        <v>66</v>
      </c>
      <c r="J26">
        <v>1.07</v>
      </c>
    </row>
  </sheetData>
  <autoFilter ref="A1:J14" xr:uid="{0C2753E3-08DE-564F-93AD-B53468D31562}">
    <sortState xmlns:xlrd2="http://schemas.microsoft.com/office/spreadsheetml/2017/richdata2" ref="A2:J26">
      <sortCondition descending="1" ref="J1:J26"/>
    </sortState>
  </autoFilter>
  <sortState xmlns:xlrd2="http://schemas.microsoft.com/office/spreadsheetml/2017/richdata2" ref="A2:J14">
    <sortCondition ref="A1:A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C46F-7CE2-B74D-9981-FBDDA15D2E8F}">
  <dimension ref="A1:G10"/>
  <sheetViews>
    <sheetView workbookViewId="0">
      <selection activeCell="D4" sqref="D4:G4"/>
    </sheetView>
  </sheetViews>
  <sheetFormatPr baseColWidth="10" defaultRowHeight="16" x14ac:dyDescent="0.2"/>
  <sheetData>
    <row r="1" spans="1:7" x14ac:dyDescent="0.2">
      <c r="A1" t="s">
        <v>0</v>
      </c>
      <c r="B1" t="s">
        <v>55</v>
      </c>
      <c r="C1" t="s">
        <v>92</v>
      </c>
      <c r="D1" t="s">
        <v>58</v>
      </c>
      <c r="E1" t="s">
        <v>60</v>
      </c>
      <c r="F1" t="s">
        <v>61</v>
      </c>
      <c r="G1" t="s">
        <v>85</v>
      </c>
    </row>
    <row r="2" spans="1:7" x14ac:dyDescent="0.2">
      <c r="B2" t="s">
        <v>108</v>
      </c>
      <c r="C2" t="s">
        <v>114</v>
      </c>
      <c r="D2">
        <v>13</v>
      </c>
      <c r="E2" t="s">
        <v>109</v>
      </c>
      <c r="F2" t="s">
        <v>66</v>
      </c>
      <c r="G2">
        <v>3.4</v>
      </c>
    </row>
    <row r="3" spans="1:7" x14ac:dyDescent="0.2">
      <c r="B3" t="s">
        <v>108</v>
      </c>
      <c r="C3" t="s">
        <v>113</v>
      </c>
      <c r="D3">
        <v>15</v>
      </c>
      <c r="E3" t="s">
        <v>109</v>
      </c>
      <c r="F3" t="s">
        <v>66</v>
      </c>
      <c r="G3">
        <v>2.7</v>
      </c>
    </row>
    <row r="4" spans="1:7" x14ac:dyDescent="0.2">
      <c r="B4" t="s">
        <v>69</v>
      </c>
      <c r="C4">
        <v>3053</v>
      </c>
      <c r="D4">
        <v>20</v>
      </c>
      <c r="E4" t="s">
        <v>72</v>
      </c>
      <c r="F4" t="s">
        <v>66</v>
      </c>
      <c r="G4">
        <v>1.8</v>
      </c>
    </row>
    <row r="5" spans="1:7" x14ac:dyDescent="0.2">
      <c r="B5" t="s">
        <v>62</v>
      </c>
      <c r="C5" t="s">
        <v>115</v>
      </c>
      <c r="D5">
        <v>20</v>
      </c>
      <c r="E5" t="s">
        <v>65</v>
      </c>
      <c r="F5" t="s">
        <v>66</v>
      </c>
      <c r="G5">
        <v>1.65</v>
      </c>
    </row>
    <row r="6" spans="1:7" x14ac:dyDescent="0.2">
      <c r="B6" t="s">
        <v>95</v>
      </c>
      <c r="C6" t="s">
        <v>96</v>
      </c>
      <c r="D6">
        <v>21</v>
      </c>
      <c r="E6" t="s">
        <v>65</v>
      </c>
      <c r="F6" t="s">
        <v>66</v>
      </c>
      <c r="G6">
        <v>2.7</v>
      </c>
    </row>
    <row r="7" spans="1:7" x14ac:dyDescent="0.2">
      <c r="B7" t="s">
        <v>69</v>
      </c>
      <c r="C7">
        <v>3050</v>
      </c>
      <c r="D7">
        <v>24</v>
      </c>
      <c r="E7" t="s">
        <v>75</v>
      </c>
      <c r="F7" t="s">
        <v>66</v>
      </c>
      <c r="G7">
        <v>1.42</v>
      </c>
    </row>
    <row r="8" spans="1:7" x14ac:dyDescent="0.2">
      <c r="B8" t="s">
        <v>69</v>
      </c>
      <c r="C8">
        <v>3250</v>
      </c>
      <c r="D8">
        <v>24</v>
      </c>
      <c r="E8" t="s">
        <v>77</v>
      </c>
      <c r="F8" t="s">
        <v>66</v>
      </c>
      <c r="G8">
        <v>1.1200000000000001</v>
      </c>
    </row>
    <row r="9" spans="1:7" x14ac:dyDescent="0.2">
      <c r="B9" t="s">
        <v>69</v>
      </c>
      <c r="C9">
        <v>892419</v>
      </c>
      <c r="D9">
        <v>24</v>
      </c>
      <c r="E9" t="s">
        <v>75</v>
      </c>
      <c r="F9" t="s">
        <v>66</v>
      </c>
      <c r="G9">
        <v>1.42</v>
      </c>
    </row>
    <row r="10" spans="1:7" x14ac:dyDescent="0.2">
      <c r="B10" t="s">
        <v>69</v>
      </c>
      <c r="C10" t="s">
        <v>93</v>
      </c>
      <c r="D10">
        <v>24</v>
      </c>
      <c r="E10" t="s">
        <v>84</v>
      </c>
      <c r="F10" t="s">
        <v>66</v>
      </c>
      <c r="G10">
        <v>1.45</v>
      </c>
    </row>
  </sheetData>
  <autoFilter ref="A1:G10" xr:uid="{F243C46F-7CE2-B74D-9981-FBDDA15D2E8F}">
    <sortState xmlns:xlrd2="http://schemas.microsoft.com/office/spreadsheetml/2017/richdata2" ref="A2:G10">
      <sortCondition ref="D1:D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9DE3-69FA-964D-B3A3-C9463CD92621}">
  <dimension ref="A1:I45"/>
  <sheetViews>
    <sheetView tabSelected="1" topLeftCell="A8" workbookViewId="0">
      <selection activeCell="C11" sqref="C11:H11"/>
    </sheetView>
  </sheetViews>
  <sheetFormatPr baseColWidth="10" defaultRowHeight="16" x14ac:dyDescent="0.2"/>
  <cols>
    <col min="3" max="3" width="22.5" bestFit="1" customWidth="1"/>
    <col min="4" max="4" width="21.1640625" bestFit="1" customWidth="1"/>
    <col min="6" max="6" width="19.33203125" bestFit="1" customWidth="1"/>
    <col min="7" max="7" width="14.83203125" bestFit="1" customWidth="1"/>
  </cols>
  <sheetData>
    <row r="1" spans="1:9" x14ac:dyDescent="0.2">
      <c r="A1" t="s">
        <v>0</v>
      </c>
      <c r="B1" t="s">
        <v>116</v>
      </c>
      <c r="C1" t="s">
        <v>92</v>
      </c>
      <c r="D1" t="s">
        <v>117</v>
      </c>
      <c r="E1" t="s">
        <v>118</v>
      </c>
      <c r="F1" t="s">
        <v>120</v>
      </c>
      <c r="G1" t="s">
        <v>119</v>
      </c>
      <c r="H1" t="s">
        <v>131</v>
      </c>
      <c r="I1" t="s">
        <v>132</v>
      </c>
    </row>
    <row r="2" spans="1:9" x14ac:dyDescent="0.2">
      <c r="B2" t="s">
        <v>121</v>
      </c>
      <c r="C2" t="s">
        <v>122</v>
      </c>
      <c r="D2" t="s">
        <v>130</v>
      </c>
      <c r="E2">
        <v>2894268</v>
      </c>
      <c r="F2" t="s">
        <v>123</v>
      </c>
      <c r="G2" t="s">
        <v>125</v>
      </c>
      <c r="H2">
        <v>18</v>
      </c>
      <c r="I2">
        <v>1.85</v>
      </c>
    </row>
    <row r="3" spans="1:9" x14ac:dyDescent="0.2">
      <c r="B3" t="s">
        <v>121</v>
      </c>
      <c r="C3" t="s">
        <v>122</v>
      </c>
      <c r="D3" t="s">
        <v>126</v>
      </c>
      <c r="F3" t="s">
        <v>123</v>
      </c>
      <c r="G3" t="s">
        <v>127</v>
      </c>
      <c r="H3" t="s">
        <v>133</v>
      </c>
      <c r="I3">
        <v>1.85</v>
      </c>
    </row>
    <row r="4" spans="1:9" x14ac:dyDescent="0.2">
      <c r="B4" t="s">
        <v>121</v>
      </c>
      <c r="C4" t="s">
        <v>122</v>
      </c>
      <c r="D4" t="s">
        <v>128</v>
      </c>
      <c r="F4" t="s">
        <v>129</v>
      </c>
      <c r="G4" t="s">
        <v>127</v>
      </c>
      <c r="H4" t="s">
        <v>133</v>
      </c>
      <c r="I4">
        <v>1.85</v>
      </c>
    </row>
    <row r="5" spans="1:9" x14ac:dyDescent="0.2">
      <c r="B5" t="s">
        <v>121</v>
      </c>
      <c r="C5" t="s">
        <v>122</v>
      </c>
      <c r="D5" t="s">
        <v>136</v>
      </c>
      <c r="F5" t="s">
        <v>134</v>
      </c>
      <c r="G5" t="s">
        <v>124</v>
      </c>
      <c r="H5" t="s">
        <v>135</v>
      </c>
      <c r="I5" t="s">
        <v>135</v>
      </c>
    </row>
    <row r="6" spans="1:9" x14ac:dyDescent="0.2">
      <c r="B6" t="s">
        <v>121</v>
      </c>
      <c r="C6" t="s">
        <v>122</v>
      </c>
      <c r="D6" t="s">
        <v>137</v>
      </c>
      <c r="F6" t="s">
        <v>138</v>
      </c>
      <c r="G6" t="s">
        <v>127</v>
      </c>
      <c r="H6" t="s">
        <v>133</v>
      </c>
      <c r="I6">
        <v>1.85</v>
      </c>
    </row>
    <row r="7" spans="1:9" x14ac:dyDescent="0.2">
      <c r="B7" t="s">
        <v>121</v>
      </c>
      <c r="C7" t="s">
        <v>122</v>
      </c>
      <c r="D7" t="s">
        <v>139</v>
      </c>
      <c r="F7" t="s">
        <v>138</v>
      </c>
      <c r="G7" t="s">
        <v>125</v>
      </c>
      <c r="H7">
        <v>18</v>
      </c>
      <c r="I7">
        <v>1.85</v>
      </c>
    </row>
    <row r="8" spans="1:9" x14ac:dyDescent="0.2">
      <c r="B8" t="s">
        <v>121</v>
      </c>
      <c r="C8" t="s">
        <v>122</v>
      </c>
      <c r="D8" t="s">
        <v>140</v>
      </c>
      <c r="F8" t="s">
        <v>138</v>
      </c>
      <c r="G8" t="s">
        <v>127</v>
      </c>
      <c r="H8" t="s">
        <v>133</v>
      </c>
      <c r="I8">
        <v>1.85</v>
      </c>
    </row>
    <row r="9" spans="1:9" x14ac:dyDescent="0.2">
      <c r="B9" t="s">
        <v>121</v>
      </c>
      <c r="C9" t="s">
        <v>122</v>
      </c>
      <c r="D9" t="s">
        <v>141</v>
      </c>
      <c r="F9" t="s">
        <v>142</v>
      </c>
      <c r="G9" t="s">
        <v>124</v>
      </c>
      <c r="H9" t="s">
        <v>135</v>
      </c>
      <c r="I9" t="s">
        <v>135</v>
      </c>
    </row>
    <row r="10" spans="1:9" x14ac:dyDescent="0.2">
      <c r="B10" t="s">
        <v>121</v>
      </c>
      <c r="C10" t="s">
        <v>122</v>
      </c>
      <c r="D10" t="s">
        <v>143</v>
      </c>
      <c r="F10" t="s">
        <v>144</v>
      </c>
      <c r="G10" t="s">
        <v>124</v>
      </c>
      <c r="H10" t="s">
        <v>135</v>
      </c>
      <c r="I10" t="s">
        <v>135</v>
      </c>
    </row>
    <row r="11" spans="1:9" x14ac:dyDescent="0.2">
      <c r="B11" t="s">
        <v>149</v>
      </c>
      <c r="C11" t="s">
        <v>148</v>
      </c>
      <c r="D11" t="s">
        <v>145</v>
      </c>
      <c r="F11" t="s">
        <v>123</v>
      </c>
      <c r="H11" t="s">
        <v>146</v>
      </c>
      <c r="I11" t="s">
        <v>147</v>
      </c>
    </row>
    <row r="12" spans="1:9" x14ac:dyDescent="0.2">
      <c r="B12" t="s">
        <v>150</v>
      </c>
      <c r="C12" t="s">
        <v>151</v>
      </c>
      <c r="D12" t="s">
        <v>152</v>
      </c>
      <c r="F12" t="s">
        <v>153</v>
      </c>
      <c r="H12" t="s">
        <v>135</v>
      </c>
      <c r="I12" t="s">
        <v>135</v>
      </c>
    </row>
    <row r="13" spans="1:9" x14ac:dyDescent="0.2">
      <c r="B13" t="s">
        <v>150</v>
      </c>
      <c r="C13" t="s">
        <v>151</v>
      </c>
      <c r="D13" t="s">
        <v>154</v>
      </c>
      <c r="F13" t="s">
        <v>153</v>
      </c>
      <c r="H13" t="s">
        <v>135</v>
      </c>
      <c r="I13" t="s">
        <v>135</v>
      </c>
    </row>
    <row r="14" spans="1:9" x14ac:dyDescent="0.2">
      <c r="B14" t="s">
        <v>150</v>
      </c>
      <c r="C14" t="s">
        <v>151</v>
      </c>
      <c r="D14" t="s">
        <v>155</v>
      </c>
      <c r="F14" t="s">
        <v>156</v>
      </c>
      <c r="H14" t="s">
        <v>135</v>
      </c>
      <c r="I14" t="s">
        <v>135</v>
      </c>
    </row>
    <row r="15" spans="1:9" x14ac:dyDescent="0.2">
      <c r="B15" t="s">
        <v>150</v>
      </c>
      <c r="C15" t="s">
        <v>151</v>
      </c>
      <c r="D15" t="s">
        <v>157</v>
      </c>
      <c r="F15" t="s">
        <v>123</v>
      </c>
      <c r="H15" t="s">
        <v>158</v>
      </c>
      <c r="I15" t="s">
        <v>159</v>
      </c>
    </row>
    <row r="16" spans="1:9" x14ac:dyDescent="0.2">
      <c r="B16" t="s">
        <v>150</v>
      </c>
      <c r="C16" t="s">
        <v>151</v>
      </c>
      <c r="D16" t="s">
        <v>160</v>
      </c>
      <c r="F16" t="s">
        <v>156</v>
      </c>
      <c r="H16" t="s">
        <v>135</v>
      </c>
      <c r="I16" t="s">
        <v>135</v>
      </c>
    </row>
    <row r="17" spans="2:9" x14ac:dyDescent="0.2">
      <c r="B17" t="s">
        <v>150</v>
      </c>
      <c r="C17" t="s">
        <v>151</v>
      </c>
      <c r="D17" t="s">
        <v>161</v>
      </c>
      <c r="F17" t="s">
        <v>153</v>
      </c>
      <c r="H17" t="s">
        <v>135</v>
      </c>
      <c r="I17" t="s">
        <v>135</v>
      </c>
    </row>
    <row r="18" spans="2:9" x14ac:dyDescent="0.2">
      <c r="B18" t="s">
        <v>150</v>
      </c>
      <c r="C18" t="s">
        <v>151</v>
      </c>
      <c r="D18" t="s">
        <v>162</v>
      </c>
      <c r="F18" t="s">
        <v>153</v>
      </c>
      <c r="H18" t="s">
        <v>135</v>
      </c>
      <c r="I18" t="s">
        <v>135</v>
      </c>
    </row>
    <row r="19" spans="2:9" x14ac:dyDescent="0.2">
      <c r="B19" t="s">
        <v>150</v>
      </c>
      <c r="C19" t="s">
        <v>151</v>
      </c>
      <c r="D19" t="s">
        <v>163</v>
      </c>
      <c r="F19" t="s">
        <v>153</v>
      </c>
      <c r="H19" t="s">
        <v>135</v>
      </c>
      <c r="I19" t="s">
        <v>135</v>
      </c>
    </row>
    <row r="20" spans="2:9" x14ac:dyDescent="0.2">
      <c r="B20" t="s">
        <v>150</v>
      </c>
      <c r="C20" t="s">
        <v>151</v>
      </c>
      <c r="D20" t="s">
        <v>164</v>
      </c>
      <c r="F20" t="s">
        <v>153</v>
      </c>
      <c r="H20" t="s">
        <v>135</v>
      </c>
      <c r="I20" t="s">
        <v>135</v>
      </c>
    </row>
    <row r="21" spans="2:9" x14ac:dyDescent="0.2">
      <c r="B21" t="s">
        <v>150</v>
      </c>
      <c r="C21" t="s">
        <v>151</v>
      </c>
      <c r="D21" t="s">
        <v>165</v>
      </c>
      <c r="F21" t="s">
        <v>156</v>
      </c>
      <c r="H21" t="s">
        <v>135</v>
      </c>
      <c r="I21" t="s">
        <v>135</v>
      </c>
    </row>
    <row r="22" spans="2:9" x14ac:dyDescent="0.2">
      <c r="B22" t="s">
        <v>150</v>
      </c>
      <c r="C22" t="s">
        <v>151</v>
      </c>
      <c r="D22" t="s">
        <v>166</v>
      </c>
      <c r="F22" t="s">
        <v>156</v>
      </c>
      <c r="H22" t="s">
        <v>135</v>
      </c>
      <c r="I22" t="s">
        <v>135</v>
      </c>
    </row>
    <row r="23" spans="2:9" x14ac:dyDescent="0.2">
      <c r="B23" t="s">
        <v>171</v>
      </c>
      <c r="C23" t="s">
        <v>151</v>
      </c>
      <c r="D23" t="s">
        <v>168</v>
      </c>
      <c r="F23" t="s">
        <v>167</v>
      </c>
      <c r="H23" t="s">
        <v>135</v>
      </c>
      <c r="I23" t="s">
        <v>135</v>
      </c>
    </row>
    <row r="24" spans="2:9" x14ac:dyDescent="0.2">
      <c r="B24" t="s">
        <v>171</v>
      </c>
      <c r="C24" t="s">
        <v>151</v>
      </c>
      <c r="D24" t="s">
        <v>169</v>
      </c>
      <c r="F24" t="s">
        <v>170</v>
      </c>
      <c r="H24" t="s">
        <v>158</v>
      </c>
      <c r="I24" t="s">
        <v>159</v>
      </c>
    </row>
    <row r="25" spans="2:9" x14ac:dyDescent="0.2">
      <c r="B25" t="s">
        <v>121</v>
      </c>
      <c r="C25" t="s">
        <v>172</v>
      </c>
      <c r="D25" t="s">
        <v>173</v>
      </c>
      <c r="F25" t="s">
        <v>174</v>
      </c>
      <c r="G25" t="s">
        <v>182</v>
      </c>
      <c r="H25" t="s">
        <v>135</v>
      </c>
      <c r="I25" t="s">
        <v>135</v>
      </c>
    </row>
    <row r="26" spans="2:9" x14ac:dyDescent="0.2">
      <c r="B26" t="s">
        <v>121</v>
      </c>
      <c r="C26" t="s">
        <v>172</v>
      </c>
      <c r="D26" t="s">
        <v>175</v>
      </c>
      <c r="F26" t="s">
        <v>177</v>
      </c>
      <c r="G26" t="s">
        <v>182</v>
      </c>
      <c r="H26" t="s">
        <v>178</v>
      </c>
      <c r="I26" t="s">
        <v>179</v>
      </c>
    </row>
    <row r="27" spans="2:9" x14ac:dyDescent="0.2">
      <c r="B27" t="s">
        <v>121</v>
      </c>
      <c r="C27" t="s">
        <v>172</v>
      </c>
      <c r="D27" t="s">
        <v>176</v>
      </c>
      <c r="F27" t="s">
        <v>180</v>
      </c>
      <c r="G27" t="s">
        <v>182</v>
      </c>
      <c r="H27" t="s">
        <v>135</v>
      </c>
      <c r="I27" t="s">
        <v>135</v>
      </c>
    </row>
    <row r="28" spans="2:9" x14ac:dyDescent="0.2">
      <c r="B28" t="s">
        <v>121</v>
      </c>
      <c r="C28" t="s">
        <v>172</v>
      </c>
      <c r="D28" t="s">
        <v>181</v>
      </c>
      <c r="F28" t="s">
        <v>180</v>
      </c>
      <c r="G28" t="s">
        <v>182</v>
      </c>
      <c r="H28" t="s">
        <v>135</v>
      </c>
      <c r="I28" t="s">
        <v>135</v>
      </c>
    </row>
    <row r="29" spans="2:9" x14ac:dyDescent="0.2">
      <c r="B29" t="s">
        <v>121</v>
      </c>
      <c r="C29" t="s">
        <v>172</v>
      </c>
      <c r="D29" t="s">
        <v>183</v>
      </c>
      <c r="F29" t="s">
        <v>184</v>
      </c>
      <c r="G29" t="s">
        <v>182</v>
      </c>
      <c r="H29" t="s">
        <v>178</v>
      </c>
      <c r="I29" t="s">
        <v>179</v>
      </c>
    </row>
    <row r="30" spans="2:9" x14ac:dyDescent="0.2">
      <c r="B30" t="s">
        <v>121</v>
      </c>
      <c r="C30" t="s">
        <v>172</v>
      </c>
      <c r="D30" t="s">
        <v>185</v>
      </c>
      <c r="F30" t="s">
        <v>187</v>
      </c>
      <c r="G30" t="s">
        <v>182</v>
      </c>
      <c r="H30" t="s">
        <v>135</v>
      </c>
      <c r="I30" t="s">
        <v>135</v>
      </c>
    </row>
    <row r="31" spans="2:9" x14ac:dyDescent="0.2">
      <c r="B31" t="s">
        <v>121</v>
      </c>
      <c r="C31" t="s">
        <v>172</v>
      </c>
      <c r="D31" t="s">
        <v>186</v>
      </c>
      <c r="F31" t="s">
        <v>187</v>
      </c>
      <c r="G31" t="s">
        <v>182</v>
      </c>
      <c r="H31" t="s">
        <v>135</v>
      </c>
      <c r="I31" t="s">
        <v>135</v>
      </c>
    </row>
    <row r="32" spans="2:9" x14ac:dyDescent="0.2">
      <c r="B32" t="s">
        <v>150</v>
      </c>
      <c r="C32" t="s">
        <v>190</v>
      </c>
      <c r="D32" t="s">
        <v>188</v>
      </c>
      <c r="F32" t="s">
        <v>153</v>
      </c>
      <c r="H32" t="s">
        <v>135</v>
      </c>
      <c r="I32" t="s">
        <v>135</v>
      </c>
    </row>
    <row r="33" spans="2:9" x14ac:dyDescent="0.2">
      <c r="B33" t="s">
        <v>150</v>
      </c>
      <c r="C33" t="s">
        <v>190</v>
      </c>
      <c r="D33" t="s">
        <v>189</v>
      </c>
      <c r="F33" t="s">
        <v>156</v>
      </c>
      <c r="H33" t="s">
        <v>135</v>
      </c>
      <c r="I33" t="s">
        <v>135</v>
      </c>
    </row>
    <row r="34" spans="2:9" x14ac:dyDescent="0.2">
      <c r="B34" t="s">
        <v>150</v>
      </c>
      <c r="C34" t="s">
        <v>190</v>
      </c>
      <c r="D34" t="s">
        <v>191</v>
      </c>
      <c r="F34" t="s">
        <v>123</v>
      </c>
      <c r="H34" t="s">
        <v>205</v>
      </c>
      <c r="I34" t="s">
        <v>206</v>
      </c>
    </row>
    <row r="35" spans="2:9" x14ac:dyDescent="0.2">
      <c r="B35" t="s">
        <v>150</v>
      </c>
      <c r="C35" t="s">
        <v>190</v>
      </c>
      <c r="D35" t="s">
        <v>207</v>
      </c>
      <c r="F35" t="s">
        <v>156</v>
      </c>
      <c r="H35" t="s">
        <v>135</v>
      </c>
      <c r="I35" t="s">
        <v>135</v>
      </c>
    </row>
    <row r="36" spans="2:9" x14ac:dyDescent="0.2">
      <c r="B36" t="s">
        <v>150</v>
      </c>
      <c r="C36" t="s">
        <v>190</v>
      </c>
      <c r="D36" t="s">
        <v>208</v>
      </c>
      <c r="F36" t="s">
        <v>156</v>
      </c>
      <c r="H36" t="s">
        <v>135</v>
      </c>
      <c r="I36" t="s">
        <v>135</v>
      </c>
    </row>
    <row r="37" spans="2:9" x14ac:dyDescent="0.2">
      <c r="B37" t="s">
        <v>150</v>
      </c>
      <c r="C37" t="s">
        <v>190</v>
      </c>
      <c r="D37" t="s">
        <v>209</v>
      </c>
      <c r="F37" t="s">
        <v>156</v>
      </c>
      <c r="H37" t="s">
        <v>135</v>
      </c>
      <c r="I37" t="s">
        <v>135</v>
      </c>
    </row>
    <row r="38" spans="2:9" x14ac:dyDescent="0.2">
      <c r="B38" t="s">
        <v>150</v>
      </c>
      <c r="C38" t="s">
        <v>190</v>
      </c>
      <c r="D38" t="s">
        <v>210</v>
      </c>
      <c r="F38" t="s">
        <v>156</v>
      </c>
      <c r="H38" t="s">
        <v>135</v>
      </c>
      <c r="I38" t="s">
        <v>135</v>
      </c>
    </row>
    <row r="39" spans="2:9" x14ac:dyDescent="0.2">
      <c r="B39" t="s">
        <v>150</v>
      </c>
      <c r="C39" t="s">
        <v>190</v>
      </c>
      <c r="D39" t="s">
        <v>211</v>
      </c>
      <c r="F39" t="s">
        <v>156</v>
      </c>
      <c r="H39" t="s">
        <v>135</v>
      </c>
      <c r="I39" t="s">
        <v>135</v>
      </c>
    </row>
    <row r="40" spans="2:9" x14ac:dyDescent="0.2">
      <c r="B40" t="s">
        <v>150</v>
      </c>
      <c r="C40" t="s">
        <v>190</v>
      </c>
      <c r="D40" t="s">
        <v>212</v>
      </c>
      <c r="F40" t="s">
        <v>156</v>
      </c>
      <c r="H40" t="s">
        <v>135</v>
      </c>
      <c r="I40" t="s">
        <v>135</v>
      </c>
    </row>
    <row r="41" spans="2:9" x14ac:dyDescent="0.2">
      <c r="B41" t="s">
        <v>121</v>
      </c>
      <c r="C41" t="s">
        <v>192</v>
      </c>
      <c r="D41" t="s">
        <v>193</v>
      </c>
      <c r="F41" t="s">
        <v>196</v>
      </c>
      <c r="H41" t="s">
        <v>135</v>
      </c>
      <c r="I41" t="s">
        <v>135</v>
      </c>
    </row>
    <row r="42" spans="2:9" x14ac:dyDescent="0.2">
      <c r="B42" t="s">
        <v>121</v>
      </c>
      <c r="C42" t="s">
        <v>192</v>
      </c>
      <c r="D42" t="s">
        <v>194</v>
      </c>
      <c r="F42" t="s">
        <v>195</v>
      </c>
      <c r="H42" t="s">
        <v>135</v>
      </c>
      <c r="I42" t="s">
        <v>135</v>
      </c>
    </row>
    <row r="43" spans="2:9" x14ac:dyDescent="0.2">
      <c r="B43" t="s">
        <v>121</v>
      </c>
      <c r="C43" t="s">
        <v>192</v>
      </c>
      <c r="D43" t="s">
        <v>197</v>
      </c>
      <c r="F43" t="s">
        <v>198</v>
      </c>
      <c r="H43" t="s">
        <v>135</v>
      </c>
      <c r="I43" t="s">
        <v>135</v>
      </c>
    </row>
    <row r="44" spans="2:9" x14ac:dyDescent="0.2">
      <c r="B44" t="s">
        <v>121</v>
      </c>
      <c r="C44" t="s">
        <v>192</v>
      </c>
      <c r="D44" t="s">
        <v>199</v>
      </c>
      <c r="F44" t="s">
        <v>200</v>
      </c>
      <c r="H44" t="s">
        <v>201</v>
      </c>
      <c r="I44" t="s">
        <v>204</v>
      </c>
    </row>
    <row r="45" spans="2:9" x14ac:dyDescent="0.2">
      <c r="B45" t="s">
        <v>121</v>
      </c>
      <c r="C45" t="s">
        <v>192</v>
      </c>
      <c r="D45" t="s">
        <v>202</v>
      </c>
      <c r="F45" t="s">
        <v>203</v>
      </c>
      <c r="H45" t="s">
        <v>201</v>
      </c>
      <c r="I45" t="s">
        <v>204</v>
      </c>
    </row>
  </sheetData>
  <autoFilter ref="A1:I45" xr:uid="{B0399DE3-69FA-964D-B3A3-C9463CD9262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7D9F-88B9-5445-A09E-601793237BDE}">
  <dimension ref="A1:G10"/>
  <sheetViews>
    <sheetView workbookViewId="0">
      <selection activeCell="A2" sqref="A2:XFD2"/>
    </sheetView>
  </sheetViews>
  <sheetFormatPr baseColWidth="10" defaultRowHeight="16" x14ac:dyDescent="0.2"/>
  <cols>
    <col min="2" max="2" width="14.83203125" bestFit="1" customWidth="1"/>
    <col min="4" max="4" width="11.83203125" bestFit="1" customWidth="1"/>
    <col min="5" max="5" width="1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34</v>
      </c>
      <c r="F1" t="s">
        <v>3</v>
      </c>
      <c r="G1" t="s">
        <v>4</v>
      </c>
    </row>
    <row r="2" spans="1:7" x14ac:dyDescent="0.2">
      <c r="B2" t="s">
        <v>23</v>
      </c>
      <c r="C2" t="s">
        <v>52</v>
      </c>
      <c r="D2" t="s">
        <v>3</v>
      </c>
      <c r="F2">
        <v>2</v>
      </c>
    </row>
    <row r="3" spans="1:7" x14ac:dyDescent="0.2">
      <c r="B3" t="s">
        <v>32</v>
      </c>
      <c r="C3" s="1"/>
      <c r="D3" s="1"/>
      <c r="E3" s="1" t="s">
        <v>36</v>
      </c>
      <c r="F3">
        <v>3</v>
      </c>
    </row>
    <row r="4" spans="1:7" x14ac:dyDescent="0.2">
      <c r="C4" s="1"/>
      <c r="D4" s="1"/>
      <c r="E4" s="1"/>
    </row>
    <row r="5" spans="1:7" x14ac:dyDescent="0.2">
      <c r="D5" s="1"/>
    </row>
    <row r="10" spans="1:7" x14ac:dyDescent="0.2">
      <c r="C10" s="1"/>
      <c r="D10" s="1"/>
      <c r="E10" s="1"/>
    </row>
  </sheetData>
  <autoFilter ref="A1:G7" xr:uid="{E9F7D67B-F4FC-F94A-B68B-80A8E46345F3}">
    <sortState xmlns:xlrd2="http://schemas.microsoft.com/office/spreadsheetml/2017/richdata2" ref="A2:G10">
      <sortCondition ref="B1:B1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B5C3-60B4-3B48-B858-8E058A863603}">
  <dimension ref="A1:C8"/>
  <sheetViews>
    <sheetView workbookViewId="0">
      <selection sqref="A1:C8"/>
    </sheetView>
  </sheetViews>
  <sheetFormatPr baseColWidth="10" defaultRowHeight="16" x14ac:dyDescent="0.2"/>
  <sheetData>
    <row r="1" spans="1:3" x14ac:dyDescent="0.2">
      <c r="B1" t="s">
        <v>40</v>
      </c>
      <c r="C1" t="s">
        <v>44</v>
      </c>
    </row>
    <row r="2" spans="1:3" x14ac:dyDescent="0.2">
      <c r="B2" t="s">
        <v>41</v>
      </c>
      <c r="C2" t="s">
        <v>54</v>
      </c>
    </row>
    <row r="3" spans="1:3" x14ac:dyDescent="0.2">
      <c r="B3" t="s">
        <v>42</v>
      </c>
      <c r="C3" t="s">
        <v>44</v>
      </c>
    </row>
    <row r="4" spans="1:3" x14ac:dyDescent="0.2">
      <c r="B4" t="s">
        <v>43</v>
      </c>
      <c r="C4" t="s">
        <v>45</v>
      </c>
    </row>
    <row r="5" spans="1:3" x14ac:dyDescent="0.2">
      <c r="B5" t="s">
        <v>46</v>
      </c>
      <c r="C5" t="s">
        <v>45</v>
      </c>
    </row>
    <row r="6" spans="1:3" x14ac:dyDescent="0.2">
      <c r="B6" t="s">
        <v>47</v>
      </c>
      <c r="C6" t="s">
        <v>48</v>
      </c>
    </row>
    <row r="7" spans="1:3" x14ac:dyDescent="0.2">
      <c r="A7" t="s">
        <v>50</v>
      </c>
      <c r="B7" t="s">
        <v>51</v>
      </c>
      <c r="C7" t="s">
        <v>49</v>
      </c>
    </row>
    <row r="8" spans="1:3" x14ac:dyDescent="0.2">
      <c r="B8" t="s">
        <v>53</v>
      </c>
      <c r="C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Hardware</vt:lpstr>
      <vt:lpstr>DevBoards</vt:lpstr>
      <vt:lpstr>Cables</vt:lpstr>
      <vt:lpstr>Familias Cable</vt:lpstr>
      <vt:lpstr>Conectores</vt:lpstr>
      <vt:lpstr>DevBoardsLista</vt:lpstr>
      <vt:lpstr>Comprar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Vilas López</dc:creator>
  <cp:lastModifiedBy>David Vilas López</cp:lastModifiedBy>
  <dcterms:created xsi:type="dcterms:W3CDTF">2024-10-12T10:03:27Z</dcterms:created>
  <dcterms:modified xsi:type="dcterms:W3CDTF">2024-10-15T12:30:37Z</dcterms:modified>
</cp:coreProperties>
</file>