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2_2" sheetId="3" state="visible" r:id="rId4"/>
    <sheet name="Hoja1_2" sheetId="4" state="visible" r:id="rId5"/>
    <sheet name="Hoja5" sheetId="5" state="visible" r:id="rId6"/>
  </sheets>
  <definedNames>
    <definedName function="false" hidden="true" localSheetId="0" name="_xlnm._FilterDatabase" vbProcedure="false">Hoja1!$A$1:$E$36</definedName>
    <definedName function="false" hidden="true" localSheetId="3" name="_xlnm._FilterDatabase" vbProcedure="false">Hoja1_2!$A$1:$E$23</definedName>
    <definedName function="false" hidden="true" localSheetId="1" name="_xlnm._FilterDatabase" vbProcedure="false">Hoja2!$A$1:$M$38</definedName>
    <definedName function="false" hidden="true" localSheetId="2" name="_xlnm._FilterDatabase" vbProcedure="false">Hoja2_2!$A$1:$M$33</definedName>
    <definedName function="false" hidden="false" localSheetId="0" name="ArduinoDCC___Bom" vbProcedure="false">Hoja1!$A$1:$E$35</definedName>
    <definedName function="false" hidden="false" localSheetId="1" name="bom___bom" vbProcedure="false">Hoja2!$A$1:$M$38</definedName>
    <definedName function="false" hidden="false" localSheetId="2" name="bom___bom" vbProcedure="false">Hoja2_2!$A$1:$M$33</definedName>
    <definedName function="false" hidden="false" localSheetId="3" name="ArduinoDCC___Bom" vbProcedure="false">Hoja1_2!$A$1:$E$22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<sst xmlns="http://schemas.openxmlformats.org/spreadsheetml/2006/main" count="602" uniqueCount="201">
  <si>
    <t xml:space="preserve"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</si>
  <si>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</si>
  <si>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</si>
  <si>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</si>
  <si>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</si>
  <si>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U5 </t>
  </si>
  <si>
    <t xml:space="preserve">Package_SO:SOIC-14_3.9x8.7mm_P1.27mm</t>
  </si>
  <si>
    <t xml:space="preserve">http://www.intersil.com/content/dam/Intersil/documents/cd40/cd4076bms.pdf</t>
  </si>
  <si>
    <t xml:space="preserve">R17 R18 </t>
  </si>
  <si>
    <t xml:space="preserve">0R15</t>
  </si>
  <si>
    <t xml:space="preserve">Resistor_SMD:R_1206_3216Metric_Pad1.42x1.75mm_HandSolder</t>
  </si>
  <si>
    <t xml:space="preserve">~</t>
  </si>
  <si>
    <t xml:space="preserve">C2 C1 C5 C8 C9 C10 C17 C11 C13 </t>
  </si>
  <si>
    <t xml:space="preserve">100nF</t>
  </si>
  <si>
    <t xml:space="preserve">Capacitor_SMD:C_1206_3216Metric_Pad1.42x1.75mm_HandSolder</t>
  </si>
  <si>
    <t xml:space="preserve">R2 R10 R9 R12 R11 R16 R15 R19 R20 </t>
  </si>
  <si>
    <t xml:space="preserve">10K</t>
  </si>
  <si>
    <t xml:space="preserve">C3 </t>
  </si>
  <si>
    <t xml:space="preserve">10nF</t>
  </si>
  <si>
    <t xml:space="preserve">C12 C15 C14 C16 </t>
  </si>
  <si>
    <t xml:space="preserve">10uF 35V</t>
  </si>
  <si>
    <t xml:space="preserve">R21 R8 R7 R5 R6 R13 R14 </t>
  </si>
  <si>
    <t xml:space="preserve">1K</t>
  </si>
  <si>
    <t xml:space="preserve">R1 </t>
  </si>
  <si>
    <t xml:space="preserve">1M</t>
  </si>
  <si>
    <t xml:space="preserve">R3 R4 </t>
  </si>
  <si>
    <t xml:space="preserve">27R</t>
  </si>
  <si>
    <t xml:space="preserve">C7 </t>
  </si>
  <si>
    <t xml:space="preserve">4.7uf</t>
  </si>
  <si>
    <t xml:space="preserve">Capacitor_SMD:CP_Elec_4x5.3</t>
  </si>
  <si>
    <t xml:space="preserve">C4 C6 </t>
  </si>
  <si>
    <t xml:space="preserve">47pF</t>
  </si>
  <si>
    <t xml:space="preserve">U1 </t>
  </si>
  <si>
    <t xml:space="preserve">ATmega328PB-AU</t>
  </si>
  <si>
    <t xml:space="preserve">Package_QFP:TQFP-32_7x7mm_P0.8mm</t>
  </si>
  <si>
    <t xml:space="preserve">http://ww1.microchip.com/downloads/en/DeviceDoc/40001906C.pdf</t>
  </si>
  <si>
    <t xml:space="preserve">Y1 </t>
  </si>
  <si>
    <t xml:space="preserve">AWSCR-16.00MTD-T</t>
  </si>
  <si>
    <t xml:space="preserve">ArduinoDCC++:Resonator-AWSCR-16.00MTD-T</t>
  </si>
  <si>
    <t xml:space="preserve">J6 </t>
  </si>
  <si>
    <t xml:space="preserve">Barrel_Jack_Switch</t>
  </si>
  <si>
    <t xml:space="preserve">Connector_BarrelJack:BarrelJack_Horizontal</t>
  </si>
  <si>
    <t xml:space="preserve">D1 </t>
  </si>
  <si>
    <t xml:space="preserve">CD1206-S01575</t>
  </si>
  <si>
    <t xml:space="preserve">Diode_SMD:D_1206_3216Metric_Pad1.42x1.75mm_HandSolder</t>
  </si>
  <si>
    <t xml:space="preserve">J3 </t>
  </si>
  <si>
    <t xml:space="preserve">Conn_01x06</t>
  </si>
  <si>
    <t xml:space="preserve">Connector_PinHeader_2.54mm:PinHeader_1x06_P2.54mm_Vertical</t>
  </si>
  <si>
    <t xml:space="preserve">J4 </t>
  </si>
  <si>
    <t xml:space="preserve">Conn_01x08</t>
  </si>
  <si>
    <t xml:space="preserve">Connector_PinHeader_2.54mm:PinHeader_1x08_P2.54mm_Vertical</t>
  </si>
  <si>
    <t xml:space="preserve">J2 </t>
  </si>
  <si>
    <t xml:space="preserve">Conn_01x10</t>
  </si>
  <si>
    <t xml:space="preserve">Connector_PinHeader_2.54mm:PinHeader_1x10_P2.54mm_Vertical</t>
  </si>
  <si>
    <t xml:space="preserve">U2 </t>
  </si>
  <si>
    <t xml:space="preserve">FT231XS</t>
  </si>
  <si>
    <t xml:space="preserve">Package_SO:SSOP-20_3.9x8.7mm_P0.635mm</t>
  </si>
  <si>
    <t xml:space="preserve">https://www.ftdichip.com/Support/Documents/DataSheets/ICs/DS_FT231X.pdf</t>
  </si>
  <si>
    <t xml:space="preserve">J5 </t>
  </si>
  <si>
    <t xml:space="preserve">ICSP</t>
  </si>
  <si>
    <t xml:space="preserve">Connector_IDC:IDC-Header_2x03_P2.54mm_Vertical</t>
  </si>
  <si>
    <t xml:space="preserve">JP2 JP1 </t>
  </si>
  <si>
    <t xml:space="preserve">Jumper</t>
  </si>
  <si>
    <t xml:space="preserve">Jumper:SolderJumper-2_P1.3mm_Bridged_RoundedPad1.0x1.5mm</t>
  </si>
  <si>
    <t xml:space="preserve">U3 </t>
  </si>
  <si>
    <t xml:space="preserve">L298P</t>
  </si>
  <si>
    <t xml:space="preserve">Package_SO:HSOP-20-1EP_11.0x15.9mm_P1.27mm_SlugUp</t>
  </si>
  <si>
    <t xml:space="preserve">http://www.st.com/st-web-ui/static/active/en/resource/technical/document/datasheet/CD00000240.pdf</t>
  </si>
  <si>
    <t xml:space="preserve">U4 </t>
  </si>
  <si>
    <t xml:space="preserve">LMV358</t>
  </si>
  <si>
    <t xml:space="preserve">Package_SO:SOIC-8_3.9x4.9mm_P1.27mm</t>
  </si>
  <si>
    <t xml:space="preserve">http://www.ti.com/lit/ds/symlink/lmv324.pdf</t>
  </si>
  <si>
    <t xml:space="preserve">F1 </t>
  </si>
  <si>
    <t xml:space="preserve">MF-MSMF050-2</t>
  </si>
  <si>
    <t xml:space="preserve">D12 </t>
  </si>
  <si>
    <t xml:space="preserve">MJ_LED_Y</t>
  </si>
  <si>
    <t xml:space="preserve">LED_SMD:LED_1206_3216Metric_Pad1.42x1.75mm_HandSolder</t>
  </si>
  <si>
    <t xml:space="preserve">D14 </t>
  </si>
  <si>
    <t xml:space="preserve">PJ_LED_Y</t>
  </si>
  <si>
    <t xml:space="preserve">D13 D15 </t>
  </si>
  <si>
    <t xml:space="preserve">PK_LED_Y</t>
  </si>
  <si>
    <t xml:space="preserve">D3 </t>
  </si>
  <si>
    <t xml:space="preserve">RX_LED_Y</t>
  </si>
  <si>
    <t xml:space="preserve">D16 </t>
  </si>
  <si>
    <t xml:space="preserve">RX_PWR_G</t>
  </si>
  <si>
    <t xml:space="preserve">J7 J8 </t>
  </si>
  <si>
    <t xml:space="preserve">Screw_Terminal_01x02</t>
  </si>
  <si>
    <t xml:space="preserve">TerminalBlock:TerminalBlock_bornier-2_P5.08mm</t>
  </si>
  <si>
    <t xml:space="preserve">D5 D7 D9 D11 D10 D8 D6 D4 </t>
  </si>
  <si>
    <t xml:space="preserve">ss14</t>
  </si>
  <si>
    <t xml:space="preserve">Diode_SMD:D_SMA_Handsoldering</t>
  </si>
  <si>
    <t xml:space="preserve">SW1 </t>
  </si>
  <si>
    <t xml:space="preserve">SW_Push</t>
  </si>
  <si>
    <t xml:space="preserve">Button_Switch_THT:SW_PUSH_6mm_H4.3mm</t>
  </si>
  <si>
    <t xml:space="preserve">D2 </t>
  </si>
  <si>
    <t xml:space="preserve">TX_LED_Y</t>
  </si>
  <si>
    <t xml:space="preserve">J1 </t>
  </si>
  <si>
    <t xml:space="preserve">USB_B_Micro</t>
  </si>
  <si>
    <t xml:space="preserve">Connector_USB:USB_Micro-B_Amphenol_10103594-0001LF_Horizontal</t>
  </si>
  <si>
    <t xml:space="preserve">Farnell</t>
  </si>
  <si>
    <t xml:space="preserve">121,32 €</t>
  </si>
  <si>
    <t xml:space="preserve">sheet</t>
  </si>
  <si>
    <t xml:space="preserve">ID</t>
  </si>
  <si>
    <t xml:space="preserve">Nombre</t>
  </si>
  <si>
    <t xml:space="preserve">idFabricante</t>
  </si>
  <si>
    <t xml:space="preserve">uds</t>
  </si>
  <si>
    <t xml:space="preserve">idFarnell</t>
  </si>
  <si>
    <t xml:space="preserve">$Farnell</t>
  </si>
  <si>
    <t xml:space="preserve">idMouser</t>
  </si>
  <si>
    <t xml:space="preserve">$Mouser</t>
  </si>
  <si>
    <t xml:space="preserve">PF</t>
  </si>
  <si>
    <t xml:space="preserve">PM</t>
  </si>
  <si>
    <t xml:space="preserve">Tengo</t>
  </si>
  <si>
    <t xml:space="preserve">OBVS</t>
  </si>
  <si>
    <t xml:space="preserve">Motor</t>
  </si>
  <si>
    <t xml:space="preserve">IC</t>
  </si>
  <si>
    <t xml:space="preserve">CD4077BM</t>
  </si>
  <si>
    <t xml:space="preserve">595-CD4077BM</t>
  </si>
  <si>
    <t xml:space="preserve">R</t>
  </si>
  <si>
    <t xml:space="preserve">RL1206FR-7W0R15L</t>
  </si>
  <si>
    <t xml:space="preserve">603-RL1206FR-7W0R15L</t>
  </si>
  <si>
    <t xml:space="preserve">FTDI</t>
  </si>
  <si>
    <t xml:space="preserve">C</t>
  </si>
  <si>
    <t xml:space="preserve">C1206C104M5RACTU</t>
  </si>
  <si>
    <t xml:space="preserve">80-C1206C104M5R</t>
  </si>
  <si>
    <t xml:space="preserve">Arduino</t>
  </si>
  <si>
    <t xml:space="preserve">CRGCQ1206F10K</t>
  </si>
  <si>
    <t xml:space="preserve">279-CRGCQ1206F10K</t>
  </si>
  <si>
    <t xml:space="preserve">10nf</t>
  </si>
  <si>
    <t xml:space="preserve">C1206C103K1RACTU</t>
  </si>
  <si>
    <t xml:space="preserve">GMK316B7105KL-T</t>
  </si>
  <si>
    <t xml:space="preserve">963-GMK316B7105KL-T</t>
  </si>
  <si>
    <t xml:space="preserve">Varios</t>
  </si>
  <si>
    <t xml:space="preserve">263-1.0K-RC</t>
  </si>
  <si>
    <t xml:space="preserve">x</t>
  </si>
  <si>
    <t xml:space="preserve">root</t>
  </si>
  <si>
    <t xml:space="preserve">CRG1206F1M0</t>
  </si>
  <si>
    <t xml:space="preserve">71-CRCW12061M00FKEAC</t>
  </si>
  <si>
    <t xml:space="preserve">CRCW120627R0FKEAHP</t>
  </si>
  <si>
    <t xml:space="preserve">603-RT1206FRE0727RL</t>
  </si>
  <si>
    <t xml:space="preserve">CP</t>
  </si>
  <si>
    <t xml:space="preserve">4.7uF</t>
  </si>
  <si>
    <t xml:space="preserve">EDK475M035A9BAA</t>
  </si>
  <si>
    <t xml:space="preserve">80-EDK475M035A9BAA</t>
  </si>
  <si>
    <t xml:space="preserve">47pf</t>
  </si>
  <si>
    <t xml:space="preserve">C1206C470J5GACTU</t>
  </si>
  <si>
    <t xml:space="preserve">80-C1206C470J5G</t>
  </si>
  <si>
    <t xml:space="preserve">Ux</t>
  </si>
  <si>
    <t xml:space="preserve">556-ATMEGA328PB-AU</t>
  </si>
  <si>
    <t xml:space="preserve">xtal</t>
  </si>
  <si>
    <t xml:space="preserve">815-AWSCR-16.00MTD-T0,30</t>
  </si>
  <si>
    <t xml:space="preserve">Revisar</t>
  </si>
  <si>
    <t xml:space="preserve">Pin10</t>
  </si>
  <si>
    <t xml:space="preserve">KLDX-0202-A</t>
  </si>
  <si>
    <t xml:space="preserve">806-KLDX-0202-A</t>
  </si>
  <si>
    <t xml:space="preserve">D</t>
  </si>
  <si>
    <t xml:space="preserve">652-CD1206-S01575</t>
  </si>
  <si>
    <t xml:space="preserve">Pin6</t>
  </si>
  <si>
    <t xml:space="preserve">-</t>
  </si>
  <si>
    <t xml:space="preserve">X</t>
  </si>
  <si>
    <t xml:space="preserve">pin8</t>
  </si>
  <si>
    <t xml:space="preserve">FT231XS-U</t>
  </si>
  <si>
    <t xml:space="preserve">895-FT231XS-U</t>
  </si>
  <si>
    <t xml:space="preserve">75869-131LF</t>
  </si>
  <si>
    <t xml:space="preserve">649-75869-131LF</t>
  </si>
  <si>
    <t xml:space="preserve">jp</t>
  </si>
  <si>
    <t xml:space="preserve">pcb</t>
  </si>
  <si>
    <t xml:space="preserve">L298</t>
  </si>
  <si>
    <t xml:space="preserve">L298P013TR</t>
  </si>
  <si>
    <t xml:space="preserve">511-L298P-TR</t>
  </si>
  <si>
    <t xml:space="preserve">LMV</t>
  </si>
  <si>
    <t xml:space="preserve">LMV358ID</t>
  </si>
  <si>
    <t xml:space="preserve">595-LMV358IDR</t>
  </si>
  <si>
    <t xml:space="preserve">pt</t>
  </si>
  <si>
    <t xml:space="preserve">652-MF-MSMF050-2</t>
  </si>
  <si>
    <t xml:space="preserve">Screw</t>
  </si>
  <si>
    <t xml:space="preserve">282836-2</t>
  </si>
  <si>
    <t xml:space="preserve">571-2828362</t>
  </si>
  <si>
    <t xml:space="preserve">SS14</t>
  </si>
  <si>
    <t xml:space="preserve">SS14L R3</t>
  </si>
  <si>
    <t xml:space="preserve">821-SS14LR3</t>
  </si>
  <si>
    <t xml:space="preserve">sw</t>
  </si>
  <si>
    <t xml:space="preserve">SW_Push_Dual</t>
  </si>
  <si>
    <t xml:space="preserve">SKHHAJA010</t>
  </si>
  <si>
    <t xml:space="preserve">688-SKHHAJ</t>
  </si>
  <si>
    <t xml:space="preserve">Root</t>
  </si>
  <si>
    <t xml:space="preserve">Jx</t>
  </si>
  <si>
    <t xml:space="preserve">10118193-0001LF</t>
  </si>
  <si>
    <t xml:space="preserve">649-10118193-0001LF</t>
  </si>
  <si>
    <t xml:space="preserve">lL</t>
  </si>
  <si>
    <t xml:space="preserve">XX_LED_G</t>
  </si>
  <si>
    <t xml:space="preserve">156120YS75300</t>
  </si>
  <si>
    <t xml:space="preserve">710-156120YS75300</t>
  </si>
  <si>
    <t xml:space="preserve">Led</t>
  </si>
  <si>
    <t xml:space="preserve">XX_LED_Y</t>
  </si>
  <si>
    <t xml:space="preserve">Part Number</t>
  </si>
  <si>
    <t xml:space="preserve">Quantity</t>
  </si>
  <si>
    <t xml:space="preserve">Description</t>
  </si>
  <si>
    <t xml:space="preserve">Price</t>
  </si>
  <si>
    <t xml:space="preserve">N</t>
  </si>
  <si>
    <t xml:space="preserve">750-ACURN102-HF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</si>
</sst>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39" activeCellId="0" sqref="B39"/>
    </sheetView>
  </sheetViews>
  <sheetFormatPr defaultColWidth="10.5" defaultRowHeight="15" zeroHeight="false" outlineLevelRow="0" outlineLevelCol="0"/>
  <cols>
    <col collapsed="false" customWidth="true" hidden="false" outlineLevel="0" max="1" min="1" style="0" width="32.83"/>
    <col collapsed="false" customWidth="true" hidden="false" outlineLevel="0" max="2" min="2" style="0" width="8.66"/>
    <col collapsed="false" customWidth="true" hidden="false" outlineLevel="0" max="3" min="3" style="0" width="20.5"/>
    <col collapsed="false" customWidth="true" hidden="false" outlineLevel="0" max="4" min="4" style="0" width="61"/>
    <col collapsed="false" customWidth="true" hidden="false" outlineLevel="0" max="5" min="5" style="0" width="80.6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n">
        <v>1</v>
      </c>
      <c r="C2" s="0" t="n">
        <v>4077</v>
      </c>
      <c r="D2" s="0" t="s">
        <v>6</v>
      </c>
      <c r="E2" s="0" t="s">
        <v>7</v>
      </c>
    </row>
    <row r="3" customFormat="false" ht="15" hidden="false" customHeight="false" outlineLevel="0" collapsed="false">
      <c r="A3" s="0" t="s">
        <v>8</v>
      </c>
      <c r="B3" s="0" t="n">
        <v>2</v>
      </c>
      <c r="C3" s="0" t="s">
        <v>9</v>
      </c>
      <c r="D3" s="0" t="s">
        <v>10</v>
      </c>
      <c r="E3" s="0" t="s">
        <v>11</v>
      </c>
    </row>
    <row r="4" customFormat="false" ht="15" hidden="false" customHeight="false" outlineLevel="0" collapsed="false">
      <c r="A4" s="0" t="s">
        <v>12</v>
      </c>
      <c r="B4" s="0" t="n">
        <v>9</v>
      </c>
      <c r="C4" s="0" t="s">
        <v>13</v>
      </c>
      <c r="D4" s="0" t="s">
        <v>14</v>
      </c>
      <c r="E4" s="0" t="s">
        <v>11</v>
      </c>
    </row>
    <row r="5" customFormat="false" ht="15" hidden="false" customHeight="false" outlineLevel="0" collapsed="false">
      <c r="A5" s="0" t="s">
        <v>15</v>
      </c>
      <c r="B5" s="0" t="n">
        <v>9</v>
      </c>
      <c r="C5" s="0" t="s">
        <v>16</v>
      </c>
      <c r="D5" s="0" t="s">
        <v>10</v>
      </c>
      <c r="E5" s="0" t="s">
        <v>11</v>
      </c>
    </row>
    <row r="6" customFormat="false" ht="15" hidden="false" customHeight="false" outlineLevel="0" collapsed="false">
      <c r="A6" s="0" t="s">
        <v>17</v>
      </c>
      <c r="B6" s="0" t="n">
        <v>1</v>
      </c>
      <c r="C6" s="0" t="s">
        <v>18</v>
      </c>
      <c r="D6" s="0" t="s">
        <v>14</v>
      </c>
      <c r="E6" s="0" t="s">
        <v>11</v>
      </c>
    </row>
    <row r="7" customFormat="false" ht="15" hidden="false" customHeight="false" outlineLevel="0" collapsed="false">
      <c r="A7" s="0" t="s">
        <v>19</v>
      </c>
      <c r="B7" s="0" t="n">
        <v>4</v>
      </c>
      <c r="C7" s="0" t="s">
        <v>20</v>
      </c>
      <c r="D7" s="0" t="s">
        <v>14</v>
      </c>
      <c r="E7" s="0" t="s">
        <v>11</v>
      </c>
    </row>
    <row r="8" customFormat="false" ht="15" hidden="false" customHeight="false" outlineLevel="0" collapsed="false">
      <c r="A8" s="0" t="s">
        <v>21</v>
      </c>
      <c r="B8" s="0" t="n">
        <v>7</v>
      </c>
      <c r="C8" s="0" t="s">
        <v>22</v>
      </c>
      <c r="D8" s="0" t="s">
        <v>10</v>
      </c>
      <c r="E8" s="0" t="s">
        <v>11</v>
      </c>
    </row>
    <row r="9" customFormat="false" ht="15" hidden="false" customHeight="false" outlineLevel="0" collapsed="false">
      <c r="A9" s="0" t="s">
        <v>23</v>
      </c>
      <c r="B9" s="0" t="n">
        <v>1</v>
      </c>
      <c r="C9" s="0" t="s">
        <v>24</v>
      </c>
      <c r="D9" s="0" t="s">
        <v>10</v>
      </c>
      <c r="E9" s="0" t="s">
        <v>11</v>
      </c>
    </row>
    <row r="10" customFormat="false" ht="15" hidden="false" customHeight="false" outlineLevel="0" collapsed="false">
      <c r="A10" s="0" t="s">
        <v>25</v>
      </c>
      <c r="B10" s="0" t="n">
        <v>2</v>
      </c>
      <c r="C10" s="0" t="s">
        <v>26</v>
      </c>
      <c r="D10" s="0" t="s">
        <v>10</v>
      </c>
      <c r="E10" s="0" t="s">
        <v>11</v>
      </c>
    </row>
    <row r="11" customFormat="false" ht="15" hidden="false" customHeight="false" outlineLevel="0" collapsed="false">
      <c r="A11" s="0" t="s">
        <v>27</v>
      </c>
      <c r="B11" s="0" t="n">
        <v>1</v>
      </c>
      <c r="C11" s="0" t="s">
        <v>28</v>
      </c>
      <c r="D11" s="0" t="s">
        <v>29</v>
      </c>
      <c r="E11" s="0" t="s">
        <v>11</v>
      </c>
    </row>
    <row r="12" customFormat="false" ht="15" hidden="false" customHeight="false" outlineLevel="0" collapsed="false">
      <c r="A12" s="0" t="s">
        <v>30</v>
      </c>
      <c r="B12" s="0" t="n">
        <v>2</v>
      </c>
      <c r="C12" s="0" t="s">
        <v>31</v>
      </c>
      <c r="D12" s="0" t="s">
        <v>14</v>
      </c>
      <c r="E12" s="0" t="s">
        <v>11</v>
      </c>
    </row>
    <row r="13" customFormat="false" ht="15" hidden="false" customHeight="false" outlineLevel="0" collapsed="false">
      <c r="A13" s="0" t="s">
        <v>32</v>
      </c>
      <c r="B13" s="0" t="n">
        <v>1</v>
      </c>
      <c r="C13" s="0" t="s">
        <v>33</v>
      </c>
      <c r="D13" s="0" t="s">
        <v>34</v>
      </c>
      <c r="E13" s="0" t="s">
        <v>35</v>
      </c>
    </row>
    <row r="14" customFormat="false" ht="15" hidden="false" customHeight="false" outlineLevel="0" collapsed="false">
      <c r="A14" s="0" t="s">
        <v>36</v>
      </c>
      <c r="B14" s="0" t="n">
        <v>1</v>
      </c>
      <c r="C14" s="0" t="s">
        <v>37</v>
      </c>
      <c r="D14" s="0" t="s">
        <v>38</v>
      </c>
      <c r="E14" s="0" t="s">
        <v>11</v>
      </c>
    </row>
    <row r="15" customFormat="false" ht="15" hidden="false" customHeight="false" outlineLevel="0" collapsed="false">
      <c r="A15" s="0" t="s">
        <v>39</v>
      </c>
      <c r="B15" s="0" t="n">
        <v>1</v>
      </c>
      <c r="C15" s="0" t="s">
        <v>40</v>
      </c>
      <c r="D15" s="0" t="s">
        <v>41</v>
      </c>
      <c r="E15" s="0" t="s">
        <v>11</v>
      </c>
    </row>
    <row r="16" customFormat="false" ht="15" hidden="false" customHeight="false" outlineLevel="0" collapsed="false">
      <c r="A16" s="0" t="s">
        <v>42</v>
      </c>
      <c r="B16" s="0" t="n">
        <v>1</v>
      </c>
      <c r="C16" s="0" t="s">
        <v>43</v>
      </c>
      <c r="D16" s="0" t="s">
        <v>44</v>
      </c>
      <c r="E16" s="0" t="s">
        <v>11</v>
      </c>
    </row>
    <row r="17" customFormat="false" ht="15" hidden="false" customHeight="false" outlineLevel="0" collapsed="false">
      <c r="A17" s="0" t="s">
        <v>45</v>
      </c>
      <c r="B17" s="0" t="n">
        <v>1</v>
      </c>
      <c r="C17" s="0" t="s">
        <v>46</v>
      </c>
      <c r="D17" s="0" t="s">
        <v>47</v>
      </c>
      <c r="E17" s="0" t="s">
        <v>11</v>
      </c>
    </row>
    <row r="18" customFormat="false" ht="15" hidden="false" customHeight="false" outlineLevel="0" collapsed="false">
      <c r="A18" s="0" t="s">
        <v>48</v>
      </c>
      <c r="B18" s="0" t="n">
        <v>1</v>
      </c>
      <c r="C18" s="0" t="s">
        <v>49</v>
      </c>
      <c r="D18" s="0" t="s">
        <v>50</v>
      </c>
      <c r="E18" s="0" t="s">
        <v>11</v>
      </c>
    </row>
    <row r="19" customFormat="false" ht="15" hidden="false" customHeight="false" outlineLevel="0" collapsed="false">
      <c r="A19" s="0" t="s">
        <v>51</v>
      </c>
      <c r="B19" s="0" t="n">
        <v>1</v>
      </c>
      <c r="C19" s="0" t="s">
        <v>52</v>
      </c>
      <c r="D19" s="0" t="s">
        <v>53</v>
      </c>
      <c r="E19" s="0" t="s">
        <v>11</v>
      </c>
    </row>
    <row r="20" customFormat="false" ht="15" hidden="false" customHeight="false" outlineLevel="0" collapsed="false">
      <c r="A20" s="0" t="s">
        <v>54</v>
      </c>
      <c r="B20" s="0" t="n">
        <v>1</v>
      </c>
      <c r="C20" s="0" t="s">
        <v>55</v>
      </c>
      <c r="D20" s="0" t="s">
        <v>56</v>
      </c>
      <c r="E20" s="0" t="s">
        <v>57</v>
      </c>
    </row>
    <row r="21" customFormat="false" ht="15" hidden="false" customHeight="false" outlineLevel="0" collapsed="false">
      <c r="A21" s="0" t="s">
        <v>58</v>
      </c>
      <c r="B21" s="0" t="n">
        <v>1</v>
      </c>
      <c r="C21" s="0" t="s">
        <v>59</v>
      </c>
      <c r="D21" s="0" t="s">
        <v>60</v>
      </c>
      <c r="E21" s="0" t="s">
        <v>11</v>
      </c>
    </row>
    <row r="22" customFormat="false" ht="15" hidden="false" customHeight="false" outlineLevel="0" collapsed="false">
      <c r="A22" s="0" t="s">
        <v>61</v>
      </c>
      <c r="B22" s="0" t="n">
        <v>2</v>
      </c>
      <c r="C22" s="0" t="s">
        <v>62</v>
      </c>
      <c r="D22" s="0" t="s">
        <v>63</v>
      </c>
      <c r="E22" s="0" t="s">
        <v>11</v>
      </c>
    </row>
    <row r="23" customFormat="false" ht="15" hidden="false" customHeight="false" outlineLevel="0" collapsed="false">
      <c r="A23" s="0" t="s">
        <v>64</v>
      </c>
      <c r="B23" s="0" t="n">
        <v>1</v>
      </c>
      <c r="C23" s="0" t="s">
        <v>65</v>
      </c>
      <c r="D23" s="0" t="s">
        <v>66</v>
      </c>
      <c r="E23" s="0" t="s">
        <v>67</v>
      </c>
    </row>
    <row r="24" customFormat="false" ht="15" hidden="false" customHeight="false" outlineLevel="0" collapsed="false">
      <c r="A24" s="0" t="s">
        <v>68</v>
      </c>
      <c r="B24" s="0" t="n">
        <v>1</v>
      </c>
      <c r="C24" s="0" t="s">
        <v>69</v>
      </c>
      <c r="D24" s="0" t="s">
        <v>70</v>
      </c>
      <c r="E24" s="0" t="s">
        <v>71</v>
      </c>
    </row>
    <row r="25" customFormat="false" ht="15" hidden="false" customHeight="false" outlineLevel="0" collapsed="false">
      <c r="A25" s="0" t="s">
        <v>72</v>
      </c>
      <c r="B25" s="0" t="n">
        <v>1</v>
      </c>
      <c r="C25" s="0" t="s">
        <v>73</v>
      </c>
      <c r="D25" s="0" t="s">
        <v>10</v>
      </c>
      <c r="E25" s="0" t="s">
        <v>11</v>
      </c>
    </row>
    <row r="26" customFormat="false" ht="15" hidden="false" customHeight="false" outlineLevel="0" collapsed="false">
      <c r="A26" s="0" t="s">
        <v>74</v>
      </c>
      <c r="B26" s="0" t="n">
        <v>1</v>
      </c>
      <c r="C26" s="0" t="s">
        <v>75</v>
      </c>
      <c r="D26" s="0" t="s">
        <v>76</v>
      </c>
      <c r="E26" s="0" t="s">
        <v>11</v>
      </c>
    </row>
    <row r="27" customFormat="false" ht="15" hidden="false" customHeight="false" outlineLevel="0" collapsed="false">
      <c r="A27" s="0" t="s">
        <v>77</v>
      </c>
      <c r="B27" s="0" t="n">
        <v>1</v>
      </c>
      <c r="C27" s="0" t="s">
        <v>78</v>
      </c>
      <c r="D27" s="0" t="s">
        <v>76</v>
      </c>
      <c r="E27" s="0" t="s">
        <v>11</v>
      </c>
    </row>
    <row r="28" customFormat="false" ht="15" hidden="false" customHeight="false" outlineLevel="0" collapsed="false">
      <c r="A28" s="0" t="s">
        <v>79</v>
      </c>
      <c r="B28" s="0" t="n">
        <v>2</v>
      </c>
      <c r="C28" s="0" t="s">
        <v>80</v>
      </c>
      <c r="D28" s="0" t="s">
        <v>76</v>
      </c>
      <c r="E28" s="0" t="s">
        <v>11</v>
      </c>
    </row>
    <row r="29" customFormat="false" ht="15" hidden="false" customHeight="false" outlineLevel="0" collapsed="false">
      <c r="A29" s="0" t="s">
        <v>81</v>
      </c>
      <c r="B29" s="0" t="n">
        <v>1</v>
      </c>
      <c r="C29" s="0" t="s">
        <v>82</v>
      </c>
      <c r="D29" s="0" t="s">
        <v>76</v>
      </c>
      <c r="E29" s="0" t="s">
        <v>11</v>
      </c>
    </row>
    <row r="30" customFormat="false" ht="15" hidden="false" customHeight="false" outlineLevel="0" collapsed="false">
      <c r="A30" s="0" t="s">
        <v>83</v>
      </c>
      <c r="B30" s="0" t="n">
        <v>1</v>
      </c>
      <c r="C30" s="0" t="s">
        <v>84</v>
      </c>
      <c r="D30" s="0" t="s">
        <v>76</v>
      </c>
      <c r="E30" s="0" t="s">
        <v>11</v>
      </c>
    </row>
    <row r="31" customFormat="false" ht="15" hidden="false" customHeight="false" outlineLevel="0" collapsed="false">
      <c r="A31" s="0" t="s">
        <v>85</v>
      </c>
      <c r="B31" s="0" t="n">
        <v>2</v>
      </c>
      <c r="C31" s="0" t="s">
        <v>86</v>
      </c>
      <c r="D31" s="0" t="s">
        <v>87</v>
      </c>
      <c r="E31" s="0" t="s">
        <v>11</v>
      </c>
    </row>
    <row r="32" customFormat="false" ht="15" hidden="false" customHeight="false" outlineLevel="0" collapsed="false">
      <c r="A32" s="0" t="s">
        <v>88</v>
      </c>
      <c r="B32" s="0" t="n">
        <v>8</v>
      </c>
      <c r="C32" s="0" t="s">
        <v>89</v>
      </c>
      <c r="D32" s="0" t="s">
        <v>90</v>
      </c>
      <c r="E32" s="0" t="s">
        <v>11</v>
      </c>
    </row>
    <row r="33" customFormat="false" ht="15" hidden="false" customHeight="false" outlineLevel="0" collapsed="false">
      <c r="A33" s="0" t="s">
        <v>91</v>
      </c>
      <c r="B33" s="0" t="n">
        <v>1</v>
      </c>
      <c r="C33" s="0" t="s">
        <v>92</v>
      </c>
      <c r="D33" s="0" t="s">
        <v>93</v>
      </c>
      <c r="E33" s="0" t="s">
        <v>11</v>
      </c>
    </row>
    <row r="34" customFormat="false" ht="15" hidden="false" customHeight="false" outlineLevel="0" collapsed="false">
      <c r="A34" s="0" t="s">
        <v>94</v>
      </c>
      <c r="B34" s="0" t="n">
        <v>1</v>
      </c>
      <c r="C34" s="0" t="s">
        <v>95</v>
      </c>
      <c r="D34" s="0" t="s">
        <v>76</v>
      </c>
      <c r="E34" s="0" t="s">
        <v>11</v>
      </c>
    </row>
    <row r="35" customFormat="false" ht="15" hidden="false" customHeight="false" outlineLevel="0" collapsed="false">
      <c r="A35" s="0" t="s">
        <v>96</v>
      </c>
      <c r="B35" s="0" t="n">
        <v>1</v>
      </c>
      <c r="C35" s="0" t="s">
        <v>97</v>
      </c>
      <c r="D35" s="0" t="s">
        <v>98</v>
      </c>
      <c r="E35" s="0" t="s">
        <v>11</v>
      </c>
    </row>
    <row r="36" customFormat="false" ht="15" hidden="false" customHeight="false" outlineLevel="0" collapsed="false">
      <c r="B36" s="0" t="n">
        <f aca="false">SUM(B2:B35)</f>
        <v>72</v>
      </c>
    </row>
    <row r="38" customFormat="false" ht="15.65" hidden="false" customHeight="false" outlineLevel="0" collapsed="false">
      <c r="B38" s="0" t="s">
        <v>99</v>
      </c>
      <c r="C38" s="2" t="s">
        <v>100</v>
      </c>
    </row>
  </sheetData>
  <autoFilter ref="A1:E3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M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5" defaultRowHeight="15" zeroHeight="false" outlineLevelRow="0" outlineLevelCol="0"/>
  <cols>
    <col collapsed="false" customWidth="true" hidden="false" outlineLevel="0" max="1" min="1" style="0" width="7.5"/>
    <col collapsed="false" customWidth="true" hidden="false" outlineLevel="0" max="2" min="2" style="0" width="6.16"/>
    <col collapsed="false" customWidth="true" hidden="false" outlineLevel="0" max="3" min="3" style="0" width="19.29"/>
    <col collapsed="false" customWidth="true" hidden="false" outlineLevel="0" max="4" min="4" style="0" width="20.83"/>
    <col collapsed="false" customWidth="true" hidden="false" outlineLevel="0" max="5" min="5" style="0" width="4"/>
    <col collapsed="false" customWidth="true" hidden="false" outlineLevel="0" max="6" min="6" style="0" width="8.34"/>
    <col collapsed="false" customWidth="true" hidden="false" outlineLevel="0" max="7" min="7" style="0" width="7.83"/>
    <col collapsed="false" customWidth="true" hidden="false" outlineLevel="0" max="8" min="8" style="0" width="25.5"/>
    <col collapsed="false" customWidth="true" hidden="false" outlineLevel="0" max="9" min="9" style="0" width="8.34"/>
    <col collapsed="false" customWidth="true" hidden="false" outlineLevel="0" max="11" min="10" style="0" width="7.16"/>
    <col collapsed="false" customWidth="true" hidden="false" outlineLevel="0" max="12" min="12" style="0" width="6.16"/>
    <col collapsed="false" customWidth="true" hidden="false" outlineLevel="0" max="13" min="13" style="0" width="7.16"/>
  </cols>
  <sheetData>
    <row r="1" customFormat="false" ht="15" hidden="false" customHeight="false" outlineLevel="0" collapsed="false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1" t="s">
        <v>113</v>
      </c>
    </row>
    <row r="2" customFormat="false" ht="15" hidden="true" customHeight="false" outlineLevel="0" collapsed="false">
      <c r="A2" s="0" t="s">
        <v>114</v>
      </c>
      <c r="B2" s="0" t="s">
        <v>115</v>
      </c>
      <c r="C2" s="1" t="n">
        <v>4077</v>
      </c>
      <c r="D2" s="0" t="s">
        <v>116</v>
      </c>
      <c r="E2" s="0" t="n">
        <v>1</v>
      </c>
      <c r="F2" s="0" t="n">
        <v>3006434</v>
      </c>
      <c r="G2" s="0" t="n">
        <v>0.384</v>
      </c>
      <c r="H2" s="0" t="s">
        <v>117</v>
      </c>
      <c r="I2" s="0" t="n">
        <v>0.441</v>
      </c>
      <c r="J2" s="0" t="n">
        <f aca="false">G2*E2</f>
        <v>0.384</v>
      </c>
      <c r="K2" s="0" t="n">
        <f aca="false">E2*I2</f>
        <v>0.441</v>
      </c>
    </row>
    <row r="3" customFormat="false" ht="15" hidden="true" customHeight="false" outlineLevel="0" collapsed="false">
      <c r="A3" s="0" t="s">
        <v>114</v>
      </c>
      <c r="B3" s="0" t="s">
        <v>118</v>
      </c>
      <c r="C3" s="0" t="s">
        <v>9</v>
      </c>
      <c r="D3" s="0" t="s">
        <v>119</v>
      </c>
      <c r="E3" s="0" t="n">
        <v>2</v>
      </c>
      <c r="F3" s="0" t="n">
        <v>8067597</v>
      </c>
      <c r="G3" s="0" t="n">
        <v>0.559</v>
      </c>
      <c r="H3" s="0" t="s">
        <v>120</v>
      </c>
      <c r="I3" s="0" t="n">
        <v>0.45</v>
      </c>
      <c r="J3" s="0" t="n">
        <f aca="false">G3*E3</f>
        <v>1.118</v>
      </c>
      <c r="K3" s="0" t="n">
        <f aca="false">E3*I3</f>
        <v>0.9</v>
      </c>
    </row>
    <row r="4" customFormat="false" ht="15" hidden="true" customHeight="false" outlineLevel="0" collapsed="false">
      <c r="A4" s="0" t="s">
        <v>121</v>
      </c>
      <c r="B4" s="0" t="s">
        <v>122</v>
      </c>
      <c r="C4" s="0" t="s">
        <v>13</v>
      </c>
      <c r="D4" s="0" t="s">
        <v>123</v>
      </c>
      <c r="E4" s="0" t="n">
        <v>3</v>
      </c>
      <c r="F4" s="0" t="n">
        <v>2581103</v>
      </c>
      <c r="G4" s="0" t="n">
        <v>0.0809</v>
      </c>
      <c r="H4" s="0" t="s">
        <v>124</v>
      </c>
      <c r="I4" s="0" t="n">
        <v>0.099</v>
      </c>
      <c r="J4" s="0" t="n">
        <f aca="false">G4*E4</f>
        <v>0.2427</v>
      </c>
      <c r="K4" s="0" t="n">
        <f aca="false">E4*I4</f>
        <v>0.297</v>
      </c>
    </row>
    <row r="5" customFormat="false" ht="15" hidden="true" customHeight="false" outlineLevel="0" collapsed="false">
      <c r="A5" s="0" t="s">
        <v>125</v>
      </c>
      <c r="B5" s="0" t="s">
        <v>122</v>
      </c>
      <c r="C5" s="0" t="s">
        <v>13</v>
      </c>
      <c r="D5" s="0" t="s">
        <v>123</v>
      </c>
      <c r="E5" s="0" t="n">
        <v>2</v>
      </c>
      <c r="F5" s="0" t="n">
        <v>2581103</v>
      </c>
      <c r="G5" s="0" t="n">
        <v>0.0809</v>
      </c>
      <c r="H5" s="0" t="s">
        <v>124</v>
      </c>
      <c r="I5" s="0" t="n">
        <v>0.099</v>
      </c>
      <c r="J5" s="0" t="n">
        <f aca="false">G5*E5</f>
        <v>0.1618</v>
      </c>
      <c r="K5" s="0" t="n">
        <f aca="false">E5*I5</f>
        <v>0.198</v>
      </c>
    </row>
    <row r="6" customFormat="false" ht="15" hidden="true" customHeight="false" outlineLevel="0" collapsed="false">
      <c r="A6" s="0" t="s">
        <v>114</v>
      </c>
      <c r="B6" s="0" t="s">
        <v>122</v>
      </c>
      <c r="C6" s="0" t="s">
        <v>13</v>
      </c>
      <c r="D6" s="0" t="s">
        <v>123</v>
      </c>
      <c r="E6" s="0" t="n">
        <v>4</v>
      </c>
      <c r="F6" s="0" t="n">
        <v>2581103</v>
      </c>
      <c r="G6" s="0" t="n">
        <v>0.0809</v>
      </c>
      <c r="H6" s="0" t="s">
        <v>124</v>
      </c>
      <c r="I6" s="0" t="n">
        <v>0.099</v>
      </c>
      <c r="J6" s="0" t="n">
        <f aca="false">G6*E6</f>
        <v>0.3236</v>
      </c>
      <c r="K6" s="0" t="n">
        <f aca="false">E6*I6</f>
        <v>0.396</v>
      </c>
    </row>
    <row r="7" customFormat="false" ht="15" hidden="true" customHeight="false" outlineLevel="0" collapsed="false">
      <c r="A7" s="0" t="s">
        <v>125</v>
      </c>
      <c r="B7" s="0" t="s">
        <v>118</v>
      </c>
      <c r="C7" s="0" t="s">
        <v>16</v>
      </c>
      <c r="D7" s="0" t="s">
        <v>126</v>
      </c>
      <c r="E7" s="0" t="n">
        <v>1</v>
      </c>
      <c r="F7" s="0" t="n">
        <v>2861595</v>
      </c>
      <c r="G7" s="0" t="n">
        <v>0.0277</v>
      </c>
      <c r="H7" s="0" t="s">
        <v>127</v>
      </c>
      <c r="I7" s="0" t="n">
        <v>0.09</v>
      </c>
      <c r="J7" s="0" t="n">
        <f aca="false">G7*E7</f>
        <v>0.0277</v>
      </c>
      <c r="K7" s="0" t="n">
        <f aca="false">E7*I7</f>
        <v>0.09</v>
      </c>
    </row>
    <row r="8" customFormat="false" ht="15" hidden="true" customHeight="false" outlineLevel="0" collapsed="false">
      <c r="A8" s="0" t="s">
        <v>114</v>
      </c>
      <c r="B8" s="0" t="s">
        <v>118</v>
      </c>
      <c r="C8" s="0" t="s">
        <v>16</v>
      </c>
      <c r="D8" s="0" t="s">
        <v>126</v>
      </c>
      <c r="E8" s="0" t="n">
        <v>8</v>
      </c>
      <c r="F8" s="0" t="n">
        <v>2861595</v>
      </c>
      <c r="G8" s="0" t="n">
        <v>0.0277</v>
      </c>
      <c r="H8" s="0" t="s">
        <v>127</v>
      </c>
      <c r="I8" s="0" t="n">
        <v>0.09</v>
      </c>
      <c r="J8" s="0" t="n">
        <f aca="false">G8*E8</f>
        <v>0.2216</v>
      </c>
      <c r="K8" s="0" t="n">
        <f aca="false">E8*I8</f>
        <v>0.72</v>
      </c>
    </row>
    <row r="9" customFormat="false" ht="15" hidden="true" customHeight="false" outlineLevel="0" collapsed="false">
      <c r="A9" s="0" t="s">
        <v>121</v>
      </c>
      <c r="B9" s="0" t="s">
        <v>122</v>
      </c>
      <c r="C9" s="0" t="s">
        <v>128</v>
      </c>
      <c r="D9" s="0" t="s">
        <v>129</v>
      </c>
      <c r="E9" s="0" t="n">
        <v>1</v>
      </c>
      <c r="F9" s="0" t="n">
        <v>2409061</v>
      </c>
      <c r="G9" s="0" t="n">
        <v>0.0756</v>
      </c>
      <c r="H9" s="0" t="s">
        <v>129</v>
      </c>
      <c r="I9" s="0" t="n">
        <v>0.117</v>
      </c>
      <c r="J9" s="0" t="n">
        <f aca="false">G9*E9</f>
        <v>0.0756</v>
      </c>
      <c r="K9" s="0" t="n">
        <f aca="false">E9*I9</f>
        <v>0.117</v>
      </c>
    </row>
    <row r="10" customFormat="false" ht="15" hidden="true" customHeight="false" outlineLevel="0" collapsed="false">
      <c r="A10" s="0" t="s">
        <v>114</v>
      </c>
      <c r="B10" s="0" t="s">
        <v>122</v>
      </c>
      <c r="C10" s="1" t="s">
        <v>20</v>
      </c>
      <c r="D10" s="0" t="s">
        <v>130</v>
      </c>
      <c r="E10" s="0" t="n">
        <v>4</v>
      </c>
      <c r="F10" s="0" t="n">
        <v>2113068</v>
      </c>
      <c r="G10" s="0" t="n">
        <v>0.196</v>
      </c>
      <c r="H10" s="0" t="s">
        <v>131</v>
      </c>
      <c r="I10" s="0" t="n">
        <v>0.288</v>
      </c>
      <c r="J10" s="0" t="n">
        <f aca="false">G10*E10</f>
        <v>0.784</v>
      </c>
      <c r="K10" s="0" t="n">
        <f aca="false">E10*I10</f>
        <v>1.152</v>
      </c>
    </row>
    <row r="11" customFormat="false" ht="15" hidden="false" customHeight="false" outlineLevel="0" collapsed="false">
      <c r="A11" s="0" t="s">
        <v>121</v>
      </c>
      <c r="B11" s="0" t="s">
        <v>118</v>
      </c>
      <c r="C11" s="0" t="s">
        <v>22</v>
      </c>
      <c r="D11" s="0" t="s">
        <v>132</v>
      </c>
      <c r="E11" s="0" t="n">
        <v>4</v>
      </c>
      <c r="F11" s="0" t="n">
        <v>9337008</v>
      </c>
      <c r="G11" s="0" t="n">
        <v>0.0169</v>
      </c>
      <c r="H11" s="0" t="s">
        <v>133</v>
      </c>
      <c r="I11" s="0" t="n">
        <v>0.173</v>
      </c>
      <c r="J11" s="0" t="n">
        <f aca="false">G11*E11</f>
        <v>0.0676</v>
      </c>
      <c r="K11" s="0" t="n">
        <f aca="false">E11*I11</f>
        <v>0.692</v>
      </c>
      <c r="L11" s="0" t="s">
        <v>134</v>
      </c>
    </row>
    <row r="12" customFormat="false" ht="15" hidden="true" customHeight="false" outlineLevel="0" collapsed="false">
      <c r="A12" s="0" t="s">
        <v>114</v>
      </c>
      <c r="B12" s="0" t="s">
        <v>118</v>
      </c>
      <c r="C12" s="0" t="s">
        <v>22</v>
      </c>
      <c r="D12" s="0" t="s">
        <v>132</v>
      </c>
      <c r="E12" s="0" t="n">
        <v>2</v>
      </c>
      <c r="F12" s="0" t="n">
        <v>9337008</v>
      </c>
      <c r="G12" s="0" t="n">
        <v>0.0169</v>
      </c>
      <c r="H12" s="0" t="s">
        <v>133</v>
      </c>
      <c r="I12" s="0" t="n">
        <v>0.173</v>
      </c>
      <c r="J12" s="0" t="n">
        <f aca="false">G12*E12</f>
        <v>0.0338</v>
      </c>
      <c r="K12" s="0" t="n">
        <f aca="false">E12*I12</f>
        <v>0.346</v>
      </c>
    </row>
    <row r="13" customFormat="false" ht="15" hidden="false" customHeight="false" outlineLevel="0" collapsed="false">
      <c r="A13" s="0" t="s">
        <v>135</v>
      </c>
      <c r="B13" s="0" t="s">
        <v>118</v>
      </c>
      <c r="C13" s="0" t="s">
        <v>22</v>
      </c>
      <c r="D13" s="0" t="s">
        <v>132</v>
      </c>
      <c r="E13" s="0" t="n">
        <v>1</v>
      </c>
      <c r="F13" s="0" t="n">
        <v>9337008</v>
      </c>
      <c r="G13" s="0" t="n">
        <v>0.0169</v>
      </c>
      <c r="H13" s="0" t="s">
        <v>133</v>
      </c>
      <c r="I13" s="0" t="n">
        <v>0.173</v>
      </c>
      <c r="J13" s="0" t="n">
        <f aca="false">G13*E13</f>
        <v>0.0169</v>
      </c>
      <c r="K13" s="0" t="n">
        <f aca="false">E13*I13</f>
        <v>0.173</v>
      </c>
      <c r="L13" s="0" t="s">
        <v>134</v>
      </c>
    </row>
    <row r="14" customFormat="false" ht="15" hidden="false" customHeight="false" outlineLevel="0" collapsed="false">
      <c r="A14" s="0" t="s">
        <v>125</v>
      </c>
      <c r="B14" s="0" t="s">
        <v>118</v>
      </c>
      <c r="C14" s="0" t="s">
        <v>24</v>
      </c>
      <c r="D14" s="0" t="s">
        <v>136</v>
      </c>
      <c r="E14" s="0" t="n">
        <v>1</v>
      </c>
      <c r="F14" s="0" t="n">
        <v>2307298</v>
      </c>
      <c r="G14" s="0" t="n">
        <v>0.069</v>
      </c>
      <c r="H14" s="0" t="s">
        <v>137</v>
      </c>
      <c r="I14" s="0" t="n">
        <v>0.09</v>
      </c>
      <c r="J14" s="0" t="n">
        <f aca="false">G14*E14</f>
        <v>0.069</v>
      </c>
      <c r="K14" s="0" t="n">
        <f aca="false">E14*I14</f>
        <v>0.09</v>
      </c>
      <c r="L14" s="0" t="s">
        <v>134</v>
      </c>
    </row>
    <row r="15" customFormat="false" ht="15" hidden="true" customHeight="false" outlineLevel="0" collapsed="false">
      <c r="A15" s="0" t="s">
        <v>121</v>
      </c>
      <c r="B15" s="0" t="s">
        <v>118</v>
      </c>
      <c r="C15" s="0" t="s">
        <v>26</v>
      </c>
      <c r="D15" s="0" t="s">
        <v>138</v>
      </c>
      <c r="E15" s="0" t="n">
        <v>2</v>
      </c>
      <c r="F15" s="0" t="n">
        <v>2139291</v>
      </c>
      <c r="G15" s="0" t="n">
        <v>0.101</v>
      </c>
      <c r="H15" s="0" t="s">
        <v>139</v>
      </c>
      <c r="I15" s="0" t="n">
        <v>0.171</v>
      </c>
      <c r="J15" s="0" t="n">
        <f aca="false">G15*E15</f>
        <v>0.202</v>
      </c>
      <c r="K15" s="0" t="n">
        <f aca="false">E15*I15</f>
        <v>0.342</v>
      </c>
    </row>
    <row r="16" customFormat="false" ht="15" hidden="true" customHeight="false" outlineLevel="0" collapsed="false">
      <c r="A16" s="0" t="s">
        <v>121</v>
      </c>
      <c r="B16" s="0" t="s">
        <v>140</v>
      </c>
      <c r="C16" s="0" t="s">
        <v>141</v>
      </c>
      <c r="D16" s="0" t="s">
        <v>142</v>
      </c>
      <c r="E16" s="0" t="n">
        <v>1</v>
      </c>
      <c r="F16" s="0" t="n">
        <v>2068670</v>
      </c>
      <c r="G16" s="0" t="n">
        <v>0.226</v>
      </c>
      <c r="H16" s="0" t="s">
        <v>143</v>
      </c>
      <c r="I16" s="0" t="n">
        <v>0.27</v>
      </c>
      <c r="J16" s="0" t="n">
        <f aca="false">G16*E16</f>
        <v>0.226</v>
      </c>
      <c r="K16" s="0" t="n">
        <f aca="false">E16*I16</f>
        <v>0.27</v>
      </c>
    </row>
    <row r="17" customFormat="false" ht="15" hidden="true" customHeight="false" outlineLevel="0" collapsed="false">
      <c r="A17" s="0" t="s">
        <v>121</v>
      </c>
      <c r="B17" s="0" t="s">
        <v>122</v>
      </c>
      <c r="C17" s="0" t="s">
        <v>144</v>
      </c>
      <c r="D17" s="0" t="s">
        <v>145</v>
      </c>
      <c r="E17" s="0" t="n">
        <v>2</v>
      </c>
      <c r="F17" s="0" t="n">
        <v>1414734</v>
      </c>
      <c r="G17" s="0" t="n">
        <v>0.144</v>
      </c>
      <c r="H17" s="0" t="s">
        <v>146</v>
      </c>
      <c r="I17" s="0" t="n">
        <v>0.24</v>
      </c>
      <c r="J17" s="0" t="n">
        <f aca="false">G17*E17</f>
        <v>0.288</v>
      </c>
      <c r="K17" s="0" t="n">
        <f aca="false">E17*I17</f>
        <v>0.48</v>
      </c>
    </row>
    <row r="18" customFormat="false" ht="15" hidden="true" customHeight="false" outlineLevel="0" collapsed="false">
      <c r="A18" s="0" t="s">
        <v>125</v>
      </c>
      <c r="B18" s="0" t="s">
        <v>147</v>
      </c>
      <c r="C18" s="1" t="s">
        <v>33</v>
      </c>
      <c r="D18" s="0" t="s">
        <v>33</v>
      </c>
      <c r="E18" s="0" t="n">
        <v>1</v>
      </c>
      <c r="F18" s="0" t="n">
        <v>2523203</v>
      </c>
      <c r="G18" s="0" t="n">
        <v>1.25</v>
      </c>
      <c r="H18" s="0" t="s">
        <v>148</v>
      </c>
      <c r="I18" s="0" t="n">
        <v>1.21</v>
      </c>
      <c r="J18" s="0" t="n">
        <f aca="false">G18*E18</f>
        <v>1.25</v>
      </c>
      <c r="K18" s="0" t="n">
        <f aca="false">E18*I18</f>
        <v>1.21</v>
      </c>
    </row>
    <row r="19" customFormat="false" ht="15" hidden="true" customHeight="false" outlineLevel="0" collapsed="false">
      <c r="A19" s="0" t="s">
        <v>125</v>
      </c>
      <c r="B19" s="0" t="s">
        <v>149</v>
      </c>
      <c r="C19" s="1" t="s">
        <v>37</v>
      </c>
      <c r="D19" s="0" t="s">
        <v>37</v>
      </c>
      <c r="E19" s="0" t="n">
        <v>1</v>
      </c>
      <c r="F19" s="0" t="n">
        <v>2101362</v>
      </c>
      <c r="G19" s="0" t="n">
        <v>0.449</v>
      </c>
      <c r="H19" s="0" t="s">
        <v>150</v>
      </c>
      <c r="I19" s="0" t="n">
        <v>0.3</v>
      </c>
      <c r="J19" s="0" t="n">
        <f aca="false">G19*E19</f>
        <v>0.449</v>
      </c>
      <c r="K19" s="0" t="n">
        <f aca="false">E19*I19</f>
        <v>0.3</v>
      </c>
      <c r="M19" s="0" t="s">
        <v>151</v>
      </c>
    </row>
    <row r="20" customFormat="false" ht="15" hidden="true" customHeight="false" outlineLevel="0" collapsed="false">
      <c r="A20" s="0" t="s">
        <v>114</v>
      </c>
      <c r="B20" s="0" t="s">
        <v>152</v>
      </c>
      <c r="C20" s="1" t="s">
        <v>40</v>
      </c>
      <c r="D20" s="0" t="s">
        <v>153</v>
      </c>
      <c r="E20" s="0" t="n">
        <v>1</v>
      </c>
      <c r="F20" s="0" t="n">
        <v>2839850</v>
      </c>
      <c r="G20" s="0" t="n">
        <v>0.736</v>
      </c>
      <c r="H20" s="0" t="s">
        <v>154</v>
      </c>
      <c r="I20" s="0" t="n">
        <v>0.405</v>
      </c>
      <c r="J20" s="0" t="n">
        <f aca="false">G20*E20</f>
        <v>0.736</v>
      </c>
      <c r="K20" s="0" t="n">
        <f aca="false">E20*I20</f>
        <v>0.405</v>
      </c>
    </row>
    <row r="21" customFormat="false" ht="15" hidden="true" customHeight="false" outlineLevel="0" collapsed="false">
      <c r="A21" s="0" t="s">
        <v>125</v>
      </c>
      <c r="B21" s="0" t="s">
        <v>155</v>
      </c>
      <c r="C21" s="1" t="s">
        <v>43</v>
      </c>
      <c r="D21" s="0" t="s">
        <v>43</v>
      </c>
      <c r="E21" s="0" t="n">
        <v>1</v>
      </c>
      <c r="F21" s="0" t="n">
        <v>2211947</v>
      </c>
      <c r="G21" s="0" t="n">
        <v>0.133</v>
      </c>
      <c r="H21" s="0" t="s">
        <v>156</v>
      </c>
      <c r="I21" s="0" t="n">
        <v>0.16</v>
      </c>
      <c r="J21" s="0" t="n">
        <f aca="false">G21*E21</f>
        <v>0.133</v>
      </c>
      <c r="K21" s="0" t="n">
        <f aca="false">E21*I21</f>
        <v>0.16</v>
      </c>
    </row>
    <row r="22" customFormat="false" ht="15" hidden="false" customHeight="false" outlineLevel="0" collapsed="false">
      <c r="A22" s="0" t="s">
        <v>135</v>
      </c>
      <c r="B22" s="0" t="s">
        <v>157</v>
      </c>
      <c r="C22" s="0" t="s">
        <v>46</v>
      </c>
      <c r="E22" s="0" t="n">
        <v>1</v>
      </c>
      <c r="F22" s="0" t="s">
        <v>158</v>
      </c>
      <c r="G22" s="0" t="n">
        <v>0</v>
      </c>
      <c r="H22" s="0" t="s">
        <v>158</v>
      </c>
      <c r="I22" s="0" t="n">
        <v>0</v>
      </c>
      <c r="J22" s="0" t="n">
        <f aca="false">G22*E22</f>
        <v>0</v>
      </c>
      <c r="K22" s="0" t="n">
        <f aca="false">E22*I22</f>
        <v>0</v>
      </c>
      <c r="L22" s="0" t="s">
        <v>159</v>
      </c>
    </row>
    <row r="23" customFormat="false" ht="15" hidden="false" customHeight="false" outlineLevel="0" collapsed="false">
      <c r="A23" s="0" t="s">
        <v>135</v>
      </c>
      <c r="B23" s="0" t="s">
        <v>160</v>
      </c>
      <c r="C23" s="0" t="s">
        <v>49</v>
      </c>
      <c r="E23" s="0" t="n">
        <v>1</v>
      </c>
      <c r="F23" s="0" t="s">
        <v>158</v>
      </c>
      <c r="G23" s="0" t="n">
        <v>0</v>
      </c>
      <c r="H23" s="0" t="s">
        <v>158</v>
      </c>
      <c r="I23" s="0" t="n">
        <v>0</v>
      </c>
      <c r="J23" s="0" t="n">
        <f aca="false">G23*E23</f>
        <v>0</v>
      </c>
      <c r="K23" s="0" t="n">
        <f aca="false">E23*I23</f>
        <v>0</v>
      </c>
      <c r="L23" s="0" t="s">
        <v>159</v>
      </c>
    </row>
    <row r="24" customFormat="false" ht="15" hidden="false" customHeight="false" outlineLevel="0" collapsed="false">
      <c r="A24" s="0" t="s">
        <v>135</v>
      </c>
      <c r="B24" s="0" t="s">
        <v>152</v>
      </c>
      <c r="C24" s="0" t="s">
        <v>52</v>
      </c>
      <c r="E24" s="0" t="n">
        <v>1</v>
      </c>
      <c r="F24" s="0" t="s">
        <v>158</v>
      </c>
      <c r="G24" s="0" t="n">
        <v>0</v>
      </c>
      <c r="H24" s="0" t="s">
        <v>158</v>
      </c>
      <c r="I24" s="0" t="n">
        <v>0</v>
      </c>
      <c r="J24" s="0" t="n">
        <f aca="false">G24*E24</f>
        <v>0</v>
      </c>
      <c r="K24" s="0" t="n">
        <f aca="false">E24*I24</f>
        <v>0</v>
      </c>
      <c r="L24" s="0" t="s">
        <v>159</v>
      </c>
    </row>
    <row r="25" customFormat="false" ht="15" hidden="true" customHeight="false" outlineLevel="0" collapsed="false">
      <c r="A25" s="0" t="s">
        <v>121</v>
      </c>
      <c r="B25" s="0" t="s">
        <v>147</v>
      </c>
      <c r="C25" s="0" t="s">
        <v>55</v>
      </c>
      <c r="D25" s="0" t="s">
        <v>161</v>
      </c>
      <c r="E25" s="0" t="n">
        <v>1</v>
      </c>
      <c r="F25" s="0" t="n">
        <v>2081328</v>
      </c>
      <c r="G25" s="0" t="n">
        <v>1.97</v>
      </c>
      <c r="H25" s="0" t="s">
        <v>162</v>
      </c>
      <c r="I25" s="0" t="n">
        <v>1.91</v>
      </c>
      <c r="J25" s="0" t="n">
        <f aca="false">G25*E25</f>
        <v>1.97</v>
      </c>
      <c r="K25" s="0" t="n">
        <f aca="false">E25*I25</f>
        <v>1.91</v>
      </c>
    </row>
    <row r="26" customFormat="false" ht="15" hidden="false" customHeight="false" outlineLevel="0" collapsed="false">
      <c r="A26" s="0" t="s">
        <v>125</v>
      </c>
      <c r="B26" s="0" t="s">
        <v>59</v>
      </c>
      <c r="C26" s="1" t="s">
        <v>59</v>
      </c>
      <c r="D26" s="0" t="s">
        <v>163</v>
      </c>
      <c r="E26" s="0" t="n">
        <v>1</v>
      </c>
      <c r="F26" s="0" t="n">
        <v>2293757</v>
      </c>
      <c r="G26" s="0" t="n">
        <v>0.533</v>
      </c>
      <c r="H26" s="0" t="s">
        <v>164</v>
      </c>
      <c r="I26" s="0" t="n">
        <v>0.68</v>
      </c>
      <c r="J26" s="0" t="n">
        <f aca="false">G26*E26</f>
        <v>0.533</v>
      </c>
      <c r="K26" s="0" t="n">
        <f aca="false">E26*I26</f>
        <v>0.68</v>
      </c>
      <c r="L26" s="0" t="s">
        <v>134</v>
      </c>
    </row>
    <row r="27" customFormat="false" ht="15" hidden="true" customHeight="false" outlineLevel="0" collapsed="false">
      <c r="A27" s="0" t="s">
        <v>135</v>
      </c>
      <c r="B27" s="0" t="s">
        <v>165</v>
      </c>
      <c r="C27" s="1" t="s">
        <v>62</v>
      </c>
      <c r="D27" s="0" t="s">
        <v>166</v>
      </c>
      <c r="E27" s="0" t="n">
        <v>2</v>
      </c>
      <c r="F27" s="0" t="s">
        <v>158</v>
      </c>
      <c r="G27" s="0" t="n">
        <v>0</v>
      </c>
      <c r="H27" s="0" t="s">
        <v>158</v>
      </c>
      <c r="I27" s="0" t="n">
        <v>0</v>
      </c>
      <c r="J27" s="0" t="n">
        <f aca="false">G27*E27</f>
        <v>0</v>
      </c>
      <c r="K27" s="0" t="n">
        <f aca="false">E27*I27</f>
        <v>0</v>
      </c>
    </row>
    <row r="28" customFormat="false" ht="15" hidden="true" customHeight="false" outlineLevel="0" collapsed="false">
      <c r="A28" s="0" t="s">
        <v>114</v>
      </c>
      <c r="B28" s="0" t="s">
        <v>167</v>
      </c>
      <c r="C28" s="0" t="s">
        <v>65</v>
      </c>
      <c r="D28" s="0" t="s">
        <v>168</v>
      </c>
      <c r="E28" s="0" t="n">
        <v>1</v>
      </c>
      <c r="F28" s="0" t="n">
        <v>2762687</v>
      </c>
      <c r="G28" s="0" t="n">
        <v>5.96</v>
      </c>
      <c r="H28" s="0" t="s">
        <v>169</v>
      </c>
      <c r="I28" s="0" t="n">
        <v>5.09</v>
      </c>
      <c r="J28" s="0" t="n">
        <f aca="false">G28*E28</f>
        <v>5.96</v>
      </c>
      <c r="K28" s="0" t="n">
        <f aca="false">E28*I28</f>
        <v>5.09</v>
      </c>
    </row>
    <row r="29" customFormat="false" ht="15" hidden="true" customHeight="false" outlineLevel="0" collapsed="false">
      <c r="A29" s="0" t="s">
        <v>114</v>
      </c>
      <c r="B29" s="0" t="s">
        <v>170</v>
      </c>
      <c r="C29" s="1" t="s">
        <v>69</v>
      </c>
      <c r="D29" s="0" t="s">
        <v>171</v>
      </c>
      <c r="E29" s="0" t="n">
        <v>1</v>
      </c>
      <c r="F29" s="0" t="n">
        <v>1105913</v>
      </c>
      <c r="G29" s="0" t="n">
        <v>0.282</v>
      </c>
      <c r="H29" s="0" t="s">
        <v>172</v>
      </c>
      <c r="I29" s="0" t="n">
        <v>0.387</v>
      </c>
      <c r="J29" s="0" t="n">
        <f aca="false">G29*E29</f>
        <v>0.282</v>
      </c>
      <c r="K29" s="0" t="n">
        <f aca="false">E29*I29</f>
        <v>0.387</v>
      </c>
    </row>
    <row r="30" customFormat="false" ht="15" hidden="true" customHeight="false" outlineLevel="0" collapsed="false">
      <c r="A30" s="0" t="s">
        <v>135</v>
      </c>
      <c r="B30" s="0" t="s">
        <v>173</v>
      </c>
      <c r="C30" s="1" t="s">
        <v>73</v>
      </c>
      <c r="D30" s="0" t="s">
        <v>73</v>
      </c>
      <c r="E30" s="0" t="n">
        <v>1</v>
      </c>
      <c r="F30" s="0" t="n">
        <v>9350314</v>
      </c>
      <c r="G30" s="0" t="n">
        <v>0.301</v>
      </c>
      <c r="H30" s="0" t="s">
        <v>174</v>
      </c>
      <c r="I30" s="0" t="n">
        <v>0.378</v>
      </c>
      <c r="J30" s="0" t="n">
        <f aca="false">G30*E30</f>
        <v>0.301</v>
      </c>
      <c r="K30" s="0" t="n">
        <f aca="false">E30*I30</f>
        <v>0.378</v>
      </c>
    </row>
    <row r="31" customFormat="false" ht="15" hidden="true" customHeight="false" outlineLevel="0" collapsed="false">
      <c r="A31" s="0" t="s">
        <v>114</v>
      </c>
      <c r="B31" s="0" t="s">
        <v>175</v>
      </c>
      <c r="C31" s="1" t="s">
        <v>86</v>
      </c>
      <c r="D31" s="0" t="s">
        <v>176</v>
      </c>
      <c r="E31" s="0" t="n">
        <v>2</v>
      </c>
      <c r="F31" s="0" t="n">
        <v>3089034</v>
      </c>
      <c r="G31" s="0" t="n">
        <v>0.314</v>
      </c>
      <c r="H31" s="0" t="s">
        <v>177</v>
      </c>
      <c r="I31" s="0" t="n">
        <v>0.64</v>
      </c>
      <c r="J31" s="0" t="n">
        <f aca="false">G31*E31</f>
        <v>0.628</v>
      </c>
      <c r="K31" s="0" t="n">
        <f aca="false">E31*I31</f>
        <v>1.28</v>
      </c>
    </row>
    <row r="32" customFormat="false" ht="15" hidden="true" customHeight="false" outlineLevel="0" collapsed="false">
      <c r="A32" s="0" t="s">
        <v>114</v>
      </c>
      <c r="B32" s="0" t="s">
        <v>178</v>
      </c>
      <c r="C32" s="1" t="s">
        <v>89</v>
      </c>
      <c r="D32" s="0" t="s">
        <v>179</v>
      </c>
      <c r="E32" s="0" t="n">
        <v>8</v>
      </c>
      <c r="F32" s="0" t="n">
        <v>1559159</v>
      </c>
      <c r="G32" s="0" t="n">
        <v>0.32</v>
      </c>
      <c r="H32" s="0" t="s">
        <v>180</v>
      </c>
      <c r="I32" s="0" t="n">
        <v>0.41</v>
      </c>
      <c r="J32" s="0" t="n">
        <f aca="false">G32*E32</f>
        <v>2.56</v>
      </c>
      <c r="K32" s="0" t="n">
        <f aca="false">E32*I32</f>
        <v>3.28</v>
      </c>
    </row>
    <row r="33" customFormat="false" ht="15" hidden="false" customHeight="false" outlineLevel="0" collapsed="false">
      <c r="A33" s="0" t="s">
        <v>125</v>
      </c>
      <c r="B33" s="0" t="s">
        <v>181</v>
      </c>
      <c r="C33" s="0" t="s">
        <v>182</v>
      </c>
      <c r="D33" s="0" t="s">
        <v>183</v>
      </c>
      <c r="E33" s="0" t="n">
        <v>1</v>
      </c>
      <c r="F33" s="0" t="n">
        <v>2056808</v>
      </c>
      <c r="G33" s="0" t="n">
        <v>0.201</v>
      </c>
      <c r="H33" s="0" t="s">
        <v>184</v>
      </c>
      <c r="I33" s="0" t="n">
        <v>0.27</v>
      </c>
      <c r="J33" s="0" t="n">
        <f aca="false">G33*E33</f>
        <v>0.201</v>
      </c>
      <c r="K33" s="0" t="n">
        <f aca="false">E33*I33</f>
        <v>0.27</v>
      </c>
      <c r="L33" s="0" t="s">
        <v>134</v>
      </c>
    </row>
    <row r="34" customFormat="false" ht="15" hidden="true" customHeight="false" outlineLevel="0" collapsed="false">
      <c r="A34" s="0" t="s">
        <v>185</v>
      </c>
      <c r="B34" s="0" t="s">
        <v>186</v>
      </c>
      <c r="C34" s="1" t="s">
        <v>97</v>
      </c>
      <c r="D34" s="0" t="s">
        <v>187</v>
      </c>
      <c r="E34" s="0" t="n">
        <v>1</v>
      </c>
      <c r="F34" s="0" t="n">
        <v>2751675</v>
      </c>
      <c r="G34" s="0" t="n">
        <v>0.255</v>
      </c>
      <c r="H34" s="0" t="s">
        <v>188</v>
      </c>
      <c r="I34" s="0" t="n">
        <v>0.41</v>
      </c>
      <c r="J34" s="0" t="n">
        <f aca="false">G34*E34</f>
        <v>0.255</v>
      </c>
      <c r="K34" s="0" t="n">
        <f aca="false">E34*I34</f>
        <v>0.41</v>
      </c>
    </row>
    <row r="35" customFormat="false" ht="15" hidden="false" customHeight="false" outlineLevel="0" collapsed="false">
      <c r="A35" s="0" t="s">
        <v>135</v>
      </c>
      <c r="B35" s="0" t="s">
        <v>189</v>
      </c>
      <c r="C35" s="0" t="s">
        <v>190</v>
      </c>
      <c r="D35" s="0" t="s">
        <v>191</v>
      </c>
      <c r="E35" s="0" t="n">
        <v>1</v>
      </c>
      <c r="F35" s="0" t="n">
        <v>2322098</v>
      </c>
      <c r="G35" s="0" t="n">
        <v>0.219</v>
      </c>
      <c r="H35" s="0" t="s">
        <v>192</v>
      </c>
      <c r="I35" s="0" t="n">
        <v>0.18</v>
      </c>
      <c r="J35" s="0" t="n">
        <f aca="false">G35*E35</f>
        <v>0.219</v>
      </c>
      <c r="K35" s="0" t="n">
        <f aca="false">E35*I35</f>
        <v>0.18</v>
      </c>
      <c r="L35" s="0" t="s">
        <v>134</v>
      </c>
    </row>
    <row r="36" customFormat="false" ht="15" hidden="false" customHeight="false" outlineLevel="0" collapsed="false">
      <c r="A36" s="0" t="s">
        <v>121</v>
      </c>
      <c r="B36" s="0" t="s">
        <v>193</v>
      </c>
      <c r="C36" s="0" t="s">
        <v>194</v>
      </c>
      <c r="D36" s="0" t="s">
        <v>191</v>
      </c>
      <c r="E36" s="0" t="n">
        <v>2</v>
      </c>
      <c r="F36" s="0" t="n">
        <v>2322098</v>
      </c>
      <c r="G36" s="0" t="n">
        <v>0.219</v>
      </c>
      <c r="H36" s="0" t="s">
        <v>192</v>
      </c>
      <c r="I36" s="0" t="n">
        <v>0.18</v>
      </c>
      <c r="J36" s="0" t="n">
        <f aca="false">G36*E36</f>
        <v>0.438</v>
      </c>
      <c r="K36" s="0" t="n">
        <f aca="false">E36*I36</f>
        <v>0.36</v>
      </c>
      <c r="L36" s="0" t="s">
        <v>134</v>
      </c>
    </row>
    <row r="37" customFormat="false" ht="15" hidden="false" customHeight="false" outlineLevel="0" collapsed="false">
      <c r="A37" s="0" t="s">
        <v>114</v>
      </c>
      <c r="B37" s="0" t="s">
        <v>193</v>
      </c>
      <c r="C37" s="0" t="s">
        <v>194</v>
      </c>
      <c r="D37" s="0" t="s">
        <v>191</v>
      </c>
      <c r="E37" s="0" t="n">
        <v>4</v>
      </c>
      <c r="F37" s="0" t="n">
        <v>2322098</v>
      </c>
      <c r="G37" s="0" t="n">
        <v>0.219</v>
      </c>
      <c r="H37" s="0" t="s">
        <v>192</v>
      </c>
      <c r="I37" s="0" t="n">
        <v>0.18</v>
      </c>
      <c r="J37" s="0" t="n">
        <f aca="false">G37*E37</f>
        <v>0.876</v>
      </c>
      <c r="K37" s="0" t="n">
        <f aca="false">E37*I37</f>
        <v>0.72</v>
      </c>
      <c r="L37" s="0" t="s">
        <v>134</v>
      </c>
    </row>
    <row r="38" customFormat="false" ht="15" hidden="true" customHeight="false" outlineLevel="0" collapsed="false">
      <c r="E38" s="0" t="n">
        <f aca="false">SUM(E2:E37)</f>
        <v>72</v>
      </c>
      <c r="J38" s="0" t="n">
        <f aca="false">SUM(J2:J37)</f>
        <v>21.0333</v>
      </c>
      <c r="K38" s="0" t="n">
        <f aca="false">SUM(K2:K37)</f>
        <v>23.724</v>
      </c>
      <c r="L38" s="0" t="n">
        <f aca="false">K38-J38</f>
        <v>2.6907</v>
      </c>
    </row>
  </sheetData>
  <autoFilter ref="A1:M38">
    <filterColumn colId="11">
      <customFilters and="true">
        <customFilter operator="equal" val="x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0.5" defaultRowHeight="15" zeroHeight="false" outlineLevelRow="0" outlineLevelCol="0"/>
  <cols>
    <col collapsed="false" customWidth="true" hidden="false" outlineLevel="0" max="1" min="1" style="0" width="7.5"/>
    <col collapsed="false" customWidth="true" hidden="false" outlineLevel="0" max="2" min="2" style="0" width="6.16"/>
    <col collapsed="false" customWidth="true" hidden="false" outlineLevel="0" max="3" min="3" style="0" width="19.29"/>
    <col collapsed="false" customWidth="true" hidden="false" outlineLevel="0" max="4" min="4" style="0" width="20.83"/>
    <col collapsed="false" customWidth="true" hidden="false" outlineLevel="0" max="5" min="5" style="0" width="4"/>
    <col collapsed="false" customWidth="true" hidden="false" outlineLevel="0" max="6" min="6" style="0" width="8.34"/>
    <col collapsed="false" customWidth="true" hidden="false" outlineLevel="0" max="7" min="7" style="0" width="7.83"/>
    <col collapsed="false" customWidth="true" hidden="false" outlineLevel="0" max="8" min="8" style="0" width="25.5"/>
    <col collapsed="false" customWidth="true" hidden="false" outlineLevel="0" max="9" min="9" style="0" width="8.34"/>
    <col collapsed="false" customWidth="true" hidden="false" outlineLevel="0" max="11" min="10" style="0" width="7.16"/>
    <col collapsed="false" customWidth="true" hidden="false" outlineLevel="0" max="12" min="12" style="0" width="6.16"/>
    <col collapsed="false" customWidth="true" hidden="false" outlineLevel="0" max="13" min="13" style="0" width="7.16"/>
  </cols>
  <sheetData>
    <row r="1" customFormat="false" ht="15" hidden="false" customHeight="false" outlineLevel="0" collapsed="false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1" t="s">
        <v>113</v>
      </c>
    </row>
    <row r="2" customFormat="false" ht="15" hidden="false" customHeight="false" outlineLevel="0" collapsed="false">
      <c r="A2" s="0" t="s">
        <v>114</v>
      </c>
      <c r="B2" s="0" t="s">
        <v>115</v>
      </c>
      <c r="C2" s="1" t="n">
        <v>4077</v>
      </c>
      <c r="D2" s="0" t="s">
        <v>116</v>
      </c>
      <c r="E2" s="0" t="n">
        <v>1</v>
      </c>
      <c r="F2" s="0" t="n">
        <v>3006434</v>
      </c>
      <c r="G2" s="0" t="n">
        <v>0.384</v>
      </c>
      <c r="H2" s="0" t="s">
        <v>117</v>
      </c>
      <c r="I2" s="0" t="n">
        <v>0.441</v>
      </c>
      <c r="J2" s="0" t="n">
        <f aca="false">G2*E2</f>
        <v>0.384</v>
      </c>
      <c r="K2" s="0" t="n">
        <f aca="false">E2*I2</f>
        <v>0.441</v>
      </c>
    </row>
    <row r="3" customFormat="false" ht="15" hidden="false" customHeight="false" outlineLevel="0" collapsed="false">
      <c r="A3" s="0" t="s">
        <v>114</v>
      </c>
      <c r="B3" s="0" t="s">
        <v>118</v>
      </c>
      <c r="C3" s="0" t="s">
        <v>9</v>
      </c>
      <c r="D3" s="0" t="s">
        <v>119</v>
      </c>
      <c r="E3" s="0" t="n">
        <v>2</v>
      </c>
      <c r="F3" s="0" t="n">
        <v>8067597</v>
      </c>
      <c r="G3" s="0" t="n">
        <v>0.559</v>
      </c>
      <c r="H3" s="0" t="s">
        <v>120</v>
      </c>
      <c r="I3" s="0" t="n">
        <v>0.45</v>
      </c>
      <c r="J3" s="0" t="n">
        <f aca="false">G3*E3</f>
        <v>1.118</v>
      </c>
      <c r="K3" s="0" t="n">
        <f aca="false">E3*I3</f>
        <v>0.9</v>
      </c>
    </row>
    <row r="4" customFormat="false" ht="15" hidden="false" customHeight="false" outlineLevel="0" collapsed="false">
      <c r="A4" s="0" t="s">
        <v>121</v>
      </c>
      <c r="B4" s="0" t="s">
        <v>122</v>
      </c>
      <c r="C4" s="0" t="s">
        <v>13</v>
      </c>
      <c r="D4" s="0" t="s">
        <v>123</v>
      </c>
      <c r="E4" s="0" t="n">
        <v>9</v>
      </c>
      <c r="F4" s="0" t="n">
        <v>2581103</v>
      </c>
      <c r="G4" s="0" t="n">
        <v>0.0809</v>
      </c>
      <c r="H4" s="0" t="s">
        <v>124</v>
      </c>
      <c r="I4" s="0" t="n">
        <v>0.099</v>
      </c>
      <c r="J4" s="0" t="n">
        <f aca="false">G4*E4</f>
        <v>0.7281</v>
      </c>
      <c r="K4" s="0" t="n">
        <f aca="false">E4*I4</f>
        <v>0.891</v>
      </c>
    </row>
    <row r="5" customFormat="false" ht="15" hidden="false" customHeight="false" outlineLevel="0" collapsed="false">
      <c r="A5" s="0" t="s">
        <v>125</v>
      </c>
      <c r="B5" s="0" t="s">
        <v>118</v>
      </c>
      <c r="C5" s="0" t="s">
        <v>16</v>
      </c>
      <c r="D5" s="0" t="s">
        <v>126</v>
      </c>
      <c r="E5" s="0" t="n">
        <v>9</v>
      </c>
      <c r="F5" s="0" t="n">
        <v>2861595</v>
      </c>
      <c r="G5" s="0" t="n">
        <v>0.0277</v>
      </c>
      <c r="H5" s="0" t="s">
        <v>127</v>
      </c>
      <c r="I5" s="0" t="n">
        <v>0.09</v>
      </c>
      <c r="J5" s="0" t="n">
        <f aca="false">G5*E5</f>
        <v>0.2493</v>
      </c>
      <c r="K5" s="0" t="n">
        <f aca="false">E5*I5</f>
        <v>0.81</v>
      </c>
    </row>
    <row r="6" customFormat="false" ht="15" hidden="false" customHeight="false" outlineLevel="0" collapsed="false">
      <c r="A6" s="0" t="s">
        <v>121</v>
      </c>
      <c r="B6" s="0" t="s">
        <v>122</v>
      </c>
      <c r="C6" s="0" t="s">
        <v>128</v>
      </c>
      <c r="D6" s="0" t="s">
        <v>129</v>
      </c>
      <c r="E6" s="0" t="n">
        <v>1</v>
      </c>
      <c r="F6" s="0" t="n">
        <v>2409061</v>
      </c>
      <c r="G6" s="0" t="n">
        <v>0.0756</v>
      </c>
      <c r="H6" s="0" t="s">
        <v>129</v>
      </c>
      <c r="I6" s="0" t="n">
        <v>0.117</v>
      </c>
      <c r="J6" s="0" t="n">
        <f aca="false">G6*E6</f>
        <v>0.0756</v>
      </c>
      <c r="K6" s="0" t="n">
        <f aca="false">E6*I6</f>
        <v>0.117</v>
      </c>
    </row>
    <row r="7" customFormat="false" ht="15" hidden="false" customHeight="false" outlineLevel="0" collapsed="false">
      <c r="A7" s="0" t="s">
        <v>114</v>
      </c>
      <c r="B7" s="0" t="s">
        <v>122</v>
      </c>
      <c r="C7" s="1" t="s">
        <v>20</v>
      </c>
      <c r="D7" s="0" t="s">
        <v>130</v>
      </c>
      <c r="E7" s="0" t="n">
        <v>4</v>
      </c>
      <c r="F7" s="0" t="n">
        <v>2113068</v>
      </c>
      <c r="G7" s="0" t="n">
        <v>0.196</v>
      </c>
      <c r="H7" s="0" t="s">
        <v>131</v>
      </c>
      <c r="I7" s="0" t="n">
        <v>0.288</v>
      </c>
      <c r="J7" s="0" t="n">
        <f aca="false">G7*E7</f>
        <v>0.784</v>
      </c>
      <c r="K7" s="0" t="n">
        <f aca="false">E7*I7</f>
        <v>1.152</v>
      </c>
    </row>
    <row r="8" customFormat="false" ht="15" hidden="false" customHeight="false" outlineLevel="0" collapsed="false">
      <c r="A8" s="0" t="s">
        <v>121</v>
      </c>
      <c r="B8" s="0" t="s">
        <v>118</v>
      </c>
      <c r="C8" s="0" t="s">
        <v>22</v>
      </c>
      <c r="D8" s="0" t="s">
        <v>132</v>
      </c>
      <c r="E8" s="0" t="n">
        <v>7</v>
      </c>
      <c r="F8" s="0" t="n">
        <v>9337008</v>
      </c>
      <c r="G8" s="0" t="n">
        <v>0.0169</v>
      </c>
      <c r="H8" s="0" t="s">
        <v>133</v>
      </c>
      <c r="I8" s="0" t="n">
        <v>0.173</v>
      </c>
      <c r="J8" s="0" t="n">
        <f aca="false">G8*E8</f>
        <v>0.1183</v>
      </c>
      <c r="K8" s="0" t="n">
        <f aca="false">E8*I8</f>
        <v>1.211</v>
      </c>
    </row>
    <row r="9" customFormat="false" ht="15" hidden="false" customHeight="false" outlineLevel="0" collapsed="false">
      <c r="A9" s="0" t="s">
        <v>121</v>
      </c>
      <c r="B9" s="0" t="s">
        <v>118</v>
      </c>
      <c r="C9" s="0" t="s">
        <v>26</v>
      </c>
      <c r="D9" s="0" t="s">
        <v>138</v>
      </c>
      <c r="E9" s="0" t="n">
        <v>2</v>
      </c>
      <c r="F9" s="0" t="n">
        <v>2139291</v>
      </c>
      <c r="G9" s="0" t="n">
        <v>0.101</v>
      </c>
      <c r="H9" s="0" t="s">
        <v>139</v>
      </c>
      <c r="I9" s="0" t="n">
        <v>0.171</v>
      </c>
      <c r="J9" s="0" t="n">
        <f aca="false">G9*E9</f>
        <v>0.202</v>
      </c>
      <c r="K9" s="0" t="n">
        <f aca="false">E9*I9</f>
        <v>0.342</v>
      </c>
    </row>
    <row r="10" customFormat="false" ht="15" hidden="false" customHeight="false" outlineLevel="0" collapsed="false">
      <c r="A10" s="0" t="s">
        <v>121</v>
      </c>
      <c r="B10" s="0" t="s">
        <v>140</v>
      </c>
      <c r="C10" s="0" t="s">
        <v>141</v>
      </c>
      <c r="D10" s="0" t="s">
        <v>142</v>
      </c>
      <c r="E10" s="0" t="n">
        <v>1</v>
      </c>
      <c r="F10" s="0" t="n">
        <v>2068670</v>
      </c>
      <c r="G10" s="0" t="n">
        <v>0.226</v>
      </c>
      <c r="H10" s="0" t="s">
        <v>143</v>
      </c>
      <c r="I10" s="0" t="n">
        <v>0.27</v>
      </c>
      <c r="J10" s="0" t="n">
        <f aca="false">G10*E10</f>
        <v>0.226</v>
      </c>
      <c r="K10" s="0" t="n">
        <f aca="false">E10*I10</f>
        <v>0.27</v>
      </c>
    </row>
    <row r="11" customFormat="false" ht="15" hidden="false" customHeight="false" outlineLevel="0" collapsed="false">
      <c r="A11" s="0" t="s">
        <v>121</v>
      </c>
      <c r="B11" s="0" t="s">
        <v>122</v>
      </c>
      <c r="C11" s="0" t="s">
        <v>144</v>
      </c>
      <c r="D11" s="0" t="s">
        <v>145</v>
      </c>
      <c r="E11" s="0" t="n">
        <v>2</v>
      </c>
      <c r="F11" s="0" t="n">
        <v>1414734</v>
      </c>
      <c r="G11" s="0" t="n">
        <v>0.144</v>
      </c>
      <c r="H11" s="0" t="s">
        <v>146</v>
      </c>
      <c r="I11" s="0" t="n">
        <v>0.24</v>
      </c>
      <c r="J11" s="0" t="n">
        <f aca="false">G11*E11</f>
        <v>0.288</v>
      </c>
      <c r="K11" s="0" t="n">
        <f aca="false">E11*I11</f>
        <v>0.48</v>
      </c>
    </row>
    <row r="12" customFormat="false" ht="15" hidden="false" customHeight="false" outlineLevel="0" collapsed="false">
      <c r="A12" s="0" t="s">
        <v>125</v>
      </c>
      <c r="B12" s="0" t="s">
        <v>147</v>
      </c>
      <c r="C12" s="1" t="s">
        <v>33</v>
      </c>
      <c r="D12" s="0" t="s">
        <v>33</v>
      </c>
      <c r="E12" s="0" t="n">
        <v>1</v>
      </c>
      <c r="F12" s="0" t="n">
        <v>2523203</v>
      </c>
      <c r="G12" s="0" t="n">
        <v>1.25</v>
      </c>
      <c r="H12" s="0" t="s">
        <v>148</v>
      </c>
      <c r="I12" s="0" t="n">
        <v>1.21</v>
      </c>
      <c r="J12" s="0" t="n">
        <f aca="false">G12*E12</f>
        <v>1.25</v>
      </c>
      <c r="K12" s="0" t="n">
        <f aca="false">E12*I12</f>
        <v>1.21</v>
      </c>
    </row>
    <row r="13" customFormat="false" ht="15" hidden="false" customHeight="false" outlineLevel="0" collapsed="false">
      <c r="A13" s="0" t="s">
        <v>125</v>
      </c>
      <c r="B13" s="0" t="s">
        <v>149</v>
      </c>
      <c r="C13" s="1" t="s">
        <v>37</v>
      </c>
      <c r="D13" s="0" t="s">
        <v>37</v>
      </c>
      <c r="E13" s="0" t="n">
        <v>1</v>
      </c>
      <c r="F13" s="0" t="n">
        <v>2101362</v>
      </c>
      <c r="G13" s="0" t="n">
        <v>0.449</v>
      </c>
      <c r="H13" s="0" t="s">
        <v>150</v>
      </c>
      <c r="I13" s="0" t="n">
        <v>0.3</v>
      </c>
      <c r="J13" s="0" t="n">
        <f aca="false">G13*E13</f>
        <v>0.449</v>
      </c>
      <c r="K13" s="0" t="n">
        <f aca="false">E13*I13</f>
        <v>0.3</v>
      </c>
      <c r="M13" s="0" t="s">
        <v>151</v>
      </c>
    </row>
    <row r="14" customFormat="false" ht="15" hidden="false" customHeight="false" outlineLevel="0" collapsed="false">
      <c r="A14" s="0" t="s">
        <v>114</v>
      </c>
      <c r="B14" s="0" t="s">
        <v>152</v>
      </c>
      <c r="C14" s="1" t="s">
        <v>40</v>
      </c>
      <c r="D14" s="0" t="s">
        <v>153</v>
      </c>
      <c r="E14" s="0" t="n">
        <v>1</v>
      </c>
      <c r="F14" s="0" t="n">
        <v>2839850</v>
      </c>
      <c r="G14" s="0" t="n">
        <v>0.736</v>
      </c>
      <c r="H14" s="0" t="s">
        <v>154</v>
      </c>
      <c r="I14" s="0" t="n">
        <v>0.405</v>
      </c>
      <c r="J14" s="0" t="n">
        <f aca="false">G14*E14</f>
        <v>0.736</v>
      </c>
      <c r="K14" s="0" t="n">
        <f aca="false">E14*I14</f>
        <v>0.405</v>
      </c>
    </row>
    <row r="15" customFormat="false" ht="15" hidden="false" customHeight="false" outlineLevel="0" collapsed="false">
      <c r="A15" s="0" t="s">
        <v>125</v>
      </c>
      <c r="B15" s="0" t="s">
        <v>155</v>
      </c>
      <c r="C15" s="1" t="s">
        <v>43</v>
      </c>
      <c r="D15" s="0" t="s">
        <v>43</v>
      </c>
      <c r="E15" s="0" t="n">
        <v>1</v>
      </c>
      <c r="F15" s="0" t="n">
        <v>2211947</v>
      </c>
      <c r="G15" s="0" t="n">
        <v>0.133</v>
      </c>
      <c r="H15" s="0" t="s">
        <v>156</v>
      </c>
      <c r="I15" s="0" t="n">
        <v>0.16</v>
      </c>
      <c r="J15" s="0" t="n">
        <f aca="false">G15*E15</f>
        <v>0.133</v>
      </c>
      <c r="K15" s="0" t="n">
        <f aca="false">E15*I15</f>
        <v>0.16</v>
      </c>
    </row>
    <row r="16" customFormat="false" ht="15" hidden="false" customHeight="false" outlineLevel="0" collapsed="false">
      <c r="A16" s="0" t="s">
        <v>121</v>
      </c>
      <c r="B16" s="0" t="s">
        <v>147</v>
      </c>
      <c r="C16" s="0" t="s">
        <v>55</v>
      </c>
      <c r="D16" s="0" t="s">
        <v>161</v>
      </c>
      <c r="E16" s="0" t="n">
        <v>1</v>
      </c>
      <c r="F16" s="0" t="n">
        <v>2081328</v>
      </c>
      <c r="G16" s="0" t="n">
        <v>1.97</v>
      </c>
      <c r="H16" s="0" t="s">
        <v>162</v>
      </c>
      <c r="I16" s="0" t="n">
        <v>1.91</v>
      </c>
      <c r="J16" s="0" t="n">
        <f aca="false">G16*E16</f>
        <v>1.97</v>
      </c>
      <c r="K16" s="0" t="n">
        <f aca="false">E16*I16</f>
        <v>1.91</v>
      </c>
    </row>
    <row r="17" customFormat="false" ht="15" hidden="false" customHeight="false" outlineLevel="0" collapsed="false">
      <c r="A17" s="0" t="s">
        <v>114</v>
      </c>
      <c r="B17" s="0" t="s">
        <v>167</v>
      </c>
      <c r="C17" s="0" t="s">
        <v>65</v>
      </c>
      <c r="D17" s="0" t="s">
        <v>168</v>
      </c>
      <c r="E17" s="0" t="n">
        <v>1</v>
      </c>
      <c r="F17" s="0" t="n">
        <v>2762687</v>
      </c>
      <c r="G17" s="0" t="n">
        <v>5.96</v>
      </c>
      <c r="H17" s="0" t="s">
        <v>169</v>
      </c>
      <c r="I17" s="0" t="n">
        <v>5.09</v>
      </c>
      <c r="J17" s="0" t="n">
        <f aca="false">G17*E17</f>
        <v>5.96</v>
      </c>
      <c r="K17" s="0" t="n">
        <f aca="false">E17*I17</f>
        <v>5.09</v>
      </c>
    </row>
    <row r="18" customFormat="false" ht="15" hidden="false" customHeight="false" outlineLevel="0" collapsed="false">
      <c r="A18" s="0" t="s">
        <v>114</v>
      </c>
      <c r="B18" s="0" t="s">
        <v>170</v>
      </c>
      <c r="C18" s="1" t="s">
        <v>69</v>
      </c>
      <c r="D18" s="0" t="s">
        <v>171</v>
      </c>
      <c r="E18" s="0" t="n">
        <v>1</v>
      </c>
      <c r="F18" s="0" t="n">
        <v>1105913</v>
      </c>
      <c r="G18" s="0" t="n">
        <v>0.282</v>
      </c>
      <c r="H18" s="0" t="s">
        <v>172</v>
      </c>
      <c r="I18" s="0" t="n">
        <v>0.387</v>
      </c>
      <c r="J18" s="0" t="n">
        <f aca="false">G18*E18</f>
        <v>0.282</v>
      </c>
      <c r="K18" s="0" t="n">
        <f aca="false">E18*I18</f>
        <v>0.387</v>
      </c>
    </row>
    <row r="19" customFormat="false" ht="15" hidden="false" customHeight="false" outlineLevel="0" collapsed="false">
      <c r="A19" s="0" t="s">
        <v>135</v>
      </c>
      <c r="B19" s="0" t="s">
        <v>173</v>
      </c>
      <c r="C19" s="1" t="s">
        <v>73</v>
      </c>
      <c r="D19" s="0" t="s">
        <v>73</v>
      </c>
      <c r="E19" s="0" t="n">
        <v>1</v>
      </c>
      <c r="F19" s="0" t="n">
        <v>9350314</v>
      </c>
      <c r="G19" s="0" t="n">
        <v>0.301</v>
      </c>
      <c r="H19" s="0" t="s">
        <v>174</v>
      </c>
      <c r="I19" s="0" t="n">
        <v>0.378</v>
      </c>
      <c r="J19" s="0" t="n">
        <f aca="false">G19*E19</f>
        <v>0.301</v>
      </c>
      <c r="K19" s="0" t="n">
        <f aca="false">E19*I19</f>
        <v>0.378</v>
      </c>
    </row>
    <row r="20" customFormat="false" ht="15" hidden="false" customHeight="false" outlineLevel="0" collapsed="false">
      <c r="A20" s="0" t="s">
        <v>114</v>
      </c>
      <c r="B20" s="0" t="s">
        <v>175</v>
      </c>
      <c r="C20" s="1" t="s">
        <v>86</v>
      </c>
      <c r="D20" s="0" t="s">
        <v>176</v>
      </c>
      <c r="E20" s="0" t="n">
        <v>2</v>
      </c>
      <c r="F20" s="0" t="n">
        <v>3089034</v>
      </c>
      <c r="G20" s="0" t="n">
        <v>0.314</v>
      </c>
      <c r="H20" s="0" t="s">
        <v>177</v>
      </c>
      <c r="I20" s="0" t="n">
        <v>0.64</v>
      </c>
      <c r="J20" s="0" t="n">
        <f aca="false">G20*E20</f>
        <v>0.628</v>
      </c>
      <c r="K20" s="0" t="n">
        <f aca="false">E20*I20</f>
        <v>1.28</v>
      </c>
    </row>
    <row r="21" customFormat="false" ht="15" hidden="false" customHeight="false" outlineLevel="0" collapsed="false">
      <c r="A21" s="0" t="s">
        <v>114</v>
      </c>
      <c r="B21" s="0" t="s">
        <v>178</v>
      </c>
      <c r="C21" s="1" t="s">
        <v>89</v>
      </c>
      <c r="D21" s="0" t="s">
        <v>179</v>
      </c>
      <c r="E21" s="0" t="n">
        <v>8</v>
      </c>
      <c r="F21" s="0" t="n">
        <v>1559159</v>
      </c>
      <c r="G21" s="0" t="n">
        <v>0.32</v>
      </c>
      <c r="H21" s="0" t="s">
        <v>180</v>
      </c>
      <c r="I21" s="0" t="n">
        <v>0.41</v>
      </c>
      <c r="J21" s="0" t="n">
        <f aca="false">G21*E21</f>
        <v>2.56</v>
      </c>
      <c r="K21" s="0" t="n">
        <f aca="false">E21*I21</f>
        <v>3.28</v>
      </c>
    </row>
    <row r="22" customFormat="false" ht="15" hidden="false" customHeight="false" outlineLevel="0" collapsed="false">
      <c r="A22" s="0" t="s">
        <v>185</v>
      </c>
      <c r="B22" s="0" t="s">
        <v>186</v>
      </c>
      <c r="C22" s="1" t="s">
        <v>97</v>
      </c>
      <c r="D22" s="0" t="s">
        <v>187</v>
      </c>
      <c r="E22" s="0" t="n">
        <v>1</v>
      </c>
      <c r="F22" s="0" t="n">
        <v>2751675</v>
      </c>
      <c r="G22" s="0" t="n">
        <v>0.255</v>
      </c>
      <c r="H22" s="0" t="s">
        <v>188</v>
      </c>
      <c r="I22" s="0" t="n">
        <v>0.41</v>
      </c>
      <c r="J22" s="0" t="n">
        <f aca="false">G22*E22</f>
        <v>0.255</v>
      </c>
      <c r="K22" s="0" t="n">
        <f aca="false">E22*I22</f>
        <v>0.41</v>
      </c>
    </row>
    <row r="33" customFormat="false" ht="15" hidden="false" customHeight="false" outlineLevel="0" collapsed="false">
      <c r="E33" s="0" t="n">
        <f aca="false">SUM(E2:E32)</f>
        <v>57</v>
      </c>
      <c r="F33" s="0" t="n">
        <v>57</v>
      </c>
      <c r="J33" s="0" t="n">
        <f aca="false">SUM(J2:J32)</f>
        <v>18.6973</v>
      </c>
      <c r="K33" s="0" t="n">
        <f aca="false">SUM(K2:K32)</f>
        <v>21.424</v>
      </c>
      <c r="L33" s="0" t="n">
        <f aca="false">K33-J33</f>
        <v>2.7267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M3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0.5" defaultRowHeight="15" zeroHeight="false" outlineLevelRow="0" outlineLevelCol="0"/>
  <cols>
    <col collapsed="false" customWidth="true" hidden="false" outlineLevel="0" max="1" min="1" style="0" width="32.83"/>
    <col collapsed="false" customWidth="true" hidden="false" outlineLevel="0" max="2" min="2" style="0" width="8.66"/>
    <col collapsed="false" customWidth="true" hidden="false" outlineLevel="0" max="3" min="3" style="0" width="20.5"/>
    <col collapsed="false" customWidth="true" hidden="false" outlineLevel="0" max="4" min="4" style="0" width="61"/>
    <col collapsed="false" customWidth="true" hidden="false" outlineLevel="0" max="5" min="5" style="0" width="80.6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n">
        <v>1</v>
      </c>
      <c r="C2" s="0" t="n">
        <v>4077</v>
      </c>
      <c r="D2" s="0" t="s">
        <v>6</v>
      </c>
      <c r="E2" s="0" t="s">
        <v>7</v>
      </c>
    </row>
    <row r="3" customFormat="false" ht="15" hidden="false" customHeight="false" outlineLevel="0" collapsed="false">
      <c r="A3" s="0" t="s">
        <v>8</v>
      </c>
      <c r="B3" s="0" t="n">
        <v>2</v>
      </c>
      <c r="C3" s="0" t="s">
        <v>9</v>
      </c>
      <c r="D3" s="0" t="s">
        <v>10</v>
      </c>
      <c r="E3" s="0" t="s">
        <v>11</v>
      </c>
    </row>
    <row r="4" customFormat="false" ht="15" hidden="false" customHeight="false" outlineLevel="0" collapsed="false">
      <c r="A4" s="0" t="s">
        <v>12</v>
      </c>
      <c r="B4" s="0" t="n">
        <v>9</v>
      </c>
      <c r="C4" s="0" t="s">
        <v>13</v>
      </c>
      <c r="D4" s="0" t="s">
        <v>14</v>
      </c>
      <c r="E4" s="0" t="s">
        <v>11</v>
      </c>
    </row>
    <row r="5" customFormat="false" ht="15" hidden="false" customHeight="false" outlineLevel="0" collapsed="false">
      <c r="A5" s="0" t="s">
        <v>15</v>
      </c>
      <c r="B5" s="0" t="n">
        <v>9</v>
      </c>
      <c r="C5" s="0" t="s">
        <v>16</v>
      </c>
      <c r="D5" s="0" t="s">
        <v>10</v>
      </c>
      <c r="E5" s="0" t="s">
        <v>11</v>
      </c>
    </row>
    <row r="6" customFormat="false" ht="15" hidden="false" customHeight="false" outlineLevel="0" collapsed="false">
      <c r="A6" s="0" t="s">
        <v>17</v>
      </c>
      <c r="B6" s="0" t="n">
        <v>1</v>
      </c>
      <c r="C6" s="0" t="s">
        <v>18</v>
      </c>
      <c r="D6" s="0" t="s">
        <v>14</v>
      </c>
      <c r="E6" s="0" t="s">
        <v>11</v>
      </c>
    </row>
    <row r="7" customFormat="false" ht="15" hidden="false" customHeight="false" outlineLevel="0" collapsed="false">
      <c r="A7" s="0" t="s">
        <v>19</v>
      </c>
      <c r="B7" s="0" t="n">
        <v>4</v>
      </c>
      <c r="C7" s="0" t="s">
        <v>20</v>
      </c>
      <c r="D7" s="0" t="s">
        <v>14</v>
      </c>
      <c r="E7" s="0" t="s">
        <v>11</v>
      </c>
    </row>
    <row r="8" customFormat="false" ht="15" hidden="false" customHeight="false" outlineLevel="0" collapsed="false">
      <c r="A8" s="0" t="s">
        <v>21</v>
      </c>
      <c r="B8" s="0" t="n">
        <v>7</v>
      </c>
      <c r="C8" s="0" t="s">
        <v>22</v>
      </c>
      <c r="D8" s="0" t="s">
        <v>10</v>
      </c>
      <c r="E8" s="0" t="s">
        <v>11</v>
      </c>
    </row>
    <row r="9" customFormat="false" ht="15" hidden="false" customHeight="false" outlineLevel="0" collapsed="false">
      <c r="A9" s="0" t="s">
        <v>25</v>
      </c>
      <c r="B9" s="0" t="n">
        <v>2</v>
      </c>
      <c r="C9" s="0" t="s">
        <v>26</v>
      </c>
      <c r="D9" s="0" t="s">
        <v>10</v>
      </c>
      <c r="E9" s="0" t="s">
        <v>11</v>
      </c>
    </row>
    <row r="10" customFormat="false" ht="15" hidden="false" customHeight="false" outlineLevel="0" collapsed="false">
      <c r="A10" s="0" t="s">
        <v>27</v>
      </c>
      <c r="B10" s="0" t="n">
        <v>1</v>
      </c>
      <c r="C10" s="0" t="s">
        <v>28</v>
      </c>
      <c r="D10" s="0" t="s">
        <v>29</v>
      </c>
      <c r="E10" s="0" t="s">
        <v>11</v>
      </c>
    </row>
    <row r="11" customFormat="false" ht="15" hidden="false" customHeight="false" outlineLevel="0" collapsed="false">
      <c r="A11" s="0" t="s">
        <v>30</v>
      </c>
      <c r="B11" s="0" t="n">
        <v>2</v>
      </c>
      <c r="C11" s="0" t="s">
        <v>31</v>
      </c>
      <c r="D11" s="0" t="s">
        <v>14</v>
      </c>
      <c r="E11" s="0" t="s">
        <v>11</v>
      </c>
    </row>
    <row r="12" customFormat="false" ht="15" hidden="false" customHeight="false" outlineLevel="0" collapsed="false">
      <c r="A12" s="0" t="s">
        <v>32</v>
      </c>
      <c r="B12" s="0" t="n">
        <v>1</v>
      </c>
      <c r="C12" s="0" t="s">
        <v>33</v>
      </c>
      <c r="D12" s="0" t="s">
        <v>34</v>
      </c>
      <c r="E12" s="0" t="s">
        <v>35</v>
      </c>
    </row>
    <row r="13" customFormat="false" ht="15" hidden="false" customHeight="false" outlineLevel="0" collapsed="false">
      <c r="A13" s="0" t="s">
        <v>36</v>
      </c>
      <c r="B13" s="0" t="n">
        <v>1</v>
      </c>
      <c r="C13" s="0" t="s">
        <v>37</v>
      </c>
      <c r="D13" s="0" t="s">
        <v>38</v>
      </c>
      <c r="E13" s="0" t="s">
        <v>11</v>
      </c>
    </row>
    <row r="14" customFormat="false" ht="15" hidden="false" customHeight="false" outlineLevel="0" collapsed="false">
      <c r="A14" s="0" t="s">
        <v>39</v>
      </c>
      <c r="B14" s="0" t="n">
        <v>1</v>
      </c>
      <c r="C14" s="0" t="s">
        <v>40</v>
      </c>
      <c r="D14" s="0" t="s">
        <v>41</v>
      </c>
      <c r="E14" s="0" t="s">
        <v>11</v>
      </c>
    </row>
    <row r="15" customFormat="false" ht="15" hidden="false" customHeight="false" outlineLevel="0" collapsed="false">
      <c r="A15" s="0" t="s">
        <v>42</v>
      </c>
      <c r="B15" s="0" t="n">
        <v>1</v>
      </c>
      <c r="C15" s="0" t="s">
        <v>43</v>
      </c>
      <c r="D15" s="0" t="s">
        <v>44</v>
      </c>
      <c r="E15" s="0" t="s">
        <v>11</v>
      </c>
    </row>
    <row r="16" customFormat="false" ht="15" hidden="false" customHeight="false" outlineLevel="0" collapsed="false">
      <c r="A16" s="0" t="s">
        <v>54</v>
      </c>
      <c r="B16" s="0" t="n">
        <v>1</v>
      </c>
      <c r="C16" s="0" t="s">
        <v>55</v>
      </c>
      <c r="D16" s="0" t="s">
        <v>56</v>
      </c>
      <c r="E16" s="0" t="s">
        <v>57</v>
      </c>
    </row>
    <row r="17" customFormat="false" ht="15" hidden="false" customHeight="false" outlineLevel="0" collapsed="false">
      <c r="A17" s="0" t="s">
        <v>64</v>
      </c>
      <c r="B17" s="0" t="n">
        <v>1</v>
      </c>
      <c r="C17" s="0" t="s">
        <v>65</v>
      </c>
      <c r="D17" s="0" t="s">
        <v>66</v>
      </c>
      <c r="E17" s="0" t="s">
        <v>67</v>
      </c>
    </row>
    <row r="18" customFormat="false" ht="15" hidden="false" customHeight="false" outlineLevel="0" collapsed="false">
      <c r="A18" s="0" t="s">
        <v>68</v>
      </c>
      <c r="B18" s="0" t="n">
        <v>1</v>
      </c>
      <c r="C18" s="0" t="s">
        <v>69</v>
      </c>
      <c r="D18" s="0" t="s">
        <v>70</v>
      </c>
      <c r="E18" s="0" t="s">
        <v>71</v>
      </c>
    </row>
    <row r="19" customFormat="false" ht="15" hidden="false" customHeight="false" outlineLevel="0" collapsed="false">
      <c r="A19" s="0" t="s">
        <v>72</v>
      </c>
      <c r="B19" s="0" t="n">
        <v>1</v>
      </c>
      <c r="C19" s="0" t="s">
        <v>73</v>
      </c>
      <c r="D19" s="0" t="s">
        <v>10</v>
      </c>
      <c r="E19" s="0" t="s">
        <v>11</v>
      </c>
    </row>
    <row r="20" customFormat="false" ht="15" hidden="false" customHeight="false" outlineLevel="0" collapsed="false">
      <c r="A20" s="0" t="s">
        <v>85</v>
      </c>
      <c r="B20" s="0" t="n">
        <v>2</v>
      </c>
      <c r="C20" s="0" t="s">
        <v>86</v>
      </c>
      <c r="D20" s="0" t="s">
        <v>87</v>
      </c>
      <c r="E20" s="0" t="s">
        <v>11</v>
      </c>
    </row>
    <row r="21" customFormat="false" ht="15" hidden="false" customHeight="false" outlineLevel="0" collapsed="false">
      <c r="A21" s="0" t="s">
        <v>88</v>
      </c>
      <c r="B21" s="0" t="n">
        <v>8</v>
      </c>
      <c r="C21" s="0" t="s">
        <v>89</v>
      </c>
      <c r="D21" s="0" t="s">
        <v>90</v>
      </c>
      <c r="E21" s="0" t="s">
        <v>11</v>
      </c>
    </row>
    <row r="22" customFormat="false" ht="15" hidden="false" customHeight="false" outlineLevel="0" collapsed="false">
      <c r="A22" s="0" t="s">
        <v>96</v>
      </c>
      <c r="B22" s="0" t="n">
        <v>1</v>
      </c>
      <c r="C22" s="0" t="s">
        <v>97</v>
      </c>
      <c r="D22" s="0" t="s">
        <v>98</v>
      </c>
      <c r="E22" s="0" t="s">
        <v>11</v>
      </c>
    </row>
    <row r="23" customFormat="false" ht="15" hidden="false" customHeight="false" outlineLevel="0" collapsed="false">
      <c r="B23" s="0" t="n">
        <f aca="false">SUM(B2:B22)</f>
        <v>57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E2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8.3671875" defaultRowHeight="15" zeroHeight="false" outlineLevelRow="0" outlineLevelCol="0"/>
  <cols>
    <col collapsed="false" customWidth="true" hidden="false" outlineLevel="0" max="1" min="1" style="0" width="10.31"/>
    <col collapsed="false" customWidth="true" hidden="false" outlineLevel="0" max="3" min="3" style="0" width="18.91"/>
    <col collapsed="false" customWidth="true" hidden="false" outlineLevel="0" max="8" min="8" style="0" width="23.64"/>
  </cols>
  <sheetData>
    <row r="1" customFormat="false" ht="15" hidden="false" customHeight="false" outlineLevel="0" collapsed="false">
      <c r="A1" s="3" t="s">
        <v>195</v>
      </c>
      <c r="B1" s="3" t="s">
        <v>196</v>
      </c>
      <c r="C1" s="3" t="s">
        <v>197</v>
      </c>
      <c r="D1" s="3" t="s">
        <v>198</v>
      </c>
      <c r="F1" s="0" t="s">
        <v>199</v>
      </c>
      <c r="H1" s="3" t="s">
        <v>195</v>
      </c>
      <c r="I1" s="3" t="s">
        <v>196</v>
      </c>
      <c r="J1" s="3" t="s">
        <v>197</v>
      </c>
      <c r="K1" s="3" t="s">
        <v>198</v>
      </c>
    </row>
    <row r="2" customFormat="false" ht="15" hidden="false" customHeight="false" outlineLevel="0" collapsed="false">
      <c r="A2" s="0" t="n">
        <f aca="false">Hoja2_2!F2</f>
        <v>3006434</v>
      </c>
      <c r="B2" s="0" t="n">
        <f aca="false">Hoja2_2!E2*$F$2</f>
        <v>5</v>
      </c>
      <c r="C2" s="0" t="n">
        <f aca="false">Hoja2_2!C2</f>
        <v>4077</v>
      </c>
      <c r="D2" s="0" t="n">
        <f aca="false">Hoja2_2!G2*B2</f>
        <v>1.92</v>
      </c>
      <c r="E2" s="0" t="s">
        <v>134</v>
      </c>
      <c r="F2" s="0" t="n">
        <v>5</v>
      </c>
      <c r="H2" s="0" t="str">
        <f aca="false">Hoja2_2!H2</f>
        <v>595-CD4077BM</v>
      </c>
      <c r="I2" s="0" t="n">
        <f aca="false">Hoja2_2!E2*$F$2</f>
        <v>5</v>
      </c>
      <c r="J2" s="0" t="n">
        <f aca="false">Hoja2_2!K2</f>
        <v>0.441</v>
      </c>
      <c r="K2" s="0" t="n">
        <f aca="false">Hoja2_2!I2*I2</f>
        <v>2.205</v>
      </c>
      <c r="L2" s="0" t="s">
        <v>134</v>
      </c>
    </row>
    <row r="3" customFormat="false" ht="15" hidden="false" customHeight="false" outlineLevel="0" collapsed="false">
      <c r="A3" s="0" t="n">
        <f aca="false">Hoja2_2!F3</f>
        <v>8067597</v>
      </c>
      <c r="B3" s="0" t="n">
        <f aca="false">Hoja2_2!E3*$F$2</f>
        <v>10</v>
      </c>
      <c r="C3" s="0" t="str">
        <f aca="false">Hoja2_2!C3</f>
        <v>0R15</v>
      </c>
      <c r="D3" s="0" t="n">
        <f aca="false">Hoja2_2!G3*B3</f>
        <v>5.59</v>
      </c>
      <c r="E3" s="0" t="s">
        <v>134</v>
      </c>
      <c r="H3" s="0" t="str">
        <f aca="false">Hoja2_2!H3</f>
        <v>603-RL1206FR-7W0R15L</v>
      </c>
      <c r="I3" s="0" t="n">
        <f aca="false">Hoja2_2!E3*$F$2</f>
        <v>10</v>
      </c>
      <c r="J3" s="0" t="n">
        <f aca="false">Hoja2_2!K3</f>
        <v>0.9</v>
      </c>
      <c r="K3" s="0" t="n">
        <f aca="false">Hoja2_2!I3*I3</f>
        <v>4.5</v>
      </c>
      <c r="L3" s="0" t="s">
        <v>134</v>
      </c>
    </row>
    <row r="4" customFormat="false" ht="15" hidden="false" customHeight="false" outlineLevel="0" collapsed="false">
      <c r="A4" s="0" t="n">
        <f aca="false">Hoja2_2!F4</f>
        <v>2581103</v>
      </c>
      <c r="B4" s="0" t="n">
        <f aca="false">Hoja2_2!E4*$F$2</f>
        <v>45</v>
      </c>
      <c r="C4" s="0" t="str">
        <f aca="false">Hoja2_2!C4</f>
        <v>100nF</v>
      </c>
      <c r="D4" s="0" t="n">
        <f aca="false">Hoja2_2!G4*B4</f>
        <v>3.6405</v>
      </c>
      <c r="E4" s="0" t="s">
        <v>134</v>
      </c>
      <c r="H4" s="0" t="str">
        <f aca="false">Hoja2_2!H4</f>
        <v>80-C1206C104M5R</v>
      </c>
      <c r="I4" s="0" t="n">
        <f aca="false">Hoja2_2!E4*$F$2</f>
        <v>45</v>
      </c>
      <c r="J4" s="0" t="n">
        <f aca="false">Hoja2_2!K4</f>
        <v>0.891</v>
      </c>
      <c r="K4" s="0" t="n">
        <f aca="false">Hoja2_2!I4*I4</f>
        <v>4.455</v>
      </c>
      <c r="L4" s="0" t="s">
        <v>134</v>
      </c>
    </row>
    <row r="5" customFormat="false" ht="15" hidden="false" customHeight="false" outlineLevel="0" collapsed="false">
      <c r="A5" s="0" t="n">
        <f aca="false">Hoja2_2!F5</f>
        <v>2861595</v>
      </c>
      <c r="B5" s="0" t="n">
        <f aca="false">Hoja2_2!E5*$F$2</f>
        <v>45</v>
      </c>
      <c r="C5" s="0" t="str">
        <f aca="false">Hoja2_2!C5</f>
        <v>10K</v>
      </c>
      <c r="D5" s="0" t="n">
        <f aca="false">Hoja2_2!G5*B5</f>
        <v>1.2465</v>
      </c>
      <c r="E5" s="0" t="s">
        <v>134</v>
      </c>
      <c r="H5" s="0" t="str">
        <f aca="false">Hoja2_2!H5</f>
        <v>279-CRGCQ1206F10K</v>
      </c>
      <c r="I5" s="0" t="n">
        <f aca="false">Hoja2_2!E5*$F$2</f>
        <v>45</v>
      </c>
      <c r="J5" s="0" t="n">
        <f aca="false">Hoja2_2!K5</f>
        <v>0.81</v>
      </c>
      <c r="K5" s="0" t="n">
        <f aca="false">Hoja2_2!I5*I5</f>
        <v>4.05</v>
      </c>
      <c r="L5" s="0" t="s">
        <v>159</v>
      </c>
    </row>
    <row r="6" customFormat="false" ht="15" hidden="false" customHeight="false" outlineLevel="0" collapsed="false">
      <c r="A6" s="0" t="n">
        <f aca="false">Hoja2_2!F6</f>
        <v>2409061</v>
      </c>
      <c r="B6" s="0" t="n">
        <f aca="false">Hoja2_2!E6*$F$2</f>
        <v>5</v>
      </c>
      <c r="C6" s="0" t="str">
        <f aca="false">Hoja2_2!C6</f>
        <v>10nf</v>
      </c>
      <c r="D6" s="0" t="n">
        <f aca="false">Hoja2_2!G6*B6</f>
        <v>0.378</v>
      </c>
      <c r="E6" s="0" t="s">
        <v>134</v>
      </c>
      <c r="H6" s="0" t="str">
        <f aca="false">Hoja2_2!H6</f>
        <v>C1206C103K1RACTU</v>
      </c>
      <c r="I6" s="0" t="n">
        <f aca="false">Hoja2_2!E6*$F$2</f>
        <v>5</v>
      </c>
      <c r="J6" s="0" t="n">
        <f aca="false">Hoja2_2!K6</f>
        <v>0.117</v>
      </c>
      <c r="K6" s="0" t="n">
        <f aca="false">Hoja2_2!I6*I6</f>
        <v>0.585</v>
      </c>
      <c r="M6" s="0" t="s">
        <v>200</v>
      </c>
    </row>
    <row r="7" customFormat="false" ht="15" hidden="false" customHeight="false" outlineLevel="0" collapsed="false">
      <c r="A7" s="0" t="n">
        <f aca="false">Hoja2_2!F7</f>
        <v>2113068</v>
      </c>
      <c r="B7" s="0" t="n">
        <f aca="false">Hoja2_2!E7*$F$2</f>
        <v>20</v>
      </c>
      <c r="C7" s="0" t="str">
        <f aca="false">Hoja2_2!C7</f>
        <v>10uF 35V</v>
      </c>
      <c r="D7" s="0" t="n">
        <f aca="false">Hoja2_2!G7*B7</f>
        <v>3.92</v>
      </c>
      <c r="E7" s="0" t="s">
        <v>134</v>
      </c>
      <c r="H7" s="0" t="str">
        <f aca="false">Hoja2_2!H7</f>
        <v>963-GMK316B7105KL-T</v>
      </c>
      <c r="I7" s="0" t="n">
        <f aca="false">Hoja2_2!E7*$F$2</f>
        <v>20</v>
      </c>
      <c r="J7" s="0" t="n">
        <f aca="false">Hoja2_2!K7</f>
        <v>1.152</v>
      </c>
      <c r="K7" s="0" t="n">
        <f aca="false">Hoja2_2!I7*I7</f>
        <v>5.76</v>
      </c>
      <c r="L7" s="0" t="s">
        <v>134</v>
      </c>
    </row>
    <row r="8" customFormat="false" ht="15" hidden="false" customHeight="false" outlineLevel="0" collapsed="false">
      <c r="A8" s="0" t="n">
        <f aca="false">Hoja2_2!F8</f>
        <v>9337008</v>
      </c>
      <c r="B8" s="0" t="n">
        <f aca="false">Hoja2_2!E8*$F$2</f>
        <v>35</v>
      </c>
      <c r="C8" s="0" t="str">
        <f aca="false">Hoja2_2!C8</f>
        <v>1K</v>
      </c>
      <c r="D8" s="0" t="n">
        <f aca="false">Hoja2_2!G8*B8</f>
        <v>0.5915</v>
      </c>
      <c r="E8" s="0" t="s">
        <v>134</v>
      </c>
      <c r="H8" s="0" t="str">
        <f aca="false">Hoja2_2!H8</f>
        <v>263-1.0K-RC</v>
      </c>
      <c r="I8" s="0" t="n">
        <f aca="false">Hoja2_2!E8*$F$2</f>
        <v>35</v>
      </c>
      <c r="J8" s="0" t="n">
        <f aca="false">Hoja2_2!K8</f>
        <v>1.211</v>
      </c>
      <c r="K8" s="0" t="n">
        <f aca="false">Hoja2_2!I8*I8</f>
        <v>6.055</v>
      </c>
      <c r="L8" s="0" t="s">
        <v>134</v>
      </c>
    </row>
    <row r="9" customFormat="false" ht="15" hidden="false" customHeight="false" outlineLevel="0" collapsed="false">
      <c r="A9" s="0" t="n">
        <f aca="false">Hoja2_2!F9</f>
        <v>2139291</v>
      </c>
      <c r="B9" s="0" t="n">
        <f aca="false">Hoja2_2!E9*$F$2</f>
        <v>10</v>
      </c>
      <c r="C9" s="0" t="str">
        <f aca="false">Hoja2_2!C9</f>
        <v>27R</v>
      </c>
      <c r="D9" s="0" t="n">
        <f aca="false">Hoja2_2!G9*B9</f>
        <v>1.01</v>
      </c>
      <c r="E9" s="0" t="s">
        <v>134</v>
      </c>
      <c r="H9" s="0" t="str">
        <f aca="false">Hoja2_2!H9</f>
        <v>603-RT1206FRE0727RL</v>
      </c>
      <c r="I9" s="0" t="n">
        <f aca="false">Hoja2_2!E9*$F$2</f>
        <v>10</v>
      </c>
      <c r="J9" s="0" t="n">
        <f aca="false">Hoja2_2!K9</f>
        <v>0.342</v>
      </c>
      <c r="K9" s="0" t="n">
        <f aca="false">Hoja2_2!I9*I9</f>
        <v>1.71</v>
      </c>
      <c r="L9" s="0" t="s">
        <v>159</v>
      </c>
    </row>
    <row r="10" customFormat="false" ht="15" hidden="false" customHeight="false" outlineLevel="0" collapsed="false">
      <c r="A10" s="0" t="n">
        <f aca="false">Hoja2_2!F10</f>
        <v>2068670</v>
      </c>
      <c r="B10" s="0" t="n">
        <f aca="false">Hoja2_2!E10*$F$2</f>
        <v>5</v>
      </c>
      <c r="C10" s="0" t="str">
        <f aca="false">Hoja2_2!C10</f>
        <v>4.7uF</v>
      </c>
      <c r="D10" s="0" t="n">
        <f aca="false">Hoja2_2!G10*B10</f>
        <v>1.13</v>
      </c>
      <c r="E10" s="0" t="s">
        <v>134</v>
      </c>
      <c r="H10" s="0" t="str">
        <f aca="false">Hoja2_2!H10</f>
        <v>80-EDK475M035A9BAA</v>
      </c>
      <c r="I10" s="0" t="n">
        <f aca="false">Hoja2_2!E10*$F$2</f>
        <v>5</v>
      </c>
      <c r="J10" s="0" t="n">
        <f aca="false">Hoja2_2!K10</f>
        <v>0.27</v>
      </c>
      <c r="K10" s="0" t="n">
        <f aca="false">Hoja2_2!I10*I10</f>
        <v>1.35</v>
      </c>
      <c r="L10" s="0" t="s">
        <v>159</v>
      </c>
    </row>
    <row r="11" customFormat="false" ht="15" hidden="false" customHeight="false" outlineLevel="0" collapsed="false">
      <c r="A11" s="0" t="n">
        <f aca="false">Hoja2_2!F11</f>
        <v>1414734</v>
      </c>
      <c r="B11" s="0" t="n">
        <f aca="false">Hoja2_2!E11*$F$2</f>
        <v>10</v>
      </c>
      <c r="C11" s="0" t="str">
        <f aca="false">Hoja2_2!C11</f>
        <v>47pf</v>
      </c>
      <c r="D11" s="0" t="n">
        <f aca="false">Hoja2_2!G11*B11</f>
        <v>1.44</v>
      </c>
      <c r="E11" s="0" t="s">
        <v>134</v>
      </c>
      <c r="H11" s="0" t="str">
        <f aca="false">Hoja2_2!H11</f>
        <v>80-C1206C470J5G</v>
      </c>
      <c r="I11" s="0" t="n">
        <f aca="false">Hoja2_2!E11*$F$2</f>
        <v>10</v>
      </c>
      <c r="J11" s="0" t="n">
        <f aca="false">Hoja2_2!K11</f>
        <v>0.48</v>
      </c>
      <c r="K11" s="0" t="n">
        <f aca="false">Hoja2_2!I11*I11</f>
        <v>2.4</v>
      </c>
      <c r="L11" s="0" t="s">
        <v>159</v>
      </c>
    </row>
    <row r="12" customFormat="false" ht="15" hidden="false" customHeight="false" outlineLevel="0" collapsed="false">
      <c r="A12" s="0" t="n">
        <f aca="false">Hoja2_2!F12</f>
        <v>2523203</v>
      </c>
      <c r="B12" s="0" t="n">
        <f aca="false">Hoja2_2!E12*$F$2</f>
        <v>5</v>
      </c>
      <c r="C12" s="0" t="str">
        <f aca="false">Hoja2_2!C12</f>
        <v>ATmega328PB-AU</v>
      </c>
      <c r="D12" s="0" t="n">
        <f aca="false">Hoja2_2!G12*B12</f>
        <v>6.25</v>
      </c>
      <c r="E12" s="0" t="s">
        <v>134</v>
      </c>
      <c r="H12" s="0" t="str">
        <f aca="false">Hoja2_2!H12</f>
        <v>556-ATMEGA328PB-AU</v>
      </c>
      <c r="I12" s="0" t="n">
        <f aca="false">Hoja2_2!E12*$F$2</f>
        <v>5</v>
      </c>
      <c r="J12" s="0" t="n">
        <f aca="false">Hoja2_2!K12</f>
        <v>1.21</v>
      </c>
      <c r="K12" s="0" t="n">
        <f aca="false">Hoja2_2!I12*I12</f>
        <v>6.05</v>
      </c>
    </row>
    <row r="13" customFormat="false" ht="15" hidden="false" customHeight="false" outlineLevel="0" collapsed="false">
      <c r="A13" s="0" t="n">
        <f aca="false">Hoja2_2!F13</f>
        <v>2101362</v>
      </c>
      <c r="B13" s="0" t="n">
        <f aca="false">Hoja2_2!E13*$F$2</f>
        <v>5</v>
      </c>
      <c r="C13" s="0" t="str">
        <f aca="false">Hoja2_2!C13</f>
        <v>AWSCR-16.00MTD-T</v>
      </c>
      <c r="D13" s="0" t="n">
        <f aca="false">Hoja2_2!G13*B13</f>
        <v>2.245</v>
      </c>
      <c r="H13" s="0" t="str">
        <f aca="false">Hoja2_2!H13</f>
        <v>815-AWSCR-16.00MTD-T0,30</v>
      </c>
      <c r="I13" s="0" t="n">
        <f aca="false">Hoja2_2!E13*$F$2</f>
        <v>5</v>
      </c>
      <c r="J13" s="0" t="n">
        <f aca="false">Hoja2_2!K13</f>
        <v>0.3</v>
      </c>
      <c r="K13" s="0" t="n">
        <f aca="false">Hoja2_2!I13*I13</f>
        <v>1.5</v>
      </c>
      <c r="L13" s="0" t="s">
        <v>134</v>
      </c>
    </row>
    <row r="14" customFormat="false" ht="15" hidden="false" customHeight="false" outlineLevel="0" collapsed="false">
      <c r="A14" s="0" t="n">
        <f aca="false">Hoja2_2!F14</f>
        <v>2839850</v>
      </c>
      <c r="B14" s="0" t="n">
        <f aca="false">Hoja2_2!E14*$F$2</f>
        <v>5</v>
      </c>
      <c r="C14" s="0" t="str">
        <f aca="false">Hoja2_2!C14</f>
        <v>Barrel_Jack_Switch</v>
      </c>
      <c r="D14" s="0" t="n">
        <f aca="false">Hoja2_2!G14*B14</f>
        <v>3.68</v>
      </c>
      <c r="E14" s="0" t="s">
        <v>134</v>
      </c>
      <c r="H14" s="0" t="str">
        <f aca="false">Hoja2_2!H14</f>
        <v>806-KLDX-0202-A</v>
      </c>
      <c r="I14" s="0" t="n">
        <f aca="false">Hoja2_2!E14*$F$2</f>
        <v>5</v>
      </c>
      <c r="J14" s="0" t="n">
        <f aca="false">Hoja2_2!K14</f>
        <v>0.405</v>
      </c>
      <c r="K14" s="0" t="n">
        <f aca="false">Hoja2_2!I14*I14</f>
        <v>2.025</v>
      </c>
      <c r="L14" s="0" t="s">
        <v>159</v>
      </c>
    </row>
    <row r="15" customFormat="false" ht="15" hidden="false" customHeight="false" outlineLevel="0" collapsed="false">
      <c r="A15" s="0" t="n">
        <f aca="false">Hoja2_2!F15</f>
        <v>2211947</v>
      </c>
      <c r="B15" s="0" t="n">
        <f aca="false">Hoja2_2!E15*$F$2</f>
        <v>5</v>
      </c>
      <c r="C15" s="0" t="str">
        <f aca="false">Hoja2_2!C15</f>
        <v>CD1206-S01575</v>
      </c>
      <c r="D15" s="0" t="n">
        <f aca="false">Hoja2_2!G15*B15</f>
        <v>0.665</v>
      </c>
      <c r="E15" s="0" t="s">
        <v>134</v>
      </c>
      <c r="H15" s="0" t="str">
        <f aca="false">Hoja2_2!H15</f>
        <v>652-CD1206-S01575</v>
      </c>
      <c r="I15" s="0" t="n">
        <f aca="false">Hoja2_2!E15*$F$2</f>
        <v>5</v>
      </c>
      <c r="J15" s="0" t="n">
        <f aca="false">Hoja2_2!K15</f>
        <v>0.16</v>
      </c>
      <c r="K15" s="0" t="n">
        <f aca="false">Hoja2_2!I15*I15</f>
        <v>0.8</v>
      </c>
    </row>
    <row r="16" customFormat="false" ht="15" hidden="false" customHeight="false" outlineLevel="0" collapsed="false">
      <c r="A16" s="0" t="n">
        <f aca="false">Hoja2_2!F16</f>
        <v>2081328</v>
      </c>
      <c r="B16" s="0" t="n">
        <f aca="false">Hoja2_2!E16*$F$2</f>
        <v>5</v>
      </c>
      <c r="C16" s="0" t="str">
        <f aca="false">Hoja2_2!C16</f>
        <v>FT231XS</v>
      </c>
      <c r="D16" s="0" t="n">
        <f aca="false">Hoja2_2!G16*B16</f>
        <v>9.85</v>
      </c>
      <c r="E16" s="0" t="s">
        <v>134</v>
      </c>
      <c r="H16" s="0" t="str">
        <f aca="false">Hoja2_2!H16</f>
        <v>895-FT231XS-U</v>
      </c>
      <c r="I16" s="0" t="n">
        <f aca="false">Hoja2_2!E16*$F$2</f>
        <v>5</v>
      </c>
      <c r="J16" s="0" t="n">
        <f aca="false">Hoja2_2!K16</f>
        <v>1.91</v>
      </c>
      <c r="K16" s="0" t="n">
        <f aca="false">Hoja2_2!I16*I16</f>
        <v>9.55</v>
      </c>
      <c r="L16" s="0" t="s">
        <v>159</v>
      </c>
    </row>
    <row r="17" customFormat="false" ht="15" hidden="false" customHeight="false" outlineLevel="0" collapsed="false">
      <c r="A17" s="0" t="n">
        <f aca="false">Hoja2_2!F17</f>
        <v>2762687</v>
      </c>
      <c r="B17" s="0" t="n">
        <f aca="false">Hoja2_2!E17*$F$2</f>
        <v>5</v>
      </c>
      <c r="C17" s="0" t="str">
        <f aca="false">Hoja2_2!C17</f>
        <v>L298P</v>
      </c>
      <c r="D17" s="0" t="n">
        <f aca="false">Hoja2_2!G17*B17</f>
        <v>29.8</v>
      </c>
      <c r="E17" s="0" t="s">
        <v>134</v>
      </c>
      <c r="H17" s="0" t="str">
        <f aca="false">Hoja2_2!H17</f>
        <v>511-L298P-TR</v>
      </c>
      <c r="I17" s="0" t="n">
        <f aca="false">Hoja2_2!E17*$F$2</f>
        <v>5</v>
      </c>
      <c r="J17" s="0" t="n">
        <f aca="false">Hoja2_2!K17</f>
        <v>5.09</v>
      </c>
      <c r="K17" s="0" t="n">
        <f aca="false">Hoja2_2!I17*I17</f>
        <v>25.45</v>
      </c>
      <c r="L17" s="0" t="s">
        <v>134</v>
      </c>
    </row>
    <row r="18" customFormat="false" ht="15" hidden="false" customHeight="false" outlineLevel="0" collapsed="false">
      <c r="A18" s="0" t="n">
        <f aca="false">Hoja2_2!F18</f>
        <v>1105913</v>
      </c>
      <c r="B18" s="0" t="n">
        <f aca="false">Hoja2_2!E18*$F$2</f>
        <v>5</v>
      </c>
      <c r="C18" s="0" t="str">
        <f aca="false">Hoja2_2!C18</f>
        <v>LMV358</v>
      </c>
      <c r="D18" s="0" t="n">
        <f aca="false">Hoja2_2!G18*B18</f>
        <v>1.41</v>
      </c>
      <c r="E18" s="0" t="s">
        <v>134</v>
      </c>
      <c r="H18" s="0" t="str">
        <f aca="false">Hoja2_2!H18</f>
        <v>595-LMV358IDR</v>
      </c>
      <c r="I18" s="0" t="n">
        <f aca="false">Hoja2_2!E18*$F$2</f>
        <v>5</v>
      </c>
      <c r="J18" s="0" t="n">
        <f aca="false">Hoja2_2!K18</f>
        <v>0.387</v>
      </c>
      <c r="K18" s="0" t="n">
        <f aca="false">Hoja2_2!I18*I18</f>
        <v>1.935</v>
      </c>
      <c r="L18" s="0" t="s">
        <v>134</v>
      </c>
    </row>
    <row r="19" customFormat="false" ht="15" hidden="false" customHeight="false" outlineLevel="0" collapsed="false">
      <c r="A19" s="0" t="n">
        <f aca="false">Hoja2_2!F19</f>
        <v>9350314</v>
      </c>
      <c r="B19" s="0" t="n">
        <f aca="false">Hoja2_2!E19*$F$2</f>
        <v>5</v>
      </c>
      <c r="C19" s="0" t="str">
        <f aca="false">Hoja2_2!C19</f>
        <v>MF-MSMF050-2</v>
      </c>
      <c r="D19" s="0" t="n">
        <f aca="false">Hoja2_2!G19*B19</f>
        <v>1.505</v>
      </c>
      <c r="E19" s="0" t="s">
        <v>134</v>
      </c>
      <c r="H19" s="0" t="str">
        <f aca="false">Hoja2_2!H19</f>
        <v>652-MF-MSMF050-2</v>
      </c>
      <c r="I19" s="0" t="n">
        <f aca="false">Hoja2_2!E19*$F$2</f>
        <v>5</v>
      </c>
      <c r="J19" s="0" t="n">
        <f aca="false">Hoja2_2!K19</f>
        <v>0.378</v>
      </c>
      <c r="K19" s="0" t="n">
        <f aca="false">Hoja2_2!I19*I19</f>
        <v>1.89</v>
      </c>
      <c r="L19" s="0" t="s">
        <v>159</v>
      </c>
    </row>
    <row r="20" customFormat="false" ht="15" hidden="false" customHeight="false" outlineLevel="0" collapsed="false">
      <c r="A20" s="0" t="n">
        <f aca="false">Hoja2_2!F20</f>
        <v>3089034</v>
      </c>
      <c r="B20" s="0" t="n">
        <f aca="false">Hoja2_2!E20*$F$2</f>
        <v>10</v>
      </c>
      <c r="C20" s="0" t="str">
        <f aca="false">Hoja2_2!C20</f>
        <v>Screw_Terminal_01x02</v>
      </c>
      <c r="D20" s="0" t="n">
        <f aca="false">Hoja2_2!G20*B20</f>
        <v>3.14</v>
      </c>
      <c r="E20" s="0" t="s">
        <v>134</v>
      </c>
      <c r="H20" s="0" t="str">
        <f aca="false">Hoja2_2!H20</f>
        <v>571-2828362</v>
      </c>
      <c r="I20" s="0" t="n">
        <f aca="false">Hoja2_2!E20*$F$2</f>
        <v>10</v>
      </c>
      <c r="J20" s="0" t="n">
        <f aca="false">Hoja2_2!K20</f>
        <v>1.28</v>
      </c>
      <c r="K20" s="0" t="n">
        <f aca="false">Hoja2_2!I20*I20</f>
        <v>6.4</v>
      </c>
      <c r="L20" s="0" t="s">
        <v>159</v>
      </c>
    </row>
    <row r="21" customFormat="false" ht="15" hidden="false" customHeight="false" outlineLevel="0" collapsed="false">
      <c r="A21" s="0" t="n">
        <f aca="false">Hoja2_2!F21</f>
        <v>1559159</v>
      </c>
      <c r="B21" s="0" t="n">
        <f aca="false">Hoja2_2!E21*$F$2</f>
        <v>40</v>
      </c>
      <c r="C21" s="0" t="str">
        <f aca="false">Hoja2_2!C21</f>
        <v>ss14</v>
      </c>
      <c r="D21" s="0" t="n">
        <f aca="false">Hoja2_2!G21*B21</f>
        <v>12.8</v>
      </c>
      <c r="E21" s="0" t="s">
        <v>134</v>
      </c>
      <c r="H21" s="0" t="str">
        <f aca="false">Hoja2_2!H21</f>
        <v>821-SS14LR3</v>
      </c>
      <c r="I21" s="0" t="n">
        <f aca="false">Hoja2_2!E21*$F$2</f>
        <v>40</v>
      </c>
      <c r="J21" s="0" t="n">
        <f aca="false">Hoja2_2!K21</f>
        <v>3.28</v>
      </c>
      <c r="K21" s="0" t="n">
        <f aca="false">Hoja2_2!I21*I21</f>
        <v>16.4</v>
      </c>
      <c r="L21" s="0" t="s">
        <v>159</v>
      </c>
    </row>
    <row r="22" customFormat="false" ht="15" hidden="false" customHeight="false" outlineLevel="0" collapsed="false">
      <c r="A22" s="0" t="n">
        <f aca="false">Hoja2_2!F22</f>
        <v>2751675</v>
      </c>
      <c r="B22" s="0" t="n">
        <f aca="false">Hoja2_2!E22*$F$2</f>
        <v>5</v>
      </c>
      <c r="C22" s="0" t="str">
        <f aca="false">Hoja2_2!C22</f>
        <v>USB_B_Micro</v>
      </c>
      <c r="D22" s="0" t="n">
        <f aca="false">Hoja2_2!G22*B22</f>
        <v>1.275</v>
      </c>
      <c r="E22" s="0" t="s">
        <v>134</v>
      </c>
      <c r="H22" s="0" t="str">
        <f aca="false">Hoja2_2!H22</f>
        <v>649-10118193-0001LF</v>
      </c>
      <c r="I22" s="0" t="n">
        <f aca="false">Hoja2_2!E22*$F$2</f>
        <v>5</v>
      </c>
      <c r="J22" s="0" t="n">
        <f aca="false">Hoja2_2!K22</f>
        <v>0.41</v>
      </c>
      <c r="K22" s="0" t="n">
        <f aca="false">Hoja2_2!I22*I22</f>
        <v>2.05</v>
      </c>
      <c r="L22" s="0" t="s">
        <v>159</v>
      </c>
    </row>
    <row r="23" customFormat="false" ht="15" hidden="false" customHeight="false" outlineLevel="0" collapsed="false">
      <c r="D23" s="0" t="n">
        <f aca="false">SUM(D2:D22)</f>
        <v>93.4865</v>
      </c>
      <c r="E23" s="0" t="s">
        <v>134</v>
      </c>
      <c r="K23" s="0" t="n">
        <f aca="false">SUM(K2:K22)</f>
        <v>107.12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2020-04-16T14:59:04Z</dcterms:created>
  <dc:creator>David Vilas López</dc:creator>
  <dc:description/>
  <dc:language>es-ES</dc:language>
  <cp:lastModifiedBy/>
  <dcterms:modified xsi:type="dcterms:W3CDTF">2020-04-17T15:30:19Z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