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FS_DV\manuscripts\stocksynthesis\"/>
    </mc:Choice>
  </mc:AlternateContent>
  <xr:revisionPtr revIDLastSave="0" documentId="13_ncr:1_{35B1BEBF-35EC-41D2-8D41-FB846799AF08}" xr6:coauthVersionLast="47" xr6:coauthVersionMax="47" xr10:uidLastSave="{00000000-0000-0000-0000-000000000000}"/>
  <bookViews>
    <workbookView xWindow="-120" yWindow="-120" windowWidth="29040" windowHeight="15720" xr2:uid="{B9982BD3-845D-4AC6-9E81-E89BCF7A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1" l="1"/>
  <c r="R23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" i="1"/>
  <c r="N40" i="1"/>
  <c r="N3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C2" i="1"/>
</calcChain>
</file>

<file path=xl/sharedStrings.xml><?xml version="1.0" encoding="utf-8"?>
<sst xmlns="http://schemas.openxmlformats.org/spreadsheetml/2006/main" count="10" uniqueCount="10">
  <si>
    <t>M</t>
  </si>
  <si>
    <t>param cte</t>
  </si>
  <si>
    <t>dev</t>
  </si>
  <si>
    <t>1dev</t>
  </si>
  <si>
    <t>M additive</t>
  </si>
  <si>
    <t>M multipl</t>
  </si>
  <si>
    <t>M0</t>
  </si>
  <si>
    <t>Mblk additive</t>
  </si>
  <si>
    <t>Mblk multipl</t>
  </si>
  <si>
    <t>scaled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</si>
</sst>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Sheet1!$O$2:$O$37</c:f>
              <c:numCache>
                <c:formatCode>General</c:formatCode>
                <c:ptCount val="36"/>
                <c:pt idx="0">
                  <c:v>0.64913600000000005</c:v>
                </c:pt>
                <c:pt idx="1">
                  <c:v>0.64913600000000005</c:v>
                </c:pt>
                <c:pt idx="2">
                  <c:v>0.64913600000000005</c:v>
                </c:pt>
                <c:pt idx="3">
                  <c:v>0.64913600000000005</c:v>
                </c:pt>
                <c:pt idx="4">
                  <c:v>0.64913600000000005</c:v>
                </c:pt>
                <c:pt idx="5">
                  <c:v>0.64913600000000005</c:v>
                </c:pt>
                <c:pt idx="6">
                  <c:v>0.64913600000000005</c:v>
                </c:pt>
                <c:pt idx="7">
                  <c:v>0.64913600000000005</c:v>
                </c:pt>
                <c:pt idx="8">
                  <c:v>0.64913600000000005</c:v>
                </c:pt>
                <c:pt idx="9">
                  <c:v>0.64913600000000005</c:v>
                </c:pt>
                <c:pt idx="10">
                  <c:v>0.64913600000000005</c:v>
                </c:pt>
                <c:pt idx="11">
                  <c:v>0.64913600000000005</c:v>
                </c:pt>
                <c:pt idx="12">
                  <c:v>0.64913600000000005</c:v>
                </c:pt>
                <c:pt idx="13">
                  <c:v>0.64913600000000005</c:v>
                </c:pt>
                <c:pt idx="14">
                  <c:v>0.64913600000000005</c:v>
                </c:pt>
                <c:pt idx="15">
                  <c:v>0.64913600000000005</c:v>
                </c:pt>
                <c:pt idx="16">
                  <c:v>0.64913600000000005</c:v>
                </c:pt>
                <c:pt idx="17">
                  <c:v>0.64913600000000005</c:v>
                </c:pt>
                <c:pt idx="18">
                  <c:v>0.64913600000000005</c:v>
                </c:pt>
                <c:pt idx="19">
                  <c:v>0.64913600000000005</c:v>
                </c:pt>
                <c:pt idx="20">
                  <c:v>0.64913600000000005</c:v>
                </c:pt>
                <c:pt idx="21">
                  <c:v>0.64913600000000005</c:v>
                </c:pt>
                <c:pt idx="22">
                  <c:v>0.64913600000000005</c:v>
                </c:pt>
                <c:pt idx="23">
                  <c:v>0.64913600000000005</c:v>
                </c:pt>
                <c:pt idx="24">
                  <c:v>0.64913600000000005</c:v>
                </c:pt>
                <c:pt idx="25">
                  <c:v>0.64913600000000005</c:v>
                </c:pt>
                <c:pt idx="26">
                  <c:v>0.64913600000000005</c:v>
                </c:pt>
                <c:pt idx="27">
                  <c:v>0.64913600000000005</c:v>
                </c:pt>
                <c:pt idx="28">
                  <c:v>0.64913600000000005</c:v>
                </c:pt>
                <c:pt idx="29">
                  <c:v>0.64913600000000005</c:v>
                </c:pt>
                <c:pt idx="30">
                  <c:v>0.64913600000000005</c:v>
                </c:pt>
                <c:pt idx="31">
                  <c:v>0.64913600000000005</c:v>
                </c:pt>
                <c:pt idx="32">
                  <c:v>0.64913600000000005</c:v>
                </c:pt>
                <c:pt idx="33">
                  <c:v>0.64913600000000005</c:v>
                </c:pt>
                <c:pt idx="34">
                  <c:v>0.64913600000000005</c:v>
                </c:pt>
                <c:pt idx="35">
                  <c:v>0.64913600000000005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2-4DF0-8CA2-087A65CCED0A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M additive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Sheet1!$P$2:$P$37</c:f>
              <c:numCache>
                <c:formatCode>General</c:formatCode>
                <c:ptCount val="36"/>
                <c:pt idx="0">
                  <c:v>0.64913600000000005</c:v>
                </c:pt>
                <c:pt idx="1">
                  <c:v>0.64913600000000005</c:v>
                </c:pt>
                <c:pt idx="2">
                  <c:v>0.64913600000000005</c:v>
                </c:pt>
                <c:pt idx="3">
                  <c:v>0.64913600000000005</c:v>
                </c:pt>
                <c:pt idx="4">
                  <c:v>0.64913600000000005</c:v>
                </c:pt>
                <c:pt idx="5">
                  <c:v>0.64913600000000005</c:v>
                </c:pt>
                <c:pt idx="6">
                  <c:v>0.64913600000000005</c:v>
                </c:pt>
                <c:pt idx="7">
                  <c:v>0.64913600000000005</c:v>
                </c:pt>
                <c:pt idx="8">
                  <c:v>0.64913600000000005</c:v>
                </c:pt>
                <c:pt idx="9">
                  <c:v>0.64913600000000005</c:v>
                </c:pt>
                <c:pt idx="10">
                  <c:v>0.64913600000000005</c:v>
                </c:pt>
                <c:pt idx="11">
                  <c:v>0.64913600000000005</c:v>
                </c:pt>
                <c:pt idx="12">
                  <c:v>0.64913600000000005</c:v>
                </c:pt>
                <c:pt idx="13">
                  <c:v>0.64913600000000005</c:v>
                </c:pt>
                <c:pt idx="14">
                  <c:v>0.64913600000000005</c:v>
                </c:pt>
                <c:pt idx="15">
                  <c:v>0.64913600000000005</c:v>
                </c:pt>
                <c:pt idx="16">
                  <c:v>0.64913600000000005</c:v>
                </c:pt>
                <c:pt idx="17">
                  <c:v>0.64913600000000005</c:v>
                </c:pt>
                <c:pt idx="18">
                  <c:v>0.64913600000000005</c:v>
                </c:pt>
                <c:pt idx="19">
                  <c:v>0.64913600000000005</c:v>
                </c:pt>
                <c:pt idx="20">
                  <c:v>0.64913600000000005</c:v>
                </c:pt>
                <c:pt idx="21">
                  <c:v>0.64913600000000005</c:v>
                </c:pt>
                <c:pt idx="22">
                  <c:v>0.64913600000000005</c:v>
                </c:pt>
                <c:pt idx="23">
                  <c:v>0.64913600000000005</c:v>
                </c:pt>
                <c:pt idx="24">
                  <c:v>0.64913600000000005</c:v>
                </c:pt>
                <c:pt idx="25">
                  <c:v>0.64913600000000005</c:v>
                </c:pt>
                <c:pt idx="26">
                  <c:v>0.64913600000000005</c:v>
                </c:pt>
                <c:pt idx="27">
                  <c:v>0.64913600000000005</c:v>
                </c:pt>
                <c:pt idx="28">
                  <c:v>0.64913600000000005</c:v>
                </c:pt>
                <c:pt idx="29">
                  <c:v>0.64913600000000005</c:v>
                </c:pt>
                <c:pt idx="30">
                  <c:v>0.64913600000000005</c:v>
                </c:pt>
                <c:pt idx="31">
                  <c:v>0.64913600000000005</c:v>
                </c:pt>
                <c:pt idx="32">
                  <c:v>0.64913600000000005</c:v>
                </c:pt>
                <c:pt idx="33">
                  <c:v>0.64913600000000005</c:v>
                </c:pt>
                <c:pt idx="34">
                  <c:v>0.64913600000000005</c:v>
                </c:pt>
                <c:pt idx="35">
                  <c:v>0.64913600000000005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2-4DF0-8CA2-087A65CCED0A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M multipl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Sheet1!$Q$2:$Q$37</c:f>
              <c:numCache>
                <c:formatCode>General</c:formatCode>
                <c:ptCount val="36"/>
                <c:pt idx="0">
                  <c:v>0.64913600000000005</c:v>
                </c:pt>
                <c:pt idx="1">
                  <c:v>0.64913600000000005</c:v>
                </c:pt>
                <c:pt idx="2">
                  <c:v>0.64913600000000005</c:v>
                </c:pt>
                <c:pt idx="3">
                  <c:v>0.64913600000000005</c:v>
                </c:pt>
                <c:pt idx="4">
                  <c:v>0.64913600000000005</c:v>
                </c:pt>
                <c:pt idx="5">
                  <c:v>0.64913600000000005</c:v>
                </c:pt>
                <c:pt idx="6">
                  <c:v>0.64913600000000005</c:v>
                </c:pt>
                <c:pt idx="7">
                  <c:v>0.64913600000000005</c:v>
                </c:pt>
                <c:pt idx="8">
                  <c:v>0.64913600000000005</c:v>
                </c:pt>
                <c:pt idx="9">
                  <c:v>0.64913600000000005</c:v>
                </c:pt>
                <c:pt idx="10">
                  <c:v>0.64913600000000005</c:v>
                </c:pt>
                <c:pt idx="11">
                  <c:v>0.64913600000000005</c:v>
                </c:pt>
                <c:pt idx="12">
                  <c:v>0.64913600000000005</c:v>
                </c:pt>
                <c:pt idx="13">
                  <c:v>0.64913600000000005</c:v>
                </c:pt>
                <c:pt idx="14">
                  <c:v>0.64913600000000005</c:v>
                </c:pt>
                <c:pt idx="15">
                  <c:v>0.64913600000000005</c:v>
                </c:pt>
                <c:pt idx="16">
                  <c:v>0.64913600000000005</c:v>
                </c:pt>
                <c:pt idx="17">
                  <c:v>0.64913600000000005</c:v>
                </c:pt>
                <c:pt idx="18">
                  <c:v>0.64913600000000005</c:v>
                </c:pt>
                <c:pt idx="19">
                  <c:v>0.64913600000000005</c:v>
                </c:pt>
                <c:pt idx="20">
                  <c:v>0.64913600000000005</c:v>
                </c:pt>
                <c:pt idx="21">
                  <c:v>0.64913600000000005</c:v>
                </c:pt>
                <c:pt idx="22">
                  <c:v>0.64913600000000005</c:v>
                </c:pt>
                <c:pt idx="23">
                  <c:v>0.64913600000000005</c:v>
                </c:pt>
                <c:pt idx="24">
                  <c:v>0.64913600000000005</c:v>
                </c:pt>
                <c:pt idx="25">
                  <c:v>0.64913600000000005</c:v>
                </c:pt>
                <c:pt idx="26">
                  <c:v>0.64913600000000005</c:v>
                </c:pt>
                <c:pt idx="27">
                  <c:v>0.64913600000000005</c:v>
                </c:pt>
                <c:pt idx="28">
                  <c:v>0.64913600000000005</c:v>
                </c:pt>
                <c:pt idx="29">
                  <c:v>0.64913600000000005</c:v>
                </c:pt>
                <c:pt idx="30">
                  <c:v>0.64913600000000005</c:v>
                </c:pt>
                <c:pt idx="31">
                  <c:v>0.64913600000000005</c:v>
                </c:pt>
                <c:pt idx="32">
                  <c:v>0.64913600000000005</c:v>
                </c:pt>
                <c:pt idx="33">
                  <c:v>0.64913600000000005</c:v>
                </c:pt>
                <c:pt idx="34">
                  <c:v>0.64913600000000005</c:v>
                </c:pt>
                <c:pt idx="35">
                  <c:v>0.64913600000000005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F2-4DF0-8CA2-087A65CCED0A}"/>
            </c:ext>
          </c:extLst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Mblk additive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Sheet1!$R$2:$R$37</c:f>
              <c:numCache>
                <c:formatCode>General</c:formatCode>
                <c:ptCount val="36"/>
                <c:pt idx="0">
                  <c:v>0.64988786600000004</c:v>
                </c:pt>
                <c:pt idx="1">
                  <c:v>0.64913600002541649</c:v>
                </c:pt>
                <c:pt idx="2">
                  <c:v>0.65874728500000002</c:v>
                </c:pt>
                <c:pt idx="3">
                  <c:v>0.64914304022000002</c:v>
                </c:pt>
                <c:pt idx="4">
                  <c:v>0.65162099300000009</c:v>
                </c:pt>
                <c:pt idx="5">
                  <c:v>0.64913600000000005</c:v>
                </c:pt>
                <c:pt idx="6">
                  <c:v>0.68386215500000003</c:v>
                </c:pt>
                <c:pt idx="7">
                  <c:v>0.65353610900000003</c:v>
                </c:pt>
                <c:pt idx="8">
                  <c:v>0.64913600000000005</c:v>
                </c:pt>
                <c:pt idx="9">
                  <c:v>0.68452558500000005</c:v>
                </c:pt>
                <c:pt idx="10">
                  <c:v>0.73736975800000004</c:v>
                </c:pt>
                <c:pt idx="11">
                  <c:v>0.7041939880000001</c:v>
                </c:pt>
                <c:pt idx="12">
                  <c:v>0.656473168</c:v>
                </c:pt>
                <c:pt idx="13">
                  <c:v>0.69929190100000005</c:v>
                </c:pt>
                <c:pt idx="14">
                  <c:v>0.655669324</c:v>
                </c:pt>
                <c:pt idx="15">
                  <c:v>0.70940635600000002</c:v>
                </c:pt>
                <c:pt idx="16">
                  <c:v>0.69343740200000004</c:v>
                </c:pt>
                <c:pt idx="17">
                  <c:v>0.68798757799999999</c:v>
                </c:pt>
                <c:pt idx="18">
                  <c:v>0.70659215200000003</c:v>
                </c:pt>
                <c:pt idx="19">
                  <c:v>0.65772794100000009</c:v>
                </c:pt>
                <c:pt idx="20">
                  <c:v>1.6888352520000001</c:v>
                </c:pt>
                <c:pt idx="21">
                  <c:v>2.0667754039999999</c:v>
                </c:pt>
                <c:pt idx="22">
                  <c:v>0.67294789399999999</c:v>
                </c:pt>
                <c:pt idx="23">
                  <c:v>0.64913601314090008</c:v>
                </c:pt>
                <c:pt idx="24">
                  <c:v>0.66236680100000001</c:v>
                </c:pt>
                <c:pt idx="25">
                  <c:v>0.64913600000000005</c:v>
                </c:pt>
                <c:pt idx="26">
                  <c:v>0.74333510800000002</c:v>
                </c:pt>
                <c:pt idx="27">
                  <c:v>0.95528151800000005</c:v>
                </c:pt>
                <c:pt idx="28">
                  <c:v>0.66047713200000002</c:v>
                </c:pt>
                <c:pt idx="29">
                  <c:v>0.67020447800000005</c:v>
                </c:pt>
                <c:pt idx="30">
                  <c:v>0.74766034800000003</c:v>
                </c:pt>
                <c:pt idx="31">
                  <c:v>0.85986197100000006</c:v>
                </c:pt>
                <c:pt idx="32">
                  <c:v>0.67333453600000004</c:v>
                </c:pt>
                <c:pt idx="33">
                  <c:v>1.0682611720000001</c:v>
                </c:pt>
                <c:pt idx="34">
                  <c:v>1.138897952</c:v>
                </c:pt>
                <c:pt idx="35">
                  <c:v>0.9005290130000001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F2-4DF0-8CA2-087A65CCED0A}"/>
            </c:ext>
          </c:extLst>
        </c:ser>
        <c:ser>
          <c:idx val="4"/>
          <c:order val="4"/>
          <c:tx>
            <c:strRef>
              <c:f>Sheet1!$S$1</c:f>
              <c:strCache>
                <c:ptCount val="1"/>
                <c:pt idx="0">
                  <c:v>Mblk multipl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Sheet1!$S$2:$S$37</c:f>
              <c:numCache>
                <c:formatCode>General</c:formatCode>
                <c:ptCount val="36"/>
                <c:pt idx="0">
                  <c:v>0.64962424681286457</c:v>
                </c:pt>
                <c:pt idx="1">
                  <c:v>0.64913600001649885</c:v>
                </c:pt>
                <c:pt idx="2">
                  <c:v>0.655405109940978</c:v>
                </c:pt>
                <c:pt idx="3">
                  <c:v>0.64914057007633719</c:v>
                </c:pt>
                <c:pt idx="4">
                  <c:v>0.65075110434641437</c:v>
                </c:pt>
                <c:pt idx="5">
                  <c:v>0.64913600000000005</c:v>
                </c:pt>
                <c:pt idx="6">
                  <c:v>0.67207396599405655</c:v>
                </c:pt>
                <c:pt idx="7">
                  <c:v>0.65199856233046627</c:v>
                </c:pt>
                <c:pt idx="8">
                  <c:v>0.64913600000000005</c:v>
                </c:pt>
                <c:pt idx="9">
                  <c:v>0.67251998796113355</c:v>
                </c:pt>
                <c:pt idx="10">
                  <c:v>0.70901452002730769</c:v>
                </c:pt>
                <c:pt idx="11">
                  <c:v>0.68587832000686455</c:v>
                </c:pt>
                <c:pt idx="12">
                  <c:v>0.65391633550381578</c:v>
                </c:pt>
                <c:pt idx="13">
                  <c:v>0.68252431234597866</c:v>
                </c:pt>
                <c:pt idx="14">
                  <c:v>0.65339089999340338</c:v>
                </c:pt>
                <c:pt idx="15">
                  <c:v>0.68946270366202</c:v>
                </c:pt>
                <c:pt idx="16">
                  <c:v>0.67854014846342081</c:v>
                </c:pt>
                <c:pt idx="17">
                  <c:v>0.67485228231572447</c:v>
                </c:pt>
                <c:pt idx="18">
                  <c:v>0.6875251425883343</c:v>
                </c:pt>
                <c:pt idx="19">
                  <c:v>0.6547373670622576</c:v>
                </c:pt>
                <c:pt idx="20">
                  <c:v>1.8359943611554035</c:v>
                </c:pt>
                <c:pt idx="21">
                  <c:v>2.6792217831355498</c:v>
                </c:pt>
                <c:pt idx="22">
                  <c:v>0.66477865917782586</c:v>
                </c:pt>
                <c:pt idx="23">
                  <c:v>0.64913600853023146</c:v>
                </c:pt>
                <c:pt idx="24">
                  <c:v>0.65778165760446272</c:v>
                </c:pt>
                <c:pt idx="25">
                  <c:v>0.64913600000000005</c:v>
                </c:pt>
                <c:pt idx="26">
                  <c:v>0.71325668019953758</c:v>
                </c:pt>
                <c:pt idx="27">
                  <c:v>0.88164348820622662</c:v>
                </c:pt>
                <c:pt idx="28">
                  <c:v>0.65653984167737756</c:v>
                </c:pt>
                <c:pt idx="29">
                  <c:v>0.66295739415386923</c:v>
                </c:pt>
                <c:pt idx="30">
                  <c:v>0.71634836784868505</c:v>
                </c:pt>
                <c:pt idx="31">
                  <c:v>0.80140642782081262</c:v>
                </c:pt>
                <c:pt idx="32">
                  <c:v>0.66503574022413003</c:v>
                </c:pt>
                <c:pt idx="33">
                  <c:v>0.98709611920991958</c:v>
                </c:pt>
                <c:pt idx="34">
                  <c:v>1.0593430172531859</c:v>
                </c:pt>
                <c:pt idx="35">
                  <c:v>0.83466901822455619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F2-4DF0-8CA2-087A65CCE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28336"/>
        <c:axId val="53331248"/>
      </c:lineChart>
      <c:catAx>
        <c:axId val="53328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31248"/>
        <c:crosses val="autoZero"/>
        <c:auto val="1"/>
        <c:lblAlgn val="ctr"/>
        <c:lblOffset val="100"/>
        <c:noMultiLvlLbl val="0"/>
      </c:catAx>
      <c:valAx>
        <c:axId val="5333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3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314325</xdr:colOff>
      <xdr:row>4</xdr:row>
      <xdr:rowOff>71437</xdr:rowOff>
    </xdr:from>
    <xdr:to>
      <xdr:col>30</xdr:col>
      <xdr:colOff>276225</xdr:colOff>
      <xdr:row>29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FCF1A1-DE8D-FBEE-4024-199FF493C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F2C2-1F5A-47A5-928C-29AEA681C522}">
  <dimension ref="A1:S217"/>
  <sheetViews>
    <sheetView tabSelected="1" workbookViewId="0">
      <selection activeCell="S12" sqref="S12"/>
    </sheetView>
  </sheetViews>
  <sheetFormatPr defaultRowHeight="15" x14ac:dyDescent="0.25"/>
  <sheetData>
    <row r="1" spans="1:19" x14ac:dyDescent="0.25">
      <c r="A1" t="s">
        <v>0</v>
      </c>
      <c r="B1" t="s">
        <v>2</v>
      </c>
      <c r="M1" t="s">
        <v>9</v>
      </c>
      <c r="N1" t="s">
        <v>3</v>
      </c>
      <c r="O1" t="s">
        <v>6</v>
      </c>
      <c r="P1" t="s">
        <v>4</v>
      </c>
      <c r="Q1" t="s">
        <v>5</v>
      </c>
      <c r="R1" t="s">
        <v>7</v>
      </c>
      <c r="S1" t="s">
        <v>8</v>
      </c>
    </row>
    <row r="2" spans="1:19" x14ac:dyDescent="0.25">
      <c r="A2">
        <v>0.64913600000000005</v>
      </c>
      <c r="C2">
        <f>A2+(A29)</f>
        <v>0.64913600000000005</v>
      </c>
      <c r="F2">
        <v>1985</v>
      </c>
      <c r="G2">
        <v>1</v>
      </c>
      <c r="H2">
        <v>7.5186600000000001E-4</v>
      </c>
      <c r="L2">
        <v>1985</v>
      </c>
      <c r="M2">
        <f>STANDARDIZE(N2,$N$39,$N$40)</f>
        <v>-0.46509004871805304</v>
      </c>
      <c r="N2">
        <v>7.5186600000000001E-4</v>
      </c>
      <c r="O2">
        <v>0.64913600000000005</v>
      </c>
      <c r="P2">
        <f>O2+($A$29*M2)</f>
        <v>0.64913600000000005</v>
      </c>
      <c r="Q2">
        <f>O2*EXP($A$29*M2)</f>
        <v>0.64913600000000005</v>
      </c>
      <c r="R2">
        <f>O2+N2</f>
        <v>0.64988786600000004</v>
      </c>
      <c r="S2">
        <f>O2*EXP(N2)</f>
        <v>0.64962424681286457</v>
      </c>
    </row>
    <row r="3" spans="1:19" x14ac:dyDescent="0.25">
      <c r="A3">
        <v>0.45504099999999997</v>
      </c>
      <c r="F3">
        <v>1986</v>
      </c>
      <c r="G3">
        <v>1</v>
      </c>
      <c r="H3" s="1">
        <v>2.54165E-11</v>
      </c>
      <c r="L3">
        <v>1986</v>
      </c>
      <c r="M3">
        <f t="shared" ref="M3:M37" si="0">STANDARDIZE(N3,$N$39,$N$40)</f>
        <v>-0.46766023689325975</v>
      </c>
      <c r="N3" s="1">
        <v>2.54165E-11</v>
      </c>
      <c r="O3">
        <v>0.64913600000000005</v>
      </c>
      <c r="P3">
        <f t="shared" ref="P3:P37" si="1">O3+($A$29*M3)</f>
        <v>0.64913600000000005</v>
      </c>
      <c r="Q3">
        <f t="shared" ref="Q3:Q37" si="2">O3*EXP($A$29*M3)</f>
        <v>0.64913600000000005</v>
      </c>
      <c r="R3">
        <f t="shared" ref="R3:R37" si="3">O3+N3</f>
        <v>0.64913600002541649</v>
      </c>
      <c r="S3">
        <f t="shared" ref="S3:S37" si="4">O3*EXP(N3)</f>
        <v>0.64913600001649885</v>
      </c>
    </row>
    <row r="4" spans="1:19" x14ac:dyDescent="0.25">
      <c r="A4">
        <v>0.35927500000000001</v>
      </c>
      <c r="F4">
        <v>1987</v>
      </c>
      <c r="G4">
        <v>1</v>
      </c>
      <c r="H4">
        <v>9.6112850000000007E-3</v>
      </c>
      <c r="L4">
        <v>1987</v>
      </c>
      <c r="M4">
        <f t="shared" si="0"/>
        <v>-0.43480489854136634</v>
      </c>
      <c r="N4">
        <v>9.6112850000000007E-3</v>
      </c>
      <c r="O4">
        <v>0.64913600000000005</v>
      </c>
      <c r="P4">
        <f t="shared" si="1"/>
        <v>0.64913600000000005</v>
      </c>
      <c r="Q4">
        <f t="shared" si="2"/>
        <v>0.64913600000000005</v>
      </c>
      <c r="R4">
        <f t="shared" si="3"/>
        <v>0.65874728500000002</v>
      </c>
      <c r="S4">
        <f t="shared" si="4"/>
        <v>0.655405109940978</v>
      </c>
    </row>
    <row r="5" spans="1:19" x14ac:dyDescent="0.25">
      <c r="A5">
        <v>0.30229800000000001</v>
      </c>
      <c r="F5">
        <v>1988</v>
      </c>
      <c r="G5">
        <v>1</v>
      </c>
      <c r="H5" s="1">
        <v>7.0402199999999997E-6</v>
      </c>
      <c r="L5">
        <v>1988</v>
      </c>
      <c r="M5">
        <f t="shared" si="0"/>
        <v>-0.46763617060288176</v>
      </c>
      <c r="N5" s="1">
        <v>7.0402199999999997E-6</v>
      </c>
      <c r="O5">
        <v>0.64913600000000005</v>
      </c>
      <c r="P5">
        <f t="shared" si="1"/>
        <v>0.64913600000000005</v>
      </c>
      <c r="Q5">
        <f t="shared" si="2"/>
        <v>0.64913600000000005</v>
      </c>
      <c r="R5">
        <f t="shared" si="3"/>
        <v>0.64914304022000002</v>
      </c>
      <c r="S5">
        <f t="shared" si="4"/>
        <v>0.64914057007633719</v>
      </c>
    </row>
    <row r="6" spans="1:19" x14ac:dyDescent="0.25">
      <c r="A6">
        <v>0.26465100000000003</v>
      </c>
      <c r="F6">
        <v>1989</v>
      </c>
      <c r="G6">
        <v>1</v>
      </c>
      <c r="H6">
        <v>2.484993E-3</v>
      </c>
      <c r="L6">
        <v>1989</v>
      </c>
      <c r="M6">
        <f t="shared" si="0"/>
        <v>-0.45916550541896417</v>
      </c>
      <c r="N6">
        <v>2.484993E-3</v>
      </c>
      <c r="O6">
        <v>0.64913600000000005</v>
      </c>
      <c r="P6">
        <f t="shared" si="1"/>
        <v>0.64913600000000005</v>
      </c>
      <c r="Q6">
        <f t="shared" si="2"/>
        <v>0.64913600000000005</v>
      </c>
      <c r="R6">
        <f t="shared" si="3"/>
        <v>0.65162099300000009</v>
      </c>
      <c r="S6">
        <f t="shared" si="4"/>
        <v>0.65075110434641437</v>
      </c>
    </row>
    <row r="7" spans="1:19" x14ac:dyDescent="0.25">
      <c r="A7">
        <v>0.238042</v>
      </c>
      <c r="F7">
        <v>1990</v>
      </c>
      <c r="G7">
        <v>1</v>
      </c>
      <c r="H7">
        <v>0</v>
      </c>
      <c r="L7">
        <v>1990</v>
      </c>
      <c r="M7">
        <f t="shared" si="0"/>
        <v>-0.46766023698014386</v>
      </c>
      <c r="N7">
        <v>0</v>
      </c>
      <c r="O7">
        <v>0.64913600000000005</v>
      </c>
      <c r="P7">
        <f t="shared" si="1"/>
        <v>0.64913600000000005</v>
      </c>
      <c r="Q7">
        <f t="shared" si="2"/>
        <v>0.64913600000000005</v>
      </c>
      <c r="R7">
        <f t="shared" si="3"/>
        <v>0.64913600000000005</v>
      </c>
      <c r="S7">
        <f t="shared" si="4"/>
        <v>0.64913600000000005</v>
      </c>
    </row>
    <row r="8" spans="1:19" x14ac:dyDescent="0.25">
      <c r="A8">
        <v>0.21833</v>
      </c>
      <c r="F8">
        <v>1991</v>
      </c>
      <c r="G8">
        <v>1</v>
      </c>
      <c r="H8">
        <v>3.4726155000000002E-2</v>
      </c>
      <c r="L8">
        <v>1991</v>
      </c>
      <c r="M8">
        <f t="shared" si="0"/>
        <v>-0.34895190867623371</v>
      </c>
      <c r="N8">
        <v>3.4726155000000002E-2</v>
      </c>
      <c r="O8">
        <v>0.64913600000000005</v>
      </c>
      <c r="P8">
        <f t="shared" si="1"/>
        <v>0.64913600000000005</v>
      </c>
      <c r="Q8">
        <f t="shared" si="2"/>
        <v>0.64913600000000005</v>
      </c>
      <c r="R8">
        <f t="shared" si="3"/>
        <v>0.68386215500000003</v>
      </c>
      <c r="S8">
        <f t="shared" si="4"/>
        <v>0.67207396599405655</v>
      </c>
    </row>
    <row r="9" spans="1:19" x14ac:dyDescent="0.25">
      <c r="A9">
        <v>0.20321700000000001</v>
      </c>
      <c r="F9">
        <v>1992</v>
      </c>
      <c r="G9">
        <v>1</v>
      </c>
      <c r="H9">
        <v>4.4001090000000001E-3</v>
      </c>
      <c r="L9">
        <v>1992</v>
      </c>
      <c r="M9">
        <f t="shared" si="0"/>
        <v>-0.45261884861609974</v>
      </c>
      <c r="N9">
        <v>4.4001090000000001E-3</v>
      </c>
      <c r="O9">
        <v>0.64913600000000005</v>
      </c>
      <c r="P9">
        <f t="shared" si="1"/>
        <v>0.64913600000000005</v>
      </c>
      <c r="Q9">
        <f t="shared" si="2"/>
        <v>0.64913600000000005</v>
      </c>
      <c r="R9">
        <f t="shared" si="3"/>
        <v>0.65353610900000003</v>
      </c>
      <c r="S9">
        <f t="shared" si="4"/>
        <v>0.65199856233046627</v>
      </c>
    </row>
    <row r="10" spans="1:19" x14ac:dyDescent="0.25">
      <c r="A10">
        <v>0.19132099999999999</v>
      </c>
      <c r="F10">
        <v>1993</v>
      </c>
      <c r="G10">
        <v>1</v>
      </c>
      <c r="H10">
        <v>0</v>
      </c>
      <c r="L10">
        <v>1993</v>
      </c>
      <c r="M10">
        <f t="shared" si="0"/>
        <v>-0.46766023698014386</v>
      </c>
      <c r="N10">
        <v>0</v>
      </c>
      <c r="O10">
        <v>0.64913600000000005</v>
      </c>
      <c r="P10">
        <f t="shared" si="1"/>
        <v>0.64913600000000005</v>
      </c>
      <c r="Q10">
        <f t="shared" si="2"/>
        <v>0.64913600000000005</v>
      </c>
      <c r="R10">
        <f t="shared" si="3"/>
        <v>0.64913600000000005</v>
      </c>
      <c r="S10">
        <f t="shared" si="4"/>
        <v>0.64913600000000005</v>
      </c>
    </row>
    <row r="11" spans="1:19" x14ac:dyDescent="0.25">
      <c r="A11">
        <v>0.18176300000000001</v>
      </c>
      <c r="F11">
        <v>1994</v>
      </c>
      <c r="G11">
        <v>1</v>
      </c>
      <c r="H11">
        <v>3.5389585000000001E-2</v>
      </c>
      <c r="L11">
        <v>1994</v>
      </c>
      <c r="M11">
        <f t="shared" si="0"/>
        <v>-0.34668403115720914</v>
      </c>
      <c r="N11">
        <v>3.5389585000000001E-2</v>
      </c>
      <c r="O11">
        <v>0.64913600000000005</v>
      </c>
      <c r="P11">
        <f t="shared" si="1"/>
        <v>0.64913600000000005</v>
      </c>
      <c r="Q11">
        <f t="shared" si="2"/>
        <v>0.64913600000000005</v>
      </c>
      <c r="R11">
        <f t="shared" si="3"/>
        <v>0.68452558500000005</v>
      </c>
      <c r="S11">
        <f t="shared" si="4"/>
        <v>0.67251998796113355</v>
      </c>
    </row>
    <row r="12" spans="1:19" x14ac:dyDescent="0.25">
      <c r="A12">
        <v>0.173956</v>
      </c>
      <c r="F12">
        <v>1995</v>
      </c>
      <c r="G12">
        <v>1</v>
      </c>
      <c r="H12">
        <v>8.8233757999999995E-2</v>
      </c>
      <c r="L12">
        <v>1995</v>
      </c>
      <c r="M12">
        <f t="shared" si="0"/>
        <v>-0.16604084052949292</v>
      </c>
      <c r="N12">
        <v>8.8233757999999995E-2</v>
      </c>
      <c r="O12">
        <v>0.64913600000000005</v>
      </c>
      <c r="P12">
        <f t="shared" si="1"/>
        <v>0.64913600000000005</v>
      </c>
      <c r="Q12">
        <f t="shared" si="2"/>
        <v>0.64913600000000005</v>
      </c>
      <c r="R12">
        <f t="shared" si="3"/>
        <v>0.73736975800000004</v>
      </c>
      <c r="S12">
        <f t="shared" si="4"/>
        <v>0.70901452002730769</v>
      </c>
    </row>
    <row r="13" spans="1:19" x14ac:dyDescent="0.25">
      <c r="A13">
        <v>0.167493</v>
      </c>
      <c r="F13">
        <v>1996</v>
      </c>
      <c r="G13">
        <v>1</v>
      </c>
      <c r="H13">
        <v>5.5057988000000002E-2</v>
      </c>
      <c r="L13">
        <v>1996</v>
      </c>
      <c r="M13">
        <f t="shared" si="0"/>
        <v>-0.27944931310283166</v>
      </c>
      <c r="N13">
        <v>5.5057988000000002E-2</v>
      </c>
      <c r="O13">
        <v>0.64913600000000005</v>
      </c>
      <c r="P13">
        <f t="shared" si="1"/>
        <v>0.64913600000000005</v>
      </c>
      <c r="Q13">
        <f t="shared" si="2"/>
        <v>0.64913600000000005</v>
      </c>
      <c r="R13">
        <f t="shared" si="3"/>
        <v>0.7041939880000001</v>
      </c>
      <c r="S13">
        <f t="shared" si="4"/>
        <v>0.68587832000686455</v>
      </c>
    </row>
    <row r="14" spans="1:19" x14ac:dyDescent="0.25">
      <c r="A14">
        <v>0.162083</v>
      </c>
      <c r="F14">
        <v>1997</v>
      </c>
      <c r="G14">
        <v>1</v>
      </c>
      <c r="H14">
        <v>7.3371679999999998E-3</v>
      </c>
      <c r="L14">
        <v>1997</v>
      </c>
      <c r="M14">
        <f t="shared" si="0"/>
        <v>-0.44257876891191272</v>
      </c>
      <c r="N14">
        <v>7.3371679999999998E-3</v>
      </c>
      <c r="O14">
        <v>0.64913600000000005</v>
      </c>
      <c r="P14">
        <f t="shared" si="1"/>
        <v>0.64913600000000005</v>
      </c>
      <c r="Q14">
        <f t="shared" si="2"/>
        <v>0.64913600000000005</v>
      </c>
      <c r="R14">
        <f t="shared" si="3"/>
        <v>0.656473168</v>
      </c>
      <c r="S14">
        <f t="shared" si="4"/>
        <v>0.65391633550381578</v>
      </c>
    </row>
    <row r="15" spans="1:19" x14ac:dyDescent="0.25">
      <c r="A15">
        <v>0.15751200000000001</v>
      </c>
      <c r="F15">
        <v>1998</v>
      </c>
      <c r="G15">
        <v>1</v>
      </c>
      <c r="H15">
        <v>5.0155901000000003E-2</v>
      </c>
      <c r="L15">
        <v>1998</v>
      </c>
      <c r="M15">
        <f t="shared" si="0"/>
        <v>-0.29620666942317092</v>
      </c>
      <c r="N15">
        <v>5.0155901000000003E-2</v>
      </c>
      <c r="O15">
        <v>0.64913600000000005</v>
      </c>
      <c r="P15">
        <f t="shared" si="1"/>
        <v>0.64913600000000005</v>
      </c>
      <c r="Q15">
        <f t="shared" si="2"/>
        <v>0.64913600000000005</v>
      </c>
      <c r="R15">
        <f t="shared" si="3"/>
        <v>0.69929190100000005</v>
      </c>
      <c r="S15">
        <f t="shared" si="4"/>
        <v>0.68252431234597866</v>
      </c>
    </row>
    <row r="16" spans="1:19" x14ac:dyDescent="0.25">
      <c r="A16">
        <v>0.15361900000000001</v>
      </c>
      <c r="F16">
        <v>1999</v>
      </c>
      <c r="G16">
        <v>1</v>
      </c>
      <c r="H16">
        <v>6.5333240000000001E-3</v>
      </c>
      <c r="L16">
        <v>1999</v>
      </c>
      <c r="M16">
        <f t="shared" si="0"/>
        <v>-0.44532663942787193</v>
      </c>
      <c r="N16">
        <v>6.5333240000000001E-3</v>
      </c>
      <c r="O16">
        <v>0.64913600000000005</v>
      </c>
      <c r="P16">
        <f t="shared" si="1"/>
        <v>0.64913600000000005</v>
      </c>
      <c r="Q16">
        <f t="shared" si="2"/>
        <v>0.64913600000000005</v>
      </c>
      <c r="R16">
        <f t="shared" si="3"/>
        <v>0.655669324</v>
      </c>
      <c r="S16">
        <f t="shared" si="4"/>
        <v>0.65339089999340338</v>
      </c>
    </row>
    <row r="17" spans="1:19" x14ac:dyDescent="0.25">
      <c r="A17">
        <v>0.150282</v>
      </c>
      <c r="F17">
        <v>2000</v>
      </c>
      <c r="G17">
        <v>1</v>
      </c>
      <c r="H17">
        <v>6.0270355999999997E-2</v>
      </c>
      <c r="L17">
        <v>2000</v>
      </c>
      <c r="M17">
        <f t="shared" si="0"/>
        <v>-0.26163128828019311</v>
      </c>
      <c r="N17">
        <v>6.0270355999999997E-2</v>
      </c>
      <c r="O17">
        <v>0.64913600000000005</v>
      </c>
      <c r="P17">
        <f t="shared" si="1"/>
        <v>0.64913600000000005</v>
      </c>
      <c r="Q17">
        <f t="shared" si="2"/>
        <v>0.64913600000000005</v>
      </c>
      <c r="R17">
        <f t="shared" si="3"/>
        <v>0.70940635600000002</v>
      </c>
      <c r="S17">
        <f t="shared" si="4"/>
        <v>0.68946270366202</v>
      </c>
    </row>
    <row r="18" spans="1:19" x14ac:dyDescent="0.25">
      <c r="A18">
        <v>0.14740600000000001</v>
      </c>
      <c r="F18">
        <v>2001</v>
      </c>
      <c r="G18">
        <v>1</v>
      </c>
      <c r="H18">
        <v>4.4301401999999997E-2</v>
      </c>
      <c r="L18">
        <v>2001</v>
      </c>
      <c r="M18">
        <f t="shared" si="0"/>
        <v>-0.31621976299333193</v>
      </c>
      <c r="N18">
        <v>4.4301401999999997E-2</v>
      </c>
      <c r="O18">
        <v>0.64913600000000005</v>
      </c>
      <c r="P18">
        <f t="shared" si="1"/>
        <v>0.64913600000000005</v>
      </c>
      <c r="Q18">
        <f t="shared" si="2"/>
        <v>0.64913600000000005</v>
      </c>
      <c r="R18">
        <f t="shared" si="3"/>
        <v>0.69343740200000004</v>
      </c>
      <c r="S18">
        <f t="shared" si="4"/>
        <v>0.67854014846342081</v>
      </c>
    </row>
    <row r="19" spans="1:19" x14ac:dyDescent="0.25">
      <c r="A19">
        <v>0.14491299999999999</v>
      </c>
      <c r="F19">
        <v>2002</v>
      </c>
      <c r="G19">
        <v>1</v>
      </c>
      <c r="H19">
        <v>3.8851577999999998E-2</v>
      </c>
      <c r="L19">
        <v>2002</v>
      </c>
      <c r="M19">
        <f t="shared" si="0"/>
        <v>-0.3348495104154271</v>
      </c>
      <c r="N19">
        <v>3.8851577999999998E-2</v>
      </c>
      <c r="O19">
        <v>0.64913600000000005</v>
      </c>
      <c r="P19">
        <f t="shared" si="1"/>
        <v>0.64913600000000005</v>
      </c>
      <c r="Q19">
        <f t="shared" si="2"/>
        <v>0.64913600000000005</v>
      </c>
      <c r="R19">
        <f t="shared" si="3"/>
        <v>0.68798757799999999</v>
      </c>
      <c r="S19">
        <f t="shared" si="4"/>
        <v>0.67485228231572447</v>
      </c>
    </row>
    <row r="20" spans="1:19" x14ac:dyDescent="0.25">
      <c r="A20">
        <v>0.14274500000000001</v>
      </c>
      <c r="F20">
        <v>2003</v>
      </c>
      <c r="G20">
        <v>1</v>
      </c>
      <c r="H20">
        <v>5.7456152000000003E-2</v>
      </c>
      <c r="L20">
        <v>2003</v>
      </c>
      <c r="M20">
        <f t="shared" si="0"/>
        <v>-0.27125139889555422</v>
      </c>
      <c r="N20">
        <v>5.7456152000000003E-2</v>
      </c>
      <c r="O20">
        <v>0.64913600000000005</v>
      </c>
      <c r="P20">
        <f t="shared" si="1"/>
        <v>0.64913600000000005</v>
      </c>
      <c r="Q20">
        <f t="shared" si="2"/>
        <v>0.64913600000000005</v>
      </c>
      <c r="R20">
        <f t="shared" si="3"/>
        <v>0.70659215200000003</v>
      </c>
      <c r="S20">
        <f t="shared" si="4"/>
        <v>0.6875251425883343</v>
      </c>
    </row>
    <row r="21" spans="1:19" x14ac:dyDescent="0.25">
      <c r="A21">
        <v>0.140851</v>
      </c>
      <c r="F21">
        <v>2004</v>
      </c>
      <c r="G21">
        <v>1</v>
      </c>
      <c r="H21">
        <v>8.5919410000000005E-3</v>
      </c>
      <c r="L21">
        <v>2004</v>
      </c>
      <c r="M21">
        <f t="shared" si="0"/>
        <v>-0.43828943698815437</v>
      </c>
      <c r="N21">
        <v>8.5919410000000005E-3</v>
      </c>
      <c r="O21">
        <v>0.64913600000000005</v>
      </c>
      <c r="P21">
        <f t="shared" si="1"/>
        <v>0.64913600000000005</v>
      </c>
      <c r="Q21">
        <f t="shared" si="2"/>
        <v>0.64913600000000005</v>
      </c>
      <c r="R21">
        <f t="shared" si="3"/>
        <v>0.65772794100000009</v>
      </c>
      <c r="S21">
        <f t="shared" si="4"/>
        <v>0.6547373670622576</v>
      </c>
    </row>
    <row r="22" spans="1:19" x14ac:dyDescent="0.25">
      <c r="A22">
        <v>0.13919200000000001</v>
      </c>
      <c r="F22">
        <v>2005</v>
      </c>
      <c r="G22">
        <v>1</v>
      </c>
      <c r="H22">
        <v>1.0396992519999999</v>
      </c>
      <c r="L22">
        <v>2005</v>
      </c>
      <c r="M22">
        <f t="shared" si="0"/>
        <v>3.0864608611876707</v>
      </c>
      <c r="N22">
        <v>1.0396992519999999</v>
      </c>
      <c r="O22">
        <v>0.64913600000000005</v>
      </c>
      <c r="P22">
        <f t="shared" si="1"/>
        <v>0.64913600000000005</v>
      </c>
      <c r="Q22">
        <f t="shared" si="2"/>
        <v>0.64913600000000005</v>
      </c>
      <c r="R22">
        <f t="shared" si="3"/>
        <v>1.6888352520000001</v>
      </c>
      <c r="S22">
        <f t="shared" si="4"/>
        <v>1.8359943611554035</v>
      </c>
    </row>
    <row r="23" spans="1:19" x14ac:dyDescent="0.25">
      <c r="A23">
        <v>0.137734</v>
      </c>
      <c r="F23">
        <v>2006</v>
      </c>
      <c r="G23">
        <v>1</v>
      </c>
      <c r="H23">
        <v>1.417639404</v>
      </c>
      <c r="L23">
        <v>2006</v>
      </c>
      <c r="M23">
        <f t="shared" si="0"/>
        <v>4.3784162660646491</v>
      </c>
      <c r="N23">
        <v>1.417639404</v>
      </c>
      <c r="O23">
        <v>0.64913600000000005</v>
      </c>
      <c r="P23">
        <f t="shared" si="1"/>
        <v>0.64913600000000005</v>
      </c>
      <c r="Q23">
        <f t="shared" si="2"/>
        <v>0.64913600000000005</v>
      </c>
      <c r="R23">
        <f>O23+N23</f>
        <v>2.0667754039999999</v>
      </c>
      <c r="S23">
        <f>O23*EXP(N23)</f>
        <v>2.6792217831355498</v>
      </c>
    </row>
    <row r="24" spans="1:19" x14ac:dyDescent="0.25">
      <c r="A24">
        <v>0.13644999999999999</v>
      </c>
      <c r="F24">
        <v>2007</v>
      </c>
      <c r="G24">
        <v>1</v>
      </c>
      <c r="H24">
        <v>2.3811894E-2</v>
      </c>
      <c r="L24">
        <v>2007</v>
      </c>
      <c r="M24">
        <f t="shared" si="0"/>
        <v>-0.38626135678480095</v>
      </c>
      <c r="N24">
        <v>2.3811894E-2</v>
      </c>
      <c r="O24">
        <v>0.64913600000000005</v>
      </c>
      <c r="P24">
        <f t="shared" si="1"/>
        <v>0.64913600000000005</v>
      </c>
      <c r="Q24">
        <f t="shared" si="2"/>
        <v>0.64913600000000005</v>
      </c>
      <c r="R24">
        <f t="shared" si="3"/>
        <v>0.67294789399999999</v>
      </c>
      <c r="S24">
        <f t="shared" si="4"/>
        <v>0.66477865917782586</v>
      </c>
    </row>
    <row r="25" spans="1:19" x14ac:dyDescent="0.25">
      <c r="F25">
        <v>2008</v>
      </c>
      <c r="G25">
        <v>1</v>
      </c>
      <c r="H25" s="1">
        <v>1.31409E-8</v>
      </c>
      <c r="L25">
        <v>2008</v>
      </c>
      <c r="M25">
        <f t="shared" si="0"/>
        <v>-0.46766019205912474</v>
      </c>
      <c r="N25" s="1">
        <v>1.31409E-8</v>
      </c>
      <c r="O25">
        <v>0.64913600000000005</v>
      </c>
      <c r="P25">
        <f t="shared" si="1"/>
        <v>0.64913600000000005</v>
      </c>
      <c r="Q25">
        <f t="shared" si="2"/>
        <v>0.64913600000000005</v>
      </c>
      <c r="R25">
        <f t="shared" si="3"/>
        <v>0.64913601314090008</v>
      </c>
      <c r="S25">
        <f t="shared" si="4"/>
        <v>0.64913600853023146</v>
      </c>
    </row>
    <row r="26" spans="1:19" x14ac:dyDescent="0.25">
      <c r="F26">
        <v>2009</v>
      </c>
      <c r="G26">
        <v>1</v>
      </c>
      <c r="H26">
        <v>1.3230801E-2</v>
      </c>
      <c r="L26">
        <v>2009</v>
      </c>
      <c r="M26">
        <f t="shared" si="0"/>
        <v>-0.42243189918024338</v>
      </c>
      <c r="N26">
        <v>1.3230801E-2</v>
      </c>
      <c r="O26">
        <v>0.64913600000000005</v>
      </c>
      <c r="P26">
        <f t="shared" si="1"/>
        <v>0.64913600000000005</v>
      </c>
      <c r="Q26">
        <f t="shared" si="2"/>
        <v>0.64913600000000005</v>
      </c>
      <c r="R26">
        <f t="shared" si="3"/>
        <v>0.66236680100000001</v>
      </c>
      <c r="S26">
        <f t="shared" si="4"/>
        <v>0.65778165760446272</v>
      </c>
    </row>
    <row r="27" spans="1:19" x14ac:dyDescent="0.25">
      <c r="F27">
        <v>2010</v>
      </c>
      <c r="G27">
        <v>1</v>
      </c>
      <c r="H27">
        <v>0</v>
      </c>
      <c r="L27">
        <v>2010</v>
      </c>
      <c r="M27">
        <f t="shared" si="0"/>
        <v>-0.46766023698014386</v>
      </c>
      <c r="N27">
        <v>0</v>
      </c>
      <c r="O27">
        <v>0.64913600000000005</v>
      </c>
      <c r="P27">
        <f t="shared" si="1"/>
        <v>0.64913600000000005</v>
      </c>
      <c r="Q27">
        <f t="shared" si="2"/>
        <v>0.64913600000000005</v>
      </c>
      <c r="R27">
        <f t="shared" si="3"/>
        <v>0.64913600000000005</v>
      </c>
      <c r="S27">
        <f t="shared" si="4"/>
        <v>0.64913600000000005</v>
      </c>
    </row>
    <row r="28" spans="1:19" x14ac:dyDescent="0.25">
      <c r="A28" t="s">
        <v>1</v>
      </c>
      <c r="F28">
        <v>2011</v>
      </c>
      <c r="G28">
        <v>1</v>
      </c>
      <c r="H28">
        <v>9.4199108000000004E-2</v>
      </c>
      <c r="L28">
        <v>2011</v>
      </c>
      <c r="M28">
        <f t="shared" si="0"/>
        <v>-0.14564881249622141</v>
      </c>
      <c r="N28">
        <v>9.4199108000000004E-2</v>
      </c>
      <c r="O28">
        <v>0.64913600000000005</v>
      </c>
      <c r="P28">
        <f t="shared" si="1"/>
        <v>0.64913600000000005</v>
      </c>
      <c r="Q28">
        <f t="shared" si="2"/>
        <v>0.64913600000000005</v>
      </c>
      <c r="R28">
        <f t="shared" si="3"/>
        <v>0.74333510800000002</v>
      </c>
      <c r="S28">
        <f t="shared" si="4"/>
        <v>0.71325668019953758</v>
      </c>
    </row>
    <row r="29" spans="1:19" x14ac:dyDescent="0.25">
      <c r="A29">
        <v>0</v>
      </c>
      <c r="F29">
        <v>2012</v>
      </c>
      <c r="G29">
        <v>1</v>
      </c>
      <c r="H29">
        <v>0.30614551800000001</v>
      </c>
      <c r="L29">
        <v>2012</v>
      </c>
      <c r="M29">
        <f t="shared" si="0"/>
        <v>0.57887148124534415</v>
      </c>
      <c r="N29">
        <v>0.30614551800000001</v>
      </c>
      <c r="O29">
        <v>0.64913600000000005</v>
      </c>
      <c r="P29">
        <f t="shared" si="1"/>
        <v>0.64913600000000005</v>
      </c>
      <c r="Q29">
        <f t="shared" si="2"/>
        <v>0.64913600000000005</v>
      </c>
      <c r="R29">
        <f t="shared" si="3"/>
        <v>0.95528151800000005</v>
      </c>
      <c r="S29">
        <f t="shared" si="4"/>
        <v>0.88164348820622662</v>
      </c>
    </row>
    <row r="30" spans="1:19" x14ac:dyDescent="0.25">
      <c r="F30">
        <v>2013</v>
      </c>
      <c r="G30">
        <v>1</v>
      </c>
      <c r="H30">
        <v>1.1341132E-2</v>
      </c>
      <c r="L30">
        <v>2013</v>
      </c>
      <c r="M30">
        <f t="shared" si="0"/>
        <v>-0.4288915676358418</v>
      </c>
      <c r="N30">
        <v>1.1341132E-2</v>
      </c>
      <c r="O30">
        <v>0.64913600000000005</v>
      </c>
      <c r="P30">
        <f t="shared" si="1"/>
        <v>0.64913600000000005</v>
      </c>
      <c r="Q30">
        <f t="shared" si="2"/>
        <v>0.64913600000000005</v>
      </c>
      <c r="R30">
        <f t="shared" si="3"/>
        <v>0.66047713200000002</v>
      </c>
      <c r="S30">
        <f t="shared" si="4"/>
        <v>0.65653984167737756</v>
      </c>
    </row>
    <row r="31" spans="1:19" x14ac:dyDescent="0.25">
      <c r="F31">
        <v>2014</v>
      </c>
      <c r="G31">
        <v>1</v>
      </c>
      <c r="H31">
        <v>2.1068478000000002E-2</v>
      </c>
      <c r="L31">
        <v>2014</v>
      </c>
      <c r="M31">
        <f t="shared" si="0"/>
        <v>-0.39563948480393235</v>
      </c>
      <c r="N31">
        <v>2.1068478000000002E-2</v>
      </c>
      <c r="O31">
        <v>0.64913600000000005</v>
      </c>
      <c r="P31">
        <f t="shared" si="1"/>
        <v>0.64913600000000005</v>
      </c>
      <c r="Q31">
        <f t="shared" si="2"/>
        <v>0.64913600000000005</v>
      </c>
      <c r="R31">
        <f t="shared" si="3"/>
        <v>0.67020447800000005</v>
      </c>
      <c r="S31">
        <f t="shared" si="4"/>
        <v>0.66295739415386923</v>
      </c>
    </row>
    <row r="32" spans="1:19" x14ac:dyDescent="0.25">
      <c r="F32">
        <v>2015</v>
      </c>
      <c r="G32">
        <v>1</v>
      </c>
      <c r="H32">
        <v>9.8524347999999998E-2</v>
      </c>
      <c r="L32">
        <v>2015</v>
      </c>
      <c r="M32">
        <f t="shared" si="0"/>
        <v>-0.13086335727052184</v>
      </c>
      <c r="N32">
        <v>9.8524347999999998E-2</v>
      </c>
      <c r="O32">
        <v>0.64913600000000005</v>
      </c>
      <c r="P32">
        <f t="shared" si="1"/>
        <v>0.64913600000000005</v>
      </c>
      <c r="Q32">
        <f t="shared" si="2"/>
        <v>0.64913600000000005</v>
      </c>
      <c r="R32">
        <f t="shared" si="3"/>
        <v>0.74766034800000003</v>
      </c>
      <c r="S32">
        <f t="shared" si="4"/>
        <v>0.71634836784868505</v>
      </c>
    </row>
    <row r="33" spans="6:19" x14ac:dyDescent="0.25">
      <c r="F33">
        <v>2016</v>
      </c>
      <c r="G33">
        <v>1</v>
      </c>
      <c r="H33">
        <v>0.21072597100000001</v>
      </c>
      <c r="L33">
        <v>2016</v>
      </c>
      <c r="M33">
        <f t="shared" si="0"/>
        <v>0.25268809261834585</v>
      </c>
      <c r="N33">
        <v>0.21072597100000001</v>
      </c>
      <c r="O33">
        <v>0.64913600000000005</v>
      </c>
      <c r="P33">
        <f t="shared" si="1"/>
        <v>0.64913600000000005</v>
      </c>
      <c r="Q33">
        <f t="shared" si="2"/>
        <v>0.64913600000000005</v>
      </c>
      <c r="R33">
        <f t="shared" si="3"/>
        <v>0.85986197100000006</v>
      </c>
      <c r="S33">
        <f t="shared" si="4"/>
        <v>0.80140642782081262</v>
      </c>
    </row>
    <row r="34" spans="6:19" x14ac:dyDescent="0.25">
      <c r="F34">
        <v>2017</v>
      </c>
      <c r="G34">
        <v>1</v>
      </c>
      <c r="H34">
        <v>2.4198536E-2</v>
      </c>
      <c r="L34">
        <v>2017</v>
      </c>
      <c r="M34">
        <f t="shared" si="0"/>
        <v>-0.38493965487245047</v>
      </c>
      <c r="N34">
        <v>2.4198536E-2</v>
      </c>
      <c r="O34">
        <v>0.64913600000000005</v>
      </c>
      <c r="P34">
        <f t="shared" si="1"/>
        <v>0.64913600000000005</v>
      </c>
      <c r="Q34">
        <f t="shared" si="2"/>
        <v>0.64913600000000005</v>
      </c>
      <c r="R34">
        <f t="shared" si="3"/>
        <v>0.67333453600000004</v>
      </c>
      <c r="S34">
        <f t="shared" si="4"/>
        <v>0.66503574022413003</v>
      </c>
    </row>
    <row r="35" spans="6:19" x14ac:dyDescent="0.25">
      <c r="F35">
        <v>2018</v>
      </c>
      <c r="G35">
        <v>1</v>
      </c>
      <c r="H35">
        <v>0.41912517199999999</v>
      </c>
      <c r="L35">
        <v>2018</v>
      </c>
      <c r="M35">
        <f t="shared" si="0"/>
        <v>0.9650825621638669</v>
      </c>
      <c r="N35">
        <v>0.41912517199999999</v>
      </c>
      <c r="O35">
        <v>0.64913600000000005</v>
      </c>
      <c r="P35">
        <f t="shared" si="1"/>
        <v>0.64913600000000005</v>
      </c>
      <c r="Q35">
        <f t="shared" si="2"/>
        <v>0.64913600000000005</v>
      </c>
      <c r="R35">
        <f t="shared" si="3"/>
        <v>1.0682611720000001</v>
      </c>
      <c r="S35">
        <f t="shared" si="4"/>
        <v>0.98709611920991958</v>
      </c>
    </row>
    <row r="36" spans="6:19" x14ac:dyDescent="0.25">
      <c r="F36">
        <v>2019</v>
      </c>
      <c r="G36">
        <v>1</v>
      </c>
      <c r="H36">
        <v>0.489761952</v>
      </c>
      <c r="L36">
        <v>2019</v>
      </c>
      <c r="M36">
        <f t="shared" si="0"/>
        <v>1.2065482260293618</v>
      </c>
      <c r="N36">
        <v>0.489761952</v>
      </c>
      <c r="O36">
        <v>0.64913600000000005</v>
      </c>
      <c r="P36">
        <f t="shared" si="1"/>
        <v>0.64913600000000005</v>
      </c>
      <c r="Q36">
        <f t="shared" si="2"/>
        <v>0.64913600000000005</v>
      </c>
      <c r="R36">
        <f t="shared" si="3"/>
        <v>1.138897952</v>
      </c>
      <c r="S36">
        <f t="shared" si="4"/>
        <v>1.0593430172531859</v>
      </c>
    </row>
    <row r="37" spans="6:19" x14ac:dyDescent="0.25">
      <c r="F37">
        <v>2020</v>
      </c>
      <c r="G37">
        <v>1</v>
      </c>
      <c r="H37">
        <v>0.251393013</v>
      </c>
      <c r="L37">
        <v>2020</v>
      </c>
      <c r="M37">
        <f t="shared" si="0"/>
        <v>0.3917048243263308</v>
      </c>
      <c r="N37">
        <v>0.251393013</v>
      </c>
      <c r="O37">
        <v>0.64913600000000005</v>
      </c>
      <c r="P37">
        <f t="shared" si="1"/>
        <v>0.64913600000000005</v>
      </c>
      <c r="Q37">
        <f t="shared" si="2"/>
        <v>0.64913600000000005</v>
      </c>
      <c r="R37">
        <f t="shared" si="3"/>
        <v>0.9005290130000001</v>
      </c>
      <c r="S37">
        <f t="shared" si="4"/>
        <v>0.83466901822455619</v>
      </c>
    </row>
    <row r="38" spans="6:19" x14ac:dyDescent="0.25">
      <c r="F38">
        <v>1985</v>
      </c>
      <c r="G38">
        <v>2</v>
      </c>
      <c r="H38">
        <v>4.2993699999999997E-4</v>
      </c>
    </row>
    <row r="39" spans="6:19" x14ac:dyDescent="0.25">
      <c r="F39">
        <v>1986</v>
      </c>
      <c r="G39">
        <v>2</v>
      </c>
      <c r="H39" s="1">
        <v>1.2137200000000001E-10</v>
      </c>
      <c r="N39">
        <f>AVERAGE(N2:N37)</f>
        <v>0.13680625537184218</v>
      </c>
    </row>
    <row r="40" spans="6:19" x14ac:dyDescent="0.25">
      <c r="F40">
        <v>1987</v>
      </c>
      <c r="G40">
        <v>2</v>
      </c>
      <c r="H40">
        <v>1.8855423999999999E-2</v>
      </c>
      <c r="N40">
        <f>_xlfn.STDEV.P(N2:N37)</f>
        <v>0.29253343464745063</v>
      </c>
    </row>
    <row r="41" spans="6:19" x14ac:dyDescent="0.25">
      <c r="F41">
        <v>1988</v>
      </c>
      <c r="G41">
        <v>2</v>
      </c>
      <c r="H41" s="1">
        <v>9.1212600000000008E-6</v>
      </c>
    </row>
    <row r="42" spans="6:19" x14ac:dyDescent="0.25">
      <c r="F42">
        <v>1989</v>
      </c>
      <c r="G42">
        <v>2</v>
      </c>
      <c r="H42">
        <v>3.4289450000000001E-3</v>
      </c>
    </row>
    <row r="43" spans="6:19" x14ac:dyDescent="0.25">
      <c r="F43">
        <v>1990</v>
      </c>
      <c r="G43">
        <v>2</v>
      </c>
      <c r="H43">
        <v>0</v>
      </c>
    </row>
    <row r="44" spans="6:19" x14ac:dyDescent="0.25">
      <c r="F44">
        <v>1991</v>
      </c>
      <c r="G44">
        <v>2</v>
      </c>
      <c r="H44">
        <v>3.2929518999999997E-2</v>
      </c>
    </row>
    <row r="45" spans="6:19" x14ac:dyDescent="0.25">
      <c r="F45">
        <v>1992</v>
      </c>
      <c r="G45">
        <v>2</v>
      </c>
      <c r="H45">
        <v>5.2704600000000002E-3</v>
      </c>
    </row>
    <row r="46" spans="6:19" x14ac:dyDescent="0.25">
      <c r="F46">
        <v>1993</v>
      </c>
      <c r="G46">
        <v>2</v>
      </c>
      <c r="H46">
        <v>0</v>
      </c>
    </row>
    <row r="47" spans="6:19" x14ac:dyDescent="0.25">
      <c r="F47">
        <v>1994</v>
      </c>
      <c r="G47">
        <v>2</v>
      </c>
      <c r="H47">
        <v>6.2681250999999993E-2</v>
      </c>
    </row>
    <row r="48" spans="6:19" x14ac:dyDescent="0.25">
      <c r="F48">
        <v>1995</v>
      </c>
      <c r="G48">
        <v>2</v>
      </c>
      <c r="H48">
        <v>7.9487644999999996E-2</v>
      </c>
    </row>
    <row r="49" spans="6:8" x14ac:dyDescent="0.25">
      <c r="F49">
        <v>1996</v>
      </c>
      <c r="G49">
        <v>2</v>
      </c>
      <c r="H49">
        <v>4.6190861999999999E-2</v>
      </c>
    </row>
    <row r="50" spans="6:8" x14ac:dyDescent="0.25">
      <c r="F50">
        <v>1997</v>
      </c>
      <c r="G50">
        <v>2</v>
      </c>
      <c r="H50">
        <v>1.5248846E-2</v>
      </c>
    </row>
    <row r="51" spans="6:8" x14ac:dyDescent="0.25">
      <c r="F51">
        <v>1998</v>
      </c>
      <c r="G51">
        <v>2</v>
      </c>
      <c r="H51">
        <v>5.4078073999999997E-2</v>
      </c>
    </row>
    <row r="52" spans="6:8" x14ac:dyDescent="0.25">
      <c r="F52">
        <v>1999</v>
      </c>
      <c r="G52">
        <v>2</v>
      </c>
      <c r="H52">
        <v>1.0455331999999999E-2</v>
      </c>
    </row>
    <row r="53" spans="6:8" x14ac:dyDescent="0.25">
      <c r="F53">
        <v>2000</v>
      </c>
      <c r="G53">
        <v>2</v>
      </c>
      <c r="H53">
        <v>6.5750944000000006E-2</v>
      </c>
    </row>
    <row r="54" spans="6:8" x14ac:dyDescent="0.25">
      <c r="F54">
        <v>2001</v>
      </c>
      <c r="G54">
        <v>2</v>
      </c>
      <c r="H54">
        <v>5.6388965999999999E-2</v>
      </c>
    </row>
    <row r="55" spans="6:8" x14ac:dyDescent="0.25">
      <c r="F55">
        <v>2002</v>
      </c>
      <c r="G55">
        <v>2</v>
      </c>
      <c r="H55">
        <v>2.7742185999999999E-2</v>
      </c>
    </row>
    <row r="56" spans="6:8" x14ac:dyDescent="0.25">
      <c r="F56">
        <v>2003</v>
      </c>
      <c r="G56">
        <v>2</v>
      </c>
      <c r="H56">
        <v>3.6437110000000002E-2</v>
      </c>
    </row>
    <row r="57" spans="6:8" x14ac:dyDescent="0.25">
      <c r="F57">
        <v>2004</v>
      </c>
      <c r="G57">
        <v>2</v>
      </c>
      <c r="H57">
        <v>8.9961050000000008E-3</v>
      </c>
    </row>
    <row r="58" spans="6:8" x14ac:dyDescent="0.25">
      <c r="F58">
        <v>2005</v>
      </c>
      <c r="G58">
        <v>2</v>
      </c>
      <c r="H58">
        <v>1.0790716890000001</v>
      </c>
    </row>
    <row r="59" spans="6:8" x14ac:dyDescent="0.25">
      <c r="F59">
        <v>2006</v>
      </c>
      <c r="G59">
        <v>2</v>
      </c>
      <c r="H59">
        <v>0.63506096999999995</v>
      </c>
    </row>
    <row r="60" spans="6:8" x14ac:dyDescent="0.25">
      <c r="F60">
        <v>2007</v>
      </c>
      <c r="G60">
        <v>2</v>
      </c>
      <c r="H60">
        <v>4.0387561000000002E-2</v>
      </c>
    </row>
    <row r="61" spans="6:8" x14ac:dyDescent="0.25">
      <c r="F61">
        <v>2008</v>
      </c>
      <c r="G61">
        <v>2</v>
      </c>
      <c r="H61" s="1">
        <v>2.2490799999999998E-8</v>
      </c>
    </row>
    <row r="62" spans="6:8" x14ac:dyDescent="0.25">
      <c r="F62">
        <v>2009</v>
      </c>
      <c r="G62">
        <v>2</v>
      </c>
      <c r="H62">
        <v>2.2602865999999999E-2</v>
      </c>
    </row>
    <row r="63" spans="6:8" x14ac:dyDescent="0.25">
      <c r="F63">
        <v>2010</v>
      </c>
      <c r="G63">
        <v>2</v>
      </c>
      <c r="H63">
        <v>0</v>
      </c>
    </row>
    <row r="64" spans="6:8" x14ac:dyDescent="0.25">
      <c r="F64">
        <v>2011</v>
      </c>
      <c r="G64">
        <v>2</v>
      </c>
      <c r="H64">
        <v>0.108557775</v>
      </c>
    </row>
    <row r="65" spans="6:8" x14ac:dyDescent="0.25">
      <c r="F65">
        <v>2012</v>
      </c>
      <c r="G65">
        <v>2</v>
      </c>
      <c r="H65">
        <v>0.14317516</v>
      </c>
    </row>
    <row r="66" spans="6:8" x14ac:dyDescent="0.25">
      <c r="F66">
        <v>2013</v>
      </c>
      <c r="G66">
        <v>2</v>
      </c>
      <c r="H66">
        <v>4.9567680000000003E-3</v>
      </c>
    </row>
    <row r="67" spans="6:8" x14ac:dyDescent="0.25">
      <c r="F67">
        <v>2014</v>
      </c>
      <c r="G67">
        <v>2</v>
      </c>
      <c r="H67">
        <v>3.5664320999999999E-2</v>
      </c>
    </row>
    <row r="68" spans="6:8" x14ac:dyDescent="0.25">
      <c r="F68">
        <v>2015</v>
      </c>
      <c r="G68">
        <v>2</v>
      </c>
      <c r="H68">
        <v>0.10070955199999999</v>
      </c>
    </row>
    <row r="69" spans="6:8" x14ac:dyDescent="0.25">
      <c r="F69">
        <v>2016</v>
      </c>
      <c r="G69">
        <v>2</v>
      </c>
      <c r="H69">
        <v>9.9450928999999993E-2</v>
      </c>
    </row>
    <row r="70" spans="6:8" x14ac:dyDescent="0.25">
      <c r="F70">
        <v>2017</v>
      </c>
      <c r="G70">
        <v>2</v>
      </c>
      <c r="H70">
        <v>2.2334713999999999E-2</v>
      </c>
    </row>
    <row r="71" spans="6:8" x14ac:dyDescent="0.25">
      <c r="F71">
        <v>2018</v>
      </c>
      <c r="G71">
        <v>2</v>
      </c>
      <c r="H71">
        <v>0.57877290299999995</v>
      </c>
    </row>
    <row r="72" spans="6:8" x14ac:dyDescent="0.25">
      <c r="F72">
        <v>2019</v>
      </c>
      <c r="G72">
        <v>2</v>
      </c>
      <c r="H72">
        <v>0.150983442</v>
      </c>
    </row>
    <row r="73" spans="6:8" x14ac:dyDescent="0.25">
      <c r="F73">
        <v>2020</v>
      </c>
      <c r="G73">
        <v>2</v>
      </c>
      <c r="H73">
        <v>3.3891213000000003E-2</v>
      </c>
    </row>
    <row r="74" spans="6:8" x14ac:dyDescent="0.25">
      <c r="F74">
        <v>1985</v>
      </c>
      <c r="G74">
        <v>3</v>
      </c>
      <c r="H74">
        <v>2.4887899999999997E-4</v>
      </c>
    </row>
    <row r="75" spans="6:8" x14ac:dyDescent="0.25">
      <c r="F75">
        <v>1986</v>
      </c>
      <c r="G75">
        <v>3</v>
      </c>
      <c r="H75" s="1">
        <v>7.3799399999999996E-11</v>
      </c>
    </row>
    <row r="76" spans="6:8" x14ac:dyDescent="0.25">
      <c r="F76">
        <v>1987</v>
      </c>
      <c r="G76">
        <v>3</v>
      </c>
      <c r="H76">
        <v>1.5680702000000001E-2</v>
      </c>
    </row>
    <row r="77" spans="6:8" x14ac:dyDescent="0.25">
      <c r="F77">
        <v>1988</v>
      </c>
      <c r="G77">
        <v>3</v>
      </c>
      <c r="H77" s="1">
        <v>4.0461199999999998E-6</v>
      </c>
    </row>
    <row r="78" spans="6:8" x14ac:dyDescent="0.25">
      <c r="F78">
        <v>1989</v>
      </c>
      <c r="G78">
        <v>3</v>
      </c>
      <c r="H78">
        <v>3.0515270000000001E-3</v>
      </c>
    </row>
    <row r="79" spans="6:8" x14ac:dyDescent="0.25">
      <c r="F79">
        <v>1990</v>
      </c>
      <c r="G79">
        <v>3</v>
      </c>
      <c r="H79">
        <v>0</v>
      </c>
    </row>
    <row r="80" spans="6:8" x14ac:dyDescent="0.25">
      <c r="F80">
        <v>1991</v>
      </c>
      <c r="G80">
        <v>3</v>
      </c>
      <c r="H80">
        <v>3.5543577999999999E-2</v>
      </c>
    </row>
    <row r="81" spans="6:8" x14ac:dyDescent="0.25">
      <c r="F81">
        <v>1992</v>
      </c>
      <c r="G81">
        <v>3</v>
      </c>
      <c r="H81">
        <v>3.4241039999999999E-3</v>
      </c>
    </row>
    <row r="82" spans="6:8" x14ac:dyDescent="0.25">
      <c r="F82">
        <v>1993</v>
      </c>
      <c r="G82">
        <v>3</v>
      </c>
      <c r="H82">
        <v>0</v>
      </c>
    </row>
    <row r="83" spans="6:8" x14ac:dyDescent="0.25">
      <c r="F83">
        <v>1994</v>
      </c>
      <c r="G83">
        <v>3</v>
      </c>
      <c r="H83">
        <v>4.8114609000000003E-2</v>
      </c>
    </row>
    <row r="84" spans="6:8" x14ac:dyDescent="0.25">
      <c r="F84">
        <v>1995</v>
      </c>
      <c r="G84">
        <v>3</v>
      </c>
      <c r="H84">
        <v>8.0207846999999999E-2</v>
      </c>
    </row>
    <row r="85" spans="6:8" x14ac:dyDescent="0.25">
      <c r="F85">
        <v>1996</v>
      </c>
      <c r="G85">
        <v>3</v>
      </c>
      <c r="H85">
        <v>4.3819549999999999E-2</v>
      </c>
    </row>
    <row r="86" spans="6:8" x14ac:dyDescent="0.25">
      <c r="F86">
        <v>1997</v>
      </c>
      <c r="G86">
        <v>3</v>
      </c>
      <c r="H86">
        <v>2.2933790999999999E-2</v>
      </c>
    </row>
    <row r="87" spans="6:8" x14ac:dyDescent="0.25">
      <c r="F87">
        <v>1998</v>
      </c>
      <c r="G87">
        <v>3</v>
      </c>
      <c r="H87">
        <v>5.7551372000000003E-2</v>
      </c>
    </row>
    <row r="88" spans="6:8" x14ac:dyDescent="0.25">
      <c r="F88">
        <v>1999</v>
      </c>
      <c r="G88">
        <v>3</v>
      </c>
      <c r="H88">
        <v>1.3137787E-2</v>
      </c>
    </row>
    <row r="89" spans="6:8" x14ac:dyDescent="0.25">
      <c r="F89">
        <v>2000</v>
      </c>
      <c r="G89">
        <v>3</v>
      </c>
      <c r="H89">
        <v>7.4168816999999998E-2</v>
      </c>
    </row>
    <row r="90" spans="6:8" x14ac:dyDescent="0.25">
      <c r="F90">
        <v>2001</v>
      </c>
      <c r="G90">
        <v>3</v>
      </c>
      <c r="H90">
        <v>6.3153564999999995E-2</v>
      </c>
    </row>
    <row r="91" spans="6:8" x14ac:dyDescent="0.25">
      <c r="F91">
        <v>2002</v>
      </c>
      <c r="G91">
        <v>3</v>
      </c>
      <c r="H91">
        <v>2.8429056000000001E-2</v>
      </c>
    </row>
    <row r="92" spans="6:8" x14ac:dyDescent="0.25">
      <c r="F92">
        <v>2003</v>
      </c>
      <c r="G92">
        <v>3</v>
      </c>
      <c r="H92">
        <v>3.2265967E-2</v>
      </c>
    </row>
    <row r="93" spans="6:8" x14ac:dyDescent="0.25">
      <c r="F93">
        <v>2004</v>
      </c>
      <c r="G93">
        <v>3</v>
      </c>
      <c r="H93">
        <v>5.8355330000000004E-3</v>
      </c>
    </row>
    <row r="94" spans="6:8" x14ac:dyDescent="0.25">
      <c r="F94">
        <v>2005</v>
      </c>
      <c r="G94">
        <v>3</v>
      </c>
      <c r="H94">
        <v>1.133571721</v>
      </c>
    </row>
    <row r="95" spans="6:8" x14ac:dyDescent="0.25">
      <c r="F95">
        <v>2006</v>
      </c>
      <c r="G95">
        <v>3</v>
      </c>
      <c r="H95">
        <v>0.44568381499999998</v>
      </c>
    </row>
    <row r="96" spans="6:8" x14ac:dyDescent="0.25">
      <c r="F96">
        <v>2007</v>
      </c>
      <c r="G96">
        <v>3</v>
      </c>
      <c r="H96">
        <v>6.0343517999999999E-2</v>
      </c>
    </row>
    <row r="97" spans="6:8" x14ac:dyDescent="0.25">
      <c r="F97">
        <v>2008</v>
      </c>
      <c r="G97">
        <v>3</v>
      </c>
      <c r="H97" s="1">
        <v>4.20037E-8</v>
      </c>
    </row>
    <row r="98" spans="6:8" x14ac:dyDescent="0.25">
      <c r="F98">
        <v>2009</v>
      </c>
      <c r="G98">
        <v>3</v>
      </c>
      <c r="H98">
        <v>1.8311214999999999E-2</v>
      </c>
    </row>
    <row r="99" spans="6:8" x14ac:dyDescent="0.25">
      <c r="F99">
        <v>2010</v>
      </c>
      <c r="G99">
        <v>3</v>
      </c>
      <c r="H99">
        <v>0</v>
      </c>
    </row>
    <row r="100" spans="6:8" x14ac:dyDescent="0.25">
      <c r="F100">
        <v>2011</v>
      </c>
      <c r="G100">
        <v>3</v>
      </c>
      <c r="H100">
        <v>0.123970598</v>
      </c>
    </row>
    <row r="101" spans="6:8" x14ac:dyDescent="0.25">
      <c r="F101">
        <v>2012</v>
      </c>
      <c r="G101">
        <v>3</v>
      </c>
      <c r="H101">
        <v>7.7358025999999996E-2</v>
      </c>
    </row>
    <row r="102" spans="6:8" x14ac:dyDescent="0.25">
      <c r="F102">
        <v>2013</v>
      </c>
      <c r="G102">
        <v>3</v>
      </c>
      <c r="H102">
        <v>5.2746549999999996E-3</v>
      </c>
    </row>
    <row r="103" spans="6:8" x14ac:dyDescent="0.25">
      <c r="F103">
        <v>2014</v>
      </c>
      <c r="G103">
        <v>3</v>
      </c>
      <c r="H103">
        <v>5.2572712000000001E-2</v>
      </c>
    </row>
    <row r="104" spans="6:8" x14ac:dyDescent="0.25">
      <c r="F104">
        <v>2015</v>
      </c>
      <c r="G104">
        <v>3</v>
      </c>
      <c r="H104">
        <v>0.12148511400000001</v>
      </c>
    </row>
    <row r="105" spans="6:8" x14ac:dyDescent="0.25">
      <c r="F105">
        <v>2016</v>
      </c>
      <c r="G105">
        <v>3</v>
      </c>
      <c r="H105">
        <v>8.8481552000000005E-2</v>
      </c>
    </row>
    <row r="106" spans="6:8" x14ac:dyDescent="0.25">
      <c r="F106">
        <v>2017</v>
      </c>
      <c r="G106">
        <v>3</v>
      </c>
      <c r="H106">
        <v>1.7044674999999999E-2</v>
      </c>
    </row>
    <row r="107" spans="6:8" x14ac:dyDescent="0.25">
      <c r="F107">
        <v>2018</v>
      </c>
      <c r="G107">
        <v>3</v>
      </c>
      <c r="H107">
        <v>0.32972971600000001</v>
      </c>
    </row>
    <row r="108" spans="6:8" x14ac:dyDescent="0.25">
      <c r="F108">
        <v>2019</v>
      </c>
      <c r="G108">
        <v>3</v>
      </c>
      <c r="H108">
        <v>8.2671974999999995E-2</v>
      </c>
    </row>
    <row r="109" spans="6:8" x14ac:dyDescent="0.25">
      <c r="F109">
        <v>2020</v>
      </c>
      <c r="G109">
        <v>3</v>
      </c>
      <c r="H109">
        <v>1.991703E-3</v>
      </c>
    </row>
    <row r="110" spans="6:8" x14ac:dyDescent="0.25">
      <c r="F110">
        <v>1985</v>
      </c>
      <c r="G110">
        <v>4</v>
      </c>
      <c r="H110" s="1">
        <v>3.2574799999999999E-5</v>
      </c>
    </row>
    <row r="111" spans="6:8" x14ac:dyDescent="0.25">
      <c r="F111">
        <v>1986</v>
      </c>
      <c r="G111">
        <v>4</v>
      </c>
      <c r="H111" s="1">
        <v>1.9102499999999999E-10</v>
      </c>
    </row>
    <row r="112" spans="6:8" x14ac:dyDescent="0.25">
      <c r="F112">
        <v>1987</v>
      </c>
      <c r="G112">
        <v>4</v>
      </c>
      <c r="H112">
        <v>2.0308408E-2</v>
      </c>
    </row>
    <row r="113" spans="6:8" x14ac:dyDescent="0.25">
      <c r="F113">
        <v>1988</v>
      </c>
      <c r="G113">
        <v>4</v>
      </c>
      <c r="H113" s="1">
        <v>7.2236200000000003E-6</v>
      </c>
    </row>
    <row r="114" spans="6:8" x14ac:dyDescent="0.25">
      <c r="F114">
        <v>1989</v>
      </c>
      <c r="G114">
        <v>4</v>
      </c>
      <c r="H114">
        <v>4.4363520000000002E-3</v>
      </c>
    </row>
    <row r="115" spans="6:8" x14ac:dyDescent="0.25">
      <c r="F115">
        <v>1990</v>
      </c>
      <c r="G115">
        <v>4</v>
      </c>
      <c r="H115">
        <v>0</v>
      </c>
    </row>
    <row r="116" spans="6:8" x14ac:dyDescent="0.25">
      <c r="F116">
        <v>1991</v>
      </c>
      <c r="G116">
        <v>4</v>
      </c>
      <c r="H116">
        <v>5.4209749000000002E-2</v>
      </c>
    </row>
    <row r="117" spans="6:8" x14ac:dyDescent="0.25">
      <c r="F117">
        <v>1992</v>
      </c>
      <c r="G117">
        <v>4</v>
      </c>
      <c r="H117">
        <v>6.3823589999999998E-3</v>
      </c>
    </row>
    <row r="118" spans="6:8" x14ac:dyDescent="0.25">
      <c r="F118">
        <v>1993</v>
      </c>
      <c r="G118">
        <v>4</v>
      </c>
      <c r="H118">
        <v>0</v>
      </c>
    </row>
    <row r="119" spans="6:8" x14ac:dyDescent="0.25">
      <c r="F119">
        <v>1994</v>
      </c>
      <c r="G119">
        <v>4</v>
      </c>
      <c r="H119">
        <v>6.7514708000000007E-2</v>
      </c>
    </row>
    <row r="120" spans="6:8" x14ac:dyDescent="0.25">
      <c r="F120">
        <v>1995</v>
      </c>
      <c r="G120">
        <v>4</v>
      </c>
      <c r="H120">
        <v>0.108678793</v>
      </c>
    </row>
    <row r="121" spans="6:8" x14ac:dyDescent="0.25">
      <c r="F121">
        <v>1996</v>
      </c>
      <c r="G121">
        <v>4</v>
      </c>
      <c r="H121">
        <v>7.4331090000000002E-2</v>
      </c>
    </row>
    <row r="122" spans="6:8" x14ac:dyDescent="0.25">
      <c r="F122">
        <v>1997</v>
      </c>
      <c r="G122">
        <v>4</v>
      </c>
      <c r="H122">
        <v>3.9917479999999998E-2</v>
      </c>
    </row>
    <row r="123" spans="6:8" x14ac:dyDescent="0.25">
      <c r="F123">
        <v>1998</v>
      </c>
      <c r="G123">
        <v>4</v>
      </c>
      <c r="H123">
        <v>8.6633175000000007E-2</v>
      </c>
    </row>
    <row r="124" spans="6:8" x14ac:dyDescent="0.25">
      <c r="F124">
        <v>1999</v>
      </c>
      <c r="G124">
        <v>4</v>
      </c>
      <c r="H124">
        <v>1.5665050999999999E-2</v>
      </c>
    </row>
    <row r="125" spans="6:8" x14ac:dyDescent="0.25">
      <c r="F125">
        <v>2000</v>
      </c>
      <c r="G125">
        <v>4</v>
      </c>
      <c r="H125">
        <v>4.2091729000000001E-2</v>
      </c>
    </row>
    <row r="126" spans="6:8" x14ac:dyDescent="0.25">
      <c r="F126">
        <v>2001</v>
      </c>
      <c r="G126">
        <v>4</v>
      </c>
      <c r="H126">
        <v>8.4291594999999997E-2</v>
      </c>
    </row>
    <row r="127" spans="6:8" x14ac:dyDescent="0.25">
      <c r="F127">
        <v>2002</v>
      </c>
      <c r="G127">
        <v>4</v>
      </c>
      <c r="H127">
        <v>2.5270569E-2</v>
      </c>
    </row>
    <row r="128" spans="6:8" x14ac:dyDescent="0.25">
      <c r="F128">
        <v>2003</v>
      </c>
      <c r="G128">
        <v>4</v>
      </c>
      <c r="H128">
        <v>3.6380174000000001E-2</v>
      </c>
    </row>
    <row r="129" spans="6:8" x14ac:dyDescent="0.25">
      <c r="F129">
        <v>2004</v>
      </c>
      <c r="G129">
        <v>4</v>
      </c>
      <c r="H129">
        <v>6.3503869999999999E-3</v>
      </c>
    </row>
    <row r="130" spans="6:8" x14ac:dyDescent="0.25">
      <c r="F130">
        <v>2005</v>
      </c>
      <c r="G130">
        <v>4</v>
      </c>
      <c r="H130">
        <v>1.0771388049999999</v>
      </c>
    </row>
    <row r="131" spans="6:8" x14ac:dyDescent="0.25">
      <c r="F131">
        <v>2006</v>
      </c>
      <c r="G131">
        <v>4</v>
      </c>
      <c r="H131">
        <v>0.59820960999999995</v>
      </c>
    </row>
    <row r="132" spans="6:8" x14ac:dyDescent="0.25">
      <c r="F132">
        <v>2007</v>
      </c>
      <c r="G132">
        <v>4</v>
      </c>
      <c r="H132">
        <v>8.5074239999999995E-2</v>
      </c>
    </row>
    <row r="133" spans="6:8" x14ac:dyDescent="0.25">
      <c r="F133">
        <v>2008</v>
      </c>
      <c r="G133">
        <v>4</v>
      </c>
      <c r="H133" s="1">
        <v>3.2388599999999998E-8</v>
      </c>
    </row>
    <row r="134" spans="6:8" x14ac:dyDescent="0.25">
      <c r="F134">
        <v>2009</v>
      </c>
      <c r="G134">
        <v>4</v>
      </c>
      <c r="H134">
        <v>4.1717460999999997E-2</v>
      </c>
    </row>
    <row r="135" spans="6:8" x14ac:dyDescent="0.25">
      <c r="F135">
        <v>2010</v>
      </c>
      <c r="G135">
        <v>4</v>
      </c>
      <c r="H135">
        <v>0</v>
      </c>
    </row>
    <row r="136" spans="6:8" x14ac:dyDescent="0.25">
      <c r="F136">
        <v>2011</v>
      </c>
      <c r="G136">
        <v>4</v>
      </c>
      <c r="H136">
        <v>0.14735726499999999</v>
      </c>
    </row>
    <row r="137" spans="6:8" x14ac:dyDescent="0.25">
      <c r="F137">
        <v>2012</v>
      </c>
      <c r="G137">
        <v>4</v>
      </c>
      <c r="H137">
        <v>0.115438323</v>
      </c>
    </row>
    <row r="138" spans="6:8" x14ac:dyDescent="0.25">
      <c r="F138">
        <v>2013</v>
      </c>
      <c r="G138">
        <v>4</v>
      </c>
      <c r="H138">
        <v>9.2832369999999997E-3</v>
      </c>
    </row>
    <row r="139" spans="6:8" x14ac:dyDescent="0.25">
      <c r="F139">
        <v>2014</v>
      </c>
      <c r="G139">
        <v>4</v>
      </c>
      <c r="H139">
        <v>6.4640523000000005E-2</v>
      </c>
    </row>
    <row r="140" spans="6:8" x14ac:dyDescent="0.25">
      <c r="F140">
        <v>2015</v>
      </c>
      <c r="G140">
        <v>4</v>
      </c>
      <c r="H140">
        <v>0.17424146099999999</v>
      </c>
    </row>
    <row r="141" spans="6:8" x14ac:dyDescent="0.25">
      <c r="F141">
        <v>2016</v>
      </c>
      <c r="G141">
        <v>4</v>
      </c>
      <c r="H141">
        <v>0.101778381</v>
      </c>
    </row>
    <row r="142" spans="6:8" x14ac:dyDescent="0.25">
      <c r="F142">
        <v>2017</v>
      </c>
      <c r="G142">
        <v>4</v>
      </c>
      <c r="H142">
        <v>6.0480810000000003E-3</v>
      </c>
    </row>
    <row r="143" spans="6:8" x14ac:dyDescent="0.25">
      <c r="F143">
        <v>2018</v>
      </c>
      <c r="G143">
        <v>4</v>
      </c>
      <c r="H143">
        <v>0.326622142</v>
      </c>
    </row>
    <row r="144" spans="6:8" x14ac:dyDescent="0.25">
      <c r="F144">
        <v>2019</v>
      </c>
      <c r="G144">
        <v>4</v>
      </c>
      <c r="H144">
        <v>0.10195578700000001</v>
      </c>
    </row>
    <row r="145" spans="6:8" x14ac:dyDescent="0.25">
      <c r="F145">
        <v>2020</v>
      </c>
      <c r="G145">
        <v>4</v>
      </c>
      <c r="H145">
        <v>4.6517299999999999E-4</v>
      </c>
    </row>
    <row r="146" spans="6:8" x14ac:dyDescent="0.25">
      <c r="F146">
        <v>1985</v>
      </c>
      <c r="G146">
        <v>5</v>
      </c>
      <c r="H146" s="1">
        <v>8.5080399999999998E-23</v>
      </c>
    </row>
    <row r="147" spans="6:8" x14ac:dyDescent="0.25">
      <c r="F147">
        <v>1986</v>
      </c>
      <c r="G147">
        <v>5</v>
      </c>
      <c r="H147" s="1">
        <v>4.5591900000000001E-10</v>
      </c>
    </row>
    <row r="148" spans="6:8" x14ac:dyDescent="0.25">
      <c r="F148">
        <v>1987</v>
      </c>
      <c r="G148">
        <v>5</v>
      </c>
      <c r="H148">
        <v>3.8877136999999999E-2</v>
      </c>
    </row>
    <row r="149" spans="6:8" x14ac:dyDescent="0.25">
      <c r="F149">
        <v>1988</v>
      </c>
      <c r="G149">
        <v>5</v>
      </c>
      <c r="H149" s="1">
        <v>1.1388499999999999E-5</v>
      </c>
    </row>
    <row r="150" spans="6:8" x14ac:dyDescent="0.25">
      <c r="F150">
        <v>1989</v>
      </c>
      <c r="G150">
        <v>5</v>
      </c>
      <c r="H150">
        <v>1.1425377E-2</v>
      </c>
    </row>
    <row r="151" spans="6:8" x14ac:dyDescent="0.25">
      <c r="F151">
        <v>1990</v>
      </c>
      <c r="G151">
        <v>5</v>
      </c>
      <c r="H151">
        <v>0</v>
      </c>
    </row>
    <row r="152" spans="6:8" x14ac:dyDescent="0.25">
      <c r="F152">
        <v>1991</v>
      </c>
      <c r="G152">
        <v>5</v>
      </c>
      <c r="H152">
        <v>5.6706705000000003E-2</v>
      </c>
    </row>
    <row r="153" spans="6:8" x14ac:dyDescent="0.25">
      <c r="F153">
        <v>1992</v>
      </c>
      <c r="G153">
        <v>5</v>
      </c>
      <c r="H153">
        <v>2.4478485000000001E-2</v>
      </c>
    </row>
    <row r="154" spans="6:8" x14ac:dyDescent="0.25">
      <c r="F154">
        <v>1993</v>
      </c>
      <c r="G154">
        <v>5</v>
      </c>
      <c r="H154">
        <v>0</v>
      </c>
    </row>
    <row r="155" spans="6:8" x14ac:dyDescent="0.25">
      <c r="F155">
        <v>1994</v>
      </c>
      <c r="G155">
        <v>5</v>
      </c>
      <c r="H155">
        <v>9.7117637000000007E-2</v>
      </c>
    </row>
    <row r="156" spans="6:8" x14ac:dyDescent="0.25">
      <c r="F156">
        <v>1995</v>
      </c>
      <c r="G156">
        <v>5</v>
      </c>
      <c r="H156">
        <v>0.23855267299999999</v>
      </c>
    </row>
    <row r="157" spans="6:8" x14ac:dyDescent="0.25">
      <c r="F157">
        <v>1996</v>
      </c>
      <c r="G157">
        <v>5</v>
      </c>
      <c r="H157">
        <v>0.200218909</v>
      </c>
    </row>
    <row r="158" spans="6:8" x14ac:dyDescent="0.25">
      <c r="F158">
        <v>1997</v>
      </c>
      <c r="G158">
        <v>5</v>
      </c>
      <c r="H158">
        <v>0.105426746</v>
      </c>
    </row>
    <row r="159" spans="6:8" x14ac:dyDescent="0.25">
      <c r="F159">
        <v>1998</v>
      </c>
      <c r="G159">
        <v>5</v>
      </c>
      <c r="H159">
        <v>0.12039232699999999</v>
      </c>
    </row>
    <row r="160" spans="6:8" x14ac:dyDescent="0.25">
      <c r="F160">
        <v>1999</v>
      </c>
      <c r="G160">
        <v>5</v>
      </c>
      <c r="H160">
        <v>5.9003220000000004E-3</v>
      </c>
    </row>
    <row r="161" spans="6:8" x14ac:dyDescent="0.25">
      <c r="F161">
        <v>2000</v>
      </c>
      <c r="G161">
        <v>5</v>
      </c>
      <c r="H161">
        <v>2.1582812999999999E-2</v>
      </c>
    </row>
    <row r="162" spans="6:8" x14ac:dyDescent="0.25">
      <c r="F162">
        <v>2001</v>
      </c>
      <c r="G162">
        <v>5</v>
      </c>
      <c r="H162">
        <v>0.12168543800000001</v>
      </c>
    </row>
    <row r="163" spans="6:8" x14ac:dyDescent="0.25">
      <c r="F163">
        <v>2002</v>
      </c>
      <c r="G163">
        <v>5</v>
      </c>
      <c r="H163">
        <v>2.4424629E-2</v>
      </c>
    </row>
    <row r="164" spans="6:8" x14ac:dyDescent="0.25">
      <c r="F164">
        <v>2003</v>
      </c>
      <c r="G164">
        <v>5</v>
      </c>
      <c r="H164">
        <v>2.3370742999999999E-2</v>
      </c>
    </row>
    <row r="165" spans="6:8" x14ac:dyDescent="0.25">
      <c r="F165">
        <v>2004</v>
      </c>
      <c r="G165">
        <v>5</v>
      </c>
      <c r="H165">
        <v>8.17164E-4</v>
      </c>
    </row>
    <row r="166" spans="6:8" x14ac:dyDescent="0.25">
      <c r="F166">
        <v>2005</v>
      </c>
      <c r="G166">
        <v>5</v>
      </c>
      <c r="H166">
        <v>1.1058638730000001</v>
      </c>
    </row>
    <row r="167" spans="6:8" x14ac:dyDescent="0.25">
      <c r="F167">
        <v>2006</v>
      </c>
      <c r="G167">
        <v>5</v>
      </c>
      <c r="H167">
        <v>0.22856246899999999</v>
      </c>
    </row>
    <row r="168" spans="6:8" x14ac:dyDescent="0.25">
      <c r="F168">
        <v>2007</v>
      </c>
      <c r="G168">
        <v>5</v>
      </c>
      <c r="H168">
        <v>7.3438991999999995E-2</v>
      </c>
    </row>
    <row r="169" spans="6:8" x14ac:dyDescent="0.25">
      <c r="F169">
        <v>2008</v>
      </c>
      <c r="G169">
        <v>5</v>
      </c>
      <c r="H169" s="1">
        <v>4.9568500000000003E-9</v>
      </c>
    </row>
    <row r="170" spans="6:8" x14ac:dyDescent="0.25">
      <c r="F170">
        <v>2009</v>
      </c>
      <c r="G170">
        <v>5</v>
      </c>
      <c r="H170">
        <v>3.2411739000000002E-2</v>
      </c>
    </row>
    <row r="171" spans="6:8" x14ac:dyDescent="0.25">
      <c r="F171">
        <v>2010</v>
      </c>
      <c r="G171">
        <v>5</v>
      </c>
      <c r="H171">
        <v>0</v>
      </c>
    </row>
    <row r="172" spans="6:8" x14ac:dyDescent="0.25">
      <c r="F172">
        <v>2011</v>
      </c>
      <c r="G172">
        <v>5</v>
      </c>
      <c r="H172">
        <v>0.12736260999999999</v>
      </c>
    </row>
    <row r="173" spans="6:8" x14ac:dyDescent="0.25">
      <c r="F173">
        <v>2012</v>
      </c>
      <c r="G173">
        <v>5</v>
      </c>
      <c r="H173">
        <v>8.4461628999999996E-2</v>
      </c>
    </row>
    <row r="174" spans="6:8" x14ac:dyDescent="0.25">
      <c r="F174">
        <v>2013</v>
      </c>
      <c r="G174">
        <v>5</v>
      </c>
      <c r="H174">
        <v>1.933145E-3</v>
      </c>
    </row>
    <row r="175" spans="6:8" x14ac:dyDescent="0.25">
      <c r="F175">
        <v>2014</v>
      </c>
      <c r="G175">
        <v>5</v>
      </c>
      <c r="H175">
        <v>6.3259320999999993E-2</v>
      </c>
    </row>
    <row r="176" spans="6:8" x14ac:dyDescent="0.25">
      <c r="F176">
        <v>2015</v>
      </c>
      <c r="G176">
        <v>5</v>
      </c>
      <c r="H176">
        <v>0.172988267</v>
      </c>
    </row>
    <row r="177" spans="6:8" x14ac:dyDescent="0.25">
      <c r="F177">
        <v>2016</v>
      </c>
      <c r="G177">
        <v>5</v>
      </c>
      <c r="H177">
        <v>7.1738626999999999E-2</v>
      </c>
    </row>
    <row r="178" spans="6:8" x14ac:dyDescent="0.25">
      <c r="F178">
        <v>2017</v>
      </c>
      <c r="G178">
        <v>5</v>
      </c>
      <c r="H178">
        <v>2.7311024E-2</v>
      </c>
    </row>
    <row r="179" spans="6:8" x14ac:dyDescent="0.25">
      <c r="F179">
        <v>2018</v>
      </c>
      <c r="G179">
        <v>5</v>
      </c>
      <c r="H179">
        <v>0.36489860899999998</v>
      </c>
    </row>
    <row r="180" spans="6:8" x14ac:dyDescent="0.25">
      <c r="F180">
        <v>2019</v>
      </c>
      <c r="G180">
        <v>5</v>
      </c>
      <c r="H180">
        <v>5.4578289000000002E-2</v>
      </c>
    </row>
    <row r="181" spans="6:8" x14ac:dyDescent="0.25">
      <c r="F181">
        <v>2020</v>
      </c>
      <c r="G181">
        <v>5</v>
      </c>
      <c r="H181">
        <v>3.3760000000000002E-4</v>
      </c>
    </row>
    <row r="182" spans="6:8" x14ac:dyDescent="0.25">
      <c r="F182">
        <v>1985</v>
      </c>
      <c r="G182">
        <v>6</v>
      </c>
      <c r="H182" s="1">
        <v>4.1629700000000002E-6</v>
      </c>
    </row>
    <row r="183" spans="6:8" x14ac:dyDescent="0.25">
      <c r="F183">
        <v>1986</v>
      </c>
      <c r="G183">
        <v>6</v>
      </c>
      <c r="H183" s="1">
        <v>5.3526299999999998E-11</v>
      </c>
    </row>
    <row r="184" spans="6:8" x14ac:dyDescent="0.25">
      <c r="F184">
        <v>1987</v>
      </c>
      <c r="G184">
        <v>6</v>
      </c>
      <c r="H184">
        <v>4.2190724999999998E-2</v>
      </c>
    </row>
    <row r="185" spans="6:8" x14ac:dyDescent="0.25">
      <c r="F185">
        <v>1988</v>
      </c>
      <c r="G185">
        <v>6</v>
      </c>
      <c r="H185" s="1">
        <v>5.72186E-6</v>
      </c>
    </row>
    <row r="186" spans="6:8" x14ac:dyDescent="0.25">
      <c r="F186">
        <v>1989</v>
      </c>
      <c r="G186">
        <v>6</v>
      </c>
      <c r="H186">
        <v>1.228357E-3</v>
      </c>
    </row>
    <row r="187" spans="6:8" x14ac:dyDescent="0.25">
      <c r="F187">
        <v>1990</v>
      </c>
      <c r="G187">
        <v>6</v>
      </c>
      <c r="H187">
        <v>0</v>
      </c>
    </row>
    <row r="188" spans="6:8" x14ac:dyDescent="0.25">
      <c r="F188">
        <v>1991</v>
      </c>
      <c r="G188">
        <v>6</v>
      </c>
      <c r="H188">
        <v>1.0952706E-2</v>
      </c>
    </row>
    <row r="189" spans="6:8" x14ac:dyDescent="0.25">
      <c r="F189">
        <v>1992</v>
      </c>
      <c r="G189">
        <v>6</v>
      </c>
      <c r="H189">
        <v>7.3047071000000005E-2</v>
      </c>
    </row>
    <row r="190" spans="6:8" x14ac:dyDescent="0.25">
      <c r="F190">
        <v>1993</v>
      </c>
      <c r="G190">
        <v>6</v>
      </c>
      <c r="H190">
        <v>0</v>
      </c>
    </row>
    <row r="191" spans="6:8" x14ac:dyDescent="0.25">
      <c r="F191">
        <v>1994</v>
      </c>
      <c r="G191">
        <v>6</v>
      </c>
      <c r="H191">
        <v>2.9505956E-2</v>
      </c>
    </row>
    <row r="192" spans="6:8" x14ac:dyDescent="0.25">
      <c r="F192">
        <v>1995</v>
      </c>
      <c r="G192">
        <v>6</v>
      </c>
      <c r="H192">
        <v>0.25185948200000002</v>
      </c>
    </row>
    <row r="193" spans="6:8" x14ac:dyDescent="0.25">
      <c r="F193">
        <v>1996</v>
      </c>
      <c r="G193">
        <v>6</v>
      </c>
      <c r="H193">
        <v>6.6065196000000007E-2</v>
      </c>
    </row>
    <row r="194" spans="6:8" x14ac:dyDescent="0.25">
      <c r="F194">
        <v>1997</v>
      </c>
      <c r="G194">
        <v>6</v>
      </c>
      <c r="H194">
        <v>0.34443673499999999</v>
      </c>
    </row>
    <row r="195" spans="6:8" x14ac:dyDescent="0.25">
      <c r="F195">
        <v>1998</v>
      </c>
      <c r="G195">
        <v>6</v>
      </c>
      <c r="H195">
        <v>0.14882798</v>
      </c>
    </row>
    <row r="196" spans="6:8" x14ac:dyDescent="0.25">
      <c r="F196">
        <v>1999</v>
      </c>
      <c r="G196">
        <v>6</v>
      </c>
      <c r="H196">
        <v>1.4644460000000001E-3</v>
      </c>
    </row>
    <row r="197" spans="6:8" x14ac:dyDescent="0.25">
      <c r="F197">
        <v>2000</v>
      </c>
      <c r="G197">
        <v>6</v>
      </c>
      <c r="H197">
        <v>1.0541847E-2</v>
      </c>
    </row>
    <row r="198" spans="6:8" x14ac:dyDescent="0.25">
      <c r="F198">
        <v>2001</v>
      </c>
      <c r="G198">
        <v>6</v>
      </c>
      <c r="H198">
        <v>2.015923E-2</v>
      </c>
    </row>
    <row r="199" spans="6:8" x14ac:dyDescent="0.25">
      <c r="F199">
        <v>2002</v>
      </c>
      <c r="G199">
        <v>6</v>
      </c>
      <c r="H199">
        <v>2.21294E-3</v>
      </c>
    </row>
    <row r="200" spans="6:8" x14ac:dyDescent="0.25">
      <c r="F200">
        <v>2003</v>
      </c>
      <c r="G200">
        <v>6</v>
      </c>
      <c r="H200">
        <v>4.5060359999999997E-3</v>
      </c>
    </row>
    <row r="201" spans="6:8" x14ac:dyDescent="0.25">
      <c r="F201">
        <v>2004</v>
      </c>
      <c r="G201">
        <v>6</v>
      </c>
      <c r="H201" s="1">
        <v>1.5810600000000001E-5</v>
      </c>
    </row>
    <row r="202" spans="6:8" x14ac:dyDescent="0.25">
      <c r="F202">
        <v>2005</v>
      </c>
      <c r="G202">
        <v>6</v>
      </c>
      <c r="H202">
        <v>0.24364265199999999</v>
      </c>
    </row>
    <row r="203" spans="6:8" x14ac:dyDescent="0.25">
      <c r="F203">
        <v>2006</v>
      </c>
      <c r="G203">
        <v>6</v>
      </c>
      <c r="H203">
        <v>1.1983600000000001E-3</v>
      </c>
    </row>
    <row r="204" spans="6:8" x14ac:dyDescent="0.25">
      <c r="F204">
        <v>2007</v>
      </c>
      <c r="G204">
        <v>6</v>
      </c>
      <c r="H204">
        <v>5.9075100000000004E-4</v>
      </c>
    </row>
    <row r="205" spans="6:8" x14ac:dyDescent="0.25">
      <c r="F205">
        <v>2008</v>
      </c>
      <c r="G205">
        <v>6</v>
      </c>
      <c r="H205" s="1">
        <v>2.8644599999999999E-10</v>
      </c>
    </row>
    <row r="206" spans="6:8" x14ac:dyDescent="0.25">
      <c r="F206">
        <v>2009</v>
      </c>
      <c r="G206">
        <v>6</v>
      </c>
      <c r="H206">
        <v>2.8924609999999998E-3</v>
      </c>
    </row>
    <row r="207" spans="6:8" x14ac:dyDescent="0.25">
      <c r="F207">
        <v>2010</v>
      </c>
      <c r="G207">
        <v>6</v>
      </c>
      <c r="H207">
        <v>0</v>
      </c>
    </row>
    <row r="208" spans="6:8" x14ac:dyDescent="0.25">
      <c r="F208">
        <v>2011</v>
      </c>
      <c r="G208">
        <v>6</v>
      </c>
      <c r="H208">
        <v>9.7451659999999996E-3</v>
      </c>
    </row>
    <row r="209" spans="6:8" x14ac:dyDescent="0.25">
      <c r="F209">
        <v>2012</v>
      </c>
      <c r="G209">
        <v>6</v>
      </c>
      <c r="H209">
        <v>9.5495530000000006E-3</v>
      </c>
    </row>
    <row r="210" spans="6:8" x14ac:dyDescent="0.25">
      <c r="F210">
        <v>2013</v>
      </c>
      <c r="G210">
        <v>6</v>
      </c>
      <c r="H210">
        <v>4.9164499999999997E-4</v>
      </c>
    </row>
    <row r="211" spans="6:8" x14ac:dyDescent="0.25">
      <c r="F211">
        <v>2014</v>
      </c>
      <c r="G211">
        <v>6</v>
      </c>
      <c r="H211">
        <v>2.5346684000000001E-2</v>
      </c>
    </row>
    <row r="212" spans="6:8" x14ac:dyDescent="0.25">
      <c r="F212">
        <v>2015</v>
      </c>
      <c r="G212">
        <v>6</v>
      </c>
      <c r="H212">
        <v>1.7782765999999998E-2</v>
      </c>
    </row>
    <row r="213" spans="6:8" x14ac:dyDescent="0.25">
      <c r="F213">
        <v>2016</v>
      </c>
      <c r="G213">
        <v>6</v>
      </c>
      <c r="H213">
        <v>7.6143679999999998E-3</v>
      </c>
    </row>
    <row r="214" spans="6:8" x14ac:dyDescent="0.25">
      <c r="F214">
        <v>2017</v>
      </c>
      <c r="G214">
        <v>6</v>
      </c>
      <c r="H214">
        <v>4.4776800000000003E-4</v>
      </c>
    </row>
    <row r="215" spans="6:8" x14ac:dyDescent="0.25">
      <c r="F215">
        <v>2018</v>
      </c>
      <c r="G215">
        <v>6</v>
      </c>
      <c r="H215">
        <v>6.1830463000000002E-2</v>
      </c>
    </row>
    <row r="216" spans="6:8" x14ac:dyDescent="0.25">
      <c r="F216">
        <v>2019</v>
      </c>
      <c r="G216">
        <v>6</v>
      </c>
      <c r="H216">
        <v>8.7592050000000008E-3</v>
      </c>
    </row>
    <row r="217" spans="6:8" x14ac:dyDescent="0.25">
      <c r="F217">
        <v>2020</v>
      </c>
      <c r="G217">
        <v>6</v>
      </c>
      <c r="H217" s="1">
        <v>4.2791299999999998E-6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</dc:creator>
  <cp:lastModifiedBy>Daniel Vilas</cp:lastModifiedBy>
  <dcterms:created xsi:type="dcterms:W3CDTF">2022-11-09T21:37:23Z</dcterms:created>
  <dcterms:modified xsi:type="dcterms:W3CDTF">2022-12-22T01:07:48Z</dcterms:modified>
</cp:coreProperties>
</file>