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aniel/Desktop/Visualizations/electoral-college/data/"/>
    </mc:Choice>
  </mc:AlternateContent>
  <bookViews>
    <workbookView xWindow="1440" yWindow="460" windowWidth="23400" windowHeight="15520" tabRatio="500" activeTab="1"/>
  </bookViews>
  <sheets>
    <sheet name="Sheet1" sheetId="1" r:id="rId1"/>
    <sheet name="Sheet2" sheetId="2" r:id="rId2"/>
    <sheet name="Sheet3" sheetId="4" r:id="rId3"/>
  </sheets>
  <definedNames>
    <definedName name="_xlnm._FilterDatabase" localSheetId="0" hidden="1">Sheet1!$A$2:$AA$59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2" i="4"/>
  <c r="B53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2" i="2"/>
  <c r="V3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3" i="1"/>
</calcChain>
</file>

<file path=xl/sharedStrings.xml><?xml version="1.0" encoding="utf-8"?>
<sst xmlns="http://schemas.openxmlformats.org/spreadsheetml/2006/main" count="806" uniqueCount="307">
  <si>
    <t>Hillary Clinton</t>
  </si>
  <si>
    <t>Donald Trump</t>
  </si>
  <si>
    <t>Gary Johnson</t>
  </si>
  <si>
    <t>Jill Stein</t>
  </si>
  <si>
    <t>Evan McMullin</t>
  </si>
  <si>
    <t>Others</t>
  </si>
  <si>
    <r>
      <t>Margin</t>
    </r>
    <r>
      <rPr>
        <b/>
        <vertAlign val="superscript"/>
        <sz val="11"/>
        <color rgb="FF000000"/>
        <rFont val="Calibri"/>
        <family val="2"/>
        <scheme val="minor"/>
      </rPr>
      <t>★★</t>
    </r>
  </si>
  <si>
    <t>Total</t>
  </si>
  <si>
    <t>#</t>
  </si>
  <si>
    <t> %</t>
  </si>
  <si>
    <t>State</t>
  </si>
  <si>
    <t>Status</t>
  </si>
  <si>
    <t>Alabama</t>
  </si>
  <si>
    <t>WTA</t>
  </si>
  <si>
    <t>–</t>
  </si>
  <si>
    <t>AL</t>
  </si>
  <si>
    <t>Official[345]</t>
  </si>
  <si>
    <t>Alaska</t>
  </si>
  <si>
    <t>AK</t>
  </si>
  <si>
    <t>Official[346]</t>
  </si>
  <si>
    <t>Arizona</t>
  </si>
  <si>
    <t>AZ</t>
  </si>
  <si>
    <t>Official[347]</t>
  </si>
  <si>
    <t>Arkansas</t>
  </si>
  <si>
    <t>AR</t>
  </si>
  <si>
    <t>Official[348]</t>
  </si>
  <si>
    <t>California</t>
  </si>
  <si>
    <t>−4,269,978</t>
  </si>
  <si>
    <t>−30.11%</t>
  </si>
  <si>
    <t>CA</t>
  </si>
  <si>
    <t>Official[349]</t>
  </si>
  <si>
    <t>Colorado</t>
  </si>
  <si>
    <t>−136,386</t>
  </si>
  <si>
    <t>−4.91%</t>
  </si>
  <si>
    <t>CO</t>
  </si>
  <si>
    <t>Official[350]</t>
  </si>
  <si>
    <t>Connecticut</t>
  </si>
  <si>
    <t>−224,357</t>
  </si>
  <si>
    <t>−13.64%</t>
  </si>
  <si>
    <t>CT</t>
  </si>
  <si>
    <t>Official[351]</t>
  </si>
  <si>
    <t>Delaware</t>
  </si>
  <si>
    <t>−50,476</t>
  </si>
  <si>
    <t>−11.39%</t>
  </si>
  <si>
    <t>DE</t>
  </si>
  <si>
    <r>
      <t>Official</t>
    </r>
    <r>
      <rPr>
        <vertAlign val="superscript"/>
        <sz val="11"/>
        <color rgb="FF0B0080"/>
        <rFont val="Calibri"/>
        <family val="2"/>
        <scheme val="minor"/>
      </rPr>
      <t>[352][353]</t>
    </r>
  </si>
  <si>
    <t>District of Columbia</t>
  </si>
  <si>
    <t>−270,107</t>
  </si>
  <si>
    <t>−86.41%</t>
  </si>
  <si>
    <t>DC</t>
  </si>
  <si>
    <t>Official[354]</t>
  </si>
  <si>
    <t>Florida</t>
  </si>
  <si>
    <t>FL</t>
  </si>
  <si>
    <t>Official[355]</t>
  </si>
  <si>
    <t>Georgia</t>
  </si>
  <si>
    <t>GA</t>
  </si>
  <si>
    <r>
      <t>Official</t>
    </r>
    <r>
      <rPr>
        <vertAlign val="superscript"/>
        <sz val="11"/>
        <color rgb="FF0B0080"/>
        <rFont val="Calibri"/>
        <family val="2"/>
        <scheme val="minor"/>
      </rPr>
      <t>[356][357]</t>
    </r>
  </si>
  <si>
    <t>Hawaii</t>
  </si>
  <si>
    <t>−138,044</t>
  </si>
  <si>
    <t>−32.19%</t>
  </si>
  <si>
    <t>HI</t>
  </si>
  <si>
    <t>Official[358]</t>
  </si>
  <si>
    <t>Idaho</t>
  </si>
  <si>
    <t>ID</t>
  </si>
  <si>
    <t>Official[359]</t>
  </si>
  <si>
    <t>Illinois</t>
  </si>
  <si>
    <t>−944,714</t>
  </si>
  <si>
    <t>−17.07%</t>
  </si>
  <si>
    <t>IL</t>
  </si>
  <si>
    <t>Official[360]</t>
  </si>
  <si>
    <t>Indiana</t>
  </si>
  <si>
    <t>IN</t>
  </si>
  <si>
    <t>Official[361]</t>
  </si>
  <si>
    <t>Iowa</t>
  </si>
  <si>
    <t>IA</t>
  </si>
  <si>
    <t>Official[362]</t>
  </si>
  <si>
    <t>Kansas</t>
  </si>
  <si>
    <t>KS</t>
  </si>
  <si>
    <t>Official[363]</t>
  </si>
  <si>
    <t>Kentucky</t>
  </si>
  <si>
    <t>KY</t>
  </si>
  <si>
    <t>Official[364]</t>
  </si>
  <si>
    <t>Louisiana</t>
  </si>
  <si>
    <t>LA</t>
  </si>
  <si>
    <t>Official[365]</t>
  </si>
  <si>
    <t>Maine (at-lg)</t>
  </si>
  <si>
    <t>WTA[c]</t>
  </si>
  <si>
    <t>−22,142</t>
  </si>
  <si>
    <t>−2.96%</t>
  </si>
  <si>
    <t>ME–a/l</t>
  </si>
  <si>
    <r>
      <t>Official</t>
    </r>
    <r>
      <rPr>
        <vertAlign val="superscript"/>
        <sz val="11"/>
        <color rgb="FF0B0080"/>
        <rFont val="Calibri"/>
        <family val="2"/>
        <scheme val="minor"/>
      </rPr>
      <t>[366][367]</t>
    </r>
  </si>
  <si>
    <t>Maine, 1st</t>
  </si>
  <si>
    <t>CD[c]</t>
  </si>
  <si>
    <t>−58,390</t>
  </si>
  <si>
    <t>−14.81%</t>
  </si>
  <si>
    <t>ME-1</t>
  </si>
  <si>
    <t>Maine, 2nd</t>
  </si>
  <si>
    <t>ME-2</t>
  </si>
  <si>
    <t>Maryland</t>
  </si>
  <si>
    <t>−734,759</t>
  </si>
  <si>
    <t>−26.42%</t>
  </si>
  <si>
    <t>MD</t>
  </si>
  <si>
    <t>Official[368]</t>
  </si>
  <si>
    <t>Massachusetts</t>
  </si>
  <si>
    <t>−904,303</t>
  </si>
  <si>
    <t>−27.20%</t>
  </si>
  <si>
    <t>MA</t>
  </si>
  <si>
    <t>Official[369]</t>
  </si>
  <si>
    <t>Michigan</t>
  </si>
  <si>
    <t>MI</t>
  </si>
  <si>
    <t>Official[370]</t>
  </si>
  <si>
    <t>Minnesota</t>
  </si>
  <si>
    <t>−44,765</t>
  </si>
  <si>
    <t>−1.52%</t>
  </si>
  <si>
    <t>MN</t>
  </si>
  <si>
    <t>Official[371]</t>
  </si>
  <si>
    <t>Mississippi</t>
  </si>
  <si>
    <t>MS</t>
  </si>
  <si>
    <t>Official[372]</t>
  </si>
  <si>
    <t>Missouri</t>
  </si>
  <si>
    <t>MO</t>
  </si>
  <si>
    <t>Official[373]</t>
  </si>
  <si>
    <t>Montana</t>
  </si>
  <si>
    <t>MT</t>
  </si>
  <si>
    <r>
      <t>Official</t>
    </r>
    <r>
      <rPr>
        <vertAlign val="superscript"/>
        <sz val="11"/>
        <color rgb="FF0B0080"/>
        <rFont val="Calibri"/>
        <family val="2"/>
        <scheme val="minor"/>
      </rPr>
      <t>[374][375]</t>
    </r>
  </si>
  <si>
    <t>Nebraska (at-lg)</t>
  </si>
  <si>
    <t>NE–a/l</t>
  </si>
  <si>
    <t>Official[376]</t>
  </si>
  <si>
    <t>Nebraska, 1st</t>
  </si>
  <si>
    <t>CD</t>
  </si>
  <si>
    <t>NE-1</t>
  </si>
  <si>
    <t>[376]</t>
  </si>
  <si>
    <t>Nebraska, 2nd</t>
  </si>
  <si>
    <t>NE-2</t>
  </si>
  <si>
    <t>Nebraska, 3rd</t>
  </si>
  <si>
    <t>NE-3</t>
  </si>
  <si>
    <t>Nevada</t>
  </si>
  <si>
    <t>−27,202</t>
  </si>
  <si>
    <t>−2.42%</t>
  </si>
  <si>
    <t>NV</t>
  </si>
  <si>
    <t>Official[377]</t>
  </si>
  <si>
    <t>New Hampshire</t>
  </si>
  <si>
    <t>−2,736</t>
  </si>
  <si>
    <t>−0.37%</t>
  </si>
  <si>
    <t>NH</t>
  </si>
  <si>
    <t>Official[378]</t>
  </si>
  <si>
    <t>New Jersey</t>
  </si>
  <si>
    <t>−546,345</t>
  </si>
  <si>
    <t>−13.99%</t>
  </si>
  <si>
    <t>NJ</t>
  </si>
  <si>
    <t>Official[379]</t>
  </si>
  <si>
    <t>New Mexico</t>
  </si>
  <si>
    <t>−65,567</t>
  </si>
  <si>
    <t>−8.22%</t>
  </si>
  <si>
    <t>NM</t>
  </si>
  <si>
    <t>Official[380]</t>
  </si>
  <si>
    <t>New York</t>
  </si>
  <si>
    <t>−1,736,590</t>
  </si>
  <si>
    <t>−22.49%</t>
  </si>
  <si>
    <t>NY</t>
  </si>
  <si>
    <t>Official[381]</t>
  </si>
  <si>
    <t>North Carolina</t>
  </si>
  <si>
    <t>NC</t>
  </si>
  <si>
    <t>Official[382]</t>
  </si>
  <si>
    <t>North Dakota</t>
  </si>
  <si>
    <t>ND</t>
  </si>
  <si>
    <t>Official[383]</t>
  </si>
  <si>
    <t>Ohio</t>
  </si>
  <si>
    <t>OH</t>
  </si>
  <si>
    <t>Official[384]</t>
  </si>
  <si>
    <t>Oklahoma</t>
  </si>
  <si>
    <t>OK</t>
  </si>
  <si>
    <t>Official[385]</t>
  </si>
  <si>
    <t>Oregon</t>
  </si>
  <si>
    <t>−219,703</t>
  </si>
  <si>
    <t>−10.98%</t>
  </si>
  <si>
    <t>OR</t>
  </si>
  <si>
    <t>Official[386]</t>
  </si>
  <si>
    <t>Pennsylvania</t>
  </si>
  <si>
    <t>PA</t>
  </si>
  <si>
    <t>Official[387]</t>
  </si>
  <si>
    <t>Rhode Island</t>
  </si>
  <si>
    <t>−71,982</t>
  </si>
  <si>
    <t>−15.51%</t>
  </si>
  <si>
    <t>RI</t>
  </si>
  <si>
    <t>Official[388]</t>
  </si>
  <si>
    <t>South Carolina</t>
  </si>
  <si>
    <t>SC</t>
  </si>
  <si>
    <t>Official[389]</t>
  </si>
  <si>
    <t>South Dakota</t>
  </si>
  <si>
    <t>SD</t>
  </si>
  <si>
    <t>Official[390]</t>
  </si>
  <si>
    <t>Tennessee</t>
  </si>
  <si>
    <t>TN</t>
  </si>
  <si>
    <t>Official[391]</t>
  </si>
  <si>
    <t>Texas</t>
  </si>
  <si>
    <t>TX</t>
  </si>
  <si>
    <t>Official[392]</t>
  </si>
  <si>
    <t>Utah</t>
  </si>
  <si>
    <t>UT</t>
  </si>
  <si>
    <t>Official[393]</t>
  </si>
  <si>
    <t>Vermont</t>
  </si>
  <si>
    <t>−83,204</t>
  </si>
  <si>
    <t>−26.41%</t>
  </si>
  <si>
    <t>VT</t>
  </si>
  <si>
    <t>Official[394]</t>
  </si>
  <si>
    <t>Virginia</t>
  </si>
  <si>
    <t>−212,030</t>
  </si>
  <si>
    <t>−5.32%</t>
  </si>
  <si>
    <t>VA</t>
  </si>
  <si>
    <t>Official[395]</t>
  </si>
  <si>
    <t>Washington</t>
  </si>
  <si>
    <t>−520,971</t>
  </si>
  <si>
    <t>−15.71%</t>
  </si>
  <si>
    <t>WA</t>
  </si>
  <si>
    <t>Official[396]</t>
  </si>
  <si>
    <t>West Virginia</t>
  </si>
  <si>
    <t>WV</t>
  </si>
  <si>
    <t>Official[397]</t>
  </si>
  <si>
    <t>Wisconsin</t>
  </si>
  <si>
    <t>WI</t>
  </si>
  <si>
    <t>Official[398]</t>
  </si>
  <si>
    <t>Wyoming</t>
  </si>
  <si>
    <t>WY</t>
  </si>
  <si>
    <t>Official[399]</t>
  </si>
  <si>
    <t>U.S. Total</t>
  </si>
  <si>
    <t>−2,868,691</t>
  </si>
  <si>
    <t>−2.09%</t>
  </si>
  <si>
    <t>US</t>
  </si>
  <si>
    <t>state</t>
  </si>
  <si>
    <t>winner</t>
  </si>
  <si>
    <t>winparty</t>
  </si>
  <si>
    <t>clintonvotes</t>
  </si>
  <si>
    <t>clintonpercent</t>
  </si>
  <si>
    <t>trumpvotes</t>
  </si>
  <si>
    <t>trumppercent</t>
  </si>
  <si>
    <t>othervotes</t>
  </si>
  <si>
    <t>otherpercent</t>
  </si>
  <si>
    <t>votingmethod</t>
  </si>
  <si>
    <t>electoralvotes</t>
  </si>
  <si>
    <t>votingmethodex</t>
  </si>
  <si>
    <t>electoralpower</t>
  </si>
  <si>
    <t>State or district</t>
  </si>
  <si>
    <t>Electoral method</t>
  </si>
  <si>
    <t>Electoral votes</t>
  </si>
  <si>
    <t>-</t>
  </si>
  <si>
    <t>Maine</t>
  </si>
  <si>
    <t>Nebraska</t>
  </si>
  <si>
    <t>Winner takes all</t>
  </si>
  <si>
    <t>2 congressional districts, 2 statewide votes</t>
  </si>
  <si>
    <t>3 congressional districts, 2 statewide votes</t>
  </si>
  <si>
    <t>State/territory</t>
  </si>
  <si>
    <t>sq mi</t>
  </si>
  <si>
    <t> Alabama</t>
  </si>
  <si>
    <t> Alaska</t>
  </si>
  <si>
    <t> Arizona</t>
  </si>
  <si>
    <t> Arkansas</t>
  </si>
  <si>
    <t> California</t>
  </si>
  <si>
    <t> Colorado</t>
  </si>
  <si>
    <t> Connecticut</t>
  </si>
  <si>
    <t> Delaware</t>
  </si>
  <si>
    <t> District of Columbia</t>
  </si>
  <si>
    <t> Florida</t>
  </si>
  <si>
    <t> Georgia</t>
  </si>
  <si>
    <t> Hawaii</t>
  </si>
  <si>
    <t> Idaho</t>
  </si>
  <si>
    <t> Illinois</t>
  </si>
  <si>
    <t> Indiana</t>
  </si>
  <si>
    <t> Iowa</t>
  </si>
  <si>
    <t> Kansas</t>
  </si>
  <si>
    <t> Kentucky</t>
  </si>
  <si>
    <t> Louisiana</t>
  </si>
  <si>
    <t> Maine</t>
  </si>
  <si>
    <t> Maryland</t>
  </si>
  <si>
    <t> Massachusetts</t>
  </si>
  <si>
    <t> Michigan</t>
  </si>
  <si>
    <t> Minnesota</t>
  </si>
  <si>
    <t> Mississippi</t>
  </si>
  <si>
    <t> Missouri</t>
  </si>
  <si>
    <t> Montana</t>
  </si>
  <si>
    <t> Nebraska</t>
  </si>
  <si>
    <t> Nevada</t>
  </si>
  <si>
    <t> New Hampshire</t>
  </si>
  <si>
    <t> New Jersey</t>
  </si>
  <si>
    <t> New Mexico</t>
  </si>
  <si>
    <t> New York</t>
  </si>
  <si>
    <t> North Carolina</t>
  </si>
  <si>
    <t>  North Dakota</t>
  </si>
  <si>
    <t> Ohio</t>
  </si>
  <si>
    <t> Oklahoma</t>
  </si>
  <si>
    <t> Oregon</t>
  </si>
  <si>
    <t> Pennsylvania</t>
  </si>
  <si>
    <t> Rhode Island</t>
  </si>
  <si>
    <t> South Carolina</t>
  </si>
  <si>
    <t> South Dakota</t>
  </si>
  <si>
    <t> Tennessee</t>
  </si>
  <si>
    <t> Texas</t>
  </si>
  <si>
    <t> Utah</t>
  </si>
  <si>
    <t> Vermont</t>
  </si>
  <si>
    <t> Virginia</t>
  </si>
  <si>
    <t> Washington</t>
  </si>
  <si>
    <t> West Virginia</t>
  </si>
  <si>
    <t> Wisconsin</t>
  </si>
  <si>
    <t> Wyoming</t>
  </si>
  <si>
    <t>TOTAL</t>
  </si>
  <si>
    <t>electoral votes</t>
  </si>
  <si>
    <t>electoralvotesfactor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</si>
</sst>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vertAlign val="superscript"/>
      <sz val="11"/>
      <color rgb="FF0B008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b/>
      <sz val="14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222222"/>
      <name val="Arial"/>
      <family val="2"/>
    </font>
    <font>
      <b/>
      <sz val="14"/>
      <color rgb="FF222222"/>
      <name val="Arial"/>
      <family val="2"/>
    </font>
    <font>
      <sz val="14"/>
      <color rgb="FF222222"/>
      <name val="Arial"/>
      <family val="2"/>
    </font>
    <font>
      <sz val="12"/>
      <color theme="1"/>
      <name val="Monaco"/>
      <family val="2"/>
    </font>
    <font>
      <sz val="12"/>
      <color rgb="FF000000"/>
      <name val="Monaco"/>
      <family val="2"/>
    </font>
    <font>
      <sz val="12"/>
      <color rgb="FF222222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10" fillId="0" borderId="0" xfId="1"/>
    <xf numFmtId="0" fontId="6" fillId="0" borderId="0" xfId="0" applyFont="1"/>
    <xf numFmtId="3" fontId="6" fillId="0" borderId="0" xfId="0" applyNumberFormat="1" applyFont="1"/>
    <xf numFmtId="10" fontId="6" fillId="0" borderId="0" xfId="0" applyNumberFormat="1" applyFont="1"/>
    <xf numFmtId="0" fontId="8" fillId="0" borderId="0" xfId="0" applyFont="1"/>
    <xf numFmtId="3" fontId="8" fillId="0" borderId="0" xfId="0" applyNumberFormat="1" applyFont="1"/>
    <xf numFmtId="10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10" fontId="9" fillId="0" borderId="0" xfId="0" applyNumberFormat="1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/>
    <xf numFmtId="10" fontId="0" fillId="0" borderId="0" xfId="3" applyNumberFormat="1" applyFont="1"/>
    <xf numFmtId="10" fontId="2" fillId="0" borderId="0" xfId="3" applyNumberFormat="1" applyFont="1"/>
    <xf numFmtId="10" fontId="6" fillId="0" borderId="0" xfId="3" applyNumberFormat="1" applyFont="1"/>
    <xf numFmtId="10" fontId="9" fillId="0" borderId="0" xfId="3" applyNumberFormat="1" applyFont="1"/>
    <xf numFmtId="0" fontId="13" fillId="0" borderId="0" xfId="0" applyFont="1"/>
    <xf numFmtId="0" fontId="14" fillId="0" borderId="0" xfId="0" applyFont="1"/>
    <xf numFmtId="4" fontId="0" fillId="0" borderId="0" xfId="0" applyNumberFormat="1"/>
    <xf numFmtId="4" fontId="14" fillId="0" borderId="0" xfId="0" applyNumberFormat="1" applyFont="1"/>
    <xf numFmtId="0" fontId="10" fillId="2" borderId="0" xfId="1" applyFill="1"/>
    <xf numFmtId="4" fontId="14" fillId="2" borderId="0" xfId="0" applyNumberFormat="1" applyFont="1" applyFill="1"/>
    <xf numFmtId="0" fontId="0" fillId="2" borderId="0" xfId="0" applyFill="1"/>
    <xf numFmtId="0" fontId="15" fillId="0" borderId="0" xfId="0" applyFont="1"/>
    <xf numFmtId="164" fontId="15" fillId="0" borderId="0" xfId="2" applyNumberFormat="1" applyFont="1"/>
    <xf numFmtId="10" fontId="15" fillId="0" borderId="0" xfId="3" applyNumberFormat="1" applyFont="1"/>
    <xf numFmtId="43" fontId="15" fillId="0" borderId="0" xfId="2" applyFont="1"/>
    <xf numFmtId="3" fontId="16" fillId="0" borderId="0" xfId="0" applyNumberFormat="1" applyFont="1"/>
    <xf numFmtId="10" fontId="16" fillId="0" borderId="0" xfId="0" applyNumberFormat="1" applyFont="1"/>
    <xf numFmtId="0" fontId="16" fillId="0" borderId="0" xfId="0" applyFont="1"/>
    <xf numFmtId="0" fontId="17" fillId="0" borderId="0" xfId="0" applyFont="1"/>
  </cellXfs>
  <cellStyles count="6">
    <cellStyle name="Comma" xfId="2" builtinId="3"/>
    <cellStyle name="Followed Hyperlink" xfId="4" builtinId="9" hidden="1"/>
    <cellStyle name="Followed Hyperlink" xfId="5" builtinId="9" hidden="1"/>
    <cellStyle name="Hyperlink" xfId="1" builtinId="8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50" Type="http://schemas.openxmlformats.org/officeDocument/2006/relationships/image" Target="../media/image49.png"/><Relationship Id="rId51" Type="http://schemas.openxmlformats.org/officeDocument/2006/relationships/image" Target="../media/image50.png"/><Relationship Id="rId52" Type="http://schemas.openxmlformats.org/officeDocument/2006/relationships/image" Target="../media/image51.png"/><Relationship Id="rId53" Type="http://schemas.openxmlformats.org/officeDocument/2006/relationships/image" Target="../media/image52.png"/><Relationship Id="rId54" Type="http://schemas.openxmlformats.org/officeDocument/2006/relationships/image" Target="../media/image53.png"/><Relationship Id="rId55" Type="http://schemas.openxmlformats.org/officeDocument/2006/relationships/image" Target="../media/image54.png"/><Relationship Id="rId56" Type="http://schemas.openxmlformats.org/officeDocument/2006/relationships/image" Target="../media/image55.png"/><Relationship Id="rId57" Type="http://schemas.openxmlformats.org/officeDocument/2006/relationships/image" Target="../media/image56.png"/><Relationship Id="rId58" Type="http://schemas.openxmlformats.org/officeDocument/2006/relationships/image" Target="../media/image57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hyperlink" Target="https://en.wikipedia.org/wiki/United_State" TargetMode="External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215900</xdr:colOff>
      <xdr:row>1</xdr:row>
      <xdr:rowOff>139700</xdr:rowOff>
    </xdr:to>
    <xdr:pic>
      <xdr:nvPicPr>
        <xdr:cNvPr id="2" name="Picture 1" descr="https://upload.wikimedia.org/wikipedia/commons/thumb/5/5c/Flag_of_Alabama.svg/23px-Flag_of_Alabama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203200</xdr:colOff>
      <xdr:row>2</xdr:row>
      <xdr:rowOff>139700</xdr:rowOff>
    </xdr:to>
    <xdr:pic>
      <xdr:nvPicPr>
        <xdr:cNvPr id="3" name="Picture 2" descr="https://upload.wikimedia.org/wikipedia/commons/thumb/e/e6/Flag_of_Alaska.svg/21px-Flag_of_Alaska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215900</xdr:colOff>
      <xdr:row>3</xdr:row>
      <xdr:rowOff>114300</xdr:rowOff>
    </xdr:to>
    <xdr:pic>
      <xdr:nvPicPr>
        <xdr:cNvPr id="4" name="Picture 3" descr="https://upload.wikimedia.org/wikipedia/commons/thumb/8/87/Flag_of_American_Samoa.svg/23px-Flag_of_American_Samoa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215900</xdr:colOff>
      <xdr:row>3</xdr:row>
      <xdr:rowOff>139700</xdr:rowOff>
    </xdr:to>
    <xdr:pic>
      <xdr:nvPicPr>
        <xdr:cNvPr id="5" name="Picture 4" descr="https://upload.wikimedia.org/wikipedia/commons/thumb/9/9d/Flag_of_Arizona.svg/23px-Flag_of_Arizona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215900</xdr:colOff>
      <xdr:row>4</xdr:row>
      <xdr:rowOff>139700</xdr:rowOff>
    </xdr:to>
    <xdr:pic>
      <xdr:nvPicPr>
        <xdr:cNvPr id="6" name="Picture 5" descr="https://upload.wikimedia.org/wikipedia/commons/thumb/9/9d/Flag_of_Arkansas.svg/23px-Flag_of_Arkansas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215900</xdr:colOff>
      <xdr:row>5</xdr:row>
      <xdr:rowOff>139700</xdr:rowOff>
    </xdr:to>
    <xdr:pic>
      <xdr:nvPicPr>
        <xdr:cNvPr id="7" name="Picture 6" descr="https://upload.wikimedia.org/wikipedia/commons/thumb/0/01/Flag_of_California.svg/23px-Flag_of_California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215900</xdr:colOff>
      <xdr:row>6</xdr:row>
      <xdr:rowOff>139700</xdr:rowOff>
    </xdr:to>
    <xdr:pic>
      <xdr:nvPicPr>
        <xdr:cNvPr id="8" name="Picture 7" descr="https://upload.wikimedia.org/wikipedia/commons/thumb/4/46/Flag_of_Colorado.svg/23px-Flag_of_Colorado.sv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7</xdr:row>
      <xdr:rowOff>139700</xdr:rowOff>
    </xdr:to>
    <xdr:pic>
      <xdr:nvPicPr>
        <xdr:cNvPr id="9" name="Picture 8" descr="https://upload.wikimedia.org/wikipedia/commons/thumb/9/96/Flag_of_Connecticut.svg/20px-Flag_of_Connecticut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905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215900</xdr:colOff>
      <xdr:row>8</xdr:row>
      <xdr:rowOff>139700</xdr:rowOff>
    </xdr:to>
    <xdr:pic>
      <xdr:nvPicPr>
        <xdr:cNvPr id="10" name="Picture 9" descr="https://upload.wikimedia.org/wikipedia/commons/thumb/c/c6/Flag_of_Delaware.svg/23px-Flag_of_Delaware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215900</xdr:colOff>
      <xdr:row>9</xdr:row>
      <xdr:rowOff>114300</xdr:rowOff>
    </xdr:to>
    <xdr:pic>
      <xdr:nvPicPr>
        <xdr:cNvPr id="11" name="Picture 10" descr="https://upload.wikimedia.org/wikipedia/commons/thumb/3/3e/Flag_of_Washington%2C_D.C..svg/23px-Flag_of_Washington%2C_D.C.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215900</xdr:colOff>
      <xdr:row>10</xdr:row>
      <xdr:rowOff>139700</xdr:rowOff>
    </xdr:to>
    <xdr:pic>
      <xdr:nvPicPr>
        <xdr:cNvPr id="12" name="Picture 11" descr="https://upload.wikimedia.org/wikipedia/commons/thumb/f/f7/Flag_of_Florida.svg/23px-Flag_of_Florida.svg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215900</xdr:colOff>
      <xdr:row>11</xdr:row>
      <xdr:rowOff>139700</xdr:rowOff>
    </xdr:to>
    <xdr:pic>
      <xdr:nvPicPr>
        <xdr:cNvPr id="13" name="Picture 12" descr="https://upload.wikimedia.org/wikipedia/commons/thumb/5/54/Flag_of_Georgia_%28U.S._state%29.svg/23px-Flag_of_Georgia_%28U.S._state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215900</xdr:colOff>
      <xdr:row>12</xdr:row>
      <xdr:rowOff>114300</xdr:rowOff>
    </xdr:to>
    <xdr:pic>
      <xdr:nvPicPr>
        <xdr:cNvPr id="14" name="Picture 13" descr="https://upload.wikimedia.org/wikipedia/commons/thumb/0/07/Flag_of_Guam.svg/23px-Flag_of_Guam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215900</xdr:colOff>
      <xdr:row>12</xdr:row>
      <xdr:rowOff>114300</xdr:rowOff>
    </xdr:to>
    <xdr:pic>
      <xdr:nvPicPr>
        <xdr:cNvPr id="15" name="Picture 14" descr="https://upload.wikimedia.org/wikipedia/commons/thumb/e/ef/Flag_of_Hawaii.svg/23px-Flag_of_Hawaii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177800</xdr:colOff>
      <xdr:row>13</xdr:row>
      <xdr:rowOff>139700</xdr:rowOff>
    </xdr:to>
    <xdr:pic>
      <xdr:nvPicPr>
        <xdr:cNvPr id="16" name="Picture 15" descr="https://upload.wikimedia.org/wikipedia/commons/thumb/a/a4/Flag_of_Idaho.svg/19px-Flag_of_Idaho.svg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778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215900</xdr:colOff>
      <xdr:row>14</xdr:row>
      <xdr:rowOff>139700</xdr:rowOff>
    </xdr:to>
    <xdr:pic>
      <xdr:nvPicPr>
        <xdr:cNvPr id="17" name="Picture 16" descr="https://upload.wikimedia.org/wikipedia/commons/thumb/0/01/Flag_of_Illinois.svg/23px-Flag_of_Illinois.svg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215900</xdr:colOff>
      <xdr:row>15</xdr:row>
      <xdr:rowOff>139700</xdr:rowOff>
    </xdr:to>
    <xdr:pic>
      <xdr:nvPicPr>
        <xdr:cNvPr id="18" name="Picture 17" descr="https://upload.wikimedia.org/wikipedia/commons/thumb/a/ac/Flag_of_Indiana.svg/23px-Flag_of_Indiana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2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215900</xdr:colOff>
      <xdr:row>16</xdr:row>
      <xdr:rowOff>139700</xdr:rowOff>
    </xdr:to>
    <xdr:pic>
      <xdr:nvPicPr>
        <xdr:cNvPr id="19" name="Picture 18" descr="https://upload.wikimedia.org/wikipedia/commons/thumb/a/aa/Flag_of_Iowa.svg/22px-Flag_of_Iowa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215900</xdr:colOff>
      <xdr:row>17</xdr:row>
      <xdr:rowOff>139700</xdr:rowOff>
    </xdr:to>
    <xdr:pic>
      <xdr:nvPicPr>
        <xdr:cNvPr id="20" name="Picture 19" descr="https://upload.wikimedia.org/wikipedia/commons/thumb/d/da/Flag_of_Kansas.svg/23px-Flag_of_Kansas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3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215900</xdr:colOff>
      <xdr:row>18</xdr:row>
      <xdr:rowOff>114300</xdr:rowOff>
    </xdr:to>
    <xdr:pic>
      <xdr:nvPicPr>
        <xdr:cNvPr id="21" name="Picture 20" descr="https://upload.wikimedia.org/wikipedia/commons/thumb/8/8d/Flag_of_Kentucky.svg/23px-Flag_of_Kentucky.svg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215900</xdr:colOff>
      <xdr:row>19</xdr:row>
      <xdr:rowOff>139700</xdr:rowOff>
    </xdr:to>
    <xdr:pic>
      <xdr:nvPicPr>
        <xdr:cNvPr id="22" name="Picture 21" descr="https://upload.wikimedia.org/wikipedia/commons/thumb/e/e0/Flag_of_Louisiana.svg/23px-Flag_of_Louisiana.svg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0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215900</xdr:colOff>
      <xdr:row>20</xdr:row>
      <xdr:rowOff>139700</xdr:rowOff>
    </xdr:to>
    <xdr:pic>
      <xdr:nvPicPr>
        <xdr:cNvPr id="23" name="Picture 22" descr="https://upload.wikimedia.org/wikipedia/commons/thumb/3/35/Flag_of_Maine.svg/23px-Flag_of_Maine.svg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215900</xdr:colOff>
      <xdr:row>21</xdr:row>
      <xdr:rowOff>139700</xdr:rowOff>
    </xdr:to>
    <xdr:pic>
      <xdr:nvPicPr>
        <xdr:cNvPr id="24" name="Picture 23" descr="https://upload.wikimedia.org/wikipedia/commons/thumb/a/a0/Flag_of_Maryland.svg/23px-Flag_of_Maryland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78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215900</xdr:colOff>
      <xdr:row>22</xdr:row>
      <xdr:rowOff>139700</xdr:rowOff>
    </xdr:to>
    <xdr:pic>
      <xdr:nvPicPr>
        <xdr:cNvPr id="25" name="Picture 24" descr="https://upload.wikimedia.org/wikipedia/commons/thumb/f/f2/Flag_of_Massachusetts.svg/23px-Flag_of_Massachusetts.svg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215900</xdr:colOff>
      <xdr:row>23</xdr:row>
      <xdr:rowOff>139700</xdr:rowOff>
    </xdr:to>
    <xdr:pic>
      <xdr:nvPicPr>
        <xdr:cNvPr id="26" name="Picture 25" descr="https://upload.wikimedia.org/wikipedia/commons/thumb/b/b5/Flag_of_Michigan.svg/23px-Flag_of_Michigan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215900</xdr:colOff>
      <xdr:row>24</xdr:row>
      <xdr:rowOff>139700</xdr:rowOff>
    </xdr:to>
    <xdr:pic>
      <xdr:nvPicPr>
        <xdr:cNvPr id="27" name="Picture 26" descr="https://upload.wikimedia.org/wikipedia/commons/thumb/b/b9/Flag_of_Minnesota.svg/23px-Flag_of_Minnesota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215900</xdr:colOff>
      <xdr:row>25</xdr:row>
      <xdr:rowOff>139700</xdr:rowOff>
    </xdr:to>
    <xdr:pic>
      <xdr:nvPicPr>
        <xdr:cNvPr id="28" name="Picture 27" descr="https://upload.wikimedia.org/wikipedia/commons/thumb/4/42/Flag_of_Mississippi.svg/23px-Flag_of_Mississippi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22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215900</xdr:colOff>
      <xdr:row>26</xdr:row>
      <xdr:rowOff>127000</xdr:rowOff>
    </xdr:to>
    <xdr:pic>
      <xdr:nvPicPr>
        <xdr:cNvPr id="29" name="Picture 28" descr="https://upload.wikimedia.org/wikipedia/commons/thumb/5/5a/Flag_of_Missouri.svg/23px-Flag_of_Missouri.svg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2159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215900</xdr:colOff>
      <xdr:row>27</xdr:row>
      <xdr:rowOff>139700</xdr:rowOff>
    </xdr:to>
    <xdr:pic>
      <xdr:nvPicPr>
        <xdr:cNvPr id="30" name="Picture 29" descr="https://upload.wikimedia.org/wikipedia/commons/thumb/c/cb/Flag_of_Montana.svg/23px-Flag_of_Montana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215900</xdr:colOff>
      <xdr:row>28</xdr:row>
      <xdr:rowOff>139700</xdr:rowOff>
    </xdr:to>
    <xdr:pic>
      <xdr:nvPicPr>
        <xdr:cNvPr id="31" name="Picture 30" descr="https://upload.wikimedia.org/wikipedia/commons/thumb/4/4d/Flag_of_Nebraska.svg/23px-Flag_of_Nebraska.svg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215900</xdr:colOff>
      <xdr:row>29</xdr:row>
      <xdr:rowOff>139700</xdr:rowOff>
    </xdr:to>
    <xdr:pic>
      <xdr:nvPicPr>
        <xdr:cNvPr id="32" name="Picture 31" descr="https://upload.wikimedia.org/wikipedia/commons/thumb/f/f1/Flag_of_Nevada.svg/23px-Flag_of_Nevad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6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215900</xdr:colOff>
      <xdr:row>30</xdr:row>
      <xdr:rowOff>139700</xdr:rowOff>
    </xdr:to>
    <xdr:pic>
      <xdr:nvPicPr>
        <xdr:cNvPr id="33" name="Picture 32" descr="https://upload.wikimedia.org/wikipedia/commons/thumb/2/28/Flag_of_New_Hampshire.svg/23px-Flag_of_New_Hampshire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215900</xdr:colOff>
      <xdr:row>31</xdr:row>
      <xdr:rowOff>139700</xdr:rowOff>
    </xdr:to>
    <xdr:pic>
      <xdr:nvPicPr>
        <xdr:cNvPr id="34" name="Picture 33" descr="https://upload.wikimedia.org/wikipedia/commons/thumb/9/92/Flag_of_New_Jersey.svg/23px-Flag_of_New_Jersey.svg.pn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38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215900</xdr:colOff>
      <xdr:row>32</xdr:row>
      <xdr:rowOff>139700</xdr:rowOff>
    </xdr:to>
    <xdr:pic>
      <xdr:nvPicPr>
        <xdr:cNvPr id="35" name="Picture 34" descr="https://upload.wikimedia.org/wikipedia/commons/thumb/c/c3/Flag_of_New_Mexico.svg/23px-Flag_of_New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2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215900</xdr:colOff>
      <xdr:row>33</xdr:row>
      <xdr:rowOff>114300</xdr:rowOff>
    </xdr:to>
    <xdr:pic>
      <xdr:nvPicPr>
        <xdr:cNvPr id="36" name="Picture 35" descr="https://upload.wikimedia.org/wikipedia/commons/thumb/1/1a/Flag_of_New_York.svg/23px-Flag_of_New_York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215900</xdr:colOff>
      <xdr:row>34</xdr:row>
      <xdr:rowOff>139700</xdr:rowOff>
    </xdr:to>
    <xdr:pic>
      <xdr:nvPicPr>
        <xdr:cNvPr id="37" name="Picture 36" descr="https://upload.wikimedia.org/wikipedia/commons/thumb/b/bb/Flag_of_North_Carolina.svg/23px-Flag_of_North_Carolina.svg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203200</xdr:colOff>
      <xdr:row>35</xdr:row>
      <xdr:rowOff>152400</xdr:rowOff>
    </xdr:to>
    <xdr:pic>
      <xdr:nvPicPr>
        <xdr:cNvPr id="38" name="Picture 37" descr="https://upload.wikimedia.org/wikipedia/commons/thumb/e/ee/Flag_of_North_Dakota.svg/21px-Flag_of_North_Dakota.svg.pn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8200"/>
          <a:ext cx="203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215900</xdr:colOff>
      <xdr:row>36</xdr:row>
      <xdr:rowOff>114300</xdr:rowOff>
    </xdr:to>
    <xdr:pic>
      <xdr:nvPicPr>
        <xdr:cNvPr id="39" name="Picture 38" descr="https://upload.wikimedia.org/wikipedia/commons/thumb/e/e0/Flag_of_the_Northern_Mariana_Islands.svg/23px-Flag_of_the_Northern_Mariana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68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215900</xdr:colOff>
      <xdr:row>36</xdr:row>
      <xdr:rowOff>139700</xdr:rowOff>
    </xdr:to>
    <xdr:pic>
      <xdr:nvPicPr>
        <xdr:cNvPr id="40" name="Picture 39" descr="https://upload.wikimedia.org/wikipedia/commons/thumb/4/4c/Flag_of_Ohio.svg/23px-Flag_of_Ohio.svg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215900</xdr:colOff>
      <xdr:row>37</xdr:row>
      <xdr:rowOff>139700</xdr:rowOff>
    </xdr:to>
    <xdr:pic>
      <xdr:nvPicPr>
        <xdr:cNvPr id="41" name="Picture 40" descr="https://upload.wikimedia.org/wikipedia/commons/thumb/6/6e/Flag_of_Oklahoma.svg/23px-Flag_of_Oklahom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215900</xdr:colOff>
      <xdr:row>38</xdr:row>
      <xdr:rowOff>139700</xdr:rowOff>
    </xdr:to>
    <xdr:pic>
      <xdr:nvPicPr>
        <xdr:cNvPr id="42" name="Picture 41" descr="https://upload.wikimedia.org/wikipedia/commons/thumb/b/b9/Flag_of_Oregon.svg/23px-Flag_of_Oregon.svg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2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215900</xdr:colOff>
      <xdr:row>39</xdr:row>
      <xdr:rowOff>139700</xdr:rowOff>
    </xdr:to>
    <xdr:pic>
      <xdr:nvPicPr>
        <xdr:cNvPr id="43" name="Picture 42" descr="https://upload.wikimedia.org/wikipedia/commons/thumb/f/f7/Flag_of_Pennsylvania.svg/23px-Flag_of_Pennsylvania.svg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12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215900</xdr:colOff>
      <xdr:row>40</xdr:row>
      <xdr:rowOff>139700</xdr:rowOff>
    </xdr:to>
    <xdr:pic>
      <xdr:nvPicPr>
        <xdr:cNvPr id="44" name="Picture 43" descr="https://upload.wikimedia.org/wikipedia/commons/thumb/2/28/Flag_of_Puerto_Rico.svg/23px-Flag_of_Puerto_Rico.svg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98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177800</xdr:colOff>
      <xdr:row>40</xdr:row>
      <xdr:rowOff>165100</xdr:rowOff>
    </xdr:to>
    <xdr:pic>
      <xdr:nvPicPr>
        <xdr:cNvPr id="45" name="Picture 44" descr="https://upload.wikimedia.org/wikipedia/commons/thumb/f/f3/Flag_of_Rhode_Island.svg/19px-Flag_of_Rhode_Island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1778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215900</xdr:colOff>
      <xdr:row>41</xdr:row>
      <xdr:rowOff>139700</xdr:rowOff>
    </xdr:to>
    <xdr:pic>
      <xdr:nvPicPr>
        <xdr:cNvPr id="46" name="Picture 45" descr="https://upload.wikimedia.org/wikipedia/commons/thumb/6/69/Flag_of_South_Carolina.svg/23px-Flag_of_South_Carolina.svg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215900</xdr:colOff>
      <xdr:row>42</xdr:row>
      <xdr:rowOff>139700</xdr:rowOff>
    </xdr:to>
    <xdr:pic>
      <xdr:nvPicPr>
        <xdr:cNvPr id="47" name="Picture 46" descr="https://upload.wikimedia.org/wikipedia/commons/thumb/1/1a/Flag_of_South_Dakota.svg/23px-Flag_of_South_Dakota.svg.pn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5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215900</xdr:colOff>
      <xdr:row>43</xdr:row>
      <xdr:rowOff>139700</xdr:rowOff>
    </xdr:to>
    <xdr:pic>
      <xdr:nvPicPr>
        <xdr:cNvPr id="48" name="Picture 47" descr="https://upload.wikimedia.org/wikipedia/commons/thumb/9/9e/Flag_of_Tennessee.svg/23px-Flag_of_Tennessee.svg.png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442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215900</xdr:colOff>
      <xdr:row>44</xdr:row>
      <xdr:rowOff>139700</xdr:rowOff>
    </xdr:to>
    <xdr:pic>
      <xdr:nvPicPr>
        <xdr:cNvPr id="49" name="Picture 48" descr="https://upload.wikimedia.org/wikipedia/commons/thumb/f/f7/Flag_of_Texas.svg/23px-Flag_of_Texas.svg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215900</xdr:colOff>
      <xdr:row>45</xdr:row>
      <xdr:rowOff>114300</xdr:rowOff>
    </xdr:to>
    <xdr:pic>
      <xdr:nvPicPr>
        <xdr:cNvPr id="50" name="Picture 49" descr="nited States">
          <a:hlinkClick xmlns:r="http://schemas.openxmlformats.org/officeDocument/2006/relationships" r:id="rId49" tooltip="United Stat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014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215900</xdr:colOff>
      <xdr:row>45</xdr:row>
      <xdr:rowOff>139700</xdr:rowOff>
    </xdr:to>
    <xdr:pic>
      <xdr:nvPicPr>
        <xdr:cNvPr id="51" name="Picture 50" descr="https://upload.wikimedia.org/wikipedia/commons/thumb/f/f8/Flag_of_the_United_States_Virgin_Islands.svg/23px-Flag_of_the_United_States_Virgi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215900</xdr:colOff>
      <xdr:row>45</xdr:row>
      <xdr:rowOff>139700</xdr:rowOff>
    </xdr:to>
    <xdr:pic>
      <xdr:nvPicPr>
        <xdr:cNvPr id="52" name="Picture 51" descr="https://upload.wikimedia.org/wikipedia/commons/thumb/f/f6/Flag_of_Utah.svg/23px-Flag_of_Utah.svg.pn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58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215900</xdr:colOff>
      <xdr:row>46</xdr:row>
      <xdr:rowOff>139700</xdr:rowOff>
    </xdr:to>
    <xdr:pic>
      <xdr:nvPicPr>
        <xdr:cNvPr id="53" name="Picture 52" descr="https://upload.wikimedia.org/wikipedia/commons/thumb/4/49/Flag_of_Vermont.svg/23px-Flag_of_Vermont.svg.pn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215900</xdr:colOff>
      <xdr:row>47</xdr:row>
      <xdr:rowOff>139700</xdr:rowOff>
    </xdr:to>
    <xdr:pic>
      <xdr:nvPicPr>
        <xdr:cNvPr id="54" name="Picture 53" descr="https://upload.wikimedia.org/wikipedia/commons/thumb/4/47/Flag_of_Virginia.svg/22px-Flag_of_Virginia.svg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58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215900</xdr:colOff>
      <xdr:row>48</xdr:row>
      <xdr:rowOff>139700</xdr:rowOff>
    </xdr:to>
    <xdr:pic>
      <xdr:nvPicPr>
        <xdr:cNvPr id="55" name="Picture 54" descr="https://upload.wikimedia.org/wikipedia/commons/thumb/5/54/Flag_of_Washington.svg/23px-Flag_of_Washington.svg.png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4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215900</xdr:colOff>
      <xdr:row>49</xdr:row>
      <xdr:rowOff>114300</xdr:rowOff>
    </xdr:to>
    <xdr:pic>
      <xdr:nvPicPr>
        <xdr:cNvPr id="56" name="Picture 55" descr="https://upload.wikimedia.org/wikipedia/commons/thumb/2/22/Flag_of_West_Virginia.svg/23px-Flag_of_West_Virginia.svg.png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215900</xdr:colOff>
      <xdr:row>50</xdr:row>
      <xdr:rowOff>139700</xdr:rowOff>
    </xdr:to>
    <xdr:pic>
      <xdr:nvPicPr>
        <xdr:cNvPr id="57" name="Picture 56" descr="https://upload.wikimedia.org/wikipedia/commons/thumb/2/22/Flag_of_Wisconsin.svg/23px-Flag_of_Wisconsin.svg.png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215900</xdr:colOff>
      <xdr:row>51</xdr:row>
      <xdr:rowOff>139700</xdr:rowOff>
    </xdr:to>
    <xdr:pic>
      <xdr:nvPicPr>
        <xdr:cNvPr id="58" name="Picture 57" descr="https://upload.wikimedia.org/wikipedia/commons/thumb/b/bc/Flag_of_Wyoming.svg/22px-Flag_of_Wyoming.svg.pn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02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46" Type="http://schemas.openxmlformats.org/officeDocument/2006/relationships/hyperlink" Target="https://en.wikipedia.org/wiki/Vermont" TargetMode="External"/><Relationship Id="rId47" Type="http://schemas.openxmlformats.org/officeDocument/2006/relationships/hyperlink" Target="https://en.wikipedia.org/wiki/Virginia" TargetMode="External"/><Relationship Id="rId48" Type="http://schemas.openxmlformats.org/officeDocument/2006/relationships/hyperlink" Target="https://en.wikipedia.org/wiki/Washington_(state)" TargetMode="External"/><Relationship Id="rId49" Type="http://schemas.openxmlformats.org/officeDocument/2006/relationships/hyperlink" Target="https://en.wikipedia.org/wiki/West_Virginia" TargetMode="External"/><Relationship Id="rId20" Type="http://schemas.openxmlformats.org/officeDocument/2006/relationships/hyperlink" Target="https://en.wikipedia.org/wiki/Maine" TargetMode="External"/><Relationship Id="rId21" Type="http://schemas.openxmlformats.org/officeDocument/2006/relationships/hyperlink" Target="https://en.wikipedia.org/wiki/Maryland" TargetMode="External"/><Relationship Id="rId22" Type="http://schemas.openxmlformats.org/officeDocument/2006/relationships/hyperlink" Target="https://en.wikipedia.org/wiki/Massachusetts" TargetMode="External"/><Relationship Id="rId23" Type="http://schemas.openxmlformats.org/officeDocument/2006/relationships/hyperlink" Target="https://en.wikipedia.org/wiki/Michigan" TargetMode="External"/><Relationship Id="rId24" Type="http://schemas.openxmlformats.org/officeDocument/2006/relationships/hyperlink" Target="https://en.wikipedia.org/wiki/Minnesota" TargetMode="External"/><Relationship Id="rId25" Type="http://schemas.openxmlformats.org/officeDocument/2006/relationships/hyperlink" Target="https://en.wikipedia.org/wiki/Mississippi" TargetMode="External"/><Relationship Id="rId26" Type="http://schemas.openxmlformats.org/officeDocument/2006/relationships/hyperlink" Target="https://en.wikipedia.org/wiki/Missouri" TargetMode="External"/><Relationship Id="rId27" Type="http://schemas.openxmlformats.org/officeDocument/2006/relationships/hyperlink" Target="https://en.wikipedia.org/wiki/Montana" TargetMode="External"/><Relationship Id="rId28" Type="http://schemas.openxmlformats.org/officeDocument/2006/relationships/hyperlink" Target="https://en.wikipedia.org/wiki/Nebraska" TargetMode="External"/><Relationship Id="rId29" Type="http://schemas.openxmlformats.org/officeDocument/2006/relationships/hyperlink" Target="https://en.wikipedia.org/wiki/Nevada" TargetMode="External"/><Relationship Id="rId50" Type="http://schemas.openxmlformats.org/officeDocument/2006/relationships/hyperlink" Target="https://en.wikipedia.org/wiki/Wisconsin" TargetMode="External"/><Relationship Id="rId51" Type="http://schemas.openxmlformats.org/officeDocument/2006/relationships/hyperlink" Target="https://en.wikipedia.org/wiki/Wyoming" TargetMode="External"/><Relationship Id="rId52" Type="http://schemas.openxmlformats.org/officeDocument/2006/relationships/drawing" Target="../drawings/drawing1.xml"/><Relationship Id="rId1" Type="http://schemas.openxmlformats.org/officeDocument/2006/relationships/hyperlink" Target="https://en.wikipedia.org/wiki/Alabama" TargetMode="External"/><Relationship Id="rId2" Type="http://schemas.openxmlformats.org/officeDocument/2006/relationships/hyperlink" Target="https://en.wikipedia.org/wiki/Alaska" TargetMode="External"/><Relationship Id="rId3" Type="http://schemas.openxmlformats.org/officeDocument/2006/relationships/hyperlink" Target="https://en.wikipedia.org/wiki/Arizona" TargetMode="External"/><Relationship Id="rId4" Type="http://schemas.openxmlformats.org/officeDocument/2006/relationships/hyperlink" Target="https://en.wikipedia.org/wiki/Arkansas" TargetMode="External"/><Relationship Id="rId5" Type="http://schemas.openxmlformats.org/officeDocument/2006/relationships/hyperlink" Target="https://en.wikipedia.org/wiki/California" TargetMode="External"/><Relationship Id="rId30" Type="http://schemas.openxmlformats.org/officeDocument/2006/relationships/hyperlink" Target="https://en.wikipedia.org/wiki/New_Hampshire" TargetMode="External"/><Relationship Id="rId31" Type="http://schemas.openxmlformats.org/officeDocument/2006/relationships/hyperlink" Target="https://en.wikipedia.org/wiki/New_Jersey" TargetMode="External"/><Relationship Id="rId32" Type="http://schemas.openxmlformats.org/officeDocument/2006/relationships/hyperlink" Target="https://en.wikipedia.org/wiki/New_Mexico" TargetMode="External"/><Relationship Id="rId9" Type="http://schemas.openxmlformats.org/officeDocument/2006/relationships/hyperlink" Target="https://en.wikipedia.org/wiki/Washington,_D.C." TargetMode="External"/><Relationship Id="rId6" Type="http://schemas.openxmlformats.org/officeDocument/2006/relationships/hyperlink" Target="https://en.wikipedia.org/wiki/Colorado" TargetMode="External"/><Relationship Id="rId7" Type="http://schemas.openxmlformats.org/officeDocument/2006/relationships/hyperlink" Target="https://en.wikipedia.org/wiki/Connecticut" TargetMode="External"/><Relationship Id="rId8" Type="http://schemas.openxmlformats.org/officeDocument/2006/relationships/hyperlink" Target="https://en.wikipedia.org/wiki/Delaware" TargetMode="External"/><Relationship Id="rId33" Type="http://schemas.openxmlformats.org/officeDocument/2006/relationships/hyperlink" Target="https://en.wikipedia.org/wiki/New_York_(state)" TargetMode="External"/><Relationship Id="rId34" Type="http://schemas.openxmlformats.org/officeDocument/2006/relationships/hyperlink" Target="https://en.wikipedia.org/wiki/North_Carolina" TargetMode="External"/><Relationship Id="rId35" Type="http://schemas.openxmlformats.org/officeDocument/2006/relationships/hyperlink" Target="https://en.wikipedia.org/wiki/North_Dakota" TargetMode="External"/><Relationship Id="rId36" Type="http://schemas.openxmlformats.org/officeDocument/2006/relationships/hyperlink" Target="https://en.wikipedia.org/wiki/Ohio" TargetMode="External"/><Relationship Id="rId10" Type="http://schemas.openxmlformats.org/officeDocument/2006/relationships/hyperlink" Target="https://en.wikipedia.org/wiki/Florida" TargetMode="External"/><Relationship Id="rId11" Type="http://schemas.openxmlformats.org/officeDocument/2006/relationships/hyperlink" Target="https://en.wikipedia.org/wiki/Georgia_(U.S._state)" TargetMode="External"/><Relationship Id="rId12" Type="http://schemas.openxmlformats.org/officeDocument/2006/relationships/hyperlink" Target="https://en.wikipedia.org/wiki/Hawaii" TargetMode="External"/><Relationship Id="rId13" Type="http://schemas.openxmlformats.org/officeDocument/2006/relationships/hyperlink" Target="https://en.wikipedia.org/wiki/Idaho" TargetMode="External"/><Relationship Id="rId14" Type="http://schemas.openxmlformats.org/officeDocument/2006/relationships/hyperlink" Target="https://en.wikipedia.org/wiki/Illinois" TargetMode="External"/><Relationship Id="rId15" Type="http://schemas.openxmlformats.org/officeDocument/2006/relationships/hyperlink" Target="https://en.wikipedia.org/wiki/Indiana" TargetMode="External"/><Relationship Id="rId16" Type="http://schemas.openxmlformats.org/officeDocument/2006/relationships/hyperlink" Target="https://en.wikipedia.org/wiki/Iowa" TargetMode="External"/><Relationship Id="rId17" Type="http://schemas.openxmlformats.org/officeDocument/2006/relationships/hyperlink" Target="https://en.wikipedia.org/wiki/Kansas" TargetMode="External"/><Relationship Id="rId18" Type="http://schemas.openxmlformats.org/officeDocument/2006/relationships/hyperlink" Target="https://en.wikipedia.org/wiki/Kentucky" TargetMode="External"/><Relationship Id="rId19" Type="http://schemas.openxmlformats.org/officeDocument/2006/relationships/hyperlink" Target="https://en.wikipedia.org/wiki/Louisiana" TargetMode="External"/><Relationship Id="rId37" Type="http://schemas.openxmlformats.org/officeDocument/2006/relationships/hyperlink" Target="https://en.wikipedia.org/wiki/Oklahoma" TargetMode="External"/><Relationship Id="rId38" Type="http://schemas.openxmlformats.org/officeDocument/2006/relationships/hyperlink" Target="https://en.wikipedia.org/wiki/Oregon" TargetMode="External"/><Relationship Id="rId39" Type="http://schemas.openxmlformats.org/officeDocument/2006/relationships/hyperlink" Target="https://en.wikipedia.org/wiki/Pennsylvania" TargetMode="External"/><Relationship Id="rId40" Type="http://schemas.openxmlformats.org/officeDocument/2006/relationships/hyperlink" Target="https://en.wikipedia.org/wiki/Rhode_Island" TargetMode="External"/><Relationship Id="rId41" Type="http://schemas.openxmlformats.org/officeDocument/2006/relationships/hyperlink" Target="https://en.wikipedia.org/wiki/South_Carolina" TargetMode="External"/><Relationship Id="rId42" Type="http://schemas.openxmlformats.org/officeDocument/2006/relationships/hyperlink" Target="https://en.wikipedia.org/wiki/South_Dakota" TargetMode="External"/><Relationship Id="rId43" Type="http://schemas.openxmlformats.org/officeDocument/2006/relationships/hyperlink" Target="https://en.wikipedia.org/wiki/Tennessee" TargetMode="External"/><Relationship Id="rId44" Type="http://schemas.openxmlformats.org/officeDocument/2006/relationships/hyperlink" Target="https://en.wikipedia.org/wiki/Texas" TargetMode="External"/><Relationship Id="rId45" Type="http://schemas.openxmlformats.org/officeDocument/2006/relationships/hyperlink" Target="https://en.wikipedia.org/wiki/Uta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workbookViewId="0">
      <selection activeCell="E3" sqref="E3:E58"/>
    </sheetView>
  </sheetViews>
  <sheetFormatPr baseColWidth="10" defaultRowHeight="16" x14ac:dyDescent="0.2"/>
  <cols>
    <col min="1" max="1" width="17.1640625" bestFit="1" customWidth="1"/>
    <col min="2" max="2" width="11.83203125" bestFit="1" customWidth="1"/>
    <col min="3" max="3" width="14.83203125" bestFit="1" customWidth="1"/>
    <col min="4" max="4" width="9" bestFit="1" customWidth="1"/>
    <col min="5" max="5" width="10.33203125" bestFit="1" customWidth="1"/>
    <col min="6" max="6" width="15" bestFit="1" customWidth="1"/>
    <col min="7" max="7" width="9" bestFit="1" customWidth="1"/>
    <col min="8" max="8" width="10.33203125" bestFit="1" customWidth="1"/>
    <col min="9" max="9" width="14.1640625" bestFit="1" customWidth="1"/>
    <col min="10" max="10" width="7.6640625" bestFit="1" customWidth="1"/>
    <col min="11" max="11" width="10.33203125" bestFit="1" customWidth="1"/>
    <col min="12" max="12" width="11.5" bestFit="1" customWidth="1"/>
    <col min="13" max="13" width="7.6640625" bestFit="1" customWidth="1"/>
    <col min="14" max="14" width="10.33203125" bestFit="1" customWidth="1"/>
    <col min="15" max="15" width="15.5" bestFit="1" customWidth="1"/>
    <col min="16" max="16" width="8" bestFit="1" customWidth="1"/>
    <col min="17" max="17" width="10.33203125" bestFit="1" customWidth="1"/>
    <col min="18" max="18" width="11.5" bestFit="1" customWidth="1"/>
    <col min="19" max="19" width="7.6640625" bestFit="1" customWidth="1"/>
    <col min="20" max="20" width="10.33203125" bestFit="1" customWidth="1"/>
    <col min="21" max="21" width="9.6640625" customWidth="1"/>
    <col min="22" max="22" width="9.33203125" style="16" bestFit="1" customWidth="1"/>
    <col min="23" max="23" width="12.83203125" bestFit="1" customWidth="1"/>
    <col min="24" max="24" width="9.83203125" bestFit="1" customWidth="1"/>
    <col min="25" max="25" width="14" bestFit="1" customWidth="1"/>
    <col min="26" max="26" width="8" bestFit="1" customWidth="1"/>
    <col min="27" max="27" width="12.6640625" bestFit="1" customWidth="1"/>
  </cols>
  <sheetData>
    <row r="1" spans="1:27" ht="19" customHeight="1" x14ac:dyDescent="0.25">
      <c r="A1" s="12"/>
      <c r="C1" s="12" t="s">
        <v>0</v>
      </c>
      <c r="F1" s="12" t="s">
        <v>1</v>
      </c>
      <c r="I1" s="12" t="s">
        <v>2</v>
      </c>
      <c r="L1" s="12" t="s">
        <v>3</v>
      </c>
      <c r="O1" s="12" t="s">
        <v>4</v>
      </c>
      <c r="R1" s="12" t="s">
        <v>5</v>
      </c>
      <c r="W1" s="12" t="s">
        <v>6</v>
      </c>
      <c r="Y1" s="12" t="s">
        <v>7</v>
      </c>
    </row>
    <row r="2" spans="1:27" ht="19" customHeight="1" x14ac:dyDescent="0.25">
      <c r="A2" s="13" t="s">
        <v>242</v>
      </c>
      <c r="B2" s="14" t="s">
        <v>243</v>
      </c>
      <c r="C2" s="12" t="s">
        <v>8</v>
      </c>
      <c r="D2" s="12" t="s">
        <v>9</v>
      </c>
      <c r="E2" s="14" t="s">
        <v>244</v>
      </c>
      <c r="F2" s="12" t="s">
        <v>8</v>
      </c>
      <c r="G2" s="12" t="s">
        <v>9</v>
      </c>
      <c r="H2" s="14" t="s">
        <v>244</v>
      </c>
      <c r="I2" s="12" t="s">
        <v>8</v>
      </c>
      <c r="J2" s="12" t="s">
        <v>9</v>
      </c>
      <c r="K2" s="14" t="s">
        <v>244</v>
      </c>
      <c r="L2" s="12" t="s">
        <v>8</v>
      </c>
      <c r="M2" s="12" t="s">
        <v>9</v>
      </c>
      <c r="N2" s="14" t="s">
        <v>244</v>
      </c>
      <c r="O2" s="12" t="s">
        <v>8</v>
      </c>
      <c r="P2" s="12" t="s">
        <v>9</v>
      </c>
      <c r="Q2" s="14" t="s">
        <v>244</v>
      </c>
      <c r="R2" s="12" t="s">
        <v>8</v>
      </c>
      <c r="S2" s="12" t="s">
        <v>9</v>
      </c>
      <c r="T2" s="14" t="s">
        <v>244</v>
      </c>
      <c r="U2" s="12" t="s">
        <v>8</v>
      </c>
      <c r="V2" s="17" t="s">
        <v>9</v>
      </c>
      <c r="W2" s="12" t="s">
        <v>8</v>
      </c>
      <c r="X2" s="12" t="s">
        <v>9</v>
      </c>
      <c r="Y2" s="12" t="s">
        <v>8</v>
      </c>
      <c r="Z2" s="11" t="s">
        <v>10</v>
      </c>
      <c r="AA2" s="11" t="s">
        <v>11</v>
      </c>
    </row>
    <row r="3" spans="1:27" ht="19" x14ac:dyDescent="0.25">
      <c r="A3" t="s">
        <v>12</v>
      </c>
      <c r="B3" s="2" t="s">
        <v>13</v>
      </c>
      <c r="C3" s="3">
        <v>729547</v>
      </c>
      <c r="D3" s="4">
        <v>0.34360000000000002</v>
      </c>
      <c r="E3" s="2" t="s">
        <v>14</v>
      </c>
      <c r="F3" s="3">
        <v>1318255</v>
      </c>
      <c r="G3" s="4">
        <v>0.62080000000000002</v>
      </c>
      <c r="H3" s="2">
        <v>9</v>
      </c>
      <c r="I3" s="3">
        <v>44467</v>
      </c>
      <c r="J3" s="4">
        <v>2.0899999999999998E-2</v>
      </c>
      <c r="K3" s="2" t="s">
        <v>14</v>
      </c>
      <c r="L3" s="3">
        <v>9391</v>
      </c>
      <c r="M3" s="4">
        <v>4.4000000000000003E-3</v>
      </c>
      <c r="N3" s="2" t="s">
        <v>14</v>
      </c>
      <c r="O3" s="2">
        <v>0</v>
      </c>
      <c r="P3" s="2">
        <v>0</v>
      </c>
      <c r="Q3" s="2" t="s">
        <v>14</v>
      </c>
      <c r="R3" s="3">
        <v>21712</v>
      </c>
      <c r="S3" s="4">
        <v>1.0200000000000001E-2</v>
      </c>
      <c r="T3" s="2" t="s">
        <v>14</v>
      </c>
      <c r="U3" s="3">
        <f>I3+L3+O3+R3</f>
        <v>75570</v>
      </c>
      <c r="V3" s="18">
        <f>J3+M3+P3+S3</f>
        <v>3.5500000000000004E-2</v>
      </c>
      <c r="W3" s="3">
        <v>588708</v>
      </c>
      <c r="X3" s="4">
        <v>0.2772</v>
      </c>
      <c r="Y3" s="3">
        <v>2123372</v>
      </c>
      <c r="Z3" s="2" t="s">
        <v>15</v>
      </c>
      <c r="AA3" t="s">
        <v>16</v>
      </c>
    </row>
    <row r="4" spans="1:27" ht="19" x14ac:dyDescent="0.25">
      <c r="A4" t="s">
        <v>17</v>
      </c>
      <c r="B4" s="2" t="s">
        <v>13</v>
      </c>
      <c r="C4" s="3">
        <v>116454</v>
      </c>
      <c r="D4" s="4">
        <v>0.36549999999999999</v>
      </c>
      <c r="E4" s="2" t="s">
        <v>14</v>
      </c>
      <c r="F4" s="3">
        <v>163387</v>
      </c>
      <c r="G4" s="4">
        <v>0.51280000000000003</v>
      </c>
      <c r="H4" s="2">
        <v>3</v>
      </c>
      <c r="I4" s="3">
        <v>18725</v>
      </c>
      <c r="J4" s="4">
        <v>5.8799999999999998E-2</v>
      </c>
      <c r="K4" s="2" t="s">
        <v>14</v>
      </c>
      <c r="L4" s="3">
        <v>5735</v>
      </c>
      <c r="M4" s="4">
        <v>1.7999999999999999E-2</v>
      </c>
      <c r="N4" s="2" t="s">
        <v>14</v>
      </c>
      <c r="O4" s="2">
        <v>0</v>
      </c>
      <c r="P4" s="2">
        <v>0</v>
      </c>
      <c r="Q4" s="2" t="s">
        <v>14</v>
      </c>
      <c r="R4" s="3">
        <v>14307</v>
      </c>
      <c r="S4" s="4">
        <v>4.4900000000000002E-2</v>
      </c>
      <c r="T4" s="2" t="s">
        <v>14</v>
      </c>
      <c r="U4" s="3">
        <f t="shared" ref="U4:V59" si="0">I4+L4+O4+R4</f>
        <v>38767</v>
      </c>
      <c r="V4" s="18">
        <f t="shared" si="0"/>
        <v>0.1217</v>
      </c>
      <c r="W4" s="3">
        <v>46933</v>
      </c>
      <c r="X4" s="4">
        <v>0.14729999999999999</v>
      </c>
      <c r="Y4" s="3">
        <v>318608</v>
      </c>
      <c r="Z4" s="2" t="s">
        <v>18</v>
      </c>
      <c r="AA4" t="s">
        <v>19</v>
      </c>
    </row>
    <row r="5" spans="1:27" ht="19" x14ac:dyDescent="0.25">
      <c r="A5" t="s">
        <v>20</v>
      </c>
      <c r="B5" s="2" t="s">
        <v>13</v>
      </c>
      <c r="C5" s="3">
        <v>1161167</v>
      </c>
      <c r="D5" s="4">
        <v>0.45129999999999998</v>
      </c>
      <c r="E5" s="2" t="s">
        <v>14</v>
      </c>
      <c r="F5" s="3">
        <v>1252401</v>
      </c>
      <c r="G5" s="4">
        <v>0.48670000000000002</v>
      </c>
      <c r="H5" s="2">
        <v>11</v>
      </c>
      <c r="I5" s="3">
        <v>106327</v>
      </c>
      <c r="J5" s="4">
        <v>4.1300000000000003E-2</v>
      </c>
      <c r="K5" s="2" t="s">
        <v>14</v>
      </c>
      <c r="L5" s="3">
        <v>34345</v>
      </c>
      <c r="M5" s="4">
        <v>1.3299999999999999E-2</v>
      </c>
      <c r="N5" s="2" t="s">
        <v>14</v>
      </c>
      <c r="O5" s="3">
        <v>17449</v>
      </c>
      <c r="P5" s="4">
        <v>6.7999999999999996E-3</v>
      </c>
      <c r="Q5" s="2" t="s">
        <v>14</v>
      </c>
      <c r="R5" s="3">
        <v>1476</v>
      </c>
      <c r="S5" s="4">
        <v>5.9999999999999995E-4</v>
      </c>
      <c r="T5" s="2" t="s">
        <v>14</v>
      </c>
      <c r="U5" s="3">
        <f t="shared" si="0"/>
        <v>159597</v>
      </c>
      <c r="V5" s="18">
        <f t="shared" si="0"/>
        <v>6.2000000000000006E-2</v>
      </c>
      <c r="W5" s="3">
        <v>91234</v>
      </c>
      <c r="X5" s="4">
        <v>3.5400000000000001E-2</v>
      </c>
      <c r="Y5" s="3">
        <v>2573165</v>
      </c>
      <c r="Z5" s="2" t="s">
        <v>21</v>
      </c>
      <c r="AA5" t="s">
        <v>22</v>
      </c>
    </row>
    <row r="6" spans="1:27" ht="19" x14ac:dyDescent="0.25">
      <c r="A6" t="s">
        <v>23</v>
      </c>
      <c r="B6" s="2" t="s">
        <v>13</v>
      </c>
      <c r="C6" s="3">
        <v>380494</v>
      </c>
      <c r="D6" s="4">
        <v>0.33650000000000002</v>
      </c>
      <c r="E6" s="2" t="s">
        <v>14</v>
      </c>
      <c r="F6" s="3">
        <v>684872</v>
      </c>
      <c r="G6" s="4">
        <v>0.60570000000000002</v>
      </c>
      <c r="H6" s="2">
        <v>6</v>
      </c>
      <c r="I6" s="3">
        <v>29829</v>
      </c>
      <c r="J6" s="4">
        <v>2.64E-2</v>
      </c>
      <c r="K6" s="2" t="s">
        <v>14</v>
      </c>
      <c r="L6" s="3">
        <v>9473</v>
      </c>
      <c r="M6" s="4">
        <v>8.3999999999999995E-3</v>
      </c>
      <c r="N6" s="2" t="s">
        <v>14</v>
      </c>
      <c r="O6" s="3">
        <v>13255</v>
      </c>
      <c r="P6" s="4">
        <v>1.17E-2</v>
      </c>
      <c r="Q6" s="2" t="s">
        <v>14</v>
      </c>
      <c r="R6" s="3">
        <v>12712</v>
      </c>
      <c r="S6" s="4">
        <v>1.12E-2</v>
      </c>
      <c r="T6" s="2" t="s">
        <v>14</v>
      </c>
      <c r="U6" s="3">
        <f t="shared" si="0"/>
        <v>65269</v>
      </c>
      <c r="V6" s="18">
        <f t="shared" si="0"/>
        <v>5.7700000000000001E-2</v>
      </c>
      <c r="W6" s="3">
        <v>304378</v>
      </c>
      <c r="X6" s="4">
        <v>0.26919999999999999</v>
      </c>
      <c r="Y6" s="3">
        <v>1130635</v>
      </c>
      <c r="Z6" s="2" t="s">
        <v>24</v>
      </c>
      <c r="AA6" t="s">
        <v>25</v>
      </c>
    </row>
    <row r="7" spans="1:27" ht="19" x14ac:dyDescent="0.25">
      <c r="A7" t="s">
        <v>26</v>
      </c>
      <c r="B7" s="2" t="s">
        <v>13</v>
      </c>
      <c r="C7" s="3">
        <v>8753788</v>
      </c>
      <c r="D7" s="4">
        <v>0.61729999999999996</v>
      </c>
      <c r="E7" s="2">
        <v>55</v>
      </c>
      <c r="F7" s="3">
        <v>4483810</v>
      </c>
      <c r="G7" s="4">
        <v>0.31619999999999998</v>
      </c>
      <c r="H7" s="2" t="s">
        <v>14</v>
      </c>
      <c r="I7" s="3">
        <v>478500</v>
      </c>
      <c r="J7" s="4">
        <v>3.3700000000000001E-2</v>
      </c>
      <c r="K7" s="2" t="s">
        <v>14</v>
      </c>
      <c r="L7" s="3">
        <v>278657</v>
      </c>
      <c r="M7" s="4">
        <v>1.9599999999999999E-2</v>
      </c>
      <c r="N7" s="2" t="s">
        <v>14</v>
      </c>
      <c r="O7" s="3">
        <v>39596</v>
      </c>
      <c r="P7" s="4">
        <v>2.8E-3</v>
      </c>
      <c r="Q7" s="2" t="s">
        <v>14</v>
      </c>
      <c r="R7" s="3">
        <v>147244</v>
      </c>
      <c r="S7" s="4">
        <v>1.04E-2</v>
      </c>
      <c r="T7" s="2" t="s">
        <v>14</v>
      </c>
      <c r="U7" s="3">
        <f t="shared" si="0"/>
        <v>943997</v>
      </c>
      <c r="V7" s="18">
        <f t="shared" si="0"/>
        <v>6.6500000000000004E-2</v>
      </c>
      <c r="W7" s="2" t="s">
        <v>27</v>
      </c>
      <c r="X7" s="2" t="s">
        <v>28</v>
      </c>
      <c r="Y7" s="3">
        <v>14181595</v>
      </c>
      <c r="Z7" s="2" t="s">
        <v>29</v>
      </c>
      <c r="AA7" t="s">
        <v>30</v>
      </c>
    </row>
    <row r="8" spans="1:27" ht="19" x14ac:dyDescent="0.25">
      <c r="A8" t="s">
        <v>31</v>
      </c>
      <c r="B8" s="2" t="s">
        <v>13</v>
      </c>
      <c r="C8" s="3">
        <v>1338870</v>
      </c>
      <c r="D8" s="4">
        <v>0.48159999999999997</v>
      </c>
      <c r="E8" s="2">
        <v>9</v>
      </c>
      <c r="F8" s="3">
        <v>1202484</v>
      </c>
      <c r="G8" s="4">
        <v>0.4325</v>
      </c>
      <c r="H8" s="2" t="s">
        <v>14</v>
      </c>
      <c r="I8" s="3">
        <v>144121</v>
      </c>
      <c r="J8" s="4">
        <v>5.1799999999999999E-2</v>
      </c>
      <c r="K8" s="2" t="s">
        <v>14</v>
      </c>
      <c r="L8" s="3">
        <v>38437</v>
      </c>
      <c r="M8" s="4">
        <v>1.38E-2</v>
      </c>
      <c r="N8" s="2" t="s">
        <v>14</v>
      </c>
      <c r="O8" s="3">
        <v>28917</v>
      </c>
      <c r="P8" s="4">
        <v>1.04E-2</v>
      </c>
      <c r="Q8" s="2" t="s">
        <v>14</v>
      </c>
      <c r="R8" s="3">
        <v>27418</v>
      </c>
      <c r="S8" s="4">
        <v>9.9000000000000008E-3</v>
      </c>
      <c r="T8" s="2" t="s">
        <v>14</v>
      </c>
      <c r="U8" s="3">
        <f t="shared" si="0"/>
        <v>238893</v>
      </c>
      <c r="V8" s="18">
        <f t="shared" si="0"/>
        <v>8.589999999999999E-2</v>
      </c>
      <c r="W8" s="2" t="s">
        <v>32</v>
      </c>
      <c r="X8" s="2" t="s">
        <v>33</v>
      </c>
      <c r="Y8" s="3">
        <v>2780247</v>
      </c>
      <c r="Z8" s="2" t="s">
        <v>34</v>
      </c>
      <c r="AA8" t="s">
        <v>35</v>
      </c>
    </row>
    <row r="9" spans="1:27" ht="19" x14ac:dyDescent="0.25">
      <c r="A9" t="s">
        <v>36</v>
      </c>
      <c r="B9" s="2" t="s">
        <v>13</v>
      </c>
      <c r="C9" s="3">
        <v>897572</v>
      </c>
      <c r="D9" s="4">
        <v>0.54569999999999996</v>
      </c>
      <c r="E9" s="2">
        <v>7</v>
      </c>
      <c r="F9" s="3">
        <v>673215</v>
      </c>
      <c r="G9" s="4">
        <v>0.4093</v>
      </c>
      <c r="H9" s="2" t="s">
        <v>14</v>
      </c>
      <c r="I9" s="3">
        <v>48676</v>
      </c>
      <c r="J9" s="4">
        <v>2.9600000000000001E-2</v>
      </c>
      <c r="K9" s="2" t="s">
        <v>14</v>
      </c>
      <c r="L9" s="3">
        <v>22841</v>
      </c>
      <c r="M9" s="4">
        <v>1.3899999999999999E-2</v>
      </c>
      <c r="N9" s="2" t="s">
        <v>14</v>
      </c>
      <c r="O9" s="3">
        <v>2108</v>
      </c>
      <c r="P9" s="4">
        <v>1.2999999999999999E-3</v>
      </c>
      <c r="Q9" s="2" t="s">
        <v>14</v>
      </c>
      <c r="R9" s="2">
        <v>508</v>
      </c>
      <c r="S9" s="4">
        <v>2.9999999999999997E-4</v>
      </c>
      <c r="T9" s="2" t="s">
        <v>14</v>
      </c>
      <c r="U9" s="3">
        <f t="shared" si="0"/>
        <v>74133</v>
      </c>
      <c r="V9" s="18">
        <f t="shared" si="0"/>
        <v>4.5100000000000001E-2</v>
      </c>
      <c r="W9" s="2" t="s">
        <v>37</v>
      </c>
      <c r="X9" s="2" t="s">
        <v>38</v>
      </c>
      <c r="Y9" s="3">
        <v>1644920</v>
      </c>
      <c r="Z9" s="2" t="s">
        <v>39</v>
      </c>
      <c r="AA9" t="s">
        <v>40</v>
      </c>
    </row>
    <row r="10" spans="1:27" ht="19" x14ac:dyDescent="0.25">
      <c r="A10" t="s">
        <v>41</v>
      </c>
      <c r="B10" s="2" t="s">
        <v>13</v>
      </c>
      <c r="C10" s="3">
        <v>235603</v>
      </c>
      <c r="D10" s="4">
        <v>0.53090000000000004</v>
      </c>
      <c r="E10" s="2">
        <v>3</v>
      </c>
      <c r="F10" s="3">
        <v>185127</v>
      </c>
      <c r="G10" s="4">
        <v>0.41720000000000002</v>
      </c>
      <c r="H10" s="2" t="s">
        <v>14</v>
      </c>
      <c r="I10" s="3">
        <v>14757</v>
      </c>
      <c r="J10" s="4">
        <v>3.32E-2</v>
      </c>
      <c r="K10" s="2" t="s">
        <v>14</v>
      </c>
      <c r="L10" s="3">
        <v>6103</v>
      </c>
      <c r="M10" s="4">
        <v>1.37E-2</v>
      </c>
      <c r="N10" s="2" t="s">
        <v>14</v>
      </c>
      <c r="O10" s="2">
        <v>706</v>
      </c>
      <c r="P10" s="4">
        <v>1.6000000000000001E-3</v>
      </c>
      <c r="Q10" s="2" t="s">
        <v>14</v>
      </c>
      <c r="R10" s="3">
        <v>1518</v>
      </c>
      <c r="S10" s="4">
        <v>3.3999999999999998E-3</v>
      </c>
      <c r="T10" s="2" t="s">
        <v>14</v>
      </c>
      <c r="U10" s="3">
        <f t="shared" si="0"/>
        <v>23084</v>
      </c>
      <c r="V10" s="18">
        <f t="shared" si="0"/>
        <v>5.1899999999999995E-2</v>
      </c>
      <c r="W10" s="2" t="s">
        <v>42</v>
      </c>
      <c r="X10" s="2" t="s">
        <v>43</v>
      </c>
      <c r="Y10" s="3">
        <v>443814</v>
      </c>
      <c r="Z10" s="2" t="s">
        <v>44</v>
      </c>
      <c r="AA10" s="2" t="s">
        <v>45</v>
      </c>
    </row>
    <row r="11" spans="1:27" ht="19" x14ac:dyDescent="0.25">
      <c r="A11" t="s">
        <v>46</v>
      </c>
      <c r="B11" s="2" t="s">
        <v>13</v>
      </c>
      <c r="C11" s="3">
        <v>282830</v>
      </c>
      <c r="D11" s="4">
        <v>0.90480000000000005</v>
      </c>
      <c r="E11" s="2">
        <v>3</v>
      </c>
      <c r="F11" s="3">
        <v>12723</v>
      </c>
      <c r="G11" s="4">
        <v>4.07E-2</v>
      </c>
      <c r="H11" s="2" t="s">
        <v>14</v>
      </c>
      <c r="I11" s="3">
        <v>4906</v>
      </c>
      <c r="J11" s="4">
        <v>1.5699999999999999E-2</v>
      </c>
      <c r="K11" s="2" t="s">
        <v>14</v>
      </c>
      <c r="L11" s="3">
        <v>4258</v>
      </c>
      <c r="M11" s="4">
        <v>1.3599999999999999E-2</v>
      </c>
      <c r="N11" s="2" t="s">
        <v>14</v>
      </c>
      <c r="O11" s="2">
        <v>0</v>
      </c>
      <c r="P11" s="2">
        <v>0</v>
      </c>
      <c r="Q11" s="2" t="s">
        <v>14</v>
      </c>
      <c r="R11" s="3">
        <v>6551</v>
      </c>
      <c r="S11" s="4">
        <v>2.52E-2</v>
      </c>
      <c r="T11" s="2" t="s">
        <v>14</v>
      </c>
      <c r="U11" s="3">
        <f t="shared" si="0"/>
        <v>15715</v>
      </c>
      <c r="V11" s="18">
        <f t="shared" si="0"/>
        <v>5.45E-2</v>
      </c>
      <c r="W11" s="2" t="s">
        <v>47</v>
      </c>
      <c r="X11" s="2" t="s">
        <v>48</v>
      </c>
      <c r="Y11" s="3">
        <v>311268</v>
      </c>
      <c r="Z11" s="2" t="s">
        <v>49</v>
      </c>
      <c r="AA11" t="s">
        <v>50</v>
      </c>
    </row>
    <row r="12" spans="1:27" ht="19" x14ac:dyDescent="0.25">
      <c r="A12" t="s">
        <v>51</v>
      </c>
      <c r="B12" s="2" t="s">
        <v>13</v>
      </c>
      <c r="C12" s="3">
        <v>4504975</v>
      </c>
      <c r="D12" s="4">
        <v>0.47820000000000001</v>
      </c>
      <c r="E12" s="2" t="s">
        <v>14</v>
      </c>
      <c r="F12" s="3">
        <v>4617886</v>
      </c>
      <c r="G12" s="4">
        <v>0.49020000000000002</v>
      </c>
      <c r="H12" s="2">
        <v>29</v>
      </c>
      <c r="I12" s="3">
        <v>207043</v>
      </c>
      <c r="J12" s="4">
        <v>2.1999999999999999E-2</v>
      </c>
      <c r="K12" s="2" t="s">
        <v>14</v>
      </c>
      <c r="L12" s="3">
        <v>64399</v>
      </c>
      <c r="M12" s="4">
        <v>6.7999999999999996E-3</v>
      </c>
      <c r="N12" s="2" t="s">
        <v>14</v>
      </c>
      <c r="O12" s="2">
        <v>0</v>
      </c>
      <c r="P12" s="2">
        <v>0</v>
      </c>
      <c r="Q12" s="2" t="s">
        <v>14</v>
      </c>
      <c r="R12" s="3">
        <v>25736</v>
      </c>
      <c r="S12" s="4">
        <v>2.8E-3</v>
      </c>
      <c r="T12" s="2" t="s">
        <v>14</v>
      </c>
      <c r="U12" s="3">
        <f t="shared" si="0"/>
        <v>297178</v>
      </c>
      <c r="V12" s="18">
        <f t="shared" si="0"/>
        <v>3.1599999999999996E-2</v>
      </c>
      <c r="W12" s="3">
        <v>112911</v>
      </c>
      <c r="X12" s="4">
        <v>1.2E-2</v>
      </c>
      <c r="Y12" s="3">
        <v>9420039</v>
      </c>
      <c r="Z12" s="2" t="s">
        <v>52</v>
      </c>
      <c r="AA12" t="s">
        <v>53</v>
      </c>
    </row>
    <row r="13" spans="1:27" ht="19" x14ac:dyDescent="0.25">
      <c r="A13" t="s">
        <v>54</v>
      </c>
      <c r="B13" s="2" t="s">
        <v>13</v>
      </c>
      <c r="C13" s="3">
        <v>1877963</v>
      </c>
      <c r="D13" s="4">
        <v>0.45639999999999997</v>
      </c>
      <c r="E13" s="2" t="s">
        <v>14</v>
      </c>
      <c r="F13" s="3">
        <v>2089104</v>
      </c>
      <c r="G13" s="4">
        <v>0.50770000000000004</v>
      </c>
      <c r="H13" s="2">
        <v>16</v>
      </c>
      <c r="I13" s="3">
        <v>125306</v>
      </c>
      <c r="J13" s="4">
        <v>3.0499999999999999E-2</v>
      </c>
      <c r="K13" s="2" t="s">
        <v>14</v>
      </c>
      <c r="L13" s="3">
        <v>7674</v>
      </c>
      <c r="M13" s="4">
        <v>1.9E-3</v>
      </c>
      <c r="N13" s="2" t="s">
        <v>14</v>
      </c>
      <c r="O13" s="3">
        <v>13017</v>
      </c>
      <c r="P13" s="4">
        <v>3.2000000000000002E-3</v>
      </c>
      <c r="Q13" s="2" t="s">
        <v>14</v>
      </c>
      <c r="R13" s="3">
        <v>1668</v>
      </c>
      <c r="S13" s="4">
        <v>4.0000000000000002E-4</v>
      </c>
      <c r="T13" s="2" t="s">
        <v>14</v>
      </c>
      <c r="U13" s="3">
        <f t="shared" si="0"/>
        <v>147665</v>
      </c>
      <c r="V13" s="18">
        <f t="shared" si="0"/>
        <v>3.5999999999999997E-2</v>
      </c>
      <c r="W13" s="3">
        <v>211141</v>
      </c>
      <c r="X13" s="4">
        <v>5.1299999999999998E-2</v>
      </c>
      <c r="Y13" s="3">
        <v>4114732</v>
      </c>
      <c r="Z13" s="2" t="s">
        <v>55</v>
      </c>
      <c r="AA13" s="2" t="s">
        <v>56</v>
      </c>
    </row>
    <row r="14" spans="1:27" ht="19" x14ac:dyDescent="0.25">
      <c r="A14" t="s">
        <v>57</v>
      </c>
      <c r="B14" s="2" t="s">
        <v>13</v>
      </c>
      <c r="C14" s="3">
        <v>266891</v>
      </c>
      <c r="D14" s="4">
        <v>0.62219999999999998</v>
      </c>
      <c r="E14" s="2">
        <v>3</v>
      </c>
      <c r="F14" s="3">
        <v>128847</v>
      </c>
      <c r="G14" s="4">
        <v>0.30030000000000001</v>
      </c>
      <c r="H14" s="2" t="s">
        <v>14</v>
      </c>
      <c r="I14" s="3">
        <v>15954</v>
      </c>
      <c r="J14" s="4">
        <v>3.7199999999999997E-2</v>
      </c>
      <c r="K14" s="2" t="s">
        <v>14</v>
      </c>
      <c r="L14" s="3">
        <v>12737</v>
      </c>
      <c r="M14" s="4">
        <v>2.9700000000000001E-2</v>
      </c>
      <c r="N14" s="2" t="s">
        <v>14</v>
      </c>
      <c r="O14" s="2">
        <v>0</v>
      </c>
      <c r="P14" s="2">
        <v>0</v>
      </c>
      <c r="Q14" s="2" t="s">
        <v>14</v>
      </c>
      <c r="R14" s="3">
        <v>4508</v>
      </c>
      <c r="S14" s="4">
        <v>1.0500000000000001E-2</v>
      </c>
      <c r="T14" s="2">
        <v>1</v>
      </c>
      <c r="U14" s="3">
        <f t="shared" si="0"/>
        <v>33199</v>
      </c>
      <c r="V14" s="18">
        <f t="shared" si="0"/>
        <v>7.7399999999999997E-2</v>
      </c>
      <c r="W14" s="2" t="s">
        <v>58</v>
      </c>
      <c r="X14" s="2" t="s">
        <v>59</v>
      </c>
      <c r="Y14" s="3">
        <v>428937</v>
      </c>
      <c r="Z14" s="2" t="s">
        <v>60</v>
      </c>
      <c r="AA14" t="s">
        <v>61</v>
      </c>
    </row>
    <row r="15" spans="1:27" ht="19" x14ac:dyDescent="0.25">
      <c r="A15" t="s">
        <v>62</v>
      </c>
      <c r="B15" s="2" t="s">
        <v>13</v>
      </c>
      <c r="C15" s="3">
        <v>189765</v>
      </c>
      <c r="D15" s="4">
        <v>0.27489999999999998</v>
      </c>
      <c r="E15" s="2" t="s">
        <v>14</v>
      </c>
      <c r="F15" s="3">
        <v>409055</v>
      </c>
      <c r="G15" s="4">
        <v>0.59260000000000002</v>
      </c>
      <c r="H15" s="2">
        <v>4</v>
      </c>
      <c r="I15" s="3">
        <v>28331</v>
      </c>
      <c r="J15" s="4">
        <v>4.1000000000000002E-2</v>
      </c>
      <c r="K15" s="2" t="s">
        <v>14</v>
      </c>
      <c r="L15" s="3">
        <v>8496</v>
      </c>
      <c r="M15" s="4">
        <v>1.23E-2</v>
      </c>
      <c r="N15" s="2" t="s">
        <v>14</v>
      </c>
      <c r="O15" s="3">
        <v>46476</v>
      </c>
      <c r="P15" s="4">
        <v>6.7299999999999999E-2</v>
      </c>
      <c r="Q15" s="2" t="s">
        <v>14</v>
      </c>
      <c r="R15" s="3">
        <v>8132</v>
      </c>
      <c r="S15" s="4">
        <v>1.18E-2</v>
      </c>
      <c r="T15" s="2" t="s">
        <v>14</v>
      </c>
      <c r="U15" s="3">
        <f t="shared" si="0"/>
        <v>91435</v>
      </c>
      <c r="V15" s="18">
        <f t="shared" si="0"/>
        <v>0.13239999999999999</v>
      </c>
      <c r="W15" s="3">
        <v>219290</v>
      </c>
      <c r="X15" s="4">
        <v>0.31769999999999998</v>
      </c>
      <c r="Y15" s="3">
        <v>690255</v>
      </c>
      <c r="Z15" s="2" t="s">
        <v>63</v>
      </c>
      <c r="AA15" t="s">
        <v>64</v>
      </c>
    </row>
    <row r="16" spans="1:27" ht="19" x14ac:dyDescent="0.25">
      <c r="A16" t="s">
        <v>65</v>
      </c>
      <c r="B16" s="2" t="s">
        <v>13</v>
      </c>
      <c r="C16" s="3">
        <v>3090729</v>
      </c>
      <c r="D16" s="4">
        <v>0.55830000000000002</v>
      </c>
      <c r="E16" s="2">
        <v>20</v>
      </c>
      <c r="F16" s="3">
        <v>2146015</v>
      </c>
      <c r="G16" s="4">
        <v>0.3876</v>
      </c>
      <c r="H16" s="2" t="s">
        <v>14</v>
      </c>
      <c r="I16" s="3">
        <v>209596</v>
      </c>
      <c r="J16" s="4">
        <v>3.7900000000000003E-2</v>
      </c>
      <c r="K16" s="2" t="s">
        <v>14</v>
      </c>
      <c r="L16" s="3">
        <v>76802</v>
      </c>
      <c r="M16" s="4">
        <v>1.3899999999999999E-2</v>
      </c>
      <c r="N16" s="2" t="s">
        <v>14</v>
      </c>
      <c r="O16" s="3">
        <v>11655</v>
      </c>
      <c r="P16" s="4">
        <v>2.0999999999999999E-3</v>
      </c>
      <c r="Q16" s="2" t="s">
        <v>14</v>
      </c>
      <c r="R16" s="3">
        <v>1627</v>
      </c>
      <c r="S16" s="4">
        <v>2.9999999999999997E-4</v>
      </c>
      <c r="T16" s="2" t="s">
        <v>14</v>
      </c>
      <c r="U16" s="3">
        <f t="shared" si="0"/>
        <v>299680</v>
      </c>
      <c r="V16" s="18">
        <f t="shared" si="0"/>
        <v>5.4199999999999998E-2</v>
      </c>
      <c r="W16" s="2" t="s">
        <v>66</v>
      </c>
      <c r="X16" s="2" t="s">
        <v>67</v>
      </c>
      <c r="Y16" s="3">
        <v>5536424</v>
      </c>
      <c r="Z16" s="2" t="s">
        <v>68</v>
      </c>
      <c r="AA16" t="s">
        <v>69</v>
      </c>
    </row>
    <row r="17" spans="1:27" ht="19" x14ac:dyDescent="0.25">
      <c r="A17" t="s">
        <v>70</v>
      </c>
      <c r="B17" s="2" t="s">
        <v>13</v>
      </c>
      <c r="C17" s="3">
        <v>1033126</v>
      </c>
      <c r="D17" s="4">
        <v>0.37909999999999999</v>
      </c>
      <c r="E17" s="2" t="s">
        <v>14</v>
      </c>
      <c r="F17" s="3">
        <v>1557286</v>
      </c>
      <c r="G17" s="4">
        <v>0.56820000000000004</v>
      </c>
      <c r="H17" s="2">
        <v>11</v>
      </c>
      <c r="I17" s="3">
        <v>133993</v>
      </c>
      <c r="J17" s="4">
        <v>4.8899999999999999E-2</v>
      </c>
      <c r="K17" s="2" t="s">
        <v>14</v>
      </c>
      <c r="L17" s="3">
        <v>7841</v>
      </c>
      <c r="M17" s="4">
        <v>2.7000000000000001E-3</v>
      </c>
      <c r="N17" s="2" t="s">
        <v>14</v>
      </c>
      <c r="O17" s="2">
        <v>0</v>
      </c>
      <c r="P17" s="2">
        <v>0</v>
      </c>
      <c r="Q17" s="2" t="s">
        <v>14</v>
      </c>
      <c r="R17" s="3">
        <v>2712</v>
      </c>
      <c r="S17" s="4">
        <v>1E-3</v>
      </c>
      <c r="T17" s="2" t="s">
        <v>14</v>
      </c>
      <c r="U17" s="3">
        <f t="shared" si="0"/>
        <v>144546</v>
      </c>
      <c r="V17" s="18">
        <f t="shared" si="0"/>
        <v>5.2600000000000001E-2</v>
      </c>
      <c r="W17" s="3">
        <v>524160</v>
      </c>
      <c r="X17" s="4">
        <v>0.18909999999999999</v>
      </c>
      <c r="Y17" s="3">
        <v>2734958</v>
      </c>
      <c r="Z17" s="2" t="s">
        <v>71</v>
      </c>
      <c r="AA17" t="s">
        <v>72</v>
      </c>
    </row>
    <row r="18" spans="1:27" ht="19" x14ac:dyDescent="0.25">
      <c r="A18" t="s">
        <v>73</v>
      </c>
      <c r="B18" s="2" t="s">
        <v>13</v>
      </c>
      <c r="C18" s="3">
        <v>653669</v>
      </c>
      <c r="D18" s="4">
        <v>0.41739999999999999</v>
      </c>
      <c r="E18" s="2" t="s">
        <v>14</v>
      </c>
      <c r="F18" s="3">
        <v>800983</v>
      </c>
      <c r="G18" s="4">
        <v>0.51149999999999995</v>
      </c>
      <c r="H18" s="2">
        <v>6</v>
      </c>
      <c r="I18" s="3">
        <v>59186</v>
      </c>
      <c r="J18" s="4">
        <v>3.78E-2</v>
      </c>
      <c r="K18" s="2" t="s">
        <v>14</v>
      </c>
      <c r="L18" s="3">
        <v>11479</v>
      </c>
      <c r="M18" s="4">
        <v>7.3000000000000001E-3</v>
      </c>
      <c r="N18" s="2" t="s">
        <v>14</v>
      </c>
      <c r="O18" s="3">
        <v>12366</v>
      </c>
      <c r="P18" s="4">
        <v>7.9000000000000008E-3</v>
      </c>
      <c r="Q18" s="2" t="s">
        <v>14</v>
      </c>
      <c r="R18" s="3">
        <v>28348</v>
      </c>
      <c r="S18" s="4">
        <v>1.8100000000000002E-2</v>
      </c>
      <c r="T18" s="2" t="s">
        <v>14</v>
      </c>
      <c r="U18" s="3">
        <f t="shared" si="0"/>
        <v>111379</v>
      </c>
      <c r="V18" s="18">
        <f t="shared" si="0"/>
        <v>7.110000000000001E-2</v>
      </c>
      <c r="W18" s="3">
        <v>147314</v>
      </c>
      <c r="X18" s="4">
        <v>9.4100000000000003E-2</v>
      </c>
      <c r="Y18" s="3">
        <v>1566031</v>
      </c>
      <c r="Z18" s="2" t="s">
        <v>74</v>
      </c>
      <c r="AA18" t="s">
        <v>75</v>
      </c>
    </row>
    <row r="19" spans="1:27" ht="19" x14ac:dyDescent="0.25">
      <c r="A19" t="s">
        <v>76</v>
      </c>
      <c r="B19" s="2" t="s">
        <v>13</v>
      </c>
      <c r="C19" s="3">
        <v>427005</v>
      </c>
      <c r="D19" s="4">
        <v>0.36049999999999999</v>
      </c>
      <c r="E19" s="2" t="s">
        <v>14</v>
      </c>
      <c r="F19" s="3">
        <v>671018</v>
      </c>
      <c r="G19" s="4">
        <v>0.5665</v>
      </c>
      <c r="H19" s="2">
        <v>6</v>
      </c>
      <c r="I19" s="3">
        <v>55406</v>
      </c>
      <c r="J19" s="4">
        <v>4.6800000000000001E-2</v>
      </c>
      <c r="K19" s="2" t="s">
        <v>14</v>
      </c>
      <c r="L19" s="3">
        <v>23506</v>
      </c>
      <c r="M19" s="4">
        <v>1.9800000000000002E-2</v>
      </c>
      <c r="N19" s="2" t="s">
        <v>14</v>
      </c>
      <c r="O19" s="3">
        <v>6520</v>
      </c>
      <c r="P19" s="4">
        <v>5.4999999999999997E-3</v>
      </c>
      <c r="Q19" s="2" t="s">
        <v>14</v>
      </c>
      <c r="R19" s="2">
        <v>947</v>
      </c>
      <c r="S19" s="4">
        <v>8.0000000000000004E-4</v>
      </c>
      <c r="T19" s="2" t="s">
        <v>14</v>
      </c>
      <c r="U19" s="3">
        <f t="shared" si="0"/>
        <v>86379</v>
      </c>
      <c r="V19" s="18">
        <f t="shared" si="0"/>
        <v>7.2900000000000006E-2</v>
      </c>
      <c r="W19" s="3">
        <v>244013</v>
      </c>
      <c r="X19" s="4">
        <v>0.20599999999999999</v>
      </c>
      <c r="Y19" s="3">
        <v>1184402</v>
      </c>
      <c r="Z19" s="2" t="s">
        <v>77</v>
      </c>
      <c r="AA19" t="s">
        <v>78</v>
      </c>
    </row>
    <row r="20" spans="1:27" ht="19" x14ac:dyDescent="0.25">
      <c r="A20" t="s">
        <v>79</v>
      </c>
      <c r="B20" s="2" t="s">
        <v>13</v>
      </c>
      <c r="C20" s="3">
        <v>628854</v>
      </c>
      <c r="D20" s="4">
        <v>0.32679999999999998</v>
      </c>
      <c r="E20" s="2" t="s">
        <v>14</v>
      </c>
      <c r="F20" s="3">
        <v>1202971</v>
      </c>
      <c r="G20" s="4">
        <v>0.62519999999999998</v>
      </c>
      <c r="H20" s="2">
        <v>8</v>
      </c>
      <c r="I20" s="3">
        <v>53752</v>
      </c>
      <c r="J20" s="4">
        <v>2.7900000000000001E-2</v>
      </c>
      <c r="K20" s="2" t="s">
        <v>14</v>
      </c>
      <c r="L20" s="3">
        <v>13913</v>
      </c>
      <c r="M20" s="4">
        <v>7.1999999999999998E-3</v>
      </c>
      <c r="N20" s="2" t="s">
        <v>14</v>
      </c>
      <c r="O20" s="3">
        <v>22780</v>
      </c>
      <c r="P20" s="4">
        <v>1.18E-2</v>
      </c>
      <c r="Q20" s="2" t="s">
        <v>14</v>
      </c>
      <c r="R20" s="3">
        <v>1879</v>
      </c>
      <c r="S20" s="4">
        <v>1E-3</v>
      </c>
      <c r="T20" s="2" t="s">
        <v>14</v>
      </c>
      <c r="U20" s="3">
        <f t="shared" si="0"/>
        <v>92324</v>
      </c>
      <c r="V20" s="18">
        <f t="shared" si="0"/>
        <v>4.7899999999999998E-2</v>
      </c>
      <c r="W20" s="3">
        <v>574177</v>
      </c>
      <c r="X20" s="4">
        <v>0.2984</v>
      </c>
      <c r="Y20" s="3">
        <v>1924149</v>
      </c>
      <c r="Z20" s="2" t="s">
        <v>80</v>
      </c>
      <c r="AA20" t="s">
        <v>81</v>
      </c>
    </row>
    <row r="21" spans="1:27" ht="19" x14ac:dyDescent="0.25">
      <c r="A21" t="s">
        <v>82</v>
      </c>
      <c r="B21" s="2" t="s">
        <v>13</v>
      </c>
      <c r="C21" s="3">
        <v>780154</v>
      </c>
      <c r="D21" s="4">
        <v>0.38450000000000001</v>
      </c>
      <c r="E21" s="2" t="s">
        <v>14</v>
      </c>
      <c r="F21" s="3">
        <v>1178638</v>
      </c>
      <c r="G21" s="4">
        <v>0.58089999999999997</v>
      </c>
      <c r="H21" s="2">
        <v>8</v>
      </c>
      <c r="I21" s="3">
        <v>37978</v>
      </c>
      <c r="J21" s="4">
        <v>1.8700000000000001E-2</v>
      </c>
      <c r="K21" s="2" t="s">
        <v>14</v>
      </c>
      <c r="L21" s="3">
        <v>14031</v>
      </c>
      <c r="M21" s="4">
        <v>6.8999999999999999E-3</v>
      </c>
      <c r="N21" s="2" t="s">
        <v>14</v>
      </c>
      <c r="O21" s="3">
        <v>8547</v>
      </c>
      <c r="P21" s="4">
        <v>4.1999999999999997E-3</v>
      </c>
      <c r="Q21" s="2" t="s">
        <v>14</v>
      </c>
      <c r="R21" s="3">
        <v>9684</v>
      </c>
      <c r="S21" s="4">
        <v>4.7999999999999996E-3</v>
      </c>
      <c r="T21" s="2" t="s">
        <v>14</v>
      </c>
      <c r="U21" s="3">
        <f t="shared" si="0"/>
        <v>70240</v>
      </c>
      <c r="V21" s="18">
        <f t="shared" si="0"/>
        <v>3.4599999999999999E-2</v>
      </c>
      <c r="W21" s="3">
        <v>398484</v>
      </c>
      <c r="X21" s="4">
        <v>0.19639999999999999</v>
      </c>
      <c r="Y21" s="3">
        <v>2029032</v>
      </c>
      <c r="Z21" s="2" t="s">
        <v>83</v>
      </c>
      <c r="AA21" t="s">
        <v>84</v>
      </c>
    </row>
    <row r="22" spans="1:27" ht="19" x14ac:dyDescent="0.25">
      <c r="A22" t="s">
        <v>85</v>
      </c>
      <c r="B22" t="s">
        <v>86</v>
      </c>
      <c r="C22" s="3">
        <v>357735</v>
      </c>
      <c r="D22" s="4">
        <v>0.4783</v>
      </c>
      <c r="E22" s="2">
        <v>2</v>
      </c>
      <c r="F22" s="3">
        <v>335593</v>
      </c>
      <c r="G22" s="4">
        <v>0.44869999999999999</v>
      </c>
      <c r="H22" s="2" t="s">
        <v>14</v>
      </c>
      <c r="I22" s="3">
        <v>38105</v>
      </c>
      <c r="J22" s="4">
        <v>5.0900000000000001E-2</v>
      </c>
      <c r="K22" s="2" t="s">
        <v>14</v>
      </c>
      <c r="L22" s="3">
        <v>14251</v>
      </c>
      <c r="M22" s="4">
        <v>1.9099999999999999E-2</v>
      </c>
      <c r="N22" s="2" t="s">
        <v>14</v>
      </c>
      <c r="O22" s="3">
        <v>1887</v>
      </c>
      <c r="P22" s="4">
        <v>2.5000000000000001E-3</v>
      </c>
      <c r="Q22" s="2" t="s">
        <v>14</v>
      </c>
      <c r="R22" s="2">
        <v>356</v>
      </c>
      <c r="S22" s="4">
        <v>5.0000000000000001E-4</v>
      </c>
      <c r="T22" s="2" t="s">
        <v>14</v>
      </c>
      <c r="U22" s="3">
        <f t="shared" si="0"/>
        <v>54599</v>
      </c>
      <c r="V22" s="18">
        <f t="shared" si="0"/>
        <v>7.3000000000000009E-2</v>
      </c>
      <c r="W22" s="5" t="s">
        <v>87</v>
      </c>
      <c r="X22" s="5" t="s">
        <v>88</v>
      </c>
      <c r="Y22" s="3">
        <v>747927</v>
      </c>
      <c r="Z22" s="2" t="s">
        <v>89</v>
      </c>
      <c r="AA22" s="2" t="s">
        <v>90</v>
      </c>
    </row>
    <row r="23" spans="1:27" ht="19" x14ac:dyDescent="0.25">
      <c r="A23" t="s">
        <v>91</v>
      </c>
      <c r="B23" t="s">
        <v>92</v>
      </c>
      <c r="C23" s="6">
        <v>212774</v>
      </c>
      <c r="D23" s="7">
        <v>0.53959999999999997</v>
      </c>
      <c r="E23" s="2">
        <v>1</v>
      </c>
      <c r="F23" s="6">
        <v>154384</v>
      </c>
      <c r="G23" s="7">
        <v>0.39150000000000001</v>
      </c>
      <c r="H23" s="2" t="s">
        <v>14</v>
      </c>
      <c r="I23" s="6">
        <v>18592</v>
      </c>
      <c r="J23" s="7">
        <v>4.7100000000000003E-2</v>
      </c>
      <c r="K23" s="2" t="s">
        <v>14</v>
      </c>
      <c r="L23" s="6">
        <v>7563</v>
      </c>
      <c r="M23" s="7">
        <v>1.9199999999999998E-2</v>
      </c>
      <c r="N23" s="2" t="s">
        <v>14</v>
      </c>
      <c r="O23" s="5">
        <v>807</v>
      </c>
      <c r="P23" s="7">
        <v>2E-3</v>
      </c>
      <c r="Q23" s="2" t="s">
        <v>14</v>
      </c>
      <c r="R23" s="5">
        <v>209</v>
      </c>
      <c r="S23" s="7">
        <v>5.0000000000000001E-4</v>
      </c>
      <c r="T23" s="2" t="s">
        <v>14</v>
      </c>
      <c r="U23" s="3">
        <f t="shared" si="0"/>
        <v>27171</v>
      </c>
      <c r="V23" s="18">
        <f t="shared" si="0"/>
        <v>6.88E-2</v>
      </c>
      <c r="W23" s="5" t="s">
        <v>93</v>
      </c>
      <c r="X23" s="5" t="s">
        <v>94</v>
      </c>
      <c r="Y23" s="6">
        <v>394329</v>
      </c>
      <c r="Z23" s="2" t="s">
        <v>95</v>
      </c>
      <c r="AA23" s="2"/>
    </row>
    <row r="24" spans="1:27" ht="19" x14ac:dyDescent="0.25">
      <c r="A24" t="s">
        <v>96</v>
      </c>
      <c r="B24" t="s">
        <v>92</v>
      </c>
      <c r="C24" s="6">
        <v>144817</v>
      </c>
      <c r="D24" s="7">
        <v>0.4098</v>
      </c>
      <c r="E24" s="2" t="s">
        <v>14</v>
      </c>
      <c r="F24" s="6">
        <v>181177</v>
      </c>
      <c r="G24" s="7">
        <v>0.51259999999999994</v>
      </c>
      <c r="H24" s="2">
        <v>1</v>
      </c>
      <c r="I24" s="6">
        <v>19510</v>
      </c>
      <c r="J24" s="7">
        <v>5.5199999999999999E-2</v>
      </c>
      <c r="K24" s="2" t="s">
        <v>14</v>
      </c>
      <c r="L24" s="6">
        <v>6685</v>
      </c>
      <c r="M24" s="7">
        <v>1.89E-2</v>
      </c>
      <c r="N24" s="2" t="s">
        <v>14</v>
      </c>
      <c r="O24" s="6">
        <v>1080</v>
      </c>
      <c r="P24" s="4">
        <v>3.0999999999999999E-3</v>
      </c>
      <c r="Q24" s="2" t="s">
        <v>14</v>
      </c>
      <c r="R24" s="5">
        <v>147</v>
      </c>
      <c r="S24" s="7">
        <v>4.0000000000000002E-4</v>
      </c>
      <c r="T24" s="2" t="s">
        <v>14</v>
      </c>
      <c r="U24" s="3">
        <f t="shared" si="0"/>
        <v>27422</v>
      </c>
      <c r="V24" s="18">
        <f t="shared" si="0"/>
        <v>7.7600000000000002E-2</v>
      </c>
      <c r="W24" s="6">
        <v>36360</v>
      </c>
      <c r="X24" s="7">
        <v>0.1028</v>
      </c>
      <c r="Y24" s="6">
        <v>353416</v>
      </c>
      <c r="Z24" s="2" t="s">
        <v>97</v>
      </c>
      <c r="AA24" s="2"/>
    </row>
    <row r="25" spans="1:27" ht="19" x14ac:dyDescent="0.25">
      <c r="A25" t="s">
        <v>98</v>
      </c>
      <c r="B25" s="2" t="s">
        <v>13</v>
      </c>
      <c r="C25" s="3">
        <v>1677928</v>
      </c>
      <c r="D25" s="4">
        <v>0.60329999999999995</v>
      </c>
      <c r="E25" s="2">
        <v>10</v>
      </c>
      <c r="F25" s="3">
        <v>943169</v>
      </c>
      <c r="G25" s="4">
        <v>0.33910000000000001</v>
      </c>
      <c r="H25" s="2" t="s">
        <v>14</v>
      </c>
      <c r="I25" s="3">
        <v>79605</v>
      </c>
      <c r="J25" s="4">
        <v>2.86E-2</v>
      </c>
      <c r="K25" s="2" t="s">
        <v>14</v>
      </c>
      <c r="L25" s="3">
        <v>35945</v>
      </c>
      <c r="M25" s="4">
        <v>1.29E-2</v>
      </c>
      <c r="N25" s="2" t="s">
        <v>14</v>
      </c>
      <c r="O25" s="3">
        <v>9630</v>
      </c>
      <c r="P25" s="4">
        <v>3.5000000000000001E-3</v>
      </c>
      <c r="Q25" s="2" t="s">
        <v>14</v>
      </c>
      <c r="R25" s="3">
        <v>35169</v>
      </c>
      <c r="S25" s="4">
        <v>1.26E-2</v>
      </c>
      <c r="T25" s="2" t="s">
        <v>14</v>
      </c>
      <c r="U25" s="3">
        <f t="shared" si="0"/>
        <v>160349</v>
      </c>
      <c r="V25" s="18">
        <f t="shared" si="0"/>
        <v>5.7600000000000005E-2</v>
      </c>
      <c r="W25" s="2" t="s">
        <v>99</v>
      </c>
      <c r="X25" s="2" t="s">
        <v>100</v>
      </c>
      <c r="Y25" s="3">
        <v>2781446</v>
      </c>
      <c r="Z25" s="2" t="s">
        <v>101</v>
      </c>
      <c r="AA25" t="s">
        <v>102</v>
      </c>
    </row>
    <row r="26" spans="1:27" ht="19" x14ac:dyDescent="0.25">
      <c r="A26" t="s">
        <v>103</v>
      </c>
      <c r="B26" s="2" t="s">
        <v>13</v>
      </c>
      <c r="C26" s="3">
        <v>1995196</v>
      </c>
      <c r="D26" s="4">
        <v>0.60009999999999997</v>
      </c>
      <c r="E26" s="2">
        <v>11</v>
      </c>
      <c r="F26" s="3">
        <v>1090893</v>
      </c>
      <c r="G26" s="4">
        <v>0.3281</v>
      </c>
      <c r="H26" s="2" t="s">
        <v>14</v>
      </c>
      <c r="I26" s="3">
        <v>138018</v>
      </c>
      <c r="J26" s="4">
        <v>4.1500000000000002E-2</v>
      </c>
      <c r="K26" s="2" t="s">
        <v>14</v>
      </c>
      <c r="L26" s="3">
        <v>47661</v>
      </c>
      <c r="M26" s="4">
        <v>1.43E-2</v>
      </c>
      <c r="N26" s="2" t="s">
        <v>14</v>
      </c>
      <c r="O26" s="3">
        <v>2719</v>
      </c>
      <c r="P26" s="4">
        <v>8.0000000000000004E-4</v>
      </c>
      <c r="Q26" s="2" t="s">
        <v>14</v>
      </c>
      <c r="R26" s="3">
        <v>50559</v>
      </c>
      <c r="S26" s="4">
        <v>1.52E-2</v>
      </c>
      <c r="T26" s="2" t="s">
        <v>14</v>
      </c>
      <c r="U26" s="3">
        <f t="shared" si="0"/>
        <v>238957</v>
      </c>
      <c r="V26" s="18">
        <f t="shared" si="0"/>
        <v>7.1800000000000003E-2</v>
      </c>
      <c r="W26" s="2" t="s">
        <v>104</v>
      </c>
      <c r="X26" s="2" t="s">
        <v>105</v>
      </c>
      <c r="Y26" s="3">
        <v>3325046</v>
      </c>
      <c r="Z26" s="2" t="s">
        <v>106</v>
      </c>
      <c r="AA26" t="s">
        <v>107</v>
      </c>
    </row>
    <row r="27" spans="1:27" ht="19" x14ac:dyDescent="0.25">
      <c r="A27" t="s">
        <v>108</v>
      </c>
      <c r="B27" s="2" t="s">
        <v>13</v>
      </c>
      <c r="C27" s="3">
        <v>2268839</v>
      </c>
      <c r="D27" s="4">
        <v>0.47270000000000001</v>
      </c>
      <c r="E27" s="2" t="s">
        <v>14</v>
      </c>
      <c r="F27" s="3">
        <v>2279543</v>
      </c>
      <c r="G27" s="4">
        <v>0.47499999999999998</v>
      </c>
      <c r="H27" s="2">
        <v>16</v>
      </c>
      <c r="I27" s="3">
        <v>172136</v>
      </c>
      <c r="J27" s="4">
        <v>3.5900000000000001E-2</v>
      </c>
      <c r="K27" s="2" t="s">
        <v>14</v>
      </c>
      <c r="L27" s="3">
        <v>51463</v>
      </c>
      <c r="M27" s="4">
        <v>1.0699999999999999E-2</v>
      </c>
      <c r="N27" s="2" t="s">
        <v>14</v>
      </c>
      <c r="O27" s="3">
        <v>8177</v>
      </c>
      <c r="P27" s="4">
        <v>1.6999999999999999E-3</v>
      </c>
      <c r="Q27" s="2" t="s">
        <v>14</v>
      </c>
      <c r="R27" s="3">
        <v>19126</v>
      </c>
      <c r="S27" s="4">
        <v>4.0000000000000001E-3</v>
      </c>
      <c r="T27" s="2" t="s">
        <v>14</v>
      </c>
      <c r="U27" s="3">
        <f t="shared" si="0"/>
        <v>250902</v>
      </c>
      <c r="V27" s="18">
        <f t="shared" si="0"/>
        <v>5.2299999999999999E-2</v>
      </c>
      <c r="W27" s="3">
        <v>10704</v>
      </c>
      <c r="X27" s="4">
        <v>2.3E-3</v>
      </c>
      <c r="Y27" s="3">
        <v>4799284</v>
      </c>
      <c r="Z27" s="2" t="s">
        <v>109</v>
      </c>
      <c r="AA27" t="s">
        <v>110</v>
      </c>
    </row>
    <row r="28" spans="1:27" ht="19" x14ac:dyDescent="0.25">
      <c r="A28" t="s">
        <v>111</v>
      </c>
      <c r="B28" s="2" t="s">
        <v>13</v>
      </c>
      <c r="C28" s="3">
        <v>1367716</v>
      </c>
      <c r="D28" s="4">
        <v>0.46439999999999998</v>
      </c>
      <c r="E28" s="2">
        <v>10</v>
      </c>
      <c r="F28" s="3">
        <v>1322951</v>
      </c>
      <c r="G28" s="4">
        <v>0.44919999999999999</v>
      </c>
      <c r="H28" s="2" t="s">
        <v>14</v>
      </c>
      <c r="I28" s="3">
        <v>112972</v>
      </c>
      <c r="J28" s="4">
        <v>3.8399999999999997E-2</v>
      </c>
      <c r="K28" s="2" t="s">
        <v>14</v>
      </c>
      <c r="L28" s="3">
        <v>36985</v>
      </c>
      <c r="M28" s="4">
        <v>1.26E-2</v>
      </c>
      <c r="N28" s="2" t="s">
        <v>14</v>
      </c>
      <c r="O28" s="3">
        <v>53076</v>
      </c>
      <c r="P28" s="4">
        <v>1.7999999999999999E-2</v>
      </c>
      <c r="Q28" s="2" t="s">
        <v>14</v>
      </c>
      <c r="R28" s="3">
        <v>51113</v>
      </c>
      <c r="S28" s="4">
        <v>1.7399999999999999E-2</v>
      </c>
      <c r="T28" s="2" t="s">
        <v>14</v>
      </c>
      <c r="U28" s="3">
        <f t="shared" si="0"/>
        <v>254146</v>
      </c>
      <c r="V28" s="18">
        <f t="shared" si="0"/>
        <v>8.6399999999999991E-2</v>
      </c>
      <c r="W28" s="2" t="s">
        <v>112</v>
      </c>
      <c r="X28" s="2" t="s">
        <v>113</v>
      </c>
      <c r="Y28" s="3">
        <v>2944813</v>
      </c>
      <c r="Z28" s="2" t="s">
        <v>114</v>
      </c>
      <c r="AA28" t="s">
        <v>115</v>
      </c>
    </row>
    <row r="29" spans="1:27" ht="19" x14ac:dyDescent="0.25">
      <c r="A29" t="s">
        <v>116</v>
      </c>
      <c r="B29" s="2" t="s">
        <v>13</v>
      </c>
      <c r="C29" s="3">
        <v>485131</v>
      </c>
      <c r="D29" s="4">
        <v>0.40110000000000001</v>
      </c>
      <c r="E29" s="2" t="s">
        <v>14</v>
      </c>
      <c r="F29" s="3">
        <v>700714</v>
      </c>
      <c r="G29" s="4">
        <v>0.57940000000000003</v>
      </c>
      <c r="H29" s="2">
        <v>6</v>
      </c>
      <c r="I29" s="3">
        <v>14435</v>
      </c>
      <c r="J29" s="4">
        <v>1.1900000000000001E-2</v>
      </c>
      <c r="K29" s="2" t="s">
        <v>14</v>
      </c>
      <c r="L29" s="3">
        <v>3731</v>
      </c>
      <c r="M29" s="4">
        <v>3.0999999999999999E-3</v>
      </c>
      <c r="N29" s="2" t="s">
        <v>14</v>
      </c>
      <c r="O29" s="2">
        <v>0</v>
      </c>
      <c r="P29" s="2">
        <v>0</v>
      </c>
      <c r="Q29" s="2" t="s">
        <v>14</v>
      </c>
      <c r="R29" s="3">
        <v>5346</v>
      </c>
      <c r="S29" s="4">
        <v>4.4000000000000003E-3</v>
      </c>
      <c r="T29" s="2" t="s">
        <v>14</v>
      </c>
      <c r="U29" s="3">
        <f t="shared" si="0"/>
        <v>23512</v>
      </c>
      <c r="V29" s="18">
        <f t="shared" si="0"/>
        <v>1.9400000000000001E-2</v>
      </c>
      <c r="W29" s="3">
        <v>215583</v>
      </c>
      <c r="X29" s="4">
        <v>0.17829999999999999</v>
      </c>
      <c r="Y29" s="3">
        <v>1209357</v>
      </c>
      <c r="Z29" s="2" t="s">
        <v>117</v>
      </c>
      <c r="AA29" t="s">
        <v>118</v>
      </c>
    </row>
    <row r="30" spans="1:27" ht="19" x14ac:dyDescent="0.25">
      <c r="A30" t="s">
        <v>119</v>
      </c>
      <c r="B30" s="2" t="s">
        <v>13</v>
      </c>
      <c r="C30" s="3">
        <v>1071068</v>
      </c>
      <c r="D30" s="4">
        <v>0.38140000000000002</v>
      </c>
      <c r="E30" s="2" t="s">
        <v>14</v>
      </c>
      <c r="F30" s="3">
        <v>1594511</v>
      </c>
      <c r="G30" s="4">
        <v>0.56769999999999998</v>
      </c>
      <c r="H30" s="2">
        <v>10</v>
      </c>
      <c r="I30" s="3">
        <v>97359</v>
      </c>
      <c r="J30" s="4">
        <v>3.4700000000000002E-2</v>
      </c>
      <c r="K30" s="2" t="s">
        <v>14</v>
      </c>
      <c r="L30" s="3">
        <v>25419</v>
      </c>
      <c r="M30" s="4">
        <v>9.1000000000000004E-3</v>
      </c>
      <c r="N30" s="2" t="s">
        <v>14</v>
      </c>
      <c r="O30" s="3">
        <v>7071</v>
      </c>
      <c r="P30" s="4">
        <v>2.5000000000000001E-3</v>
      </c>
      <c r="Q30" s="2" t="s">
        <v>14</v>
      </c>
      <c r="R30" s="3">
        <v>13177</v>
      </c>
      <c r="S30" s="4">
        <v>4.7000000000000002E-3</v>
      </c>
      <c r="T30" s="2" t="s">
        <v>14</v>
      </c>
      <c r="U30" s="3">
        <f t="shared" si="0"/>
        <v>143026</v>
      </c>
      <c r="V30" s="18">
        <f t="shared" si="0"/>
        <v>5.1000000000000011E-2</v>
      </c>
      <c r="W30" s="3">
        <v>523443</v>
      </c>
      <c r="X30" s="4">
        <v>0.18629999999999999</v>
      </c>
      <c r="Y30" s="3">
        <v>2808605</v>
      </c>
      <c r="Z30" s="2" t="s">
        <v>120</v>
      </c>
      <c r="AA30" t="s">
        <v>121</v>
      </c>
    </row>
    <row r="31" spans="1:27" ht="19" x14ac:dyDescent="0.25">
      <c r="A31" t="s">
        <v>122</v>
      </c>
      <c r="B31" s="2" t="s">
        <v>13</v>
      </c>
      <c r="C31" s="3">
        <v>177709</v>
      </c>
      <c r="D31" s="4">
        <v>0.35749999999999998</v>
      </c>
      <c r="E31" s="2" t="s">
        <v>14</v>
      </c>
      <c r="F31" s="3">
        <v>279240</v>
      </c>
      <c r="G31" s="4">
        <v>0.56169999999999998</v>
      </c>
      <c r="H31" s="2">
        <v>3</v>
      </c>
      <c r="I31" s="3">
        <v>28037</v>
      </c>
      <c r="J31" s="4">
        <v>5.6399999999999999E-2</v>
      </c>
      <c r="K31" s="2" t="s">
        <v>14</v>
      </c>
      <c r="L31" s="3">
        <v>7970</v>
      </c>
      <c r="M31" s="4">
        <v>1.6E-2</v>
      </c>
      <c r="N31" s="2" t="s">
        <v>14</v>
      </c>
      <c r="O31" s="3">
        <v>2297</v>
      </c>
      <c r="P31" s="4">
        <v>4.5999999999999999E-3</v>
      </c>
      <c r="Q31" s="2" t="s">
        <v>14</v>
      </c>
      <c r="R31" s="3">
        <v>1894</v>
      </c>
      <c r="S31" s="4">
        <v>3.8E-3</v>
      </c>
      <c r="T31" s="2" t="s">
        <v>14</v>
      </c>
      <c r="U31" s="3">
        <f t="shared" si="0"/>
        <v>40198</v>
      </c>
      <c r="V31" s="18">
        <f t="shared" si="0"/>
        <v>8.0799999999999983E-2</v>
      </c>
      <c r="W31" s="3">
        <v>101531</v>
      </c>
      <c r="X31" s="4">
        <v>0.20419999999999999</v>
      </c>
      <c r="Y31" s="3">
        <v>497147</v>
      </c>
      <c r="Z31" s="2" t="s">
        <v>123</v>
      </c>
      <c r="AA31" s="2" t="s">
        <v>124</v>
      </c>
    </row>
    <row r="32" spans="1:27" ht="19" x14ac:dyDescent="0.25">
      <c r="A32" t="s">
        <v>125</v>
      </c>
      <c r="B32" s="2" t="s">
        <v>13</v>
      </c>
      <c r="C32" s="3">
        <v>284494</v>
      </c>
      <c r="D32" s="4">
        <v>0.33700000000000002</v>
      </c>
      <c r="E32" s="2" t="s">
        <v>14</v>
      </c>
      <c r="F32" s="3">
        <v>495961</v>
      </c>
      <c r="G32" s="4">
        <v>0.58750000000000002</v>
      </c>
      <c r="H32" s="2">
        <v>2</v>
      </c>
      <c r="I32" s="3">
        <v>38946</v>
      </c>
      <c r="J32" s="4">
        <v>4.6100000000000002E-2</v>
      </c>
      <c r="K32" s="2" t="s">
        <v>14</v>
      </c>
      <c r="L32" s="3">
        <v>8775</v>
      </c>
      <c r="M32" s="4">
        <v>1.04E-2</v>
      </c>
      <c r="N32" s="2" t="s">
        <v>14</v>
      </c>
      <c r="O32" s="2">
        <v>0</v>
      </c>
      <c r="P32" s="2">
        <v>0</v>
      </c>
      <c r="Q32" s="2" t="s">
        <v>14</v>
      </c>
      <c r="R32" s="3">
        <v>16051</v>
      </c>
      <c r="S32" s="4">
        <v>1.9E-2</v>
      </c>
      <c r="T32" s="2" t="s">
        <v>14</v>
      </c>
      <c r="U32" s="3">
        <f t="shared" si="0"/>
        <v>63772</v>
      </c>
      <c r="V32" s="18">
        <f t="shared" si="0"/>
        <v>7.5499999999999998E-2</v>
      </c>
      <c r="W32" s="3">
        <v>211467</v>
      </c>
      <c r="X32" s="4">
        <v>0.2505</v>
      </c>
      <c r="Y32" s="3">
        <v>844227</v>
      </c>
      <c r="Z32" s="2" t="s">
        <v>126</v>
      </c>
      <c r="AA32" t="s">
        <v>127</v>
      </c>
    </row>
    <row r="33" spans="1:27" ht="19" x14ac:dyDescent="0.25">
      <c r="A33" t="s">
        <v>128</v>
      </c>
      <c r="B33" s="2" t="s">
        <v>129</v>
      </c>
      <c r="C33" s="6">
        <v>100126</v>
      </c>
      <c r="D33" s="7">
        <v>0.35460000000000003</v>
      </c>
      <c r="E33" s="2" t="s">
        <v>14</v>
      </c>
      <c r="F33" s="6">
        <v>158626</v>
      </c>
      <c r="G33" s="7">
        <v>0.56179999999999997</v>
      </c>
      <c r="H33" s="2">
        <v>1</v>
      </c>
      <c r="I33" s="6">
        <v>14031</v>
      </c>
      <c r="J33" s="7">
        <v>4.9700000000000001E-2</v>
      </c>
      <c r="K33" s="2" t="s">
        <v>14</v>
      </c>
      <c r="L33" s="6">
        <v>3374</v>
      </c>
      <c r="M33" s="7">
        <v>1.1900000000000001E-2</v>
      </c>
      <c r="N33" s="2" t="s">
        <v>14</v>
      </c>
      <c r="O33" s="2">
        <v>0</v>
      </c>
      <c r="P33" s="2">
        <v>0</v>
      </c>
      <c r="Q33" s="2" t="s">
        <v>14</v>
      </c>
      <c r="R33" s="3">
        <v>6181</v>
      </c>
      <c r="S33" s="4">
        <v>2.1899999999999999E-2</v>
      </c>
      <c r="T33" s="2" t="s">
        <v>14</v>
      </c>
      <c r="U33" s="3">
        <f t="shared" si="0"/>
        <v>23586</v>
      </c>
      <c r="V33" s="18">
        <f t="shared" si="0"/>
        <v>8.3500000000000005E-2</v>
      </c>
      <c r="W33" s="6">
        <v>58500</v>
      </c>
      <c r="X33" s="7">
        <v>0.2072</v>
      </c>
      <c r="Y33" s="6">
        <v>282338</v>
      </c>
      <c r="Z33" s="2" t="s">
        <v>130</v>
      </c>
      <c r="AA33" t="s">
        <v>131</v>
      </c>
    </row>
    <row r="34" spans="1:27" ht="19" x14ac:dyDescent="0.25">
      <c r="A34" t="s">
        <v>132</v>
      </c>
      <c r="B34" s="2" t="s">
        <v>129</v>
      </c>
      <c r="C34" s="6">
        <v>131030</v>
      </c>
      <c r="D34" s="7">
        <v>0.44919999999999999</v>
      </c>
      <c r="E34" s="2" t="s">
        <v>14</v>
      </c>
      <c r="F34" s="6">
        <v>137564</v>
      </c>
      <c r="G34" s="7">
        <v>0.47160000000000002</v>
      </c>
      <c r="H34" s="2">
        <v>1</v>
      </c>
      <c r="I34" s="6">
        <v>13245</v>
      </c>
      <c r="J34" s="7">
        <v>4.5400000000000003E-2</v>
      </c>
      <c r="K34" s="2" t="s">
        <v>14</v>
      </c>
      <c r="L34" s="6">
        <v>3347</v>
      </c>
      <c r="M34" s="7">
        <v>1.15E-2</v>
      </c>
      <c r="N34" s="2" t="s">
        <v>14</v>
      </c>
      <c r="O34" s="2">
        <v>0</v>
      </c>
      <c r="P34" s="2">
        <v>0</v>
      </c>
      <c r="Q34" s="2" t="s">
        <v>14</v>
      </c>
      <c r="R34" s="3">
        <v>6494</v>
      </c>
      <c r="S34" s="4">
        <v>2.23E-2</v>
      </c>
      <c r="T34" s="2" t="s">
        <v>14</v>
      </c>
      <c r="U34" s="3">
        <f t="shared" si="0"/>
        <v>23086</v>
      </c>
      <c r="V34" s="18">
        <f t="shared" si="0"/>
        <v>7.9200000000000007E-2</v>
      </c>
      <c r="W34" s="6">
        <v>6534</v>
      </c>
      <c r="X34" s="7">
        <v>2.24E-2</v>
      </c>
      <c r="Y34" s="6">
        <v>291680</v>
      </c>
      <c r="Z34" s="2" t="s">
        <v>133</v>
      </c>
      <c r="AA34" t="s">
        <v>131</v>
      </c>
    </row>
    <row r="35" spans="1:27" ht="19" x14ac:dyDescent="0.25">
      <c r="A35" t="s">
        <v>134</v>
      </c>
      <c r="B35" s="2" t="s">
        <v>129</v>
      </c>
      <c r="C35" s="6">
        <v>53290</v>
      </c>
      <c r="D35" s="7">
        <v>0.1973</v>
      </c>
      <c r="E35" s="2" t="s">
        <v>14</v>
      </c>
      <c r="F35" s="6">
        <v>199657</v>
      </c>
      <c r="G35" s="7">
        <v>0.73919999999999997</v>
      </c>
      <c r="H35" s="2">
        <v>1</v>
      </c>
      <c r="I35" s="6">
        <v>11657</v>
      </c>
      <c r="J35" s="7">
        <v>4.3200000000000002E-2</v>
      </c>
      <c r="K35" s="2" t="s">
        <v>14</v>
      </c>
      <c r="L35" s="6">
        <v>2054</v>
      </c>
      <c r="M35" s="7">
        <v>7.6E-3</v>
      </c>
      <c r="N35" s="2" t="s">
        <v>14</v>
      </c>
      <c r="O35" s="2">
        <v>0</v>
      </c>
      <c r="P35" s="2">
        <v>0</v>
      </c>
      <c r="Q35" s="2" t="s">
        <v>14</v>
      </c>
      <c r="R35" s="3">
        <v>3451</v>
      </c>
      <c r="S35" s="4">
        <v>1.2800000000000001E-2</v>
      </c>
      <c r="T35" s="2" t="s">
        <v>14</v>
      </c>
      <c r="U35" s="3">
        <f t="shared" si="0"/>
        <v>17162</v>
      </c>
      <c r="V35" s="18">
        <f t="shared" si="0"/>
        <v>6.3600000000000004E-2</v>
      </c>
      <c r="W35" s="6">
        <v>146367</v>
      </c>
      <c r="X35" s="7">
        <v>0.54190000000000005</v>
      </c>
      <c r="Y35" s="6">
        <v>270109</v>
      </c>
      <c r="Z35" s="2" t="s">
        <v>135</v>
      </c>
      <c r="AA35" t="s">
        <v>131</v>
      </c>
    </row>
    <row r="36" spans="1:27" ht="19" x14ac:dyDescent="0.25">
      <c r="A36" t="s">
        <v>136</v>
      </c>
      <c r="B36" s="2" t="s">
        <v>13</v>
      </c>
      <c r="C36" s="3">
        <v>539260</v>
      </c>
      <c r="D36" s="4">
        <v>0.47920000000000001</v>
      </c>
      <c r="E36" s="2">
        <v>6</v>
      </c>
      <c r="F36" s="3">
        <v>512058</v>
      </c>
      <c r="G36" s="4">
        <v>0.45500000000000002</v>
      </c>
      <c r="H36" s="2" t="s">
        <v>14</v>
      </c>
      <c r="I36" s="3">
        <v>37384</v>
      </c>
      <c r="J36" s="4">
        <v>3.32E-2</v>
      </c>
      <c r="K36" s="2" t="s">
        <v>14</v>
      </c>
      <c r="L36" s="2">
        <v>0</v>
      </c>
      <c r="M36" s="2">
        <v>0</v>
      </c>
      <c r="N36" s="2" t="s">
        <v>14</v>
      </c>
      <c r="O36" s="2">
        <v>0</v>
      </c>
      <c r="P36" s="2">
        <v>0</v>
      </c>
      <c r="Q36" s="2" t="s">
        <v>245</v>
      </c>
      <c r="R36" s="3">
        <v>36683</v>
      </c>
      <c r="S36" s="4">
        <v>3.2599999999999997E-2</v>
      </c>
      <c r="T36" s="2" t="s">
        <v>14</v>
      </c>
      <c r="U36" s="3">
        <f t="shared" si="0"/>
        <v>74067</v>
      </c>
      <c r="V36" s="18">
        <f t="shared" si="0"/>
        <v>6.5799999999999997E-2</v>
      </c>
      <c r="W36" s="2" t="s">
        <v>137</v>
      </c>
      <c r="X36" s="2" t="s">
        <v>138</v>
      </c>
      <c r="Y36" s="3">
        <v>1125385</v>
      </c>
      <c r="Z36" s="2" t="s">
        <v>139</v>
      </c>
      <c r="AA36" t="s">
        <v>140</v>
      </c>
    </row>
    <row r="37" spans="1:27" ht="19" x14ac:dyDescent="0.25">
      <c r="A37" t="s">
        <v>141</v>
      </c>
      <c r="B37" s="2" t="s">
        <v>13</v>
      </c>
      <c r="C37" s="3">
        <v>348526</v>
      </c>
      <c r="D37" s="4">
        <v>0.4698</v>
      </c>
      <c r="E37" s="2">
        <v>4</v>
      </c>
      <c r="F37" s="3">
        <v>345790</v>
      </c>
      <c r="G37" s="4">
        <v>0.46610000000000001</v>
      </c>
      <c r="H37" s="2" t="s">
        <v>14</v>
      </c>
      <c r="I37" s="3">
        <v>30777</v>
      </c>
      <c r="J37" s="4">
        <v>4.1500000000000002E-2</v>
      </c>
      <c r="K37" s="2" t="s">
        <v>14</v>
      </c>
      <c r="L37" s="3">
        <v>6496</v>
      </c>
      <c r="M37" s="4">
        <v>8.8000000000000005E-3</v>
      </c>
      <c r="N37" s="2" t="s">
        <v>14</v>
      </c>
      <c r="O37" s="3">
        <v>1064</v>
      </c>
      <c r="P37" s="4">
        <v>1.4E-3</v>
      </c>
      <c r="Q37" s="2" t="s">
        <v>14</v>
      </c>
      <c r="R37" s="3">
        <v>11643</v>
      </c>
      <c r="S37" s="4">
        <v>1.24E-2</v>
      </c>
      <c r="T37" s="2" t="s">
        <v>14</v>
      </c>
      <c r="U37" s="3">
        <f t="shared" si="0"/>
        <v>49980</v>
      </c>
      <c r="V37" s="18">
        <f t="shared" si="0"/>
        <v>6.4100000000000004E-2</v>
      </c>
      <c r="W37" s="2" t="s">
        <v>142</v>
      </c>
      <c r="X37" s="2" t="s">
        <v>143</v>
      </c>
      <c r="Y37" s="3">
        <v>744296</v>
      </c>
      <c r="Z37" s="2" t="s">
        <v>144</v>
      </c>
      <c r="AA37" t="s">
        <v>145</v>
      </c>
    </row>
    <row r="38" spans="1:27" ht="19" x14ac:dyDescent="0.25">
      <c r="A38" t="s">
        <v>146</v>
      </c>
      <c r="B38" s="2" t="s">
        <v>13</v>
      </c>
      <c r="C38" s="3">
        <v>2148278</v>
      </c>
      <c r="D38" s="4">
        <v>0.54990000000000006</v>
      </c>
      <c r="E38" s="2">
        <v>14</v>
      </c>
      <c r="F38" s="3">
        <v>1601933</v>
      </c>
      <c r="G38" s="4">
        <v>0.41</v>
      </c>
      <c r="H38" s="2" t="s">
        <v>14</v>
      </c>
      <c r="I38" s="3">
        <v>72477</v>
      </c>
      <c r="J38" s="4">
        <v>1.8599999999999998E-2</v>
      </c>
      <c r="K38" s="2" t="s">
        <v>14</v>
      </c>
      <c r="L38" s="3">
        <v>37772</v>
      </c>
      <c r="M38" s="4">
        <v>9.7000000000000003E-3</v>
      </c>
      <c r="N38" s="2" t="s">
        <v>14</v>
      </c>
      <c r="O38" s="2">
        <v>0</v>
      </c>
      <c r="P38" s="2">
        <v>0</v>
      </c>
      <c r="Q38" s="2" t="s">
        <v>14</v>
      </c>
      <c r="R38" s="3">
        <v>13586</v>
      </c>
      <c r="S38" s="4">
        <v>1.18E-2</v>
      </c>
      <c r="T38" s="2" t="s">
        <v>14</v>
      </c>
      <c r="U38" s="3">
        <f t="shared" si="0"/>
        <v>123835</v>
      </c>
      <c r="V38" s="18">
        <f t="shared" si="0"/>
        <v>4.0099999999999997E-2</v>
      </c>
      <c r="W38" s="2" t="s">
        <v>147</v>
      </c>
      <c r="X38" s="2" t="s">
        <v>148</v>
      </c>
      <c r="Y38" s="3">
        <v>3874046</v>
      </c>
      <c r="Z38" s="2" t="s">
        <v>149</v>
      </c>
      <c r="AA38" t="s">
        <v>150</v>
      </c>
    </row>
    <row r="39" spans="1:27" ht="19" x14ac:dyDescent="0.25">
      <c r="A39" t="s">
        <v>151</v>
      </c>
      <c r="B39" s="2" t="s">
        <v>13</v>
      </c>
      <c r="C39" s="3">
        <v>385234</v>
      </c>
      <c r="D39" s="4">
        <v>0.48259999999999997</v>
      </c>
      <c r="E39" s="2">
        <v>5</v>
      </c>
      <c r="F39" s="3">
        <v>319667</v>
      </c>
      <c r="G39" s="4">
        <v>0.40039999999999998</v>
      </c>
      <c r="H39" s="2" t="s">
        <v>14</v>
      </c>
      <c r="I39" s="3">
        <v>74541</v>
      </c>
      <c r="J39" s="4">
        <v>9.3399999999999997E-2</v>
      </c>
      <c r="K39" s="2" t="s">
        <v>14</v>
      </c>
      <c r="L39" s="3">
        <v>9879</v>
      </c>
      <c r="M39" s="4">
        <v>1.24E-2</v>
      </c>
      <c r="N39" s="2" t="s">
        <v>14</v>
      </c>
      <c r="O39" s="3">
        <v>5825</v>
      </c>
      <c r="P39" s="4">
        <v>7.3000000000000001E-3</v>
      </c>
      <c r="Q39" s="2" t="s">
        <v>14</v>
      </c>
      <c r="R39" s="3">
        <v>3173</v>
      </c>
      <c r="S39" s="4">
        <v>4.0000000000000001E-3</v>
      </c>
      <c r="T39" s="2" t="s">
        <v>14</v>
      </c>
      <c r="U39" s="3">
        <f t="shared" si="0"/>
        <v>93418</v>
      </c>
      <c r="V39" s="18">
        <f t="shared" si="0"/>
        <v>0.1171</v>
      </c>
      <c r="W39" s="2" t="s">
        <v>152</v>
      </c>
      <c r="X39" s="2" t="s">
        <v>153</v>
      </c>
      <c r="Y39" s="3">
        <v>798319</v>
      </c>
      <c r="Z39" s="2" t="s">
        <v>154</v>
      </c>
      <c r="AA39" t="s">
        <v>155</v>
      </c>
    </row>
    <row r="40" spans="1:27" ht="19" x14ac:dyDescent="0.25">
      <c r="A40" t="s">
        <v>156</v>
      </c>
      <c r="B40" s="2" t="s">
        <v>13</v>
      </c>
      <c r="C40" s="3">
        <v>4556124</v>
      </c>
      <c r="D40" s="4">
        <v>0.59009999999999996</v>
      </c>
      <c r="E40" s="2">
        <v>29</v>
      </c>
      <c r="F40" s="3">
        <v>2819534</v>
      </c>
      <c r="G40" s="4">
        <v>0.36520000000000002</v>
      </c>
      <c r="H40" s="2" t="s">
        <v>14</v>
      </c>
      <c r="I40" s="3">
        <v>176598</v>
      </c>
      <c r="J40" s="4">
        <v>2.29E-2</v>
      </c>
      <c r="K40" s="2" t="s">
        <v>14</v>
      </c>
      <c r="L40" s="3">
        <v>107934</v>
      </c>
      <c r="M40" s="4">
        <v>1.4E-2</v>
      </c>
      <c r="N40" s="2" t="s">
        <v>14</v>
      </c>
      <c r="O40" s="3">
        <v>10373</v>
      </c>
      <c r="P40" s="4">
        <v>1.2999999999999999E-3</v>
      </c>
      <c r="Q40" s="2" t="s">
        <v>14</v>
      </c>
      <c r="R40" s="3">
        <v>50890</v>
      </c>
      <c r="S40" s="4">
        <v>6.6E-3</v>
      </c>
      <c r="T40" s="2" t="s">
        <v>14</v>
      </c>
      <c r="U40" s="3">
        <f t="shared" si="0"/>
        <v>345795</v>
      </c>
      <c r="V40" s="18">
        <f t="shared" si="0"/>
        <v>4.4800000000000006E-2</v>
      </c>
      <c r="W40" s="2" t="s">
        <v>157</v>
      </c>
      <c r="X40" s="2" t="s">
        <v>158</v>
      </c>
      <c r="Y40" s="3">
        <v>7721453</v>
      </c>
      <c r="Z40" s="2" t="s">
        <v>159</v>
      </c>
      <c r="AA40" t="s">
        <v>160</v>
      </c>
    </row>
    <row r="41" spans="1:27" ht="19" x14ac:dyDescent="0.25">
      <c r="A41" t="s">
        <v>161</v>
      </c>
      <c r="B41" s="2" t="s">
        <v>13</v>
      </c>
      <c r="C41" s="3">
        <v>2189316</v>
      </c>
      <c r="D41" s="4">
        <v>0.4617</v>
      </c>
      <c r="E41" s="2" t="s">
        <v>14</v>
      </c>
      <c r="F41" s="3">
        <v>2362631</v>
      </c>
      <c r="G41" s="4">
        <v>0.49830000000000002</v>
      </c>
      <c r="H41" s="2">
        <v>15</v>
      </c>
      <c r="I41" s="3">
        <v>130126</v>
      </c>
      <c r="J41" s="4">
        <v>2.7400000000000001E-2</v>
      </c>
      <c r="K41" s="2" t="s">
        <v>14</v>
      </c>
      <c r="L41" s="3">
        <v>12105</v>
      </c>
      <c r="M41" s="4">
        <v>2.5999999999999999E-3</v>
      </c>
      <c r="N41" s="2" t="s">
        <v>14</v>
      </c>
      <c r="O41" s="2">
        <v>0</v>
      </c>
      <c r="P41" s="2">
        <v>0</v>
      </c>
      <c r="Q41" s="2" t="s">
        <v>14</v>
      </c>
      <c r="R41" s="3">
        <v>47386</v>
      </c>
      <c r="S41" s="4">
        <v>0.01</v>
      </c>
      <c r="T41" s="2" t="s">
        <v>14</v>
      </c>
      <c r="U41" s="3">
        <f t="shared" si="0"/>
        <v>189617</v>
      </c>
      <c r="V41" s="18">
        <f t="shared" si="0"/>
        <v>0.04</v>
      </c>
      <c r="W41" s="3">
        <v>173315</v>
      </c>
      <c r="X41" s="4">
        <v>3.6600000000000001E-2</v>
      </c>
      <c r="Y41" s="3">
        <v>4741564</v>
      </c>
      <c r="Z41" s="2" t="s">
        <v>162</v>
      </c>
      <c r="AA41" t="s">
        <v>163</v>
      </c>
    </row>
    <row r="42" spans="1:27" ht="19" x14ac:dyDescent="0.25">
      <c r="A42" t="s">
        <v>164</v>
      </c>
      <c r="B42" s="2" t="s">
        <v>13</v>
      </c>
      <c r="C42" s="3">
        <v>93758</v>
      </c>
      <c r="D42" s="4">
        <v>0.27229999999999999</v>
      </c>
      <c r="E42" s="2" t="s">
        <v>14</v>
      </c>
      <c r="F42" s="3">
        <v>216794</v>
      </c>
      <c r="G42" s="4">
        <v>0.62960000000000005</v>
      </c>
      <c r="H42" s="2">
        <v>3</v>
      </c>
      <c r="I42" s="3">
        <v>21434</v>
      </c>
      <c r="J42" s="4">
        <v>6.2199999999999998E-2</v>
      </c>
      <c r="K42" s="2" t="s">
        <v>14</v>
      </c>
      <c r="L42" s="3">
        <v>3780</v>
      </c>
      <c r="M42" s="4">
        <v>1.0999999999999999E-2</v>
      </c>
      <c r="N42" s="2" t="s">
        <v>14</v>
      </c>
      <c r="O42" s="2">
        <v>0</v>
      </c>
      <c r="P42" s="2">
        <v>0</v>
      </c>
      <c r="Q42" s="2" t="s">
        <v>14</v>
      </c>
      <c r="R42" s="3">
        <v>8594</v>
      </c>
      <c r="S42" s="4">
        <v>2.4899999999999999E-2</v>
      </c>
      <c r="T42" s="2" t="s">
        <v>14</v>
      </c>
      <c r="U42" s="3">
        <f t="shared" si="0"/>
        <v>33808</v>
      </c>
      <c r="V42" s="18">
        <f t="shared" si="0"/>
        <v>9.8099999999999993E-2</v>
      </c>
      <c r="W42" s="3">
        <v>123036</v>
      </c>
      <c r="X42" s="4">
        <v>0.35730000000000001</v>
      </c>
      <c r="Y42" s="3">
        <v>344360</v>
      </c>
      <c r="Z42" s="2" t="s">
        <v>165</v>
      </c>
      <c r="AA42" t="s">
        <v>166</v>
      </c>
    </row>
    <row r="43" spans="1:27" ht="19" x14ac:dyDescent="0.25">
      <c r="A43" t="s">
        <v>167</v>
      </c>
      <c r="B43" s="2" t="s">
        <v>13</v>
      </c>
      <c r="C43" s="3">
        <v>2394164</v>
      </c>
      <c r="D43" s="4">
        <v>0.43559999999999999</v>
      </c>
      <c r="E43" s="2" t="s">
        <v>14</v>
      </c>
      <c r="F43" s="3">
        <v>2841005</v>
      </c>
      <c r="G43" s="4">
        <v>0.51690000000000003</v>
      </c>
      <c r="H43" s="2">
        <v>18</v>
      </c>
      <c r="I43" s="3">
        <v>174498</v>
      </c>
      <c r="J43" s="4">
        <v>3.1699999999999999E-2</v>
      </c>
      <c r="K43" s="2" t="s">
        <v>14</v>
      </c>
      <c r="L43" s="3">
        <v>46271</v>
      </c>
      <c r="M43" s="4">
        <v>8.3999999999999995E-3</v>
      </c>
      <c r="N43" s="2" t="s">
        <v>14</v>
      </c>
      <c r="O43" s="3">
        <v>12574</v>
      </c>
      <c r="P43" s="4">
        <v>2.3E-3</v>
      </c>
      <c r="Q43" s="2" t="s">
        <v>14</v>
      </c>
      <c r="R43" s="3">
        <v>27975</v>
      </c>
      <c r="S43" s="4">
        <v>5.1000000000000004E-3</v>
      </c>
      <c r="T43" s="2" t="s">
        <v>14</v>
      </c>
      <c r="U43" s="3">
        <f t="shared" si="0"/>
        <v>261318</v>
      </c>
      <c r="V43" s="18">
        <f t="shared" si="0"/>
        <v>4.7499999999999994E-2</v>
      </c>
      <c r="W43" s="3">
        <v>446841</v>
      </c>
      <c r="X43" s="4">
        <v>8.1299999999999997E-2</v>
      </c>
      <c r="Y43" s="3">
        <v>5496487</v>
      </c>
      <c r="Z43" s="2" t="s">
        <v>168</v>
      </c>
      <c r="AA43" t="s">
        <v>169</v>
      </c>
    </row>
    <row r="44" spans="1:27" ht="19" x14ac:dyDescent="0.25">
      <c r="A44" t="s">
        <v>170</v>
      </c>
      <c r="B44" s="2" t="s">
        <v>13</v>
      </c>
      <c r="C44" s="3">
        <v>420375</v>
      </c>
      <c r="D44" s="4">
        <v>0.2893</v>
      </c>
      <c r="E44" s="2" t="s">
        <v>14</v>
      </c>
      <c r="F44" s="3">
        <v>949136</v>
      </c>
      <c r="G44" s="4">
        <v>0.6532</v>
      </c>
      <c r="H44" s="2">
        <v>7</v>
      </c>
      <c r="I44" s="3">
        <v>83481</v>
      </c>
      <c r="J44" s="4">
        <v>5.7500000000000002E-2</v>
      </c>
      <c r="K44" s="2" t="s">
        <v>14</v>
      </c>
      <c r="L44" s="2">
        <v>0</v>
      </c>
      <c r="M44" s="2">
        <v>0</v>
      </c>
      <c r="N44" s="2" t="s">
        <v>14</v>
      </c>
      <c r="O44" s="2">
        <v>0</v>
      </c>
      <c r="P44" s="2">
        <v>0</v>
      </c>
      <c r="Q44" s="2">
        <v>0</v>
      </c>
      <c r="R44" s="5">
        <v>0</v>
      </c>
      <c r="S44" s="5">
        <v>0</v>
      </c>
      <c r="T44" s="2" t="s">
        <v>14</v>
      </c>
      <c r="U44" s="3">
        <f t="shared" si="0"/>
        <v>83481</v>
      </c>
      <c r="V44" s="18">
        <f t="shared" si="0"/>
        <v>5.7500000000000002E-2</v>
      </c>
      <c r="W44" s="3">
        <v>528761</v>
      </c>
      <c r="X44" s="4">
        <v>0.3639</v>
      </c>
      <c r="Y44" s="3">
        <v>1452992</v>
      </c>
      <c r="Z44" s="2" t="s">
        <v>171</v>
      </c>
      <c r="AA44" t="s">
        <v>172</v>
      </c>
    </row>
    <row r="45" spans="1:27" ht="19" x14ac:dyDescent="0.25">
      <c r="A45" t="s">
        <v>173</v>
      </c>
      <c r="B45" s="2" t="s">
        <v>13</v>
      </c>
      <c r="C45" s="3">
        <v>1002106</v>
      </c>
      <c r="D45" s="4">
        <v>0.50070000000000003</v>
      </c>
      <c r="E45" s="2">
        <v>7</v>
      </c>
      <c r="F45" s="3">
        <v>782403</v>
      </c>
      <c r="G45" s="4">
        <v>0.39090000000000003</v>
      </c>
      <c r="H45" s="2" t="s">
        <v>14</v>
      </c>
      <c r="I45" s="3">
        <v>94231</v>
      </c>
      <c r="J45" s="4">
        <v>4.7100000000000003E-2</v>
      </c>
      <c r="K45" s="2" t="s">
        <v>14</v>
      </c>
      <c r="L45" s="3">
        <v>50002</v>
      </c>
      <c r="M45" s="4">
        <v>2.5000000000000001E-2</v>
      </c>
      <c r="N45" s="2" t="s">
        <v>14</v>
      </c>
      <c r="O45" s="2">
        <v>0</v>
      </c>
      <c r="P45" s="2">
        <v>0</v>
      </c>
      <c r="Q45" s="2" t="s">
        <v>14</v>
      </c>
      <c r="R45" s="3">
        <v>72594</v>
      </c>
      <c r="S45" s="4">
        <v>3.6299999999999999E-2</v>
      </c>
      <c r="T45" s="2" t="s">
        <v>14</v>
      </c>
      <c r="U45" s="3">
        <f t="shared" si="0"/>
        <v>216827</v>
      </c>
      <c r="V45" s="18">
        <f t="shared" si="0"/>
        <v>0.1084</v>
      </c>
      <c r="W45" s="2" t="s">
        <v>174</v>
      </c>
      <c r="X45" s="2" t="s">
        <v>175</v>
      </c>
      <c r="Y45" s="3">
        <v>2001336</v>
      </c>
      <c r="Z45" s="2" t="s">
        <v>176</v>
      </c>
      <c r="AA45" t="s">
        <v>177</v>
      </c>
    </row>
    <row r="46" spans="1:27" ht="19" x14ac:dyDescent="0.25">
      <c r="A46" t="s">
        <v>178</v>
      </c>
      <c r="B46" s="2" t="s">
        <v>13</v>
      </c>
      <c r="C46" s="3">
        <v>2926441</v>
      </c>
      <c r="D46" s="4">
        <v>0.47460000000000002</v>
      </c>
      <c r="E46" s="2" t="s">
        <v>14</v>
      </c>
      <c r="F46" s="3">
        <v>2970733</v>
      </c>
      <c r="G46" s="4">
        <v>0.48180000000000001</v>
      </c>
      <c r="H46" s="2">
        <v>20</v>
      </c>
      <c r="I46" s="3">
        <v>146715</v>
      </c>
      <c r="J46" s="4">
        <v>2.3800000000000002E-2</v>
      </c>
      <c r="K46" s="2" t="s">
        <v>14</v>
      </c>
      <c r="L46" s="3">
        <v>49941</v>
      </c>
      <c r="M46" s="4">
        <v>8.0999999999999996E-3</v>
      </c>
      <c r="N46" s="2" t="s">
        <v>14</v>
      </c>
      <c r="O46" s="3">
        <v>6472</v>
      </c>
      <c r="P46" s="4">
        <v>1.1000000000000001E-3</v>
      </c>
      <c r="Q46" s="2" t="s">
        <v>14</v>
      </c>
      <c r="R46" s="3">
        <v>65176</v>
      </c>
      <c r="S46" s="4">
        <v>1.06E-2</v>
      </c>
      <c r="T46" s="2" t="s">
        <v>14</v>
      </c>
      <c r="U46" s="3">
        <f t="shared" si="0"/>
        <v>268304</v>
      </c>
      <c r="V46" s="18">
        <f t="shared" si="0"/>
        <v>4.3599999999999993E-2</v>
      </c>
      <c r="W46" s="3">
        <v>44292</v>
      </c>
      <c r="X46" s="4">
        <v>7.1999999999999998E-3</v>
      </c>
      <c r="Y46" s="3">
        <v>6165478</v>
      </c>
      <c r="Z46" s="2" t="s">
        <v>179</v>
      </c>
      <c r="AA46" t="s">
        <v>180</v>
      </c>
    </row>
    <row r="47" spans="1:27" ht="19" x14ac:dyDescent="0.25">
      <c r="A47" t="s">
        <v>181</v>
      </c>
      <c r="B47" s="2" t="s">
        <v>13</v>
      </c>
      <c r="C47" s="3">
        <v>252525</v>
      </c>
      <c r="D47" s="4">
        <v>0.54410000000000003</v>
      </c>
      <c r="E47" s="2">
        <v>4</v>
      </c>
      <c r="F47" s="3">
        <v>180543</v>
      </c>
      <c r="G47" s="4">
        <v>0.38900000000000001</v>
      </c>
      <c r="H47" s="2" t="s">
        <v>14</v>
      </c>
      <c r="I47" s="3">
        <v>14746</v>
      </c>
      <c r="J47" s="4">
        <v>3.1800000000000002E-2</v>
      </c>
      <c r="K47" s="2" t="s">
        <v>14</v>
      </c>
      <c r="L47" s="3">
        <v>6220</v>
      </c>
      <c r="M47" s="4">
        <v>1.34E-2</v>
      </c>
      <c r="N47" s="2" t="s">
        <v>14</v>
      </c>
      <c r="O47" s="2">
        <v>516</v>
      </c>
      <c r="P47" s="4">
        <v>1.1000000000000001E-3</v>
      </c>
      <c r="Q47" s="2" t="s">
        <v>14</v>
      </c>
      <c r="R47" s="3">
        <v>9594</v>
      </c>
      <c r="S47" s="4">
        <v>2.07E-2</v>
      </c>
      <c r="T47" s="2" t="s">
        <v>14</v>
      </c>
      <c r="U47" s="3">
        <f t="shared" si="0"/>
        <v>31076</v>
      </c>
      <c r="V47" s="18">
        <f t="shared" si="0"/>
        <v>6.7000000000000004E-2</v>
      </c>
      <c r="W47" s="2" t="s">
        <v>182</v>
      </c>
      <c r="X47" s="2" t="s">
        <v>183</v>
      </c>
      <c r="Y47" s="3">
        <v>464144</v>
      </c>
      <c r="Z47" s="2" t="s">
        <v>184</v>
      </c>
      <c r="AA47" t="s">
        <v>185</v>
      </c>
    </row>
    <row r="48" spans="1:27" ht="19" x14ac:dyDescent="0.25">
      <c r="A48" t="s">
        <v>186</v>
      </c>
      <c r="B48" s="2" t="s">
        <v>13</v>
      </c>
      <c r="C48" s="3">
        <v>855373</v>
      </c>
      <c r="D48" s="4">
        <v>0.40670000000000001</v>
      </c>
      <c r="E48" s="2" t="s">
        <v>14</v>
      </c>
      <c r="F48" s="3">
        <v>1155389</v>
      </c>
      <c r="G48" s="4">
        <v>0.5494</v>
      </c>
      <c r="H48" s="2">
        <v>9</v>
      </c>
      <c r="I48" s="3">
        <v>49204</v>
      </c>
      <c r="J48" s="4">
        <v>2.3400000000000001E-2</v>
      </c>
      <c r="K48" s="2" t="s">
        <v>14</v>
      </c>
      <c r="L48" s="3">
        <v>13034</v>
      </c>
      <c r="M48" s="4">
        <v>6.1999999999999998E-3</v>
      </c>
      <c r="N48" s="2" t="s">
        <v>14</v>
      </c>
      <c r="O48" s="3">
        <v>21016</v>
      </c>
      <c r="P48" s="4">
        <v>0.01</v>
      </c>
      <c r="Q48" s="2" t="s">
        <v>14</v>
      </c>
      <c r="R48" s="3">
        <v>9011</v>
      </c>
      <c r="S48" s="4">
        <v>4.3E-3</v>
      </c>
      <c r="T48" s="2" t="s">
        <v>14</v>
      </c>
      <c r="U48" s="3">
        <f t="shared" si="0"/>
        <v>92265</v>
      </c>
      <c r="V48" s="18">
        <f t="shared" si="0"/>
        <v>4.3900000000000002E-2</v>
      </c>
      <c r="W48" s="3">
        <v>300016</v>
      </c>
      <c r="X48" s="4">
        <v>0.14269999999999999</v>
      </c>
      <c r="Y48" s="3">
        <v>2103027</v>
      </c>
      <c r="Z48" s="2" t="s">
        <v>187</v>
      </c>
      <c r="AA48" t="s">
        <v>188</v>
      </c>
    </row>
    <row r="49" spans="1:27" ht="19" x14ac:dyDescent="0.25">
      <c r="A49" t="s">
        <v>189</v>
      </c>
      <c r="B49" s="2" t="s">
        <v>13</v>
      </c>
      <c r="C49" s="3">
        <v>117458</v>
      </c>
      <c r="D49" s="4">
        <v>0.31740000000000002</v>
      </c>
      <c r="E49" s="2" t="s">
        <v>14</v>
      </c>
      <c r="F49" s="3">
        <v>227721</v>
      </c>
      <c r="G49" s="4">
        <v>0.61529999999999996</v>
      </c>
      <c r="H49" s="2">
        <v>3</v>
      </c>
      <c r="I49" s="3">
        <v>20850</v>
      </c>
      <c r="J49" s="4">
        <v>5.6300000000000003E-2</v>
      </c>
      <c r="K49" s="2" t="s">
        <v>14</v>
      </c>
      <c r="L49" s="2">
        <v>0</v>
      </c>
      <c r="M49" s="2">
        <v>0</v>
      </c>
      <c r="N49" s="2" t="s">
        <v>14</v>
      </c>
      <c r="O49" s="2">
        <v>0</v>
      </c>
      <c r="P49" s="2">
        <v>0</v>
      </c>
      <c r="Q49" s="2">
        <v>0</v>
      </c>
      <c r="R49" s="3">
        <v>4064</v>
      </c>
      <c r="S49" s="4">
        <v>1.0999999999999999E-2</v>
      </c>
      <c r="T49" s="2" t="s">
        <v>14</v>
      </c>
      <c r="U49" s="3">
        <f t="shared" si="0"/>
        <v>24914</v>
      </c>
      <c r="V49" s="18">
        <f t="shared" si="0"/>
        <v>6.7299999999999999E-2</v>
      </c>
      <c r="W49" s="3">
        <v>110263</v>
      </c>
      <c r="X49" s="4">
        <v>0.2979</v>
      </c>
      <c r="Y49" s="3">
        <v>370093</v>
      </c>
      <c r="Z49" s="2" t="s">
        <v>190</v>
      </c>
      <c r="AA49" t="s">
        <v>191</v>
      </c>
    </row>
    <row r="50" spans="1:27" ht="19" x14ac:dyDescent="0.25">
      <c r="A50" t="s">
        <v>192</v>
      </c>
      <c r="B50" s="2" t="s">
        <v>13</v>
      </c>
      <c r="C50" s="3">
        <v>870695</v>
      </c>
      <c r="D50" s="4">
        <v>0.34720000000000001</v>
      </c>
      <c r="E50" s="2" t="s">
        <v>14</v>
      </c>
      <c r="F50" s="3">
        <v>1522925</v>
      </c>
      <c r="G50" s="4">
        <v>0.60719999999999996</v>
      </c>
      <c r="H50" s="2">
        <v>11</v>
      </c>
      <c r="I50" s="3">
        <v>70397</v>
      </c>
      <c r="J50" s="4">
        <v>2.81E-2</v>
      </c>
      <c r="K50" s="2" t="s">
        <v>14</v>
      </c>
      <c r="L50" s="3">
        <v>15993</v>
      </c>
      <c r="M50" s="4">
        <v>6.4000000000000003E-3</v>
      </c>
      <c r="N50" s="2" t="s">
        <v>14</v>
      </c>
      <c r="O50" s="3">
        <v>11991</v>
      </c>
      <c r="P50" s="4">
        <v>4.7999999999999996E-3</v>
      </c>
      <c r="Q50" s="2" t="s">
        <v>14</v>
      </c>
      <c r="R50" s="3">
        <v>16026</v>
      </c>
      <c r="S50" s="4">
        <v>6.4000000000000003E-3</v>
      </c>
      <c r="T50" s="2" t="s">
        <v>14</v>
      </c>
      <c r="U50" s="3">
        <f t="shared" si="0"/>
        <v>114407</v>
      </c>
      <c r="V50" s="18">
        <f t="shared" si="0"/>
        <v>4.5700000000000005E-2</v>
      </c>
      <c r="W50" s="3">
        <v>652230</v>
      </c>
      <c r="X50" s="4">
        <v>0.26</v>
      </c>
      <c r="Y50" s="3">
        <v>2508027</v>
      </c>
      <c r="Z50" s="2" t="s">
        <v>193</v>
      </c>
      <c r="AA50" t="s">
        <v>194</v>
      </c>
    </row>
    <row r="51" spans="1:27" ht="19" x14ac:dyDescent="0.25">
      <c r="A51" t="s">
        <v>195</v>
      </c>
      <c r="B51" s="2" t="s">
        <v>13</v>
      </c>
      <c r="C51" s="3">
        <v>3877868</v>
      </c>
      <c r="D51" s="4">
        <v>0.43240000000000001</v>
      </c>
      <c r="E51" s="2" t="s">
        <v>14</v>
      </c>
      <c r="F51" s="3">
        <v>4685047</v>
      </c>
      <c r="G51" s="4">
        <v>0.52229999999999999</v>
      </c>
      <c r="H51" s="2">
        <v>36</v>
      </c>
      <c r="I51" s="3">
        <v>283492</v>
      </c>
      <c r="J51" s="4">
        <v>3.1600000000000003E-2</v>
      </c>
      <c r="K51" s="2" t="s">
        <v>14</v>
      </c>
      <c r="L51" s="3">
        <v>71558</v>
      </c>
      <c r="M51" s="4">
        <v>8.0000000000000002E-3</v>
      </c>
      <c r="N51" s="2" t="s">
        <v>14</v>
      </c>
      <c r="O51" s="3">
        <v>42366</v>
      </c>
      <c r="P51" s="4">
        <v>4.7000000000000002E-3</v>
      </c>
      <c r="Q51" s="2" t="s">
        <v>14</v>
      </c>
      <c r="R51" s="3">
        <v>8895</v>
      </c>
      <c r="S51" s="4">
        <v>1E-3</v>
      </c>
      <c r="T51" s="2">
        <v>2</v>
      </c>
      <c r="U51" s="3">
        <f t="shared" si="0"/>
        <v>406311</v>
      </c>
      <c r="V51" s="18">
        <f t="shared" si="0"/>
        <v>4.5300000000000007E-2</v>
      </c>
      <c r="W51" s="3">
        <v>807179</v>
      </c>
      <c r="X51" s="4">
        <v>8.9899999999999994E-2</v>
      </c>
      <c r="Y51" s="3">
        <v>8969226</v>
      </c>
      <c r="Z51" s="2" t="s">
        <v>196</v>
      </c>
      <c r="AA51" t="s">
        <v>197</v>
      </c>
    </row>
    <row r="52" spans="1:27" ht="19" x14ac:dyDescent="0.25">
      <c r="A52" t="s">
        <v>198</v>
      </c>
      <c r="B52" s="2" t="s">
        <v>13</v>
      </c>
      <c r="C52" s="3">
        <v>310676</v>
      </c>
      <c r="D52" s="4">
        <v>0.27460000000000001</v>
      </c>
      <c r="E52" s="2" t="s">
        <v>14</v>
      </c>
      <c r="F52" s="3">
        <v>515231</v>
      </c>
      <c r="G52" s="4">
        <v>0.45540000000000003</v>
      </c>
      <c r="H52" s="2">
        <v>6</v>
      </c>
      <c r="I52" s="3">
        <v>39608</v>
      </c>
      <c r="J52" s="4">
        <v>3.5000000000000003E-2</v>
      </c>
      <c r="K52" s="2" t="s">
        <v>14</v>
      </c>
      <c r="L52" s="3">
        <v>9438</v>
      </c>
      <c r="M52" s="4">
        <v>8.3000000000000001E-3</v>
      </c>
      <c r="N52" s="2" t="s">
        <v>14</v>
      </c>
      <c r="O52" s="3">
        <v>243690</v>
      </c>
      <c r="P52" s="4">
        <v>0.21540000000000001</v>
      </c>
      <c r="Q52" s="2" t="s">
        <v>14</v>
      </c>
      <c r="R52" s="3">
        <v>12787</v>
      </c>
      <c r="S52" s="4">
        <v>1.1299999999999999E-2</v>
      </c>
      <c r="T52" s="2" t="s">
        <v>14</v>
      </c>
      <c r="U52" s="3">
        <f t="shared" si="0"/>
        <v>305523</v>
      </c>
      <c r="V52" s="18">
        <f t="shared" si="0"/>
        <v>0.27</v>
      </c>
      <c r="W52" s="3">
        <v>204555</v>
      </c>
      <c r="X52" s="4">
        <v>0.18079999999999999</v>
      </c>
      <c r="Y52" s="3">
        <v>1131430</v>
      </c>
      <c r="Z52" s="2" t="s">
        <v>199</v>
      </c>
      <c r="AA52" t="s">
        <v>200</v>
      </c>
    </row>
    <row r="53" spans="1:27" ht="19" x14ac:dyDescent="0.25">
      <c r="A53" t="s">
        <v>201</v>
      </c>
      <c r="B53" s="2" t="s">
        <v>13</v>
      </c>
      <c r="C53" s="3">
        <v>178573</v>
      </c>
      <c r="D53" s="4">
        <v>0.56679999999999997</v>
      </c>
      <c r="E53" s="2">
        <v>3</v>
      </c>
      <c r="F53" s="3">
        <v>95369</v>
      </c>
      <c r="G53" s="4">
        <v>0.30270000000000002</v>
      </c>
      <c r="H53" s="2" t="s">
        <v>14</v>
      </c>
      <c r="I53" s="3">
        <v>10078</v>
      </c>
      <c r="J53" s="4">
        <v>3.2000000000000001E-2</v>
      </c>
      <c r="K53" s="2" t="s">
        <v>14</v>
      </c>
      <c r="L53" s="3">
        <v>6758</v>
      </c>
      <c r="M53" s="4">
        <v>2.1399999999999999E-2</v>
      </c>
      <c r="N53" s="2" t="s">
        <v>14</v>
      </c>
      <c r="O53" s="2">
        <v>639</v>
      </c>
      <c r="P53" s="4">
        <v>2E-3</v>
      </c>
      <c r="Q53" s="2" t="s">
        <v>14</v>
      </c>
      <c r="R53" s="3">
        <v>23650</v>
      </c>
      <c r="S53" s="4">
        <v>7.51E-2</v>
      </c>
      <c r="T53" s="2" t="s">
        <v>14</v>
      </c>
      <c r="U53" s="3">
        <f t="shared" si="0"/>
        <v>41125</v>
      </c>
      <c r="V53" s="18">
        <f t="shared" si="0"/>
        <v>0.1305</v>
      </c>
      <c r="W53" s="2" t="s">
        <v>202</v>
      </c>
      <c r="X53" s="2" t="s">
        <v>203</v>
      </c>
      <c r="Y53" s="3">
        <v>315067</v>
      </c>
      <c r="Z53" s="2" t="s">
        <v>204</v>
      </c>
      <c r="AA53" t="s">
        <v>205</v>
      </c>
    </row>
    <row r="54" spans="1:27" ht="19" x14ac:dyDescent="0.25">
      <c r="A54" t="s">
        <v>206</v>
      </c>
      <c r="B54" s="2" t="s">
        <v>13</v>
      </c>
      <c r="C54" s="3">
        <v>1981473</v>
      </c>
      <c r="D54" s="4">
        <v>0.49730000000000002</v>
      </c>
      <c r="E54" s="2">
        <v>13</v>
      </c>
      <c r="F54" s="3">
        <v>1769443</v>
      </c>
      <c r="G54" s="4">
        <v>0.44409999999999999</v>
      </c>
      <c r="H54" s="2" t="s">
        <v>14</v>
      </c>
      <c r="I54" s="3">
        <v>118274</v>
      </c>
      <c r="J54" s="4">
        <v>2.9700000000000001E-2</v>
      </c>
      <c r="K54" s="2" t="s">
        <v>14</v>
      </c>
      <c r="L54" s="3">
        <v>27638</v>
      </c>
      <c r="M54" s="4">
        <v>6.8999999999999999E-3</v>
      </c>
      <c r="N54" s="2" t="s">
        <v>14</v>
      </c>
      <c r="O54" s="3">
        <v>54054</v>
      </c>
      <c r="P54" s="4">
        <v>1.3599999999999999E-2</v>
      </c>
      <c r="Q54" s="2" t="s">
        <v>14</v>
      </c>
      <c r="R54" s="3">
        <v>33749</v>
      </c>
      <c r="S54" s="4">
        <v>8.5000000000000006E-3</v>
      </c>
      <c r="T54" s="2" t="s">
        <v>14</v>
      </c>
      <c r="U54" s="3">
        <f t="shared" si="0"/>
        <v>233715</v>
      </c>
      <c r="V54" s="18">
        <f t="shared" si="0"/>
        <v>5.8700000000000002E-2</v>
      </c>
      <c r="W54" s="2" t="s">
        <v>207</v>
      </c>
      <c r="X54" s="2" t="s">
        <v>208</v>
      </c>
      <c r="Y54" s="3">
        <v>3984631</v>
      </c>
      <c r="Z54" s="2" t="s">
        <v>209</v>
      </c>
      <c r="AA54" t="s">
        <v>210</v>
      </c>
    </row>
    <row r="55" spans="1:27" ht="19" x14ac:dyDescent="0.25">
      <c r="A55" t="s">
        <v>211</v>
      </c>
      <c r="B55" s="2" t="s">
        <v>13</v>
      </c>
      <c r="C55" s="3">
        <v>1742718</v>
      </c>
      <c r="D55" s="4">
        <v>0.52539999999999998</v>
      </c>
      <c r="E55" s="2">
        <v>8</v>
      </c>
      <c r="F55" s="3">
        <v>1221747</v>
      </c>
      <c r="G55" s="4">
        <v>0.36830000000000002</v>
      </c>
      <c r="H55" s="2" t="s">
        <v>14</v>
      </c>
      <c r="I55" s="3">
        <v>160879</v>
      </c>
      <c r="J55" s="4">
        <v>4.8500000000000001E-2</v>
      </c>
      <c r="K55" s="2" t="s">
        <v>14</v>
      </c>
      <c r="L55" s="3">
        <v>58417</v>
      </c>
      <c r="M55" s="4">
        <v>1.7600000000000001E-2</v>
      </c>
      <c r="N55" s="2" t="s">
        <v>14</v>
      </c>
      <c r="O55" s="2">
        <v>0</v>
      </c>
      <c r="P55" s="2">
        <v>0</v>
      </c>
      <c r="Q55" s="2" t="s">
        <v>14</v>
      </c>
      <c r="R55" s="3">
        <v>133258</v>
      </c>
      <c r="S55" s="4">
        <v>4.02E-2</v>
      </c>
      <c r="T55" s="2">
        <v>4</v>
      </c>
      <c r="U55" s="3">
        <f t="shared" si="0"/>
        <v>352554</v>
      </c>
      <c r="V55" s="18">
        <f t="shared" si="0"/>
        <v>0.10630000000000001</v>
      </c>
      <c r="W55" s="2" t="s">
        <v>212</v>
      </c>
      <c r="X55" s="2" t="s">
        <v>213</v>
      </c>
      <c r="Y55" s="3">
        <v>3317019</v>
      </c>
      <c r="Z55" s="2" t="s">
        <v>214</v>
      </c>
      <c r="AA55" t="s">
        <v>215</v>
      </c>
    </row>
    <row r="56" spans="1:27" ht="19" x14ac:dyDescent="0.25">
      <c r="A56" t="s">
        <v>216</v>
      </c>
      <c r="B56" s="2" t="s">
        <v>13</v>
      </c>
      <c r="C56" s="3">
        <v>188794</v>
      </c>
      <c r="D56" s="4">
        <v>0.26429999999999998</v>
      </c>
      <c r="E56" s="2" t="s">
        <v>14</v>
      </c>
      <c r="F56" s="3">
        <v>489371</v>
      </c>
      <c r="G56" s="4">
        <v>0.68500000000000005</v>
      </c>
      <c r="H56" s="2">
        <v>5</v>
      </c>
      <c r="I56" s="3">
        <v>23004</v>
      </c>
      <c r="J56" s="4">
        <v>3.2199999999999999E-2</v>
      </c>
      <c r="K56" s="2" t="s">
        <v>14</v>
      </c>
      <c r="L56" s="3">
        <v>8075</v>
      </c>
      <c r="M56" s="4">
        <v>1.1299999999999999E-2</v>
      </c>
      <c r="N56" s="2" t="s">
        <v>14</v>
      </c>
      <c r="O56" s="3">
        <v>1104</v>
      </c>
      <c r="P56" s="4">
        <v>1.5E-3</v>
      </c>
      <c r="Q56" s="2" t="s">
        <v>14</v>
      </c>
      <c r="R56" s="3">
        <v>4075</v>
      </c>
      <c r="S56" s="4">
        <v>5.7000000000000002E-3</v>
      </c>
      <c r="T56" s="2" t="s">
        <v>14</v>
      </c>
      <c r="U56" s="3">
        <f t="shared" si="0"/>
        <v>36258</v>
      </c>
      <c r="V56" s="18">
        <f t="shared" si="0"/>
        <v>5.0699999999999995E-2</v>
      </c>
      <c r="W56" s="3">
        <v>300577</v>
      </c>
      <c r="X56" s="4">
        <v>0.42070000000000002</v>
      </c>
      <c r="Y56" s="3">
        <v>714423</v>
      </c>
      <c r="Z56" s="2" t="s">
        <v>217</v>
      </c>
      <c r="AA56" t="s">
        <v>218</v>
      </c>
    </row>
    <row r="57" spans="1:27" ht="19" x14ac:dyDescent="0.25">
      <c r="A57" t="s">
        <v>219</v>
      </c>
      <c r="B57" s="2" t="s">
        <v>13</v>
      </c>
      <c r="C57" s="3">
        <v>1382536</v>
      </c>
      <c r="D57" s="4">
        <v>0.46450000000000002</v>
      </c>
      <c r="E57" s="2" t="s">
        <v>14</v>
      </c>
      <c r="F57" s="3">
        <v>1405284</v>
      </c>
      <c r="G57" s="4">
        <v>0.47220000000000001</v>
      </c>
      <c r="H57" s="2">
        <v>10</v>
      </c>
      <c r="I57" s="3">
        <v>106674</v>
      </c>
      <c r="J57" s="4">
        <v>3.5799999999999998E-2</v>
      </c>
      <c r="K57" s="2" t="s">
        <v>14</v>
      </c>
      <c r="L57" s="3">
        <v>31072</v>
      </c>
      <c r="M57" s="4">
        <v>1.04E-2</v>
      </c>
      <c r="N57" s="2" t="s">
        <v>14</v>
      </c>
      <c r="O57" s="3">
        <v>11855</v>
      </c>
      <c r="P57" s="4">
        <v>4.0000000000000001E-3</v>
      </c>
      <c r="Q57" s="2" t="s">
        <v>14</v>
      </c>
      <c r="R57" s="3">
        <v>38729</v>
      </c>
      <c r="S57" s="4">
        <v>1.2999999999999999E-2</v>
      </c>
      <c r="T57" s="2" t="s">
        <v>14</v>
      </c>
      <c r="U57" s="3">
        <f t="shared" si="0"/>
        <v>188330</v>
      </c>
      <c r="V57" s="18">
        <f t="shared" si="0"/>
        <v>6.3199999999999992E-2</v>
      </c>
      <c r="W57" s="3">
        <v>22748</v>
      </c>
      <c r="X57" s="4">
        <v>7.7000000000000002E-3</v>
      </c>
      <c r="Y57" s="3">
        <v>2976150</v>
      </c>
      <c r="Z57" s="2" t="s">
        <v>220</v>
      </c>
      <c r="AA57" t="s">
        <v>221</v>
      </c>
    </row>
    <row r="58" spans="1:27" ht="19" x14ac:dyDescent="0.25">
      <c r="A58" t="s">
        <v>222</v>
      </c>
      <c r="B58" s="2" t="s">
        <v>13</v>
      </c>
      <c r="C58" s="3">
        <v>55973</v>
      </c>
      <c r="D58" s="4">
        <v>0.21629999999999999</v>
      </c>
      <c r="E58" s="2" t="s">
        <v>14</v>
      </c>
      <c r="F58" s="3">
        <v>174419</v>
      </c>
      <c r="G58" s="4">
        <v>0.67400000000000004</v>
      </c>
      <c r="H58" s="2">
        <v>3</v>
      </c>
      <c r="I58" s="3">
        <v>13287</v>
      </c>
      <c r="J58" s="4">
        <v>5.1299999999999998E-2</v>
      </c>
      <c r="K58" s="2" t="s">
        <v>14</v>
      </c>
      <c r="L58" s="3">
        <v>2515</v>
      </c>
      <c r="M58" s="4">
        <v>9.7000000000000003E-3</v>
      </c>
      <c r="N58" s="2" t="s">
        <v>14</v>
      </c>
      <c r="O58" s="2">
        <v>0</v>
      </c>
      <c r="P58" s="2">
        <v>0</v>
      </c>
      <c r="Q58" s="2" t="s">
        <v>14</v>
      </c>
      <c r="R58" s="3">
        <v>9655</v>
      </c>
      <c r="S58" s="4">
        <v>3.73E-2</v>
      </c>
      <c r="T58" s="2" t="s">
        <v>14</v>
      </c>
      <c r="U58" s="3">
        <f t="shared" si="0"/>
        <v>25457</v>
      </c>
      <c r="V58" s="18">
        <f t="shared" si="0"/>
        <v>9.8299999999999998E-2</v>
      </c>
      <c r="W58" s="3">
        <v>118446</v>
      </c>
      <c r="X58" s="4">
        <v>0.4577</v>
      </c>
      <c r="Y58" s="3">
        <v>255849</v>
      </c>
      <c r="Z58" s="2" t="s">
        <v>223</v>
      </c>
      <c r="AA58" t="s">
        <v>224</v>
      </c>
    </row>
    <row r="59" spans="1:27" ht="19" x14ac:dyDescent="0.25">
      <c r="A59" s="8" t="s">
        <v>225</v>
      </c>
      <c r="B59" s="8" t="s">
        <v>14</v>
      </c>
      <c r="C59" s="9">
        <v>65853516</v>
      </c>
      <c r="D59" s="10">
        <v>0.48180000000000001</v>
      </c>
      <c r="E59" s="8">
        <v>227</v>
      </c>
      <c r="F59" s="9">
        <v>62984825</v>
      </c>
      <c r="G59" s="10">
        <v>0.46089999999999998</v>
      </c>
      <c r="H59" s="8">
        <v>304</v>
      </c>
      <c r="I59" s="9">
        <v>4489221</v>
      </c>
      <c r="J59" s="10">
        <v>3.2800000000000003E-2</v>
      </c>
      <c r="K59" s="8" t="s">
        <v>14</v>
      </c>
      <c r="L59" s="9">
        <v>1457216</v>
      </c>
      <c r="M59" s="10">
        <v>1.0699999999999999E-2</v>
      </c>
      <c r="N59" s="8" t="s">
        <v>14</v>
      </c>
      <c r="O59" s="9">
        <v>731788</v>
      </c>
      <c r="P59" s="10">
        <v>5.4000000000000003E-3</v>
      </c>
      <c r="Q59" s="8" t="s">
        <v>14</v>
      </c>
      <c r="R59" s="9">
        <v>1152671</v>
      </c>
      <c r="S59" s="10">
        <v>8.3999999999999995E-3</v>
      </c>
      <c r="T59" s="8">
        <v>7</v>
      </c>
      <c r="U59" s="3">
        <f t="shared" si="0"/>
        <v>7830896</v>
      </c>
      <c r="V59" s="19"/>
      <c r="W59" s="8" t="s">
        <v>226</v>
      </c>
      <c r="X59" s="8" t="s">
        <v>227</v>
      </c>
      <c r="Y59" s="9">
        <v>136669237</v>
      </c>
      <c r="Z59" s="8" t="s">
        <v>228</v>
      </c>
    </row>
  </sheetData>
  <autoFilter ref="A2:AA5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A12" sqref="A12"/>
    </sheetView>
  </sheetViews>
  <sheetFormatPr baseColWidth="10" defaultRowHeight="16" x14ac:dyDescent="0.2"/>
  <cols>
    <col min="1" max="1" width="25.1640625" style="27" bestFit="1" customWidth="1"/>
    <col min="2" max="2" width="9.5" style="27" bestFit="1" customWidth="1"/>
    <col min="3" max="3" width="10.6640625" style="27" bestFit="1" customWidth="1"/>
    <col min="4" max="4" width="15.5" style="27" bestFit="1" customWidth="1"/>
    <col min="5" max="5" width="17.83203125" style="27" bestFit="1" customWidth="1"/>
    <col min="6" max="6" width="13.1640625" style="27" bestFit="1" customWidth="1"/>
    <col min="7" max="7" width="15.5" style="27" bestFit="1" customWidth="1"/>
    <col min="8" max="8" width="15.5" style="28" bestFit="1" customWidth="1"/>
    <col min="9" max="9" width="15.5" style="29" bestFit="1" customWidth="1"/>
    <col min="10" max="10" width="15.5" style="27" bestFit="1" customWidth="1"/>
    <col min="11" max="11" width="56.33203125" style="30" bestFit="1" customWidth="1"/>
    <col min="12" max="12" width="17.83203125" style="27" bestFit="1" customWidth="1"/>
    <col min="13" max="13" width="25.1640625" bestFit="1" customWidth="1"/>
    <col min="14" max="14" width="17.83203125" style="27" bestFit="1" customWidth="1"/>
    <col min="16" max="16384" width="10.83203125" style="27"/>
  </cols>
  <sheetData>
    <row r="1" spans="1:15" x14ac:dyDescent="0.2">
      <c r="A1" s="27" t="s">
        <v>229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  <c r="G1" s="27" t="s">
        <v>235</v>
      </c>
      <c r="H1" s="28" t="s">
        <v>236</v>
      </c>
      <c r="I1" s="29" t="s">
        <v>237</v>
      </c>
      <c r="J1" s="27" t="s">
        <v>238</v>
      </c>
      <c r="K1" s="30" t="s">
        <v>240</v>
      </c>
      <c r="L1" s="27" t="s">
        <v>239</v>
      </c>
      <c r="M1" s="27" t="s">
        <v>306</v>
      </c>
      <c r="N1" s="27" t="s">
        <v>241</v>
      </c>
      <c r="O1" s="27"/>
    </row>
    <row r="2" spans="1:15" x14ac:dyDescent="0.2">
      <c r="A2" s="27" t="s">
        <v>12</v>
      </c>
      <c r="B2" s="27" t="str">
        <f>IF(D2&gt;F2,"clinton","trump")</f>
        <v>trump</v>
      </c>
      <c r="C2" s="27" t="str">
        <f>IF(D2&gt;F2,"D","R")</f>
        <v>R</v>
      </c>
      <c r="D2" s="31">
        <v>729547</v>
      </c>
      <c r="E2" s="32">
        <v>0.34360000000000002</v>
      </c>
      <c r="F2" s="31">
        <v>1318255</v>
      </c>
      <c r="G2" s="32">
        <v>0.62080000000000002</v>
      </c>
      <c r="H2" s="28">
        <v>75570</v>
      </c>
      <c r="I2" s="29">
        <v>3.5500000000000004E-2</v>
      </c>
      <c r="J2" s="33" t="s">
        <v>13</v>
      </c>
      <c r="K2" s="30" t="s">
        <v>248</v>
      </c>
      <c r="L2" s="34">
        <v>9</v>
      </c>
      <c r="M2" s="27">
        <v>1.1666212857138059</v>
      </c>
      <c r="N2" s="27">
        <v>1.1000000000000001</v>
      </c>
      <c r="O2" s="27"/>
    </row>
    <row r="3" spans="1:15" x14ac:dyDescent="0.2">
      <c r="A3" s="27" t="s">
        <v>17</v>
      </c>
      <c r="B3" s="27" t="str">
        <f t="shared" ref="B3:B52" si="0">IF(D3&gt;F3,"clinton","trump")</f>
        <v>trump</v>
      </c>
      <c r="C3" s="27" t="str">
        <f t="shared" ref="C3:C52" si="1">IF(D3&gt;F3,"D","R")</f>
        <v>R</v>
      </c>
      <c r="D3" s="31">
        <v>116454</v>
      </c>
      <c r="E3" s="32">
        <v>0.36549999999999999</v>
      </c>
      <c r="F3" s="31">
        <v>163387</v>
      </c>
      <c r="G3" s="32">
        <v>0.51280000000000003</v>
      </c>
      <c r="H3" s="28">
        <v>38767</v>
      </c>
      <c r="I3" s="29">
        <v>0.1217</v>
      </c>
      <c r="J3" s="33" t="s">
        <v>13</v>
      </c>
      <c r="K3" s="30" t="s">
        <v>248</v>
      </c>
      <c r="L3" s="34">
        <v>3</v>
      </c>
      <c r="M3" s="27">
        <v>3.4513190825158975E-2</v>
      </c>
      <c r="N3" s="27">
        <v>2.5</v>
      </c>
      <c r="O3" s="27"/>
    </row>
    <row r="4" spans="1:15" x14ac:dyDescent="0.2">
      <c r="A4" s="27" t="s">
        <v>20</v>
      </c>
      <c r="B4" s="27" t="str">
        <f t="shared" si="0"/>
        <v>trump</v>
      </c>
      <c r="C4" s="27" t="str">
        <f t="shared" si="1"/>
        <v>R</v>
      </c>
      <c r="D4" s="31">
        <v>1161167</v>
      </c>
      <c r="E4" s="32">
        <v>0.45129999999999998</v>
      </c>
      <c r="F4" s="31">
        <v>1252401</v>
      </c>
      <c r="G4" s="32">
        <v>0.48670000000000002</v>
      </c>
      <c r="H4" s="28">
        <v>159597</v>
      </c>
      <c r="I4" s="29">
        <v>6.2000000000000006E-2</v>
      </c>
      <c r="J4" s="33" t="s">
        <v>13</v>
      </c>
      <c r="K4" s="30" t="s">
        <v>248</v>
      </c>
      <c r="L4" s="34">
        <v>11</v>
      </c>
      <c r="M4" s="27">
        <v>0.63571693172742805</v>
      </c>
      <c r="N4" s="27">
        <v>0.97</v>
      </c>
      <c r="O4" s="27"/>
    </row>
    <row r="5" spans="1:15" x14ac:dyDescent="0.2">
      <c r="A5" s="27" t="s">
        <v>23</v>
      </c>
      <c r="B5" s="27" t="str">
        <f t="shared" si="0"/>
        <v>trump</v>
      </c>
      <c r="C5" s="27" t="str">
        <f t="shared" si="1"/>
        <v>R</v>
      </c>
      <c r="D5" s="31">
        <v>380494</v>
      </c>
      <c r="E5" s="32">
        <v>0.33650000000000002</v>
      </c>
      <c r="F5" s="31">
        <v>684872</v>
      </c>
      <c r="G5" s="32">
        <v>0.60570000000000002</v>
      </c>
      <c r="H5" s="28">
        <v>65269</v>
      </c>
      <c r="I5" s="29">
        <v>5.7700000000000001E-2</v>
      </c>
      <c r="J5" s="33" t="s">
        <v>13</v>
      </c>
      <c r="K5" s="30" t="s">
        <v>248</v>
      </c>
      <c r="L5" s="34">
        <v>6</v>
      </c>
      <c r="M5" s="27">
        <v>0.75696966761909368</v>
      </c>
      <c r="N5" s="27">
        <v>1.22</v>
      </c>
      <c r="O5" s="27"/>
    </row>
    <row r="6" spans="1:15" x14ac:dyDescent="0.2">
      <c r="A6" s="27" t="s">
        <v>26</v>
      </c>
      <c r="B6" s="27" t="str">
        <f t="shared" si="0"/>
        <v>clinton</v>
      </c>
      <c r="C6" s="27" t="str">
        <f t="shared" si="1"/>
        <v>D</v>
      </c>
      <c r="D6" s="31">
        <v>8753788</v>
      </c>
      <c r="E6" s="32">
        <v>0.61729999999999996</v>
      </c>
      <c r="F6" s="31">
        <v>4483810</v>
      </c>
      <c r="G6" s="32">
        <v>0.31619999999999998</v>
      </c>
      <c r="H6" s="28">
        <v>943997</v>
      </c>
      <c r="I6" s="29">
        <v>6.6500000000000004E-2</v>
      </c>
      <c r="J6" s="33" t="s">
        <v>13</v>
      </c>
      <c r="K6" s="30" t="s">
        <v>248</v>
      </c>
      <c r="L6" s="34">
        <v>55</v>
      </c>
      <c r="M6" s="27">
        <v>2.3178213371462508</v>
      </c>
      <c r="N6" s="27">
        <v>0.84</v>
      </c>
      <c r="O6" s="27"/>
    </row>
    <row r="7" spans="1:15" x14ac:dyDescent="0.2">
      <c r="A7" s="27" t="s">
        <v>31</v>
      </c>
      <c r="B7" s="27" t="str">
        <f t="shared" si="0"/>
        <v>clinton</v>
      </c>
      <c r="C7" s="27" t="str">
        <f t="shared" si="1"/>
        <v>D</v>
      </c>
      <c r="D7" s="31">
        <v>1338870</v>
      </c>
      <c r="E7" s="32">
        <v>0.48159999999999997</v>
      </c>
      <c r="F7" s="31">
        <v>1202484</v>
      </c>
      <c r="G7" s="32">
        <v>0.4325</v>
      </c>
      <c r="H7" s="28">
        <v>238893</v>
      </c>
      <c r="I7" s="29">
        <v>8.589999999999999E-2</v>
      </c>
      <c r="J7" s="33" t="s">
        <v>13</v>
      </c>
      <c r="K7" s="30" t="s">
        <v>248</v>
      </c>
      <c r="L7" s="34">
        <v>9</v>
      </c>
      <c r="M7" s="27">
        <v>0.57007760086196801</v>
      </c>
      <c r="N7" s="27">
        <v>0.99</v>
      </c>
      <c r="O7" s="27"/>
    </row>
    <row r="8" spans="1:15" x14ac:dyDescent="0.2">
      <c r="A8" s="27" t="s">
        <v>36</v>
      </c>
      <c r="B8" s="27" t="str">
        <f t="shared" si="0"/>
        <v>clinton</v>
      </c>
      <c r="C8" s="27" t="str">
        <f t="shared" si="1"/>
        <v>D</v>
      </c>
      <c r="D8" s="31">
        <v>897572</v>
      </c>
      <c r="E8" s="32">
        <v>0.54569999999999996</v>
      </c>
      <c r="F8" s="31">
        <v>673215</v>
      </c>
      <c r="G8" s="32">
        <v>0.4093</v>
      </c>
      <c r="H8" s="28">
        <v>74133</v>
      </c>
      <c r="I8" s="29">
        <v>4.5100000000000001E-2</v>
      </c>
      <c r="J8" s="33" t="s">
        <v>13</v>
      </c>
      <c r="K8" s="30" t="s">
        <v>248</v>
      </c>
      <c r="L8" s="34">
        <v>7</v>
      </c>
      <c r="M8" s="27">
        <v>9.4900337851791274</v>
      </c>
      <c r="N8" s="27">
        <v>1.1399999999999999</v>
      </c>
      <c r="O8" s="27"/>
    </row>
    <row r="9" spans="1:15" x14ac:dyDescent="0.2">
      <c r="A9" s="27" t="s">
        <v>41</v>
      </c>
      <c r="B9" s="27" t="str">
        <f t="shared" si="0"/>
        <v>clinton</v>
      </c>
      <c r="C9" s="27" t="str">
        <f t="shared" si="1"/>
        <v>D</v>
      </c>
      <c r="D9" s="31">
        <v>235603</v>
      </c>
      <c r="E9" s="32">
        <v>0.53090000000000004</v>
      </c>
      <c r="F9" s="31">
        <v>185127</v>
      </c>
      <c r="G9" s="32">
        <v>0.41720000000000002</v>
      </c>
      <c r="H9" s="28">
        <v>23084</v>
      </c>
      <c r="I9" s="29">
        <v>5.1899999999999995E-2</v>
      </c>
      <c r="J9" s="33" t="s">
        <v>13</v>
      </c>
      <c r="K9" s="30" t="s">
        <v>248</v>
      </c>
      <c r="L9" s="34">
        <v>3</v>
      </c>
      <c r="M9" s="27">
        <v>10.107382963654839</v>
      </c>
      <c r="N9" s="27">
        <v>1.86</v>
      </c>
      <c r="O9" s="27"/>
    </row>
    <row r="10" spans="1:15" x14ac:dyDescent="0.2">
      <c r="A10" s="27" t="s">
        <v>46</v>
      </c>
      <c r="B10" s="27" t="str">
        <f t="shared" si="0"/>
        <v>clinton</v>
      </c>
      <c r="C10" s="27" t="str">
        <f t="shared" si="1"/>
        <v>D</v>
      </c>
      <c r="D10" s="31">
        <v>282830</v>
      </c>
      <c r="E10" s="32">
        <v>0.90480000000000005</v>
      </c>
      <c r="F10" s="31">
        <v>12723</v>
      </c>
      <c r="G10" s="32">
        <v>4.07E-2</v>
      </c>
      <c r="H10" s="28">
        <v>15715</v>
      </c>
      <c r="I10" s="29">
        <v>5.45E-2</v>
      </c>
      <c r="J10" s="33" t="s">
        <v>13</v>
      </c>
      <c r="K10" s="30" t="s">
        <v>248</v>
      </c>
      <c r="L10" s="34">
        <v>3</v>
      </c>
      <c r="M10" s="27">
        <v>322.59852579852583</v>
      </c>
      <c r="N10" s="27">
        <v>5.82</v>
      </c>
      <c r="O10" s="27"/>
    </row>
    <row r="11" spans="1:15" x14ac:dyDescent="0.2">
      <c r="A11" s="27" t="s">
        <v>51</v>
      </c>
      <c r="B11" s="27" t="str">
        <f t="shared" si="0"/>
        <v>trump</v>
      </c>
      <c r="C11" s="27" t="str">
        <f t="shared" si="1"/>
        <v>R</v>
      </c>
      <c r="D11" s="31">
        <v>4504975</v>
      </c>
      <c r="E11" s="32">
        <v>0.47820000000000001</v>
      </c>
      <c r="F11" s="31">
        <v>4617886</v>
      </c>
      <c r="G11" s="32">
        <v>0.49020000000000002</v>
      </c>
      <c r="H11" s="28">
        <v>297178</v>
      </c>
      <c r="I11" s="29">
        <v>3.1599999999999996E-2</v>
      </c>
      <c r="J11" s="33" t="s">
        <v>13</v>
      </c>
      <c r="K11" s="30" t="s">
        <v>248</v>
      </c>
      <c r="L11" s="34">
        <v>29</v>
      </c>
      <c r="M11" s="27">
        <v>3.5502540244469158</v>
      </c>
      <c r="N11" s="27">
        <v>0.83</v>
      </c>
      <c r="O11" s="27"/>
    </row>
    <row r="12" spans="1:15" x14ac:dyDescent="0.2">
      <c r="A12" s="27" t="s">
        <v>54</v>
      </c>
      <c r="B12" s="27" t="str">
        <f t="shared" si="0"/>
        <v>trump</v>
      </c>
      <c r="C12" s="27" t="str">
        <f t="shared" si="1"/>
        <v>R</v>
      </c>
      <c r="D12" s="31">
        <v>1877963</v>
      </c>
      <c r="E12" s="32">
        <v>0.45639999999999997</v>
      </c>
      <c r="F12" s="31">
        <v>2089104</v>
      </c>
      <c r="G12" s="32">
        <v>0.50770000000000004</v>
      </c>
      <c r="H12" s="28">
        <v>147665</v>
      </c>
      <c r="I12" s="29">
        <v>3.5999999999999997E-2</v>
      </c>
      <c r="J12" s="33" t="s">
        <v>13</v>
      </c>
      <c r="K12" s="30" t="s">
        <v>248</v>
      </c>
      <c r="L12" s="34">
        <v>16</v>
      </c>
      <c r="M12" s="27">
        <v>1.8263207466630873</v>
      </c>
      <c r="N12" s="27">
        <v>0.96</v>
      </c>
      <c r="O12" s="27"/>
    </row>
    <row r="13" spans="1:15" x14ac:dyDescent="0.2">
      <c r="A13" s="27" t="s">
        <v>57</v>
      </c>
      <c r="B13" s="27" t="str">
        <f t="shared" si="0"/>
        <v>clinton</v>
      </c>
      <c r="C13" s="27" t="str">
        <f t="shared" si="1"/>
        <v>D</v>
      </c>
      <c r="D13" s="31">
        <v>266891</v>
      </c>
      <c r="E13" s="32">
        <v>0.62219999999999998</v>
      </c>
      <c r="F13" s="31">
        <v>128847</v>
      </c>
      <c r="G13" s="32">
        <v>0.30030000000000001</v>
      </c>
      <c r="H13" s="28">
        <v>33199</v>
      </c>
      <c r="I13" s="29">
        <v>7.7399999999999997E-2</v>
      </c>
      <c r="J13" s="33" t="s">
        <v>13</v>
      </c>
      <c r="K13" s="30" t="s">
        <v>248</v>
      </c>
      <c r="L13" s="34">
        <v>4</v>
      </c>
      <c r="M13" s="27">
        <v>4.0885929907218692</v>
      </c>
      <c r="N13" s="27">
        <v>1.64</v>
      </c>
      <c r="O13" s="27"/>
    </row>
    <row r="14" spans="1:15" x14ac:dyDescent="0.2">
      <c r="A14" s="27" t="s">
        <v>62</v>
      </c>
      <c r="B14" s="27" t="str">
        <f t="shared" si="0"/>
        <v>trump</v>
      </c>
      <c r="C14" s="27" t="str">
        <f t="shared" si="1"/>
        <v>R</v>
      </c>
      <c r="D14" s="31">
        <v>189765</v>
      </c>
      <c r="E14" s="32">
        <v>0.27489999999999998</v>
      </c>
      <c r="F14" s="31">
        <v>409055</v>
      </c>
      <c r="G14" s="32">
        <v>0.59260000000000002</v>
      </c>
      <c r="H14" s="28">
        <v>91435</v>
      </c>
      <c r="I14" s="29">
        <v>0.13239999999999999</v>
      </c>
      <c r="J14" s="33" t="s">
        <v>13</v>
      </c>
      <c r="K14" s="30" t="s">
        <v>248</v>
      </c>
      <c r="L14" s="34">
        <v>4</v>
      </c>
      <c r="M14" s="27">
        <v>0.31774599022882971</v>
      </c>
      <c r="N14" s="27">
        <v>1.51</v>
      </c>
      <c r="O14" s="27"/>
    </row>
    <row r="15" spans="1:15" x14ac:dyDescent="0.2">
      <c r="A15" s="27" t="s">
        <v>65</v>
      </c>
      <c r="B15" s="27" t="str">
        <f t="shared" si="0"/>
        <v>clinton</v>
      </c>
      <c r="C15" s="27" t="str">
        <f t="shared" si="1"/>
        <v>D</v>
      </c>
      <c r="D15" s="31">
        <v>3090729</v>
      </c>
      <c r="E15" s="32">
        <v>0.55830000000000002</v>
      </c>
      <c r="F15" s="31">
        <v>2146015</v>
      </c>
      <c r="G15" s="32">
        <v>0.3876</v>
      </c>
      <c r="H15" s="28">
        <v>299680</v>
      </c>
      <c r="I15" s="29">
        <v>5.4199999999999998E-2</v>
      </c>
      <c r="J15" s="33" t="s">
        <v>13</v>
      </c>
      <c r="K15" s="30" t="s">
        <v>248</v>
      </c>
      <c r="L15" s="34">
        <v>20</v>
      </c>
      <c r="M15" s="27">
        <v>2.3649158944525768</v>
      </c>
      <c r="N15" s="27">
        <v>0.93</v>
      </c>
      <c r="O15" s="27"/>
    </row>
    <row r="16" spans="1:15" x14ac:dyDescent="0.2">
      <c r="A16" s="27" t="s">
        <v>70</v>
      </c>
      <c r="B16" s="27" t="str">
        <f t="shared" si="0"/>
        <v>trump</v>
      </c>
      <c r="C16" s="27" t="str">
        <f t="shared" si="1"/>
        <v>R</v>
      </c>
      <c r="D16" s="31">
        <v>1033126</v>
      </c>
      <c r="E16" s="32">
        <v>0.37909999999999999</v>
      </c>
      <c r="F16" s="31">
        <v>1557286</v>
      </c>
      <c r="G16" s="32">
        <v>0.56820000000000004</v>
      </c>
      <c r="H16" s="28">
        <v>144546</v>
      </c>
      <c r="I16" s="29">
        <v>5.2600000000000001E-2</v>
      </c>
      <c r="J16" s="33" t="s">
        <v>13</v>
      </c>
      <c r="K16" s="30" t="s">
        <v>248</v>
      </c>
      <c r="L16" s="34">
        <v>11</v>
      </c>
      <c r="M16" s="27">
        <v>2.0156718103081803</v>
      </c>
      <c r="N16" s="27">
        <v>1.01</v>
      </c>
      <c r="O16" s="27"/>
    </row>
    <row r="17" spans="1:15" x14ac:dyDescent="0.2">
      <c r="A17" s="27" t="s">
        <v>73</v>
      </c>
      <c r="B17" s="27" t="str">
        <f t="shared" si="0"/>
        <v>trump</v>
      </c>
      <c r="C17" s="27" t="str">
        <f t="shared" si="1"/>
        <v>R</v>
      </c>
      <c r="D17" s="31">
        <v>653669</v>
      </c>
      <c r="E17" s="32">
        <v>0.41739999999999999</v>
      </c>
      <c r="F17" s="31">
        <v>800983</v>
      </c>
      <c r="G17" s="32">
        <v>0.51149999999999995</v>
      </c>
      <c r="H17" s="28">
        <v>111379</v>
      </c>
      <c r="I17" s="29">
        <v>7.110000000000001E-2</v>
      </c>
      <c r="J17" s="33" t="s">
        <v>13</v>
      </c>
      <c r="K17" s="30" t="s">
        <v>248</v>
      </c>
      <c r="L17" s="34">
        <v>6</v>
      </c>
      <c r="M17" s="27">
        <v>0.70517908814863917</v>
      </c>
      <c r="N17" s="27">
        <v>1.1499999999999999</v>
      </c>
      <c r="O17" s="27"/>
    </row>
    <row r="18" spans="1:15" x14ac:dyDescent="0.2">
      <c r="A18" s="27" t="s">
        <v>76</v>
      </c>
      <c r="B18" s="27" t="str">
        <f t="shared" si="0"/>
        <v>trump</v>
      </c>
      <c r="C18" s="27" t="str">
        <f t="shared" si="1"/>
        <v>R</v>
      </c>
      <c r="D18" s="31">
        <v>427005</v>
      </c>
      <c r="E18" s="32">
        <v>0.36049999999999999</v>
      </c>
      <c r="F18" s="31">
        <v>671018</v>
      </c>
      <c r="G18" s="32">
        <v>0.5665</v>
      </c>
      <c r="H18" s="28">
        <v>86379</v>
      </c>
      <c r="I18" s="29">
        <v>7.2900000000000006E-2</v>
      </c>
      <c r="J18" s="33" t="s">
        <v>13</v>
      </c>
      <c r="K18" s="30" t="s">
        <v>248</v>
      </c>
      <c r="L18" s="34">
        <v>6</v>
      </c>
      <c r="M18" s="27">
        <v>0.48177466574819172</v>
      </c>
      <c r="N18" s="27">
        <v>1.26</v>
      </c>
      <c r="O18" s="27"/>
    </row>
    <row r="19" spans="1:15" x14ac:dyDescent="0.2">
      <c r="A19" s="27" t="s">
        <v>79</v>
      </c>
      <c r="B19" s="27" t="str">
        <f t="shared" si="0"/>
        <v>trump</v>
      </c>
      <c r="C19" s="27" t="str">
        <f t="shared" si="1"/>
        <v>R</v>
      </c>
      <c r="D19" s="31">
        <v>628854</v>
      </c>
      <c r="E19" s="32">
        <v>0.32679999999999998</v>
      </c>
      <c r="F19" s="31">
        <v>1202971</v>
      </c>
      <c r="G19" s="32">
        <v>0.62519999999999998</v>
      </c>
      <c r="H19" s="28">
        <v>92324</v>
      </c>
      <c r="I19" s="29">
        <v>4.7899999999999998E-2</v>
      </c>
      <c r="J19" s="33" t="s">
        <v>13</v>
      </c>
      <c r="K19" s="30" t="s">
        <v>248</v>
      </c>
      <c r="L19" s="34">
        <v>8</v>
      </c>
      <c r="M19" s="27">
        <v>1.3300559130068779</v>
      </c>
      <c r="N19" s="27">
        <v>1.08</v>
      </c>
      <c r="O19" s="27"/>
    </row>
    <row r="20" spans="1:15" x14ac:dyDescent="0.2">
      <c r="A20" s="27" t="s">
        <v>82</v>
      </c>
      <c r="B20" s="27" t="str">
        <f t="shared" si="0"/>
        <v>trump</v>
      </c>
      <c r="C20" s="27" t="str">
        <f t="shared" si="1"/>
        <v>R</v>
      </c>
      <c r="D20" s="31">
        <v>780154</v>
      </c>
      <c r="E20" s="32">
        <v>0.38450000000000001</v>
      </c>
      <c r="F20" s="31">
        <v>1178638</v>
      </c>
      <c r="G20" s="32">
        <v>0.58089999999999997</v>
      </c>
      <c r="H20" s="28">
        <v>70240</v>
      </c>
      <c r="I20" s="29">
        <v>3.4599999999999999E-2</v>
      </c>
      <c r="J20" s="33" t="s">
        <v>13</v>
      </c>
      <c r="K20" s="30" t="s">
        <v>248</v>
      </c>
      <c r="L20" s="34">
        <v>8</v>
      </c>
      <c r="M20" s="27">
        <v>1.2156087760595686</v>
      </c>
      <c r="N20" s="27">
        <v>1.04</v>
      </c>
      <c r="O20" s="27"/>
    </row>
    <row r="21" spans="1:15" x14ac:dyDescent="0.2">
      <c r="A21" s="27" t="s">
        <v>246</v>
      </c>
      <c r="B21" s="27" t="str">
        <f t="shared" si="0"/>
        <v>clinton</v>
      </c>
      <c r="C21" s="27" t="str">
        <f t="shared" si="1"/>
        <v>D</v>
      </c>
      <c r="D21" s="31">
        <v>357735</v>
      </c>
      <c r="E21" s="32">
        <v>0.4783</v>
      </c>
      <c r="F21" s="31">
        <v>335593</v>
      </c>
      <c r="G21" s="32">
        <v>0.44869999999999999</v>
      </c>
      <c r="H21" s="28">
        <v>54599</v>
      </c>
      <c r="I21" s="29">
        <v>7.3000000000000009E-2</v>
      </c>
      <c r="J21" s="33" t="s">
        <v>129</v>
      </c>
      <c r="K21" s="30" t="s">
        <v>249</v>
      </c>
      <c r="L21" s="34">
        <v>4</v>
      </c>
      <c r="M21" s="27">
        <v>0.85139539317289026</v>
      </c>
      <c r="N21" s="27">
        <v>1.72</v>
      </c>
      <c r="O21" s="27"/>
    </row>
    <row r="22" spans="1:15" x14ac:dyDescent="0.2">
      <c r="A22" s="27" t="s">
        <v>98</v>
      </c>
      <c r="B22" s="27" t="str">
        <f t="shared" si="0"/>
        <v>clinton</v>
      </c>
      <c r="C22" s="27" t="str">
        <f t="shared" si="1"/>
        <v>D</v>
      </c>
      <c r="D22" s="31">
        <v>1677928</v>
      </c>
      <c r="E22" s="32">
        <v>0.60329999999999995</v>
      </c>
      <c r="F22" s="31">
        <v>943169</v>
      </c>
      <c r="G22" s="32">
        <v>0.33910000000000001</v>
      </c>
      <c r="H22" s="28">
        <v>160349</v>
      </c>
      <c r="I22" s="29">
        <v>5.7600000000000005E-2</v>
      </c>
      <c r="J22" s="33" t="s">
        <v>13</v>
      </c>
      <c r="K22" s="30" t="s">
        <v>248</v>
      </c>
      <c r="L22" s="34">
        <v>10</v>
      </c>
      <c r="M22" s="27">
        <v>6.762869775548972</v>
      </c>
      <c r="N22" s="27">
        <v>0.99</v>
      </c>
      <c r="O22" s="27"/>
    </row>
    <row r="23" spans="1:15" x14ac:dyDescent="0.2">
      <c r="A23" s="27" t="s">
        <v>103</v>
      </c>
      <c r="B23" s="27" t="str">
        <f t="shared" si="0"/>
        <v>clinton</v>
      </c>
      <c r="C23" s="27" t="str">
        <f t="shared" si="1"/>
        <v>D</v>
      </c>
      <c r="D23" s="31">
        <v>1995196</v>
      </c>
      <c r="E23" s="32">
        <v>0.60009999999999997</v>
      </c>
      <c r="F23" s="31">
        <v>1090893</v>
      </c>
      <c r="G23" s="32">
        <v>0.3281</v>
      </c>
      <c r="H23" s="28">
        <v>238957</v>
      </c>
      <c r="I23" s="29">
        <v>7.1800000000000003E-2</v>
      </c>
      <c r="J23" s="33" t="s">
        <v>13</v>
      </c>
      <c r="K23" s="30" t="s">
        <v>248</v>
      </c>
      <c r="L23" s="34">
        <v>11</v>
      </c>
      <c r="M23" s="27">
        <v>9.2580928864649756</v>
      </c>
      <c r="N23" s="27">
        <v>0.94</v>
      </c>
      <c r="O23" s="27"/>
    </row>
    <row r="24" spans="1:15" x14ac:dyDescent="0.2">
      <c r="A24" s="27" t="s">
        <v>108</v>
      </c>
      <c r="B24" s="27" t="str">
        <f t="shared" si="0"/>
        <v>trump</v>
      </c>
      <c r="C24" s="27" t="str">
        <f t="shared" si="1"/>
        <v>R</v>
      </c>
      <c r="D24" s="31">
        <v>2268839</v>
      </c>
      <c r="E24" s="32">
        <v>0.47270000000000001</v>
      </c>
      <c r="F24" s="31">
        <v>2279543</v>
      </c>
      <c r="G24" s="32">
        <v>0.47499999999999998</v>
      </c>
      <c r="H24" s="28">
        <v>250902</v>
      </c>
      <c r="I24" s="29">
        <v>5.2299999999999999E-2</v>
      </c>
      <c r="J24" s="33" t="s">
        <v>13</v>
      </c>
      <c r="K24" s="30" t="s">
        <v>248</v>
      </c>
      <c r="L24" s="34">
        <v>16</v>
      </c>
      <c r="M24" s="27">
        <v>1.8578019735085045</v>
      </c>
      <c r="N24" s="27">
        <v>0.96</v>
      </c>
      <c r="O24" s="27"/>
    </row>
    <row r="25" spans="1:15" x14ac:dyDescent="0.2">
      <c r="A25" s="27" t="s">
        <v>111</v>
      </c>
      <c r="B25" s="27" t="str">
        <f t="shared" si="0"/>
        <v>clinton</v>
      </c>
      <c r="C25" s="27" t="str">
        <f t="shared" si="1"/>
        <v>D</v>
      </c>
      <c r="D25" s="31">
        <v>1367716</v>
      </c>
      <c r="E25" s="32">
        <v>0.46439999999999998</v>
      </c>
      <c r="F25" s="31">
        <v>1322951</v>
      </c>
      <c r="G25" s="32">
        <v>0.44919999999999999</v>
      </c>
      <c r="H25" s="28">
        <v>254146</v>
      </c>
      <c r="I25" s="29">
        <v>8.6399999999999991E-2</v>
      </c>
      <c r="J25" s="33" t="s">
        <v>13</v>
      </c>
      <c r="K25" s="30" t="s">
        <v>248</v>
      </c>
      <c r="L25" s="34">
        <v>10</v>
      </c>
      <c r="M25" s="27">
        <v>0.82445670888950118</v>
      </c>
      <c r="N25" s="27">
        <v>1.1000000000000001</v>
      </c>
      <c r="O25" s="27"/>
    </row>
    <row r="26" spans="1:15" x14ac:dyDescent="0.2">
      <c r="A26" s="27" t="s">
        <v>116</v>
      </c>
      <c r="B26" s="27" t="str">
        <f t="shared" si="0"/>
        <v>trump</v>
      </c>
      <c r="C26" s="27" t="str">
        <f t="shared" si="1"/>
        <v>R</v>
      </c>
      <c r="D26" s="31">
        <v>485131</v>
      </c>
      <c r="E26" s="32">
        <v>0.40110000000000001</v>
      </c>
      <c r="F26" s="31">
        <v>700714</v>
      </c>
      <c r="G26" s="32">
        <v>0.57940000000000003</v>
      </c>
      <c r="H26" s="28">
        <v>23512</v>
      </c>
      <c r="I26" s="29">
        <v>1.9400000000000001E-2</v>
      </c>
      <c r="J26" s="33" t="s">
        <v>13</v>
      </c>
      <c r="K26" s="30" t="s">
        <v>248</v>
      </c>
      <c r="L26" s="34">
        <v>6</v>
      </c>
      <c r="M26" s="27">
        <v>0.83944021804107005</v>
      </c>
      <c r="N26" s="27">
        <v>1.22</v>
      </c>
      <c r="O26" s="27"/>
    </row>
    <row r="27" spans="1:15" x14ac:dyDescent="0.2">
      <c r="A27" s="27" t="s">
        <v>119</v>
      </c>
      <c r="B27" s="27" t="str">
        <f t="shared" si="0"/>
        <v>trump</v>
      </c>
      <c r="C27" s="27" t="str">
        <f t="shared" si="1"/>
        <v>R</v>
      </c>
      <c r="D27" s="31">
        <v>1071068</v>
      </c>
      <c r="E27" s="32">
        <v>0.38140000000000002</v>
      </c>
      <c r="F27" s="31">
        <v>1594511</v>
      </c>
      <c r="G27" s="32">
        <v>0.56769999999999998</v>
      </c>
      <c r="H27" s="28">
        <v>143026</v>
      </c>
      <c r="I27" s="29">
        <v>5.1000000000000011E-2</v>
      </c>
      <c r="J27" s="33" t="s">
        <v>13</v>
      </c>
      <c r="K27" s="30" t="s">
        <v>248</v>
      </c>
      <c r="L27" s="34">
        <v>10</v>
      </c>
      <c r="M27" s="27">
        <v>0.95500943243617542</v>
      </c>
      <c r="N27" s="27">
        <v>0.98</v>
      </c>
      <c r="O27" s="27"/>
    </row>
    <row r="28" spans="1:15" x14ac:dyDescent="0.2">
      <c r="A28" s="27" t="s">
        <v>122</v>
      </c>
      <c r="B28" s="27" t="str">
        <f t="shared" si="0"/>
        <v>trump</v>
      </c>
      <c r="C28" s="27" t="str">
        <f t="shared" si="1"/>
        <v>R</v>
      </c>
      <c r="D28" s="31">
        <v>177709</v>
      </c>
      <c r="E28" s="32">
        <v>0.35749999999999998</v>
      </c>
      <c r="F28" s="31">
        <v>279240</v>
      </c>
      <c r="G28" s="32">
        <v>0.56169999999999998</v>
      </c>
      <c r="H28" s="28">
        <v>40198</v>
      </c>
      <c r="I28" s="29">
        <v>8.0799999999999983E-2</v>
      </c>
      <c r="J28" s="33" t="s">
        <v>13</v>
      </c>
      <c r="K28" s="30" t="s">
        <v>248</v>
      </c>
      <c r="L28" s="34">
        <v>3</v>
      </c>
      <c r="M28" s="27">
        <v>0.13531575627740547</v>
      </c>
      <c r="N28" s="27">
        <v>1.71</v>
      </c>
      <c r="O28" s="27"/>
    </row>
    <row r="29" spans="1:15" x14ac:dyDescent="0.2">
      <c r="A29" s="27" t="s">
        <v>247</v>
      </c>
      <c r="B29" s="27" t="str">
        <f t="shared" si="0"/>
        <v>trump</v>
      </c>
      <c r="C29" s="27" t="str">
        <f t="shared" si="1"/>
        <v>R</v>
      </c>
      <c r="D29" s="31">
        <v>284494</v>
      </c>
      <c r="E29" s="32">
        <v>0.33700000000000002</v>
      </c>
      <c r="F29" s="31">
        <v>495961</v>
      </c>
      <c r="G29" s="32">
        <v>0.58750000000000002</v>
      </c>
      <c r="H29" s="28">
        <v>63772</v>
      </c>
      <c r="I29" s="29">
        <v>7.5499999999999998E-2</v>
      </c>
      <c r="J29" s="33" t="s">
        <v>129</v>
      </c>
      <c r="K29" s="30" t="s">
        <v>250</v>
      </c>
      <c r="L29" s="34">
        <v>5</v>
      </c>
      <c r="M29" s="27">
        <v>0.42726657508958443</v>
      </c>
      <c r="N29" s="27">
        <v>1.62</v>
      </c>
      <c r="O29" s="27"/>
    </row>
    <row r="30" spans="1:15" x14ac:dyDescent="0.2">
      <c r="A30" s="27" t="s">
        <v>136</v>
      </c>
      <c r="B30" s="27" t="str">
        <f t="shared" si="0"/>
        <v>clinton</v>
      </c>
      <c r="C30" s="27" t="str">
        <f t="shared" si="1"/>
        <v>D</v>
      </c>
      <c r="D30" s="31">
        <v>539260</v>
      </c>
      <c r="E30" s="32">
        <v>0.47920000000000001</v>
      </c>
      <c r="F30" s="31">
        <v>512058</v>
      </c>
      <c r="G30" s="32">
        <v>0.45500000000000002</v>
      </c>
      <c r="H30" s="28">
        <v>74067</v>
      </c>
      <c r="I30" s="29">
        <v>6.5799999999999997E-2</v>
      </c>
      <c r="J30" s="33" t="s">
        <v>13</v>
      </c>
      <c r="K30" s="30" t="s">
        <v>248</v>
      </c>
      <c r="L30" s="34">
        <v>6</v>
      </c>
      <c r="M30" s="27">
        <v>0.3587981109330397</v>
      </c>
      <c r="N30" s="27">
        <v>1.24</v>
      </c>
      <c r="O30" s="27"/>
    </row>
    <row r="31" spans="1:15" x14ac:dyDescent="0.2">
      <c r="A31" s="27" t="s">
        <v>141</v>
      </c>
      <c r="B31" s="27" t="str">
        <f t="shared" si="0"/>
        <v>clinton</v>
      </c>
      <c r="C31" s="27" t="str">
        <f t="shared" si="1"/>
        <v>D</v>
      </c>
      <c r="D31" s="31">
        <v>348526</v>
      </c>
      <c r="E31" s="32">
        <v>0.4698</v>
      </c>
      <c r="F31" s="31">
        <v>345790</v>
      </c>
      <c r="G31" s="32">
        <v>0.46610000000000001</v>
      </c>
      <c r="H31" s="28">
        <v>49980</v>
      </c>
      <c r="I31" s="29">
        <v>6.4100000000000004E-2</v>
      </c>
      <c r="J31" s="33" t="s">
        <v>13</v>
      </c>
      <c r="K31" s="30" t="s">
        <v>248</v>
      </c>
      <c r="L31" s="34">
        <v>4</v>
      </c>
      <c r="M31" s="27">
        <v>2.9331561046170687</v>
      </c>
      <c r="N31" s="27">
        <v>1.73</v>
      </c>
      <c r="O31" s="27"/>
    </row>
    <row r="32" spans="1:15" x14ac:dyDescent="0.2">
      <c r="A32" s="27" t="s">
        <v>146</v>
      </c>
      <c r="B32" s="27" t="str">
        <f t="shared" si="0"/>
        <v>clinton</v>
      </c>
      <c r="C32" s="27" t="str">
        <f t="shared" si="1"/>
        <v>D</v>
      </c>
      <c r="D32" s="31">
        <v>2148278</v>
      </c>
      <c r="E32" s="32">
        <v>0.54990000000000006</v>
      </c>
      <c r="F32" s="31">
        <v>1601933</v>
      </c>
      <c r="G32" s="32">
        <v>0.41</v>
      </c>
      <c r="H32" s="28">
        <v>123835</v>
      </c>
      <c r="I32" s="29">
        <v>4.0099999999999997E-2</v>
      </c>
      <c r="J32" s="33" t="s">
        <v>13</v>
      </c>
      <c r="K32" s="30" t="s">
        <v>248</v>
      </c>
      <c r="L32" s="34">
        <v>14</v>
      </c>
      <c r="M32" s="27">
        <v>12.497357979500206</v>
      </c>
      <c r="N32" s="27">
        <v>0.93</v>
      </c>
      <c r="O32" s="27"/>
    </row>
    <row r="33" spans="1:15" x14ac:dyDescent="0.2">
      <c r="A33" s="27" t="s">
        <v>151</v>
      </c>
      <c r="B33" s="27" t="str">
        <f t="shared" si="0"/>
        <v>clinton</v>
      </c>
      <c r="C33" s="27" t="str">
        <f t="shared" si="1"/>
        <v>D</v>
      </c>
      <c r="D33" s="31">
        <v>385234</v>
      </c>
      <c r="E33" s="32">
        <v>0.48259999999999997</v>
      </c>
      <c r="F33" s="31">
        <v>319667</v>
      </c>
      <c r="G33" s="32">
        <v>0.40039999999999998</v>
      </c>
      <c r="H33" s="28">
        <v>93418</v>
      </c>
      <c r="I33" s="29">
        <v>0.1171</v>
      </c>
      <c r="J33" s="33" t="s">
        <v>13</v>
      </c>
      <c r="K33" s="30" t="s">
        <v>248</v>
      </c>
      <c r="L33" s="34">
        <v>5</v>
      </c>
      <c r="M33" s="27">
        <v>0.27060923847560742</v>
      </c>
      <c r="N33" s="27">
        <v>1.45</v>
      </c>
      <c r="O33" s="27"/>
    </row>
    <row r="34" spans="1:15" x14ac:dyDescent="0.2">
      <c r="A34" s="27" t="s">
        <v>156</v>
      </c>
      <c r="B34" s="27" t="str">
        <f t="shared" si="0"/>
        <v>clinton</v>
      </c>
      <c r="C34" s="27" t="str">
        <f t="shared" si="1"/>
        <v>D</v>
      </c>
      <c r="D34" s="31">
        <v>4556124</v>
      </c>
      <c r="E34" s="32">
        <v>0.59009999999999996</v>
      </c>
      <c r="F34" s="31">
        <v>2819534</v>
      </c>
      <c r="G34" s="32">
        <v>0.36520000000000002</v>
      </c>
      <c r="H34" s="28">
        <v>345795</v>
      </c>
      <c r="I34" s="29">
        <v>4.4800000000000006E-2</v>
      </c>
      <c r="J34" s="33" t="s">
        <v>13</v>
      </c>
      <c r="K34" s="30" t="s">
        <v>248</v>
      </c>
      <c r="L34" s="34">
        <v>29</v>
      </c>
      <c r="M34" s="27">
        <v>4.0398061383852788</v>
      </c>
      <c r="N34" s="27">
        <v>0.86</v>
      </c>
      <c r="O34" s="27"/>
    </row>
    <row r="35" spans="1:15" x14ac:dyDescent="0.2">
      <c r="A35" s="27" t="s">
        <v>161</v>
      </c>
      <c r="B35" s="27" t="str">
        <f t="shared" si="0"/>
        <v>trump</v>
      </c>
      <c r="C35" s="27" t="str">
        <f t="shared" si="1"/>
        <v>R</v>
      </c>
      <c r="D35" s="31">
        <v>2189316</v>
      </c>
      <c r="E35" s="32">
        <v>0.4617</v>
      </c>
      <c r="F35" s="31">
        <v>2362631</v>
      </c>
      <c r="G35" s="32">
        <v>0.49830000000000002</v>
      </c>
      <c r="H35" s="28">
        <v>189617</v>
      </c>
      <c r="I35" s="29">
        <v>0.04</v>
      </c>
      <c r="J35" s="33" t="s">
        <v>13</v>
      </c>
      <c r="K35" s="30" t="s">
        <v>248</v>
      </c>
      <c r="L35" s="34">
        <v>15</v>
      </c>
      <c r="M35" s="27">
        <v>2.0254511146201062</v>
      </c>
      <c r="N35" s="27">
        <v>0.89</v>
      </c>
      <c r="O35" s="27"/>
    </row>
    <row r="36" spans="1:15" x14ac:dyDescent="0.2">
      <c r="A36" s="27" t="s">
        <v>164</v>
      </c>
      <c r="B36" s="27" t="str">
        <f t="shared" si="0"/>
        <v>trump</v>
      </c>
      <c r="C36" s="27" t="str">
        <f t="shared" si="1"/>
        <v>R</v>
      </c>
      <c r="D36" s="31">
        <v>93758</v>
      </c>
      <c r="E36" s="32">
        <v>0.27229999999999999</v>
      </c>
      <c r="F36" s="31">
        <v>216794</v>
      </c>
      <c r="G36" s="32">
        <v>0.62960000000000005</v>
      </c>
      <c r="H36" s="28">
        <v>33808</v>
      </c>
      <c r="I36" s="29">
        <v>9.8099999999999993E-2</v>
      </c>
      <c r="J36" s="33" t="s">
        <v>13</v>
      </c>
      <c r="K36" s="30" t="s">
        <v>248</v>
      </c>
      <c r="L36" s="34">
        <v>3</v>
      </c>
      <c r="M36" s="27">
        <v>0.28542625592746751</v>
      </c>
      <c r="N36" s="27">
        <v>2.37</v>
      </c>
      <c r="O36" s="27"/>
    </row>
    <row r="37" spans="1:15" x14ac:dyDescent="0.2">
      <c r="A37" s="27" t="s">
        <v>167</v>
      </c>
      <c r="B37" s="27" t="str">
        <f t="shared" si="0"/>
        <v>trump</v>
      </c>
      <c r="C37" s="27" t="str">
        <f t="shared" si="1"/>
        <v>R</v>
      </c>
      <c r="D37" s="31">
        <v>2394164</v>
      </c>
      <c r="E37" s="32">
        <v>0.43559999999999999</v>
      </c>
      <c r="F37" s="31">
        <v>2841005</v>
      </c>
      <c r="G37" s="32">
        <v>0.51690000000000003</v>
      </c>
      <c r="H37" s="28">
        <v>261318</v>
      </c>
      <c r="I37" s="29">
        <v>4.7499999999999994E-2</v>
      </c>
      <c r="J37" s="33" t="s">
        <v>13</v>
      </c>
      <c r="K37" s="30" t="s">
        <v>248</v>
      </c>
      <c r="L37" s="34">
        <v>18</v>
      </c>
      <c r="M37" s="27">
        <v>2.8919687846680997</v>
      </c>
      <c r="N37" s="27">
        <v>0.92</v>
      </c>
      <c r="O37" s="27"/>
    </row>
    <row r="38" spans="1:15" x14ac:dyDescent="0.2">
      <c r="A38" s="27" t="s">
        <v>170</v>
      </c>
      <c r="B38" s="27" t="str">
        <f t="shared" si="0"/>
        <v>trump</v>
      </c>
      <c r="C38" s="27" t="str">
        <f t="shared" si="1"/>
        <v>R</v>
      </c>
      <c r="D38" s="31">
        <v>420375</v>
      </c>
      <c r="E38" s="32">
        <v>0.2893</v>
      </c>
      <c r="F38" s="31">
        <v>949136</v>
      </c>
      <c r="G38" s="32">
        <v>0.6532</v>
      </c>
      <c r="H38" s="28">
        <v>83481</v>
      </c>
      <c r="I38" s="29">
        <v>5.7500000000000002E-2</v>
      </c>
      <c r="J38" s="33" t="s">
        <v>13</v>
      </c>
      <c r="K38" s="30" t="s">
        <v>248</v>
      </c>
      <c r="L38" s="34">
        <v>7</v>
      </c>
      <c r="M38" s="27">
        <v>0.6699353246566947</v>
      </c>
      <c r="N38" s="27">
        <v>1.0900000000000001</v>
      </c>
      <c r="O38" s="27"/>
    </row>
    <row r="39" spans="1:15" x14ac:dyDescent="0.2">
      <c r="A39" s="27" t="s">
        <v>173</v>
      </c>
      <c r="B39" s="27" t="str">
        <f t="shared" si="0"/>
        <v>clinton</v>
      </c>
      <c r="C39" s="27" t="str">
        <f t="shared" si="1"/>
        <v>D</v>
      </c>
      <c r="D39" s="31">
        <v>1002106</v>
      </c>
      <c r="E39" s="32">
        <v>0.50070000000000003</v>
      </c>
      <c r="F39" s="31">
        <v>782403</v>
      </c>
      <c r="G39" s="32">
        <v>0.39090000000000003</v>
      </c>
      <c r="H39" s="28">
        <v>216827</v>
      </c>
      <c r="I39" s="29">
        <v>0.1084</v>
      </c>
      <c r="J39" s="33" t="s">
        <v>13</v>
      </c>
      <c r="K39" s="30" t="s">
        <v>248</v>
      </c>
      <c r="L39" s="34">
        <v>7</v>
      </c>
      <c r="M39" s="27">
        <v>0.47874896041703546</v>
      </c>
      <c r="N39" s="27">
        <v>1.02</v>
      </c>
      <c r="O39" s="27"/>
    </row>
    <row r="40" spans="1:15" x14ac:dyDescent="0.2">
      <c r="A40" s="27" t="s">
        <v>178</v>
      </c>
      <c r="B40" s="27" t="str">
        <f t="shared" si="0"/>
        <v>trump</v>
      </c>
      <c r="C40" s="27" t="str">
        <f t="shared" si="1"/>
        <v>R</v>
      </c>
      <c r="D40" s="31">
        <v>2926441</v>
      </c>
      <c r="E40" s="32">
        <v>0.47460000000000002</v>
      </c>
      <c r="F40" s="31">
        <v>2970733</v>
      </c>
      <c r="G40" s="32">
        <v>0.48180000000000001</v>
      </c>
      <c r="H40" s="28">
        <v>268304</v>
      </c>
      <c r="I40" s="29">
        <v>4.3599999999999993E-2</v>
      </c>
      <c r="J40" s="33" t="s">
        <v>13</v>
      </c>
      <c r="K40" s="30" t="s">
        <v>248</v>
      </c>
      <c r="L40" s="34">
        <v>20</v>
      </c>
      <c r="M40" s="27">
        <v>2.9345032820996502</v>
      </c>
      <c r="N40" s="27">
        <v>0.91</v>
      </c>
      <c r="O40" s="27"/>
    </row>
    <row r="41" spans="1:15" x14ac:dyDescent="0.2">
      <c r="A41" s="27" t="s">
        <v>181</v>
      </c>
      <c r="B41" s="27" t="str">
        <f t="shared" si="0"/>
        <v>clinton</v>
      </c>
      <c r="C41" s="27" t="str">
        <f t="shared" si="1"/>
        <v>D</v>
      </c>
      <c r="D41" s="31">
        <v>252525</v>
      </c>
      <c r="E41" s="32">
        <v>0.54410000000000003</v>
      </c>
      <c r="F41" s="31">
        <v>180543</v>
      </c>
      <c r="G41" s="32">
        <v>0.38900000000000001</v>
      </c>
      <c r="H41" s="28">
        <v>31076</v>
      </c>
      <c r="I41" s="29">
        <v>6.7000000000000004E-2</v>
      </c>
      <c r="J41" s="33" t="s">
        <v>13</v>
      </c>
      <c r="K41" s="30" t="s">
        <v>248</v>
      </c>
      <c r="L41" s="34">
        <v>4</v>
      </c>
      <c r="M41" s="27">
        <v>25.400721602615569</v>
      </c>
      <c r="N41" s="27">
        <v>2.1800000000000002</v>
      </c>
      <c r="O41" s="27"/>
    </row>
    <row r="42" spans="1:15" x14ac:dyDescent="0.2">
      <c r="A42" s="27" t="s">
        <v>186</v>
      </c>
      <c r="B42" s="27" t="str">
        <f t="shared" si="0"/>
        <v>trump</v>
      </c>
      <c r="C42" s="27" t="str">
        <f t="shared" si="1"/>
        <v>R</v>
      </c>
      <c r="D42" s="31">
        <v>855373</v>
      </c>
      <c r="E42" s="32">
        <v>0.40670000000000001</v>
      </c>
      <c r="F42" s="31">
        <v>1155389</v>
      </c>
      <c r="G42" s="32">
        <v>0.5494</v>
      </c>
      <c r="H42" s="28">
        <v>92265</v>
      </c>
      <c r="I42" s="29">
        <v>4.3900000000000002E-2</v>
      </c>
      <c r="J42" s="33" t="s">
        <v>13</v>
      </c>
      <c r="K42" s="30" t="s">
        <v>248</v>
      </c>
      <c r="L42" s="34">
        <v>9</v>
      </c>
      <c r="M42" s="27">
        <v>1.9654871643042242</v>
      </c>
      <c r="N42" s="27">
        <v>1.0900000000000001</v>
      </c>
      <c r="O42" s="27"/>
    </row>
    <row r="43" spans="1:15" x14ac:dyDescent="0.2">
      <c r="A43" s="27" t="s">
        <v>189</v>
      </c>
      <c r="B43" s="27" t="str">
        <f t="shared" si="0"/>
        <v>trump</v>
      </c>
      <c r="C43" s="27" t="str">
        <f t="shared" si="1"/>
        <v>R</v>
      </c>
      <c r="D43" s="31">
        <v>117458</v>
      </c>
      <c r="E43" s="32">
        <v>0.31740000000000002</v>
      </c>
      <c r="F43" s="31">
        <v>227721</v>
      </c>
      <c r="G43" s="32">
        <v>0.61529999999999996</v>
      </c>
      <c r="H43" s="28">
        <v>24914</v>
      </c>
      <c r="I43" s="29">
        <v>6.7299999999999999E-2</v>
      </c>
      <c r="J43" s="33" t="s">
        <v>13</v>
      </c>
      <c r="K43" s="30" t="s">
        <v>248</v>
      </c>
      <c r="L43" s="34">
        <v>3</v>
      </c>
      <c r="M43" s="27">
        <v>0.25978604687974038</v>
      </c>
      <c r="N43" s="27">
        <v>2.14</v>
      </c>
      <c r="O43" s="27"/>
    </row>
    <row r="44" spans="1:15" x14ac:dyDescent="0.2">
      <c r="A44" s="27" t="s">
        <v>192</v>
      </c>
      <c r="B44" s="27" t="str">
        <f t="shared" si="0"/>
        <v>trump</v>
      </c>
      <c r="C44" s="27" t="str">
        <f t="shared" si="1"/>
        <v>R</v>
      </c>
      <c r="D44" s="31">
        <v>870695</v>
      </c>
      <c r="E44" s="32">
        <v>0.34720000000000001</v>
      </c>
      <c r="F44" s="31">
        <v>1522925</v>
      </c>
      <c r="G44" s="32">
        <v>0.60719999999999996</v>
      </c>
      <c r="H44" s="28">
        <v>114407</v>
      </c>
      <c r="I44" s="29">
        <v>4.5700000000000005E-2</v>
      </c>
      <c r="J44" s="33" t="s">
        <v>13</v>
      </c>
      <c r="K44" s="30" t="s">
        <v>248</v>
      </c>
      <c r="L44" s="34">
        <v>11</v>
      </c>
      <c r="M44" s="27">
        <v>1.7512757397253298</v>
      </c>
      <c r="N44" s="27">
        <v>0.99</v>
      </c>
      <c r="O44" s="27"/>
    </row>
    <row r="45" spans="1:15" x14ac:dyDescent="0.2">
      <c r="A45" s="27" t="s">
        <v>195</v>
      </c>
      <c r="B45" s="27" t="str">
        <f t="shared" si="0"/>
        <v>trump</v>
      </c>
      <c r="C45" s="27" t="str">
        <f t="shared" si="1"/>
        <v>R</v>
      </c>
      <c r="D45" s="31">
        <v>3877868</v>
      </c>
      <c r="E45" s="32">
        <v>0.43240000000000001</v>
      </c>
      <c r="F45" s="31">
        <v>4685047</v>
      </c>
      <c r="G45" s="32">
        <v>0.52229999999999999</v>
      </c>
      <c r="H45" s="28">
        <v>406311</v>
      </c>
      <c r="I45" s="29">
        <v>4.5300000000000007E-2</v>
      </c>
      <c r="J45" s="33" t="s">
        <v>13</v>
      </c>
      <c r="K45" s="30" t="s">
        <v>248</v>
      </c>
      <c r="L45" s="34">
        <v>38</v>
      </c>
      <c r="M45" s="27">
        <v>0.95495849259647703</v>
      </c>
      <c r="N45" s="27">
        <v>0.86</v>
      </c>
      <c r="O45" s="27"/>
    </row>
    <row r="46" spans="1:15" x14ac:dyDescent="0.2">
      <c r="A46" s="27" t="s">
        <v>198</v>
      </c>
      <c r="B46" s="27" t="str">
        <f t="shared" si="0"/>
        <v>trump</v>
      </c>
      <c r="C46" s="27" t="str">
        <f t="shared" si="1"/>
        <v>R</v>
      </c>
      <c r="D46" s="31">
        <v>310676</v>
      </c>
      <c r="E46" s="32">
        <v>0.27460000000000001</v>
      </c>
      <c r="F46" s="31">
        <v>515231</v>
      </c>
      <c r="G46" s="32">
        <v>0.45540000000000003</v>
      </c>
      <c r="H46" s="28">
        <v>305523</v>
      </c>
      <c r="I46" s="29">
        <v>0.27</v>
      </c>
      <c r="J46" s="33" t="s">
        <v>13</v>
      </c>
      <c r="K46" s="30" t="s">
        <v>248</v>
      </c>
      <c r="L46" s="34">
        <v>6</v>
      </c>
      <c r="M46" s="27">
        <v>0.47936548812079205</v>
      </c>
      <c r="N46" s="27">
        <v>1.33</v>
      </c>
      <c r="O46" s="27"/>
    </row>
    <row r="47" spans="1:15" x14ac:dyDescent="0.2">
      <c r="A47" s="27" t="s">
        <v>201</v>
      </c>
      <c r="B47" s="27" t="str">
        <f t="shared" si="0"/>
        <v>clinton</v>
      </c>
      <c r="C47" s="27" t="str">
        <f t="shared" si="1"/>
        <v>D</v>
      </c>
      <c r="D47" s="31">
        <v>178573</v>
      </c>
      <c r="E47" s="32">
        <v>0.56679999999999997</v>
      </c>
      <c r="F47" s="31">
        <v>95369</v>
      </c>
      <c r="G47" s="32">
        <v>0.30270000000000002</v>
      </c>
      <c r="H47" s="28">
        <v>41125</v>
      </c>
      <c r="I47" s="29">
        <v>0.1305</v>
      </c>
      <c r="J47" s="33" t="s">
        <v>13</v>
      </c>
      <c r="K47" s="30" t="s">
        <v>248</v>
      </c>
      <c r="L47" s="34">
        <v>3</v>
      </c>
      <c r="M47" s="27">
        <v>2.1368521785549213</v>
      </c>
      <c r="N47" s="27">
        <v>2.73</v>
      </c>
      <c r="O47" s="27"/>
    </row>
    <row r="48" spans="1:15" x14ac:dyDescent="0.2">
      <c r="A48" s="27" t="s">
        <v>206</v>
      </c>
      <c r="B48" s="27" t="str">
        <f t="shared" si="0"/>
        <v>clinton</v>
      </c>
      <c r="C48" s="27" t="str">
        <f t="shared" si="1"/>
        <v>D</v>
      </c>
      <c r="D48" s="31">
        <v>1981473</v>
      </c>
      <c r="E48" s="32">
        <v>0.49730000000000002</v>
      </c>
      <c r="F48" s="31">
        <v>1769443</v>
      </c>
      <c r="G48" s="32">
        <v>0.44409999999999999</v>
      </c>
      <c r="H48" s="28">
        <v>233715</v>
      </c>
      <c r="I48" s="29">
        <v>5.8700000000000002E-2</v>
      </c>
      <c r="J48" s="33" t="s">
        <v>13</v>
      </c>
      <c r="K48" s="30" t="s">
        <v>248</v>
      </c>
      <c r="L48" s="34">
        <v>13</v>
      </c>
      <c r="M48" s="27">
        <v>2.1611356165559514</v>
      </c>
      <c r="N48" s="27">
        <v>0.92</v>
      </c>
      <c r="O48" s="27"/>
    </row>
    <row r="49" spans="1:15" x14ac:dyDescent="0.2">
      <c r="A49" s="27" t="s">
        <v>211</v>
      </c>
      <c r="B49" s="27" t="str">
        <f t="shared" si="0"/>
        <v>clinton</v>
      </c>
      <c r="C49" s="27" t="str">
        <f t="shared" si="1"/>
        <v>D</v>
      </c>
      <c r="D49" s="31">
        <v>1742718</v>
      </c>
      <c r="E49" s="32">
        <v>0.52539999999999998</v>
      </c>
      <c r="F49" s="31">
        <v>1221747</v>
      </c>
      <c r="G49" s="32">
        <v>0.36830000000000002</v>
      </c>
      <c r="H49" s="28">
        <v>352554</v>
      </c>
      <c r="I49" s="29">
        <v>0.10630000000000001</v>
      </c>
      <c r="J49" s="33" t="s">
        <v>13</v>
      </c>
      <c r="K49" s="30" t="s">
        <v>248</v>
      </c>
      <c r="L49" s="34">
        <v>12</v>
      </c>
      <c r="M49" s="27">
        <v>1.1854329030906687</v>
      </c>
      <c r="N49" s="27">
        <v>0.99</v>
      </c>
      <c r="O49" s="27"/>
    </row>
    <row r="50" spans="1:15" x14ac:dyDescent="0.2">
      <c r="A50" s="27" t="s">
        <v>216</v>
      </c>
      <c r="B50" s="27" t="str">
        <f t="shared" si="0"/>
        <v>trump</v>
      </c>
      <c r="C50" s="27" t="str">
        <f t="shared" si="1"/>
        <v>R</v>
      </c>
      <c r="D50" s="31">
        <v>188794</v>
      </c>
      <c r="E50" s="32">
        <v>0.26429999999999998</v>
      </c>
      <c r="F50" s="31">
        <v>489371</v>
      </c>
      <c r="G50" s="32">
        <v>0.68500000000000005</v>
      </c>
      <c r="H50" s="28">
        <v>36258</v>
      </c>
      <c r="I50" s="29">
        <v>5.0699999999999995E-2</v>
      </c>
      <c r="J50" s="33" t="s">
        <v>13</v>
      </c>
      <c r="K50" s="30" t="s">
        <v>248</v>
      </c>
      <c r="L50" s="34">
        <v>5</v>
      </c>
      <c r="M50" s="27">
        <v>1.3655093286896154</v>
      </c>
      <c r="N50" s="27">
        <v>1.57</v>
      </c>
      <c r="O50" s="27"/>
    </row>
    <row r="51" spans="1:15" x14ac:dyDescent="0.2">
      <c r="A51" s="27" t="s">
        <v>219</v>
      </c>
      <c r="B51" s="27" t="str">
        <f t="shared" si="0"/>
        <v>trump</v>
      </c>
      <c r="C51" s="27" t="str">
        <f t="shared" si="1"/>
        <v>R</v>
      </c>
      <c r="D51" s="31">
        <v>1382536</v>
      </c>
      <c r="E51" s="32">
        <v>0.46450000000000002</v>
      </c>
      <c r="F51" s="31">
        <v>1405284</v>
      </c>
      <c r="G51" s="32">
        <v>0.47220000000000001</v>
      </c>
      <c r="H51" s="28">
        <v>188330</v>
      </c>
      <c r="I51" s="29">
        <v>6.3199999999999992E-2</v>
      </c>
      <c r="J51" s="33" t="s">
        <v>13</v>
      </c>
      <c r="K51" s="30" t="s">
        <v>248</v>
      </c>
      <c r="L51" s="34">
        <v>10</v>
      </c>
      <c r="M51" s="27">
        <v>1.2121762700848262</v>
      </c>
      <c r="N51" s="27">
        <v>1.03</v>
      </c>
      <c r="O51" s="27"/>
    </row>
    <row r="52" spans="1:15" x14ac:dyDescent="0.2">
      <c r="A52" s="27" t="s">
        <v>222</v>
      </c>
      <c r="B52" s="27" t="str">
        <f t="shared" si="0"/>
        <v>trump</v>
      </c>
      <c r="C52" s="27" t="str">
        <f t="shared" si="1"/>
        <v>R</v>
      </c>
      <c r="D52" s="31">
        <v>55973</v>
      </c>
      <c r="E52" s="32">
        <v>0.21629999999999999</v>
      </c>
      <c r="F52" s="31">
        <v>174419</v>
      </c>
      <c r="G52" s="32">
        <v>0.67400000000000004</v>
      </c>
      <c r="H52" s="28">
        <v>25457</v>
      </c>
      <c r="I52" s="29">
        <v>9.8299999999999998E-2</v>
      </c>
      <c r="J52" s="33" t="s">
        <v>13</v>
      </c>
      <c r="K52" s="30" t="s">
        <v>248</v>
      </c>
      <c r="L52" s="34">
        <v>3</v>
      </c>
      <c r="M52" s="27">
        <v>0.2028427549052384</v>
      </c>
      <c r="N52" s="27">
        <v>3.09</v>
      </c>
      <c r="O52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D1" sqref="D1:D1048576"/>
    </sheetView>
  </sheetViews>
  <sheetFormatPr baseColWidth="10" defaultRowHeight="16" x14ac:dyDescent="0.2"/>
  <cols>
    <col min="1" max="1" width="27.6640625" bestFit="1" customWidth="1"/>
    <col min="2" max="2" width="12.83203125" bestFit="1" customWidth="1"/>
  </cols>
  <sheetData>
    <row r="1" spans="1:4" ht="18" x14ac:dyDescent="0.2">
      <c r="A1" s="20" t="s">
        <v>251</v>
      </c>
      <c r="B1" s="20" t="s">
        <v>252</v>
      </c>
      <c r="C1" t="s">
        <v>305</v>
      </c>
    </row>
    <row r="2" spans="1:4" ht="18" x14ac:dyDescent="0.2">
      <c r="A2" s="1" t="s">
        <v>253</v>
      </c>
      <c r="B2" s="23">
        <v>50645.33</v>
      </c>
      <c r="C2" s="15">
        <v>9</v>
      </c>
      <c r="D2">
        <f>(3531905.44/B2)*(C2/538)</f>
        <v>1.1666212857138059</v>
      </c>
    </row>
    <row r="3" spans="1:4" ht="18" x14ac:dyDescent="0.2">
      <c r="A3" s="1" t="s">
        <v>254</v>
      </c>
      <c r="B3" s="23">
        <v>570640.94999999995</v>
      </c>
      <c r="C3" s="15">
        <v>3</v>
      </c>
      <c r="D3">
        <f t="shared" ref="D3:D52" si="0">(3531905.44/B3)*(C3/538)</f>
        <v>3.4513190825158975E-2</v>
      </c>
    </row>
    <row r="4" spans="1:4" ht="18" x14ac:dyDescent="0.2">
      <c r="A4" s="1" t="s">
        <v>255</v>
      </c>
      <c r="B4" s="23">
        <v>113594.08</v>
      </c>
      <c r="C4" s="15">
        <v>11</v>
      </c>
      <c r="D4">
        <f t="shared" si="0"/>
        <v>0.63571693172742805</v>
      </c>
    </row>
    <row r="5" spans="1:4" ht="18" x14ac:dyDescent="0.2">
      <c r="A5" s="1" t="s">
        <v>256</v>
      </c>
      <c r="B5" s="23">
        <v>52035.48</v>
      </c>
      <c r="C5" s="15">
        <v>6</v>
      </c>
      <c r="D5">
        <f t="shared" si="0"/>
        <v>0.75696966761909368</v>
      </c>
    </row>
    <row r="6" spans="1:4" ht="18" x14ac:dyDescent="0.2">
      <c r="A6" s="1" t="s">
        <v>257</v>
      </c>
      <c r="B6" s="23">
        <v>155779.22</v>
      </c>
      <c r="C6" s="15">
        <v>55</v>
      </c>
      <c r="D6">
        <f t="shared" si="0"/>
        <v>2.3178213371462508</v>
      </c>
    </row>
    <row r="7" spans="1:4" ht="18" x14ac:dyDescent="0.2">
      <c r="A7" s="1" t="s">
        <v>258</v>
      </c>
      <c r="B7" s="23">
        <v>103641.89</v>
      </c>
      <c r="C7" s="15">
        <v>9</v>
      </c>
      <c r="D7">
        <f t="shared" si="0"/>
        <v>0.57007760086196801</v>
      </c>
    </row>
    <row r="8" spans="1:4" ht="18" x14ac:dyDescent="0.2">
      <c r="A8" s="1" t="s">
        <v>259</v>
      </c>
      <c r="B8" s="23">
        <v>4842.3599999999997</v>
      </c>
      <c r="C8" s="15">
        <v>7</v>
      </c>
      <c r="D8">
        <f t="shared" si="0"/>
        <v>9.4900337851791274</v>
      </c>
    </row>
    <row r="9" spans="1:4" ht="18" x14ac:dyDescent="0.2">
      <c r="A9" s="1" t="s">
        <v>260</v>
      </c>
      <c r="B9" s="23">
        <v>1948.54</v>
      </c>
      <c r="C9" s="15">
        <v>3</v>
      </c>
      <c r="D9">
        <f t="shared" si="0"/>
        <v>10.107382963654839</v>
      </c>
    </row>
    <row r="10" spans="1:4" ht="18" x14ac:dyDescent="0.2">
      <c r="A10" s="1" t="s">
        <v>261</v>
      </c>
      <c r="B10" s="21">
        <v>61.05</v>
      </c>
      <c r="C10" s="15">
        <v>3</v>
      </c>
      <c r="D10">
        <f t="shared" si="0"/>
        <v>322.59852579852583</v>
      </c>
    </row>
    <row r="11" spans="1:4" ht="18" x14ac:dyDescent="0.2">
      <c r="A11" s="1" t="s">
        <v>262</v>
      </c>
      <c r="B11" s="23">
        <v>53624.76</v>
      </c>
      <c r="C11" s="15">
        <v>29</v>
      </c>
      <c r="D11">
        <f t="shared" si="0"/>
        <v>3.5502540244469158</v>
      </c>
    </row>
    <row r="12" spans="1:4" ht="18" x14ac:dyDescent="0.2">
      <c r="A12" s="1" t="s">
        <v>263</v>
      </c>
      <c r="B12" s="23">
        <v>57513.49</v>
      </c>
      <c r="C12" s="15">
        <v>16</v>
      </c>
      <c r="D12">
        <f t="shared" si="0"/>
        <v>1.8263207466630873</v>
      </c>
    </row>
    <row r="13" spans="1:4" ht="18" x14ac:dyDescent="0.2">
      <c r="A13" s="1" t="s">
        <v>264</v>
      </c>
      <c r="B13" s="23">
        <v>6422.63</v>
      </c>
      <c r="C13" s="15">
        <v>4</v>
      </c>
      <c r="D13">
        <f t="shared" si="0"/>
        <v>4.0885929907218692</v>
      </c>
    </row>
    <row r="14" spans="1:4" ht="18" x14ac:dyDescent="0.2">
      <c r="A14" s="1" t="s">
        <v>265</v>
      </c>
      <c r="B14" s="23">
        <v>82643.12</v>
      </c>
      <c r="C14" s="15">
        <v>4</v>
      </c>
      <c r="D14">
        <f t="shared" si="0"/>
        <v>0.31774599022882971</v>
      </c>
    </row>
    <row r="15" spans="1:4" s="26" customFormat="1" ht="18" x14ac:dyDescent="0.2">
      <c r="A15" s="24" t="s">
        <v>266</v>
      </c>
      <c r="B15" s="25">
        <v>55518.93</v>
      </c>
      <c r="C15" s="15">
        <v>20</v>
      </c>
      <c r="D15">
        <f t="shared" si="0"/>
        <v>2.3649158944525768</v>
      </c>
    </row>
    <row r="16" spans="1:4" ht="18" x14ac:dyDescent="0.2">
      <c r="A16" s="1" t="s">
        <v>267</v>
      </c>
      <c r="B16" s="23">
        <v>35826.11</v>
      </c>
      <c r="C16" s="15">
        <v>11</v>
      </c>
      <c r="D16">
        <f t="shared" si="0"/>
        <v>2.0156718103081803</v>
      </c>
    </row>
    <row r="17" spans="1:4" ht="18" x14ac:dyDescent="0.2">
      <c r="A17" s="1" t="s">
        <v>268</v>
      </c>
      <c r="B17" s="23">
        <v>55857.13</v>
      </c>
      <c r="C17" s="15">
        <v>6</v>
      </c>
      <c r="D17">
        <f t="shared" si="0"/>
        <v>0.70517908814863917</v>
      </c>
    </row>
    <row r="18" spans="1:4" ht="18" x14ac:dyDescent="0.2">
      <c r="A18" s="1" t="s">
        <v>269</v>
      </c>
      <c r="B18" s="23">
        <v>81758.720000000001</v>
      </c>
      <c r="C18" s="15">
        <v>6</v>
      </c>
      <c r="D18">
        <f t="shared" si="0"/>
        <v>0.48177466574819172</v>
      </c>
    </row>
    <row r="19" spans="1:4" ht="18" x14ac:dyDescent="0.2">
      <c r="A19" s="1" t="s">
        <v>270</v>
      </c>
      <c r="B19" s="23">
        <v>39486.339999999997</v>
      </c>
      <c r="C19" s="15">
        <v>8</v>
      </c>
      <c r="D19">
        <f t="shared" si="0"/>
        <v>1.3300559130068779</v>
      </c>
    </row>
    <row r="20" spans="1:4" ht="18" x14ac:dyDescent="0.2">
      <c r="A20" s="1" t="s">
        <v>271</v>
      </c>
      <c r="B20" s="23">
        <v>43203.9</v>
      </c>
      <c r="C20" s="15">
        <v>8</v>
      </c>
      <c r="D20">
        <f t="shared" si="0"/>
        <v>1.2156087760595686</v>
      </c>
    </row>
    <row r="21" spans="1:4" ht="18" x14ac:dyDescent="0.2">
      <c r="A21" s="1" t="s">
        <v>272</v>
      </c>
      <c r="B21" s="23">
        <v>30842.92</v>
      </c>
      <c r="C21" s="15">
        <v>4</v>
      </c>
      <c r="D21">
        <f t="shared" si="0"/>
        <v>0.85139539317289026</v>
      </c>
    </row>
    <row r="22" spans="1:4" ht="18" x14ac:dyDescent="0.2">
      <c r="A22" s="1" t="s">
        <v>273</v>
      </c>
      <c r="B22" s="23">
        <v>9707.24</v>
      </c>
      <c r="C22" s="15">
        <v>10</v>
      </c>
      <c r="D22">
        <f t="shared" si="0"/>
        <v>6.762869775548972</v>
      </c>
    </row>
    <row r="23" spans="1:4" ht="18" x14ac:dyDescent="0.2">
      <c r="A23" s="1" t="s">
        <v>274</v>
      </c>
      <c r="B23" s="23">
        <v>7800.06</v>
      </c>
      <c r="C23" s="15">
        <v>11</v>
      </c>
      <c r="D23">
        <f t="shared" si="0"/>
        <v>9.2580928864649756</v>
      </c>
    </row>
    <row r="24" spans="1:4" ht="18" x14ac:dyDescent="0.2">
      <c r="A24" s="1" t="s">
        <v>275</v>
      </c>
      <c r="B24" s="23">
        <v>56538.9</v>
      </c>
      <c r="C24" s="15">
        <v>16</v>
      </c>
      <c r="D24">
        <f t="shared" si="0"/>
        <v>1.8578019735085045</v>
      </c>
    </row>
    <row r="25" spans="1:4" ht="18" x14ac:dyDescent="0.2">
      <c r="A25" s="1" t="s">
        <v>276</v>
      </c>
      <c r="B25" s="23">
        <v>79626.740000000005</v>
      </c>
      <c r="C25" s="15">
        <v>10</v>
      </c>
      <c r="D25">
        <f t="shared" si="0"/>
        <v>0.82445670888950118</v>
      </c>
    </row>
    <row r="26" spans="1:4" ht="18" x14ac:dyDescent="0.2">
      <c r="A26" s="1" t="s">
        <v>277</v>
      </c>
      <c r="B26" s="23">
        <v>46923.27</v>
      </c>
      <c r="C26" s="15">
        <v>6</v>
      </c>
      <c r="D26">
        <f t="shared" si="0"/>
        <v>0.83944021804107005</v>
      </c>
    </row>
    <row r="27" spans="1:4" ht="18" x14ac:dyDescent="0.2">
      <c r="A27" s="1" t="s">
        <v>278</v>
      </c>
      <c r="B27" s="23">
        <v>68741.52</v>
      </c>
      <c r="C27" s="15">
        <v>10</v>
      </c>
      <c r="D27">
        <f t="shared" si="0"/>
        <v>0.95500943243617542</v>
      </c>
    </row>
    <row r="28" spans="1:4" ht="18" x14ac:dyDescent="0.2">
      <c r="A28" s="1" t="s">
        <v>279</v>
      </c>
      <c r="B28" s="23">
        <v>145545.79999999999</v>
      </c>
      <c r="C28" s="15">
        <v>3</v>
      </c>
      <c r="D28">
        <f t="shared" si="0"/>
        <v>0.13531575627740547</v>
      </c>
    </row>
    <row r="29" spans="1:4" ht="18" x14ac:dyDescent="0.2">
      <c r="A29" s="1" t="s">
        <v>280</v>
      </c>
      <c r="B29" s="23">
        <v>76824.17</v>
      </c>
      <c r="C29" s="15">
        <v>5</v>
      </c>
      <c r="D29">
        <f t="shared" si="0"/>
        <v>0.42726657508958443</v>
      </c>
    </row>
    <row r="30" spans="1:4" ht="18" x14ac:dyDescent="0.2">
      <c r="A30" s="1" t="s">
        <v>281</v>
      </c>
      <c r="B30" s="23">
        <v>109781.18</v>
      </c>
      <c r="C30" s="15">
        <v>6</v>
      </c>
      <c r="D30">
        <f t="shared" si="0"/>
        <v>0.3587981109330397</v>
      </c>
    </row>
    <row r="31" spans="1:4" ht="18" x14ac:dyDescent="0.2">
      <c r="A31" s="1" t="s">
        <v>282</v>
      </c>
      <c r="B31" s="23">
        <v>8952.65</v>
      </c>
      <c r="C31" s="15">
        <v>4</v>
      </c>
      <c r="D31">
        <f t="shared" si="0"/>
        <v>2.9331561046170687</v>
      </c>
    </row>
    <row r="32" spans="1:4" ht="18" x14ac:dyDescent="0.2">
      <c r="A32" s="1" t="s">
        <v>283</v>
      </c>
      <c r="B32" s="23">
        <v>7354.22</v>
      </c>
      <c r="C32" s="15">
        <v>14</v>
      </c>
      <c r="D32">
        <f t="shared" si="0"/>
        <v>12.497357979500206</v>
      </c>
    </row>
    <row r="33" spans="1:4" ht="18" x14ac:dyDescent="0.2">
      <c r="A33" s="1" t="s">
        <v>284</v>
      </c>
      <c r="B33" s="23">
        <v>121298.15</v>
      </c>
      <c r="C33" s="15">
        <v>5</v>
      </c>
      <c r="D33">
        <f t="shared" si="0"/>
        <v>0.27060923847560742</v>
      </c>
    </row>
    <row r="34" spans="1:4" ht="18" x14ac:dyDescent="0.2">
      <c r="A34" s="1" t="s">
        <v>285</v>
      </c>
      <c r="B34" s="23">
        <v>47126.400000000001</v>
      </c>
      <c r="C34" s="15">
        <v>29</v>
      </c>
      <c r="D34">
        <f t="shared" si="0"/>
        <v>4.0398061383852788</v>
      </c>
    </row>
    <row r="35" spans="1:4" ht="18" x14ac:dyDescent="0.2">
      <c r="A35" s="1" t="s">
        <v>286</v>
      </c>
      <c r="B35" s="23">
        <v>48617.91</v>
      </c>
      <c r="C35" s="15">
        <v>15</v>
      </c>
      <c r="D35">
        <f t="shared" si="0"/>
        <v>2.0254511146201062</v>
      </c>
    </row>
    <row r="36" spans="1:4" ht="18" x14ac:dyDescent="0.2">
      <c r="A36" s="1" t="s">
        <v>287</v>
      </c>
      <c r="B36" s="23">
        <v>69000.800000000003</v>
      </c>
      <c r="C36" s="15">
        <v>3</v>
      </c>
      <c r="D36">
        <f t="shared" si="0"/>
        <v>0.28542625592746751</v>
      </c>
    </row>
    <row r="37" spans="1:4" ht="18" x14ac:dyDescent="0.2">
      <c r="A37" s="1" t="s">
        <v>288</v>
      </c>
      <c r="B37" s="23">
        <v>40860.69</v>
      </c>
      <c r="C37" s="15">
        <v>18</v>
      </c>
      <c r="D37">
        <f t="shared" si="0"/>
        <v>2.8919687846680997</v>
      </c>
    </row>
    <row r="38" spans="1:4" ht="18" x14ac:dyDescent="0.2">
      <c r="A38" s="1" t="s">
        <v>289</v>
      </c>
      <c r="B38" s="23">
        <v>68594.92</v>
      </c>
      <c r="C38" s="15">
        <v>7</v>
      </c>
      <c r="D38">
        <f t="shared" si="0"/>
        <v>0.6699353246566947</v>
      </c>
    </row>
    <row r="39" spans="1:4" ht="18" x14ac:dyDescent="0.2">
      <c r="A39" s="1" t="s">
        <v>290</v>
      </c>
      <c r="B39" s="23">
        <v>95988.01</v>
      </c>
      <c r="C39" s="15">
        <v>7</v>
      </c>
      <c r="D39">
        <f t="shared" si="0"/>
        <v>0.47874896041703546</v>
      </c>
    </row>
    <row r="40" spans="1:4" ht="18" x14ac:dyDescent="0.2">
      <c r="A40" s="1" t="s">
        <v>291</v>
      </c>
      <c r="B40" s="23">
        <v>44742.7</v>
      </c>
      <c r="C40" s="15">
        <v>20</v>
      </c>
      <c r="D40">
        <f t="shared" si="0"/>
        <v>2.9345032820996502</v>
      </c>
    </row>
    <row r="41" spans="1:4" ht="18" x14ac:dyDescent="0.2">
      <c r="A41" s="1" t="s">
        <v>292</v>
      </c>
      <c r="B41" s="23">
        <v>1033.81</v>
      </c>
      <c r="C41" s="15">
        <v>4</v>
      </c>
      <c r="D41">
        <f t="shared" si="0"/>
        <v>25.400721602615569</v>
      </c>
    </row>
    <row r="42" spans="1:4" ht="18" x14ac:dyDescent="0.2">
      <c r="A42" s="1" t="s">
        <v>293</v>
      </c>
      <c r="B42" s="23">
        <v>30060.7</v>
      </c>
      <c r="C42" s="15">
        <v>9</v>
      </c>
      <c r="D42">
        <f t="shared" si="0"/>
        <v>1.9654871643042242</v>
      </c>
    </row>
    <row r="43" spans="1:4" ht="18" x14ac:dyDescent="0.2">
      <c r="A43" s="1" t="s">
        <v>294</v>
      </c>
      <c r="B43" s="23">
        <v>75811</v>
      </c>
      <c r="C43" s="15">
        <v>3</v>
      </c>
      <c r="D43">
        <f t="shared" si="0"/>
        <v>0.25978604687974038</v>
      </c>
    </row>
    <row r="44" spans="1:4" ht="18" x14ac:dyDescent="0.2">
      <c r="A44" s="1" t="s">
        <v>295</v>
      </c>
      <c r="B44" s="23">
        <v>41234.9</v>
      </c>
      <c r="C44" s="15">
        <v>11</v>
      </c>
      <c r="D44">
        <f t="shared" si="0"/>
        <v>1.7512757397253298</v>
      </c>
    </row>
    <row r="45" spans="1:4" ht="18" x14ac:dyDescent="0.2">
      <c r="A45" s="1" t="s">
        <v>296</v>
      </c>
      <c r="B45" s="23">
        <v>261231.71</v>
      </c>
      <c r="C45" s="15">
        <v>38</v>
      </c>
      <c r="D45">
        <f t="shared" si="0"/>
        <v>0.95495849259647703</v>
      </c>
    </row>
    <row r="46" spans="1:4" ht="18" x14ac:dyDescent="0.2">
      <c r="A46" s="1" t="s">
        <v>297</v>
      </c>
      <c r="B46" s="23">
        <v>82169.62</v>
      </c>
      <c r="C46" s="15">
        <v>6</v>
      </c>
      <c r="D46">
        <f t="shared" si="0"/>
        <v>0.47936548812079205</v>
      </c>
    </row>
    <row r="47" spans="1:4" ht="18" x14ac:dyDescent="0.2">
      <c r="A47" s="1" t="s">
        <v>298</v>
      </c>
      <c r="B47" s="23">
        <v>9216.66</v>
      </c>
      <c r="C47" s="15">
        <v>3</v>
      </c>
      <c r="D47">
        <f t="shared" si="0"/>
        <v>2.1368521785549213</v>
      </c>
    </row>
    <row r="48" spans="1:4" ht="18" x14ac:dyDescent="0.2">
      <c r="A48" s="1" t="s">
        <v>299</v>
      </c>
      <c r="B48" s="23">
        <v>39490.089999999997</v>
      </c>
      <c r="C48" s="15">
        <v>13</v>
      </c>
      <c r="D48">
        <f t="shared" si="0"/>
        <v>2.1611356165559514</v>
      </c>
    </row>
    <row r="49" spans="1:4" ht="18" x14ac:dyDescent="0.2">
      <c r="A49" s="1" t="s">
        <v>300</v>
      </c>
      <c r="B49" s="23">
        <v>66455.520000000004</v>
      </c>
      <c r="C49" s="15">
        <v>12</v>
      </c>
      <c r="D49">
        <f t="shared" si="0"/>
        <v>1.1854329030906687</v>
      </c>
    </row>
    <row r="50" spans="1:4" ht="18" x14ac:dyDescent="0.2">
      <c r="A50" s="1" t="s">
        <v>301</v>
      </c>
      <c r="B50" s="23">
        <v>24038.21</v>
      </c>
      <c r="C50" s="15">
        <v>5</v>
      </c>
      <c r="D50">
        <f t="shared" si="0"/>
        <v>1.3655093286896154</v>
      </c>
    </row>
    <row r="51" spans="1:4" ht="18" x14ac:dyDescent="0.2">
      <c r="A51" s="1" t="s">
        <v>302</v>
      </c>
      <c r="B51" s="23">
        <v>54157.8</v>
      </c>
      <c r="C51" s="15">
        <v>10</v>
      </c>
      <c r="D51">
        <f t="shared" si="0"/>
        <v>1.2121762700848262</v>
      </c>
    </row>
    <row r="52" spans="1:4" ht="18" x14ac:dyDescent="0.2">
      <c r="A52" s="1" t="s">
        <v>303</v>
      </c>
      <c r="B52" s="23">
        <v>97093.14</v>
      </c>
      <c r="C52" s="15">
        <v>3</v>
      </c>
      <c r="D52">
        <f t="shared" si="0"/>
        <v>0.2028427549052384</v>
      </c>
    </row>
    <row r="53" spans="1:4" x14ac:dyDescent="0.2">
      <c r="A53" t="s">
        <v>304</v>
      </c>
      <c r="B53" s="22">
        <f>SUM(B2:B52)</f>
        <v>3531905.4399999995</v>
      </c>
    </row>
  </sheetData>
  <hyperlinks>
    <hyperlink ref="A2" r:id="rId1" tooltip="Alabama"/>
    <hyperlink ref="A3" r:id="rId2" tooltip="Alaska"/>
    <hyperlink ref="A4" r:id="rId3" tooltip="Arizona"/>
    <hyperlink ref="A5" r:id="rId4" tooltip="Arkansas"/>
    <hyperlink ref="A6" r:id="rId5" tooltip="California"/>
    <hyperlink ref="A7" r:id="rId6" tooltip="Colorado"/>
    <hyperlink ref="A8" r:id="rId7" tooltip="Connecticut"/>
    <hyperlink ref="A9" r:id="rId8" tooltip="Delaware"/>
    <hyperlink ref="A10" r:id="rId9" tooltip="Washington, D.C."/>
    <hyperlink ref="A11" r:id="rId10" tooltip="Florida"/>
    <hyperlink ref="A12" r:id="rId11" tooltip="Georgia (U.S. state)"/>
    <hyperlink ref="A13" r:id="rId12" tooltip="Hawaii"/>
    <hyperlink ref="A14" r:id="rId13" tooltip="Idaho"/>
    <hyperlink ref="A15" r:id="rId14" tooltip="Illinois"/>
    <hyperlink ref="A16" r:id="rId15" tooltip="Indiana"/>
    <hyperlink ref="A17" r:id="rId16" tooltip="Iowa"/>
    <hyperlink ref="A18" r:id="rId17" tooltip="Kansas"/>
    <hyperlink ref="A19" r:id="rId18" tooltip="Kentucky"/>
    <hyperlink ref="A20" r:id="rId19" tooltip="Louisiana"/>
    <hyperlink ref="A21" r:id="rId20" tooltip="Maine"/>
    <hyperlink ref="A22" r:id="rId21" tooltip="Maryland"/>
    <hyperlink ref="A23" r:id="rId22" tooltip="Massachusetts"/>
    <hyperlink ref="A24" r:id="rId23" tooltip="Michigan"/>
    <hyperlink ref="A25" r:id="rId24" tooltip="Minnesota"/>
    <hyperlink ref="A26" r:id="rId25" tooltip="Mississippi"/>
    <hyperlink ref="A27" r:id="rId26" tooltip="Missouri"/>
    <hyperlink ref="A28" r:id="rId27" tooltip="Montana"/>
    <hyperlink ref="A29" r:id="rId28" tooltip="Nebraska"/>
    <hyperlink ref="A30" r:id="rId29" tooltip="Nevada"/>
    <hyperlink ref="A31" r:id="rId30" tooltip="New Hampshire"/>
    <hyperlink ref="A32" r:id="rId31" tooltip="New Jersey"/>
    <hyperlink ref="A33" r:id="rId32" tooltip="New Mexico"/>
    <hyperlink ref="A34" r:id="rId33" tooltip="New York (state)"/>
    <hyperlink ref="A35" r:id="rId34" tooltip="North Carolina"/>
    <hyperlink ref="A36" r:id="rId35" tooltip="North Dakota"/>
    <hyperlink ref="A37" r:id="rId36" tooltip="Ohio"/>
    <hyperlink ref="A38" r:id="rId37" tooltip="Oklahoma"/>
    <hyperlink ref="A39" r:id="rId38" tooltip="Oregon"/>
    <hyperlink ref="A40" r:id="rId39" tooltip="Pennsylvania"/>
    <hyperlink ref="A41" r:id="rId40" tooltip="Rhode Island"/>
    <hyperlink ref="A42" r:id="rId41" tooltip="South Carolina"/>
    <hyperlink ref="A43" r:id="rId42" tooltip="South Dakota"/>
    <hyperlink ref="A44" r:id="rId43" tooltip="Tennessee"/>
    <hyperlink ref="A45" r:id="rId44" tooltip="Texas"/>
    <hyperlink ref="A46" r:id="rId45" tooltip="Utah"/>
    <hyperlink ref="A47" r:id="rId46" tooltip="Vermont"/>
    <hyperlink ref="A48" r:id="rId47" tooltip="Virginia"/>
    <hyperlink ref="A49" r:id="rId48" tooltip="Washington (state)"/>
    <hyperlink ref="A50" r:id="rId49" tooltip="West Virginia"/>
    <hyperlink ref="A51" r:id="rId50" tooltip="Wisconsin"/>
    <hyperlink ref="A52" r:id="rId51" tooltip="Wyoming"/>
  </hyperlinks>
  <pageMargins left="0.7" right="0.7" top="0.75" bottom="0.75" header="0.3" footer="0.3"/>
  <drawing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2017-09-13T20:44:47Z</dcterms:created>
  <dcterms:modified xsi:type="dcterms:W3CDTF">2017-09-16T00:23:49Z</dcterms:modified>
</cp:coreProperties>
</file>