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2dcd9f81c3b1523/Desktop/IJOC R2/DataSets 2023.0339/Results/S5-PHL03600410E/Online Supplement Figure 5/"/>
    </mc:Choice>
  </mc:AlternateContent>
  <xr:revisionPtr revIDLastSave="13" documentId="13_ncr:1_{039A640A-BD94-46D6-A12A-FA6F014376EF}" xr6:coauthVersionLast="47" xr6:coauthVersionMax="47" xr10:uidLastSave="{8398183C-DEF6-4976-9B78-DA6B15F33F0D}"/>
  <bookViews>
    <workbookView xWindow="28680" yWindow="-120" windowWidth="29040" windowHeight="15720" tabRatio="612" xr2:uid="{00000000-000D-0000-FFFF-FFFF00000000}"/>
  </bookViews>
  <sheets>
    <sheet name="SolutionComp" sheetId="15" r:id="rId1"/>
  </sheets>
  <definedNames>
    <definedName name="_xlnm._FilterDatabase" localSheetId="0" hidden="1">SolutionComp!$A$1:$E$11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202" i="15" l="1"/>
  <c r="AP202" i="15"/>
  <c r="AQ202" i="15"/>
  <c r="AR202" i="15" s="1"/>
  <c r="AT202" i="15"/>
  <c r="AU202" i="15" s="1"/>
  <c r="AV202" i="15"/>
  <c r="AP203" i="15"/>
  <c r="AQ203" i="15"/>
  <c r="AR203" i="15"/>
  <c r="AS203" i="15"/>
  <c r="AT203" i="15"/>
  <c r="AU203" i="15" s="1"/>
  <c r="AP204" i="15"/>
  <c r="AR204" i="15" s="1"/>
  <c r="AQ204" i="15"/>
  <c r="AS204" i="15"/>
  <c r="AT204" i="15"/>
  <c r="AU204" i="15" s="1"/>
  <c r="AP205" i="15"/>
  <c r="AQ205" i="15"/>
  <c r="AR205" i="15"/>
  <c r="AS205" i="15"/>
  <c r="AT205" i="15"/>
  <c r="AU205" i="15" s="1"/>
  <c r="AP206" i="15"/>
  <c r="AQ206" i="15"/>
  <c r="AR206" i="15"/>
  <c r="AS206" i="15"/>
  <c r="AT206" i="15"/>
  <c r="AU206" i="15" s="1"/>
  <c r="AP207" i="15"/>
  <c r="AR207" i="15" s="1"/>
  <c r="AQ207" i="15"/>
  <c r="AS207" i="15"/>
  <c r="AT207" i="15"/>
  <c r="AU207" i="15" s="1"/>
  <c r="AP208" i="15"/>
  <c r="AQ208" i="15"/>
  <c r="AR208" i="15" s="1"/>
  <c r="AS208" i="15"/>
  <c r="AT208" i="15"/>
  <c r="AV208" i="15" s="1"/>
  <c r="AU208" i="15"/>
  <c r="AP209" i="15"/>
  <c r="AQ209" i="15"/>
  <c r="AR209" i="15"/>
  <c r="AS209" i="15"/>
  <c r="AT209" i="15"/>
  <c r="AU209" i="15"/>
  <c r="AV209" i="15"/>
  <c r="AP210" i="15"/>
  <c r="AR210" i="15" s="1"/>
  <c r="AQ210" i="15"/>
  <c r="AS210" i="15"/>
  <c r="AT210" i="15"/>
  <c r="AV210" i="15" s="1"/>
  <c r="AU210" i="15"/>
  <c r="AP211" i="15"/>
  <c r="AR211" i="15" s="1"/>
  <c r="AQ211" i="15"/>
  <c r="AS211" i="15"/>
  <c r="AT211" i="15"/>
  <c r="AU211" i="15" s="1"/>
  <c r="AP212" i="15"/>
  <c r="AR212" i="15" s="1"/>
  <c r="AQ212" i="15"/>
  <c r="AS212" i="15"/>
  <c r="AT212" i="15"/>
  <c r="AV212" i="15" s="1"/>
  <c r="AU212" i="15"/>
  <c r="AP213" i="15"/>
  <c r="AQ213" i="15"/>
  <c r="AR213" i="15"/>
  <c r="AS213" i="15"/>
  <c r="AT213" i="15"/>
  <c r="AU213" i="15" s="1"/>
  <c r="AV213" i="15"/>
  <c r="AP214" i="15"/>
  <c r="AQ214" i="15"/>
  <c r="AR214" i="15" s="1"/>
  <c r="AS214" i="15"/>
  <c r="AT214" i="15"/>
  <c r="AU214" i="15"/>
  <c r="AV214" i="15"/>
  <c r="AP215" i="15"/>
  <c r="AR215" i="15" s="1"/>
  <c r="AQ215" i="15"/>
  <c r="AS215" i="15"/>
  <c r="AT215" i="15"/>
  <c r="AU215" i="15" s="1"/>
  <c r="AP216" i="15"/>
  <c r="AR216" i="15" s="1"/>
  <c r="AQ216" i="15"/>
  <c r="AS216" i="15"/>
  <c r="AT216" i="15"/>
  <c r="AV216" i="15" s="1"/>
  <c r="AU216" i="15"/>
  <c r="AP217" i="15"/>
  <c r="AQ217" i="15"/>
  <c r="AR217" i="15"/>
  <c r="AS217" i="15"/>
  <c r="AT217" i="15"/>
  <c r="AU217" i="15" s="1"/>
  <c r="AV217" i="15"/>
  <c r="AP218" i="15"/>
  <c r="AQ218" i="15"/>
  <c r="AR218" i="15"/>
  <c r="AS218" i="15"/>
  <c r="AT218" i="15"/>
  <c r="AV218" i="15" s="1"/>
  <c r="AU218" i="15"/>
  <c r="AP219" i="15"/>
  <c r="AR219" i="15" s="1"/>
  <c r="AQ219" i="15"/>
  <c r="AS219" i="15"/>
  <c r="AT219" i="15"/>
  <c r="AU219" i="15" s="1"/>
  <c r="AP220" i="15"/>
  <c r="AR220" i="15" s="1"/>
  <c r="AQ220" i="15"/>
  <c r="AS220" i="15"/>
  <c r="AT220" i="15"/>
  <c r="AU220" i="15"/>
  <c r="AV220" i="15"/>
  <c r="AP221" i="15"/>
  <c r="AQ221" i="15"/>
  <c r="AR221" i="15"/>
  <c r="AS221" i="15"/>
  <c r="AT221" i="15"/>
  <c r="AU221" i="15"/>
  <c r="AV221" i="15"/>
  <c r="AP222" i="15"/>
  <c r="AR222" i="15" s="1"/>
  <c r="AQ222" i="15"/>
  <c r="AS222" i="15"/>
  <c r="AT222" i="15"/>
  <c r="AV222" i="15" s="1"/>
  <c r="AU222" i="15"/>
  <c r="AP223" i="15"/>
  <c r="AR223" i="15" s="1"/>
  <c r="AQ223" i="15"/>
  <c r="AS223" i="15"/>
  <c r="AT223" i="15"/>
  <c r="AU223" i="15" s="1"/>
  <c r="AP224" i="15"/>
  <c r="AQ224" i="15"/>
  <c r="AR224" i="15" s="1"/>
  <c r="AS224" i="15"/>
  <c r="AT224" i="15"/>
  <c r="AV224" i="15" s="1"/>
  <c r="AU224" i="15"/>
  <c r="AP225" i="15"/>
  <c r="AQ225" i="15"/>
  <c r="AR225" i="15"/>
  <c r="AS225" i="15"/>
  <c r="AT225" i="15"/>
  <c r="AU225" i="15" s="1"/>
  <c r="AV225" i="15"/>
  <c r="AP226" i="15"/>
  <c r="AR226" i="15" s="1"/>
  <c r="AQ226" i="15"/>
  <c r="AS226" i="15"/>
  <c r="AT226" i="15"/>
  <c r="AU226" i="15"/>
  <c r="AV226" i="15"/>
  <c r="AP227" i="15"/>
  <c r="AR227" i="15" s="1"/>
  <c r="AQ227" i="15"/>
  <c r="AS227" i="15"/>
  <c r="AT227" i="15"/>
  <c r="AU227" i="15" s="1"/>
  <c r="AP228" i="15"/>
  <c r="AR228" i="15" s="1"/>
  <c r="AQ228" i="15"/>
  <c r="AS228" i="15"/>
  <c r="AT228" i="15"/>
  <c r="AU228" i="15" s="1"/>
  <c r="AP229" i="15"/>
  <c r="AQ229" i="15"/>
  <c r="AR229" i="15"/>
  <c r="AS229" i="15"/>
  <c r="AT229" i="15"/>
  <c r="AU229" i="15" s="1"/>
  <c r="AV229" i="15"/>
  <c r="AP230" i="15"/>
  <c r="AQ230" i="15"/>
  <c r="AR230" i="15"/>
  <c r="AS230" i="15"/>
  <c r="AT230" i="15"/>
  <c r="AV230" i="15" s="1"/>
  <c r="AU230" i="15"/>
  <c r="AP231" i="15"/>
  <c r="AR231" i="15" s="1"/>
  <c r="AQ231" i="15"/>
  <c r="AS231" i="15"/>
  <c r="AT231" i="15"/>
  <c r="AU231" i="15" s="1"/>
  <c r="AP232" i="15"/>
  <c r="AR232" i="15" s="1"/>
  <c r="AQ232" i="15"/>
  <c r="AS232" i="15"/>
  <c r="AT232" i="15"/>
  <c r="AU232" i="15"/>
  <c r="AV232" i="15"/>
  <c r="AP233" i="15"/>
  <c r="AQ233" i="15"/>
  <c r="AR233" i="15"/>
  <c r="AS233" i="15"/>
  <c r="AT233" i="15"/>
  <c r="AU233" i="15"/>
  <c r="AV233" i="15"/>
  <c r="AP234" i="15"/>
  <c r="AR234" i="15" s="1"/>
  <c r="AQ234" i="15"/>
  <c r="AS234" i="15"/>
  <c r="AT234" i="15"/>
  <c r="AV234" i="15" s="1"/>
  <c r="AU234" i="15"/>
  <c r="AP235" i="15"/>
  <c r="AR235" i="15" s="1"/>
  <c r="AQ235" i="15"/>
  <c r="AS235" i="15"/>
  <c r="AT235" i="15"/>
  <c r="AU235" i="15" s="1"/>
  <c r="AP236" i="15"/>
  <c r="AQ236" i="15"/>
  <c r="AR236" i="15" s="1"/>
  <c r="AS236" i="15"/>
  <c r="AT236" i="15"/>
  <c r="AV236" i="15" s="1"/>
  <c r="AU236" i="15"/>
  <c r="AP237" i="15"/>
  <c r="AQ237" i="15"/>
  <c r="AR237" i="15"/>
  <c r="AS237" i="15"/>
  <c r="AT237" i="15"/>
  <c r="AU237" i="15" s="1"/>
  <c r="AV237" i="15"/>
  <c r="AP238" i="15"/>
  <c r="AR238" i="15" s="1"/>
  <c r="AQ238" i="15"/>
  <c r="AS238" i="15"/>
  <c r="AT238" i="15"/>
  <c r="AU238" i="15"/>
  <c r="AV238" i="15"/>
  <c r="AP239" i="15"/>
  <c r="AR239" i="15" s="1"/>
  <c r="AQ239" i="15"/>
  <c r="AS239" i="15"/>
  <c r="AT239" i="15"/>
  <c r="AU239" i="15" s="1"/>
  <c r="AP240" i="15"/>
  <c r="AR240" i="15" s="1"/>
  <c r="AQ240" i="15"/>
  <c r="AS240" i="15"/>
  <c r="AT240" i="15"/>
  <c r="AU240" i="15" s="1"/>
  <c r="AP241" i="15"/>
  <c r="AQ241" i="15"/>
  <c r="AR241" i="15"/>
  <c r="AS241" i="15"/>
  <c r="AT241" i="15"/>
  <c r="AU241" i="15" s="1"/>
  <c r="AV241" i="15"/>
  <c r="AP242" i="15"/>
  <c r="AQ242" i="15"/>
  <c r="AR242" i="15"/>
  <c r="AS242" i="15"/>
  <c r="AT242" i="15"/>
  <c r="AV242" i="15" s="1"/>
  <c r="AU242" i="15"/>
  <c r="AP243" i="15"/>
  <c r="AR243" i="15" s="1"/>
  <c r="AQ243" i="15"/>
  <c r="AS243" i="15"/>
  <c r="AT243" i="15"/>
  <c r="AU243" i="15" s="1"/>
  <c r="AP244" i="15"/>
  <c r="AR244" i="15" s="1"/>
  <c r="AQ244" i="15"/>
  <c r="AS244" i="15"/>
  <c r="AT244" i="15"/>
  <c r="AU244" i="15"/>
  <c r="AV244" i="15"/>
  <c r="AP245" i="15"/>
  <c r="AQ245" i="15"/>
  <c r="AR245" i="15"/>
  <c r="AS245" i="15"/>
  <c r="AT245" i="15"/>
  <c r="AU245" i="15"/>
  <c r="AV245" i="15"/>
  <c r="AP246" i="15"/>
  <c r="AR246" i="15" s="1"/>
  <c r="AQ246" i="15"/>
  <c r="AS246" i="15"/>
  <c r="AT246" i="15"/>
  <c r="AV246" i="15" s="1"/>
  <c r="AU246" i="15"/>
  <c r="AP247" i="15"/>
  <c r="AR247" i="15" s="1"/>
  <c r="AQ247" i="15"/>
  <c r="AS247" i="15"/>
  <c r="AT247" i="15"/>
  <c r="AU247" i="15" s="1"/>
  <c r="AP248" i="15"/>
  <c r="AQ248" i="15"/>
  <c r="AR248" i="15" s="1"/>
  <c r="AS248" i="15"/>
  <c r="AT248" i="15"/>
  <c r="AV248" i="15" s="1"/>
  <c r="AU248" i="15"/>
  <c r="AP249" i="15"/>
  <c r="AQ249" i="15"/>
  <c r="AR249" i="15"/>
  <c r="AS249" i="15"/>
  <c r="AT249" i="15"/>
  <c r="AU249" i="15" s="1"/>
  <c r="AV249" i="15"/>
  <c r="AP250" i="15"/>
  <c r="AR250" i="15" s="1"/>
  <c r="AQ250" i="15"/>
  <c r="AS250" i="15"/>
  <c r="AT250" i="15"/>
  <c r="AU250" i="15"/>
  <c r="AV250" i="15"/>
  <c r="AP251" i="15"/>
  <c r="AR251" i="15" s="1"/>
  <c r="AQ251" i="15"/>
  <c r="AS251" i="15"/>
  <c r="AT251" i="15"/>
  <c r="AU251" i="15" s="1"/>
  <c r="AP252" i="15"/>
  <c r="AR252" i="15" s="1"/>
  <c r="AQ252" i="15"/>
  <c r="AS252" i="15"/>
  <c r="AT252" i="15"/>
  <c r="AU252" i="15" s="1"/>
  <c r="AP253" i="15"/>
  <c r="AQ253" i="15"/>
  <c r="AR253" i="15"/>
  <c r="AS253" i="15"/>
  <c r="AT253" i="15"/>
  <c r="AU253" i="15" s="1"/>
  <c r="AV253" i="15"/>
  <c r="AP254" i="15"/>
  <c r="AQ254" i="15"/>
  <c r="AR254" i="15"/>
  <c r="AS254" i="15"/>
  <c r="AT254" i="15"/>
  <c r="AV254" i="15" s="1"/>
  <c r="AU254" i="15"/>
  <c r="AP255" i="15"/>
  <c r="AR255" i="15" s="1"/>
  <c r="AQ255" i="15"/>
  <c r="AS255" i="15"/>
  <c r="AT255" i="15"/>
  <c r="AU255" i="15" s="1"/>
  <c r="AP256" i="15"/>
  <c r="AR256" i="15" s="1"/>
  <c r="AQ256" i="15"/>
  <c r="AS256" i="15"/>
  <c r="AT256" i="15"/>
  <c r="AU256" i="15"/>
  <c r="AV256" i="15"/>
  <c r="AP257" i="15"/>
  <c r="AQ257" i="15"/>
  <c r="AR257" i="15"/>
  <c r="AS257" i="15"/>
  <c r="AT257" i="15"/>
  <c r="AU257" i="15"/>
  <c r="AV257" i="15"/>
  <c r="AP258" i="15"/>
  <c r="AR258" i="15" s="1"/>
  <c r="AQ258" i="15"/>
  <c r="AS258" i="15"/>
  <c r="AT258" i="15"/>
  <c r="AU258" i="15" s="1"/>
  <c r="AP259" i="15"/>
  <c r="AR259" i="15" s="1"/>
  <c r="AQ259" i="15"/>
  <c r="AS259" i="15"/>
  <c r="AT259" i="15"/>
  <c r="AU259" i="15" s="1"/>
  <c r="AP260" i="15"/>
  <c r="AQ260" i="15"/>
  <c r="AR260" i="15" s="1"/>
  <c r="AS260" i="15"/>
  <c r="AT260" i="15"/>
  <c r="AV260" i="15" s="1"/>
  <c r="AU260" i="15"/>
  <c r="AP261" i="15"/>
  <c r="AQ261" i="15"/>
  <c r="AR261" i="15" s="1"/>
  <c r="AS261" i="15"/>
  <c r="AT261" i="15"/>
  <c r="AU261" i="15" s="1"/>
  <c r="AV261" i="15"/>
  <c r="AP262" i="15"/>
  <c r="AR262" i="15" s="1"/>
  <c r="AQ262" i="15"/>
  <c r="AS262" i="15"/>
  <c r="AT262" i="15"/>
  <c r="AU262" i="15"/>
  <c r="AV262" i="15"/>
  <c r="AP263" i="15"/>
  <c r="AR263" i="15" s="1"/>
  <c r="AQ263" i="15"/>
  <c r="AS263" i="15"/>
  <c r="AT263" i="15"/>
  <c r="AU263" i="15" s="1"/>
  <c r="AP264" i="15"/>
  <c r="AR264" i="15" s="1"/>
  <c r="AQ264" i="15"/>
  <c r="AS264" i="15"/>
  <c r="AT264" i="15"/>
  <c r="AU264" i="15" s="1"/>
  <c r="AP265" i="15"/>
  <c r="AQ265" i="15"/>
  <c r="AR265" i="15"/>
  <c r="AS265" i="15"/>
  <c r="AT265" i="15"/>
  <c r="AU265" i="15" s="1"/>
  <c r="AV265" i="15"/>
  <c r="AP266" i="15"/>
  <c r="AQ266" i="15"/>
  <c r="AR266" i="15"/>
  <c r="AS266" i="15"/>
  <c r="AT266" i="15"/>
  <c r="AV266" i="15" s="1"/>
  <c r="AU266" i="15"/>
  <c r="AP267" i="15"/>
  <c r="AR267" i="15" s="1"/>
  <c r="AQ267" i="15"/>
  <c r="AS267" i="15"/>
  <c r="AT267" i="15"/>
  <c r="AU267" i="15" s="1"/>
  <c r="AP268" i="15"/>
  <c r="AR268" i="15" s="1"/>
  <c r="AQ268" i="15"/>
  <c r="AS268" i="15"/>
  <c r="AT268" i="15"/>
  <c r="AU268" i="15"/>
  <c r="AV268" i="15"/>
  <c r="AP269" i="15"/>
  <c r="AQ269" i="15"/>
  <c r="AR269" i="15"/>
  <c r="AS269" i="15"/>
  <c r="AT269" i="15"/>
  <c r="AU269" i="15"/>
  <c r="AV269" i="15"/>
  <c r="AP270" i="15"/>
  <c r="AR270" i="15" s="1"/>
  <c r="AQ270" i="15"/>
  <c r="AS270" i="15"/>
  <c r="AT270" i="15"/>
  <c r="AV270" i="15" s="1"/>
  <c r="AU270" i="15"/>
  <c r="AP271" i="15"/>
  <c r="AR271" i="15" s="1"/>
  <c r="AQ271" i="15"/>
  <c r="AS271" i="15"/>
  <c r="AT271" i="15"/>
  <c r="AU271" i="15" s="1"/>
  <c r="AP272" i="15"/>
  <c r="AQ272" i="15"/>
  <c r="AR272" i="15" s="1"/>
  <c r="AS272" i="15"/>
  <c r="AT272" i="15"/>
  <c r="AV272" i="15" s="1"/>
  <c r="AU272" i="15"/>
  <c r="AP273" i="15"/>
  <c r="AQ273" i="15"/>
  <c r="AR273" i="15" s="1"/>
  <c r="AS273" i="15"/>
  <c r="AT273" i="15"/>
  <c r="AU273" i="15" s="1"/>
  <c r="AV273" i="15"/>
  <c r="AP274" i="15"/>
  <c r="AR274" i="15" s="1"/>
  <c r="AQ274" i="15"/>
  <c r="AS274" i="15"/>
  <c r="AT274" i="15"/>
  <c r="AU274" i="15"/>
  <c r="AV274" i="15"/>
  <c r="AP275" i="15"/>
  <c r="AR275" i="15" s="1"/>
  <c r="AQ275" i="15"/>
  <c r="AS275" i="15"/>
  <c r="AT275" i="15"/>
  <c r="AU275" i="15" s="1"/>
  <c r="AP276" i="15"/>
  <c r="AR276" i="15" s="1"/>
  <c r="AQ276" i="15"/>
  <c r="AS276" i="15"/>
  <c r="AT276" i="15"/>
  <c r="AU276" i="15" s="1"/>
  <c r="AP277" i="15"/>
  <c r="AQ277" i="15"/>
  <c r="AR277" i="15"/>
  <c r="AS277" i="15"/>
  <c r="AT277" i="15"/>
  <c r="AU277" i="15" s="1"/>
  <c r="AV277" i="15"/>
  <c r="AP278" i="15"/>
  <c r="AQ278" i="15"/>
  <c r="AR278" i="15"/>
  <c r="AS278" i="15"/>
  <c r="AT278" i="15"/>
  <c r="AV278" i="15" s="1"/>
  <c r="AU278" i="15"/>
  <c r="AP279" i="15"/>
  <c r="AR279" i="15" s="1"/>
  <c r="AQ279" i="15"/>
  <c r="AS279" i="15"/>
  <c r="AT279" i="15"/>
  <c r="AU279" i="15" s="1"/>
  <c r="AP280" i="15"/>
  <c r="AR280" i="15" s="1"/>
  <c r="AQ280" i="15"/>
  <c r="AS280" i="15"/>
  <c r="AT280" i="15"/>
  <c r="AU280" i="15"/>
  <c r="AV280" i="15"/>
  <c r="AP281" i="15"/>
  <c r="AQ281" i="15"/>
  <c r="AR281" i="15"/>
  <c r="AS281" i="15"/>
  <c r="AT281" i="15"/>
  <c r="AU281" i="15"/>
  <c r="AV281" i="15"/>
  <c r="AP282" i="15"/>
  <c r="AR282" i="15" s="1"/>
  <c r="AQ282" i="15"/>
  <c r="AS282" i="15"/>
  <c r="AT282" i="15"/>
  <c r="AV282" i="15" s="1"/>
  <c r="AU282" i="15"/>
  <c r="AP283" i="15"/>
  <c r="AR283" i="15" s="1"/>
  <c r="AQ283" i="15"/>
  <c r="AS283" i="15"/>
  <c r="AT283" i="15"/>
  <c r="AU283" i="15" s="1"/>
  <c r="AP284" i="15"/>
  <c r="AQ284" i="15"/>
  <c r="AR284" i="15" s="1"/>
  <c r="AS284" i="15"/>
  <c r="AT284" i="15"/>
  <c r="AV284" i="15" s="1"/>
  <c r="AU284" i="15"/>
  <c r="AP285" i="15"/>
  <c r="AQ285" i="15"/>
  <c r="AR285" i="15" s="1"/>
  <c r="AS285" i="15"/>
  <c r="AT285" i="15"/>
  <c r="AU285" i="15" s="1"/>
  <c r="AV285" i="15"/>
  <c r="AP286" i="15"/>
  <c r="AR286" i="15" s="1"/>
  <c r="AQ286" i="15"/>
  <c r="AS286" i="15"/>
  <c r="AT286" i="15"/>
  <c r="AU286" i="15"/>
  <c r="AV286" i="15"/>
  <c r="AP287" i="15"/>
  <c r="AR287" i="15" s="1"/>
  <c r="AQ287" i="15"/>
  <c r="AS287" i="15"/>
  <c r="AT287" i="15"/>
  <c r="AU287" i="15" s="1"/>
  <c r="AP288" i="15"/>
  <c r="AR288" i="15" s="1"/>
  <c r="AQ288" i="15"/>
  <c r="AS288" i="15"/>
  <c r="AT288" i="15"/>
  <c r="AU288" i="15" s="1"/>
  <c r="AP289" i="15"/>
  <c r="AQ289" i="15"/>
  <c r="AR289" i="15"/>
  <c r="AS289" i="15"/>
  <c r="AT289" i="15"/>
  <c r="AU289" i="15" s="1"/>
  <c r="AV289" i="15"/>
  <c r="AP290" i="15"/>
  <c r="AQ290" i="15"/>
  <c r="AR290" i="15"/>
  <c r="AS290" i="15"/>
  <c r="AT290" i="15"/>
  <c r="AV290" i="15" s="1"/>
  <c r="AU290" i="15"/>
  <c r="AP291" i="15"/>
  <c r="AR291" i="15" s="1"/>
  <c r="AQ291" i="15"/>
  <c r="AS291" i="15"/>
  <c r="AT291" i="15"/>
  <c r="AU291" i="15" s="1"/>
  <c r="AP292" i="15"/>
  <c r="AR292" i="15" s="1"/>
  <c r="AQ292" i="15"/>
  <c r="AS292" i="15"/>
  <c r="AT292" i="15"/>
  <c r="AU292" i="15"/>
  <c r="AV292" i="15"/>
  <c r="AP293" i="15"/>
  <c r="AQ293" i="15"/>
  <c r="AR293" i="15"/>
  <c r="AS293" i="15"/>
  <c r="AT293" i="15"/>
  <c r="AU293" i="15"/>
  <c r="AV293" i="15"/>
  <c r="AP294" i="15"/>
  <c r="AR294" i="15" s="1"/>
  <c r="AQ294" i="15"/>
  <c r="AS294" i="15"/>
  <c r="AT294" i="15"/>
  <c r="AU294" i="15" s="1"/>
  <c r="AP295" i="15"/>
  <c r="AR295" i="15" s="1"/>
  <c r="AQ295" i="15"/>
  <c r="AS295" i="15"/>
  <c r="AT295" i="15"/>
  <c r="AU295" i="15" s="1"/>
  <c r="AP296" i="15"/>
  <c r="AQ296" i="15"/>
  <c r="AR296" i="15" s="1"/>
  <c r="AS296" i="15"/>
  <c r="AT296" i="15"/>
  <c r="AV296" i="15" s="1"/>
  <c r="AU296" i="15"/>
  <c r="AP297" i="15"/>
  <c r="AQ297" i="15"/>
  <c r="AR297" i="15" s="1"/>
  <c r="AS297" i="15"/>
  <c r="AT297" i="15"/>
  <c r="AU297" i="15" s="1"/>
  <c r="AV297" i="15"/>
  <c r="AP298" i="15"/>
  <c r="AR298" i="15" s="1"/>
  <c r="AQ298" i="15"/>
  <c r="AS298" i="15"/>
  <c r="AT298" i="15"/>
  <c r="AU298" i="15"/>
  <c r="AV298" i="15"/>
  <c r="AP299" i="15"/>
  <c r="AR299" i="15" s="1"/>
  <c r="AQ299" i="15"/>
  <c r="AS299" i="15"/>
  <c r="AT299" i="15"/>
  <c r="AU299" i="15" s="1"/>
  <c r="AP300" i="15"/>
  <c r="AR300" i="15" s="1"/>
  <c r="AQ300" i="15"/>
  <c r="AS300" i="15"/>
  <c r="AT300" i="15"/>
  <c r="AU300" i="15" s="1"/>
  <c r="AP301" i="15"/>
  <c r="AQ301" i="15"/>
  <c r="AR301" i="15"/>
  <c r="AS301" i="15"/>
  <c r="AT301" i="15"/>
  <c r="AU301" i="15" s="1"/>
  <c r="AV301" i="15"/>
  <c r="AP302" i="15"/>
  <c r="AQ302" i="15"/>
  <c r="AR302" i="15"/>
  <c r="AS302" i="15"/>
  <c r="AT302" i="15"/>
  <c r="AV302" i="15" s="1"/>
  <c r="AU302" i="15"/>
  <c r="AP303" i="15"/>
  <c r="AR303" i="15" s="1"/>
  <c r="AQ303" i="15"/>
  <c r="AS303" i="15"/>
  <c r="AT303" i="15"/>
  <c r="AU303" i="15" s="1"/>
  <c r="AP304" i="15"/>
  <c r="AR304" i="15" s="1"/>
  <c r="AQ304" i="15"/>
  <c r="AS304" i="15"/>
  <c r="AT304" i="15"/>
  <c r="AU304" i="15"/>
  <c r="AV304" i="15"/>
  <c r="AP305" i="15"/>
  <c r="AQ305" i="15"/>
  <c r="AR305" i="15"/>
  <c r="AS305" i="15"/>
  <c r="AT305" i="15"/>
  <c r="AU305" i="15"/>
  <c r="AV305" i="15"/>
  <c r="AP306" i="15"/>
  <c r="AR306" i="15" s="1"/>
  <c r="AQ306" i="15"/>
  <c r="AS306" i="15"/>
  <c r="AT306" i="15"/>
  <c r="AU306" i="15" s="1"/>
  <c r="AP307" i="15"/>
  <c r="AR307" i="15" s="1"/>
  <c r="AQ307" i="15"/>
  <c r="AS307" i="15"/>
  <c r="AT307" i="15"/>
  <c r="AU307" i="15" s="1"/>
  <c r="AP308" i="15"/>
  <c r="AQ308" i="15"/>
  <c r="AR308" i="15" s="1"/>
  <c r="AS308" i="15"/>
  <c r="AT308" i="15"/>
  <c r="AV308" i="15" s="1"/>
  <c r="AU308" i="15"/>
  <c r="AP309" i="15"/>
  <c r="AQ309" i="15"/>
  <c r="AR309" i="15" s="1"/>
  <c r="AS309" i="15"/>
  <c r="AT309" i="15"/>
  <c r="AU309" i="15" s="1"/>
  <c r="AV309" i="15"/>
  <c r="AP310" i="15"/>
  <c r="AR310" i="15" s="1"/>
  <c r="AQ310" i="15"/>
  <c r="AS310" i="15"/>
  <c r="AT310" i="15"/>
  <c r="AU310" i="15"/>
  <c r="AV310" i="15"/>
  <c r="AP311" i="15"/>
  <c r="AR311" i="15" s="1"/>
  <c r="AQ311" i="15"/>
  <c r="AS311" i="15"/>
  <c r="AT311" i="15"/>
  <c r="AU311" i="15" s="1"/>
  <c r="AP312" i="15"/>
  <c r="AR312" i="15" s="1"/>
  <c r="AQ312" i="15"/>
  <c r="AS312" i="15"/>
  <c r="AT312" i="15"/>
  <c r="AU312" i="15" s="1"/>
  <c r="AP313" i="15"/>
  <c r="AQ313" i="15"/>
  <c r="AR313" i="15"/>
  <c r="AS313" i="15"/>
  <c r="AT313" i="15"/>
  <c r="AU313" i="15" s="1"/>
  <c r="AV313" i="15"/>
  <c r="AP314" i="15"/>
  <c r="AQ314" i="15"/>
  <c r="AR314" i="15"/>
  <c r="AS314" i="15"/>
  <c r="AT314" i="15"/>
  <c r="AV314" i="15" s="1"/>
  <c r="AU314" i="15"/>
  <c r="AP315" i="15"/>
  <c r="AR315" i="15" s="1"/>
  <c r="AQ315" i="15"/>
  <c r="AS315" i="15"/>
  <c r="AT315" i="15"/>
  <c r="AU315" i="15" s="1"/>
  <c r="AP316" i="15"/>
  <c r="AR316" i="15" s="1"/>
  <c r="AQ316" i="15"/>
  <c r="AS316" i="15"/>
  <c r="AT316" i="15"/>
  <c r="AU316" i="15"/>
  <c r="AV316" i="15"/>
  <c r="AP317" i="15"/>
  <c r="AQ317" i="15"/>
  <c r="AR317" i="15"/>
  <c r="AS317" i="15"/>
  <c r="AT317" i="15"/>
  <c r="AU317" i="15"/>
  <c r="AV317" i="15"/>
  <c r="AP318" i="15"/>
  <c r="AR318" i="15" s="1"/>
  <c r="AQ318" i="15"/>
  <c r="AS318" i="15"/>
  <c r="AT318" i="15"/>
  <c r="AU318" i="15" s="1"/>
  <c r="AP319" i="15"/>
  <c r="AR319" i="15" s="1"/>
  <c r="AQ319" i="15"/>
  <c r="AS319" i="15"/>
  <c r="AT319" i="15"/>
  <c r="AU319" i="15" s="1"/>
  <c r="AP320" i="15"/>
  <c r="AQ320" i="15"/>
  <c r="AR320" i="15" s="1"/>
  <c r="AS320" i="15"/>
  <c r="AT320" i="15"/>
  <c r="AV320" i="15" s="1"/>
  <c r="AU320" i="15"/>
  <c r="AP321" i="15"/>
  <c r="AQ321" i="15"/>
  <c r="AR321" i="15" s="1"/>
  <c r="AS321" i="15"/>
  <c r="AT321" i="15"/>
  <c r="AU321" i="15" s="1"/>
  <c r="AV321" i="15"/>
  <c r="AP322" i="15"/>
  <c r="AR322" i="15" s="1"/>
  <c r="AQ322" i="15"/>
  <c r="AS322" i="15"/>
  <c r="AT322" i="15"/>
  <c r="AU322" i="15"/>
  <c r="AV322" i="15"/>
  <c r="AP323" i="15"/>
  <c r="AR323" i="15" s="1"/>
  <c r="AQ323" i="15"/>
  <c r="AS323" i="15"/>
  <c r="AT323" i="15"/>
  <c r="AU323" i="15" s="1"/>
  <c r="AP324" i="15"/>
  <c r="AR324" i="15" s="1"/>
  <c r="AQ324" i="15"/>
  <c r="AS324" i="15"/>
  <c r="AT324" i="15"/>
  <c r="AU324" i="15" s="1"/>
  <c r="AP325" i="15"/>
  <c r="AQ325" i="15"/>
  <c r="AR325" i="15"/>
  <c r="AS325" i="15"/>
  <c r="AT325" i="15"/>
  <c r="AU325" i="15" s="1"/>
  <c r="AV325" i="15"/>
  <c r="AP326" i="15"/>
  <c r="AQ326" i="15"/>
  <c r="AR326" i="15"/>
  <c r="AS326" i="15"/>
  <c r="AT326" i="15"/>
  <c r="AV326" i="15" s="1"/>
  <c r="AU326" i="15"/>
  <c r="AP327" i="15"/>
  <c r="AR327" i="15" s="1"/>
  <c r="AQ327" i="15"/>
  <c r="AS327" i="15"/>
  <c r="AT327" i="15"/>
  <c r="AU327" i="15" s="1"/>
  <c r="AP328" i="15"/>
  <c r="AR328" i="15" s="1"/>
  <c r="AQ328" i="15"/>
  <c r="AS328" i="15"/>
  <c r="AT328" i="15"/>
  <c r="AU328" i="15"/>
  <c r="AV328" i="15"/>
  <c r="AP329" i="15"/>
  <c r="AQ329" i="15"/>
  <c r="AR329" i="15"/>
  <c r="AS329" i="15"/>
  <c r="AT329" i="15"/>
  <c r="AU329" i="15"/>
  <c r="AV329" i="15"/>
  <c r="AP330" i="15"/>
  <c r="AR330" i="15" s="1"/>
  <c r="AQ330" i="15"/>
  <c r="AS330" i="15"/>
  <c r="AT330" i="15"/>
  <c r="AU330" i="15" s="1"/>
  <c r="AP331" i="15"/>
  <c r="AR331" i="15" s="1"/>
  <c r="AQ331" i="15"/>
  <c r="AS331" i="15"/>
  <c r="AT331" i="15"/>
  <c r="AU331" i="15" s="1"/>
  <c r="AP332" i="15"/>
  <c r="AQ332" i="15"/>
  <c r="AR332" i="15" s="1"/>
  <c r="AS332" i="15"/>
  <c r="AT332" i="15"/>
  <c r="AV332" i="15" s="1"/>
  <c r="AU332" i="15"/>
  <c r="AP333" i="15"/>
  <c r="AQ333" i="15"/>
  <c r="AR333" i="15" s="1"/>
  <c r="AS333" i="15"/>
  <c r="AT333" i="15"/>
  <c r="AU333" i="15" s="1"/>
  <c r="AV333" i="15"/>
  <c r="AP334" i="15"/>
  <c r="AR334" i="15" s="1"/>
  <c r="AQ334" i="15"/>
  <c r="AS334" i="15"/>
  <c r="AT334" i="15"/>
  <c r="AU334" i="15" s="1"/>
  <c r="AV334" i="15"/>
  <c r="AP335" i="15"/>
  <c r="AR335" i="15" s="1"/>
  <c r="AQ335" i="15"/>
  <c r="AS335" i="15"/>
  <c r="AT335" i="15"/>
  <c r="AU335" i="15" s="1"/>
  <c r="AP336" i="15"/>
  <c r="AQ336" i="15"/>
  <c r="AR336" i="15" s="1"/>
  <c r="AS336" i="15"/>
  <c r="AT336" i="15"/>
  <c r="AU336" i="15" s="1"/>
  <c r="AP337" i="15"/>
  <c r="AQ337" i="15"/>
  <c r="AR337" i="15"/>
  <c r="AS337" i="15"/>
  <c r="AT337" i="15"/>
  <c r="AU337" i="15" s="1"/>
  <c r="AV337" i="15"/>
  <c r="AP338" i="15"/>
  <c r="AQ338" i="15"/>
  <c r="AR338" i="15"/>
  <c r="AS338" i="15"/>
  <c r="AT338" i="15"/>
  <c r="AV338" i="15" s="1"/>
  <c r="AU338" i="15"/>
  <c r="AP339" i="15"/>
  <c r="AR339" i="15" s="1"/>
  <c r="AQ339" i="15"/>
  <c r="AS339" i="15"/>
  <c r="AT339" i="15"/>
  <c r="AU339" i="15" s="1"/>
  <c r="AP340" i="15"/>
  <c r="AR340" i="15" s="1"/>
  <c r="AQ340" i="15"/>
  <c r="AS340" i="15"/>
  <c r="AT340" i="15"/>
  <c r="AU340" i="15"/>
  <c r="AV340" i="15"/>
  <c r="AP341" i="15"/>
  <c r="AQ341" i="15"/>
  <c r="AR341" i="15"/>
  <c r="AS341" i="15"/>
  <c r="AT341" i="15"/>
  <c r="AU341" i="15"/>
  <c r="AV341" i="15"/>
  <c r="AP342" i="15"/>
  <c r="AR342" i="15" s="1"/>
  <c r="AQ342" i="15"/>
  <c r="AS342" i="15"/>
  <c r="AT342" i="15"/>
  <c r="AU342" i="15" s="1"/>
  <c r="AP343" i="15"/>
  <c r="AR343" i="15" s="1"/>
  <c r="AQ343" i="15"/>
  <c r="AS343" i="15"/>
  <c r="AT343" i="15"/>
  <c r="AU343" i="15" s="1"/>
  <c r="AP344" i="15"/>
  <c r="AQ344" i="15"/>
  <c r="AR344" i="15" s="1"/>
  <c r="AS344" i="15"/>
  <c r="AT344" i="15"/>
  <c r="AU344" i="15"/>
  <c r="AV344" i="15"/>
  <c r="AP345" i="15"/>
  <c r="AQ345" i="15"/>
  <c r="AR345" i="15" s="1"/>
  <c r="AS345" i="15"/>
  <c r="AT345" i="15"/>
  <c r="AU345" i="15" s="1"/>
  <c r="AV345" i="15"/>
  <c r="AP346" i="15"/>
  <c r="AR346" i="15" s="1"/>
  <c r="AQ346" i="15"/>
  <c r="AS346" i="15"/>
  <c r="AT346" i="15"/>
  <c r="AU346" i="15" s="1"/>
  <c r="AV346" i="15"/>
  <c r="AP347" i="15"/>
  <c r="AR347" i="15" s="1"/>
  <c r="AQ347" i="15"/>
  <c r="AS347" i="15"/>
  <c r="AT347" i="15"/>
  <c r="AU347" i="15" s="1"/>
  <c r="AP348" i="15"/>
  <c r="AQ348" i="15"/>
  <c r="AR348" i="15" s="1"/>
  <c r="AS348" i="15"/>
  <c r="AT348" i="15"/>
  <c r="AU348" i="15" s="1"/>
  <c r="AP349" i="15"/>
  <c r="AQ349" i="15"/>
  <c r="AR349" i="15"/>
  <c r="AS349" i="15"/>
  <c r="AT349" i="15"/>
  <c r="AU349" i="15" s="1"/>
  <c r="AV349" i="15"/>
  <c r="AP350" i="15"/>
  <c r="AQ350" i="15"/>
  <c r="AR350" i="15"/>
  <c r="AS350" i="15"/>
  <c r="AT350" i="15"/>
  <c r="AV350" i="15" s="1"/>
  <c r="AU350" i="15"/>
  <c r="AP351" i="15"/>
  <c r="AR351" i="15" s="1"/>
  <c r="AQ351" i="15"/>
  <c r="AS351" i="15"/>
  <c r="AT351" i="15"/>
  <c r="AU351" i="15" s="1"/>
  <c r="AP352" i="15"/>
  <c r="AR352" i="15" s="1"/>
  <c r="AQ352" i="15"/>
  <c r="AS352" i="15"/>
  <c r="AT352" i="15"/>
  <c r="AU352" i="15"/>
  <c r="AV352" i="15"/>
  <c r="AP353" i="15"/>
  <c r="AQ353" i="15"/>
  <c r="AR353" i="15"/>
  <c r="AS353" i="15"/>
  <c r="AT353" i="15"/>
  <c r="AU353" i="15"/>
  <c r="AV353" i="15"/>
  <c r="AP354" i="15"/>
  <c r="AQ354" i="15"/>
  <c r="AR354" i="15" s="1"/>
  <c r="AS354" i="15"/>
  <c r="AT354" i="15"/>
  <c r="AU354" i="15" s="1"/>
  <c r="AP355" i="15"/>
  <c r="AR355" i="15" s="1"/>
  <c r="AQ355" i="15"/>
  <c r="AS355" i="15"/>
  <c r="AT355" i="15"/>
  <c r="AU355" i="15" s="1"/>
  <c r="AP356" i="15"/>
  <c r="AQ356" i="15"/>
  <c r="AR356" i="15" s="1"/>
  <c r="AS356" i="15"/>
  <c r="AT356" i="15"/>
  <c r="AU356" i="15"/>
  <c r="AV356" i="15"/>
  <c r="AP357" i="15"/>
  <c r="AQ357" i="15"/>
  <c r="AR357" i="15" s="1"/>
  <c r="AS357" i="15"/>
  <c r="AT357" i="15"/>
  <c r="AU357" i="15" s="1"/>
  <c r="AV357" i="15"/>
  <c r="AP358" i="15"/>
  <c r="AR358" i="15" s="1"/>
  <c r="AQ358" i="15"/>
  <c r="AS358" i="15"/>
  <c r="AT358" i="15"/>
  <c r="AU358" i="15" s="1"/>
  <c r="AV358" i="15"/>
  <c r="AP359" i="15"/>
  <c r="AR359" i="15" s="1"/>
  <c r="AQ359" i="15"/>
  <c r="AS359" i="15"/>
  <c r="AT359" i="15"/>
  <c r="AU359" i="15" s="1"/>
  <c r="AP360" i="15"/>
  <c r="AQ360" i="15"/>
  <c r="AR360" i="15" s="1"/>
  <c r="AS360" i="15"/>
  <c r="AT360" i="15"/>
  <c r="AU360" i="15" s="1"/>
  <c r="AP361" i="15"/>
  <c r="AQ361" i="15"/>
  <c r="AR361" i="15"/>
  <c r="AS361" i="15"/>
  <c r="AT361" i="15"/>
  <c r="AU361" i="15" s="1"/>
  <c r="AV361" i="15"/>
  <c r="AP362" i="15"/>
  <c r="AQ362" i="15"/>
  <c r="AR362" i="15"/>
  <c r="AS362" i="15"/>
  <c r="AT362" i="15"/>
  <c r="AU362" i="15"/>
  <c r="AV362" i="15"/>
  <c r="AP363" i="15"/>
  <c r="AR363" i="15" s="1"/>
  <c r="AQ363" i="15"/>
  <c r="AS363" i="15"/>
  <c r="AT363" i="15"/>
  <c r="AU363" i="15" s="1"/>
  <c r="AP364" i="15"/>
  <c r="AR364" i="15" s="1"/>
  <c r="AQ364" i="15"/>
  <c r="AS364" i="15"/>
  <c r="AT364" i="15"/>
  <c r="AU364" i="15"/>
  <c r="AV364" i="15"/>
  <c r="AP365" i="15"/>
  <c r="AQ365" i="15"/>
  <c r="AR365" i="15"/>
  <c r="AS365" i="15"/>
  <c r="AT365" i="15"/>
  <c r="AU365" i="15"/>
  <c r="AV365" i="15"/>
  <c r="AP366" i="15"/>
  <c r="AQ366" i="15"/>
  <c r="AR366" i="15" s="1"/>
  <c r="AS366" i="15"/>
  <c r="AT366" i="15"/>
  <c r="AU366" i="15" s="1"/>
  <c r="AP367" i="15"/>
  <c r="AR367" i="15" s="1"/>
  <c r="AQ367" i="15"/>
  <c r="AS367" i="15"/>
  <c r="AT367" i="15"/>
  <c r="AU367" i="15" s="1"/>
  <c r="AP368" i="15"/>
  <c r="AQ368" i="15"/>
  <c r="AR368" i="15" s="1"/>
  <c r="AS368" i="15"/>
  <c r="AT368" i="15"/>
  <c r="AU368" i="15"/>
  <c r="AV368" i="15"/>
  <c r="AP369" i="15"/>
  <c r="AQ369" i="15"/>
  <c r="AR369" i="15" s="1"/>
  <c r="AS369" i="15"/>
  <c r="AT369" i="15"/>
  <c r="AU369" i="15" s="1"/>
  <c r="AV369" i="15"/>
  <c r="AP370" i="15"/>
  <c r="AR370" i="15" s="1"/>
  <c r="AQ370" i="15"/>
  <c r="AS370" i="15"/>
  <c r="AT370" i="15"/>
  <c r="AU370" i="15" s="1"/>
  <c r="AV370" i="15"/>
  <c r="AP371" i="15"/>
  <c r="AR371" i="15" s="1"/>
  <c r="AQ371" i="15"/>
  <c r="AS371" i="15"/>
  <c r="AT371" i="15"/>
  <c r="AU371" i="15" s="1"/>
  <c r="AP372" i="15"/>
  <c r="AQ372" i="15"/>
  <c r="AR372" i="15" s="1"/>
  <c r="AS372" i="15"/>
  <c r="AT372" i="15"/>
  <c r="AU372" i="15" s="1"/>
  <c r="AP373" i="15"/>
  <c r="AQ373" i="15"/>
  <c r="AR373" i="15"/>
  <c r="AS373" i="15"/>
  <c r="AT373" i="15"/>
  <c r="AU373" i="15" s="1"/>
  <c r="AV373" i="15"/>
  <c r="AP374" i="15"/>
  <c r="AQ374" i="15"/>
  <c r="AR374" i="15"/>
  <c r="AS374" i="15"/>
  <c r="AT374" i="15"/>
  <c r="AU374" i="15"/>
  <c r="AV374" i="15"/>
  <c r="AP375" i="15"/>
  <c r="AR375" i="15" s="1"/>
  <c r="AQ375" i="15"/>
  <c r="AS375" i="15"/>
  <c r="AT375" i="15"/>
  <c r="AU375" i="15" s="1"/>
  <c r="AP376" i="15"/>
  <c r="AR376" i="15" s="1"/>
  <c r="AQ376" i="15"/>
  <c r="AS376" i="15"/>
  <c r="AT376" i="15"/>
  <c r="AU376" i="15"/>
  <c r="AV376" i="15"/>
  <c r="AP377" i="15"/>
  <c r="AQ377" i="15"/>
  <c r="AR377" i="15"/>
  <c r="AS377" i="15"/>
  <c r="AT377" i="15"/>
  <c r="AU377" i="15"/>
  <c r="AV377" i="15"/>
  <c r="AP378" i="15"/>
  <c r="AQ378" i="15"/>
  <c r="AR378" i="15" s="1"/>
  <c r="AS378" i="15"/>
  <c r="AT378" i="15"/>
  <c r="AU378" i="15" s="1"/>
  <c r="AP379" i="15"/>
  <c r="AR379" i="15" s="1"/>
  <c r="AQ379" i="15"/>
  <c r="AS379" i="15"/>
  <c r="AT379" i="15"/>
  <c r="AU379" i="15" s="1"/>
  <c r="AP380" i="15"/>
  <c r="AQ380" i="15"/>
  <c r="AR380" i="15" s="1"/>
  <c r="AS380" i="15"/>
  <c r="AT380" i="15"/>
  <c r="AU380" i="15"/>
  <c r="AV380" i="15"/>
  <c r="AP381" i="15"/>
  <c r="AQ381" i="15"/>
  <c r="AR381" i="15" s="1"/>
  <c r="AS381" i="15"/>
  <c r="AT381" i="15"/>
  <c r="AU381" i="15" s="1"/>
  <c r="AV381" i="15"/>
  <c r="AP382" i="15"/>
  <c r="AR382" i="15" s="1"/>
  <c r="AQ382" i="15"/>
  <c r="AS382" i="15"/>
  <c r="AT382" i="15"/>
  <c r="AU382" i="15" s="1"/>
  <c r="AV382" i="15"/>
  <c r="AP383" i="15"/>
  <c r="AR383" i="15" s="1"/>
  <c r="AQ383" i="15"/>
  <c r="AS383" i="15"/>
  <c r="AT383" i="15"/>
  <c r="AU383" i="15" s="1"/>
  <c r="AP384" i="15"/>
  <c r="AQ384" i="15"/>
  <c r="AR384" i="15" s="1"/>
  <c r="AS384" i="15"/>
  <c r="AT384" i="15"/>
  <c r="AU384" i="15" s="1"/>
  <c r="AP385" i="15"/>
  <c r="AQ385" i="15"/>
  <c r="AR385" i="15"/>
  <c r="AS385" i="15"/>
  <c r="AT385" i="15"/>
  <c r="AU385" i="15" s="1"/>
  <c r="AV385" i="15"/>
  <c r="AP386" i="15"/>
  <c r="AQ386" i="15"/>
  <c r="AR386" i="15"/>
  <c r="AS386" i="15"/>
  <c r="AT386" i="15"/>
  <c r="AU386" i="15"/>
  <c r="AV386" i="15"/>
  <c r="AP387" i="15"/>
  <c r="AR387" i="15" s="1"/>
  <c r="AQ387" i="15"/>
  <c r="AS387" i="15"/>
  <c r="AT387" i="15"/>
  <c r="AU387" i="15" s="1"/>
  <c r="AP388" i="15"/>
  <c r="AR388" i="15" s="1"/>
  <c r="AQ388" i="15"/>
  <c r="AS388" i="15"/>
  <c r="AT388" i="15"/>
  <c r="AU388" i="15"/>
  <c r="AV388" i="15"/>
  <c r="AP389" i="15"/>
  <c r="AQ389" i="15"/>
  <c r="AR389" i="15"/>
  <c r="AS389" i="15"/>
  <c r="AT389" i="15"/>
  <c r="AU389" i="15"/>
  <c r="AV389" i="15"/>
  <c r="AP390" i="15"/>
  <c r="AQ390" i="15"/>
  <c r="AR390" i="15" s="1"/>
  <c r="AS390" i="15"/>
  <c r="AT390" i="15"/>
  <c r="AU390" i="15" s="1"/>
  <c r="AP391" i="15"/>
  <c r="AR391" i="15" s="1"/>
  <c r="AQ391" i="15"/>
  <c r="AS391" i="15"/>
  <c r="AT391" i="15"/>
  <c r="AU391" i="15" s="1"/>
  <c r="AP392" i="15"/>
  <c r="AQ392" i="15"/>
  <c r="AR392" i="15" s="1"/>
  <c r="AS392" i="15"/>
  <c r="AT392" i="15"/>
  <c r="AU392" i="15"/>
  <c r="AV392" i="15"/>
  <c r="AP393" i="15"/>
  <c r="AQ393" i="15"/>
  <c r="AR393" i="15" s="1"/>
  <c r="AS393" i="15"/>
  <c r="AT393" i="15"/>
  <c r="AU393" i="15" s="1"/>
  <c r="AV393" i="15"/>
  <c r="AP394" i="15"/>
  <c r="AR394" i="15" s="1"/>
  <c r="AQ394" i="15"/>
  <c r="AS394" i="15"/>
  <c r="AT394" i="15"/>
  <c r="AU394" i="15" s="1"/>
  <c r="AV394" i="15"/>
  <c r="AP395" i="15"/>
  <c r="AR395" i="15" s="1"/>
  <c r="AQ395" i="15"/>
  <c r="AS395" i="15"/>
  <c r="AT395" i="15"/>
  <c r="AU395" i="15" s="1"/>
  <c r="AP396" i="15"/>
  <c r="AQ396" i="15"/>
  <c r="AR396" i="15" s="1"/>
  <c r="AS396" i="15"/>
  <c r="AT396" i="15"/>
  <c r="AU396" i="15" s="1"/>
  <c r="AP397" i="15"/>
  <c r="AQ397" i="15"/>
  <c r="AR397" i="15"/>
  <c r="AS397" i="15"/>
  <c r="AT397" i="15"/>
  <c r="AU397" i="15" s="1"/>
  <c r="AV397" i="15"/>
  <c r="AP398" i="15"/>
  <c r="AQ398" i="15"/>
  <c r="AR398" i="15"/>
  <c r="AS398" i="15"/>
  <c r="AT398" i="15"/>
  <c r="AU398" i="15"/>
  <c r="AV398" i="15"/>
  <c r="AP399" i="15"/>
  <c r="AR399" i="15" s="1"/>
  <c r="AQ399" i="15"/>
  <c r="AS399" i="15"/>
  <c r="AT399" i="15"/>
  <c r="AU399" i="15" s="1"/>
  <c r="AP400" i="15"/>
  <c r="AR400" i="15" s="1"/>
  <c r="AQ400" i="15"/>
  <c r="AS400" i="15"/>
  <c r="AT400" i="15"/>
  <c r="AU400" i="15"/>
  <c r="AV400" i="15"/>
  <c r="AP401" i="15"/>
  <c r="AQ401" i="15"/>
  <c r="AR401" i="15"/>
  <c r="AS401" i="15"/>
  <c r="AT401" i="15"/>
  <c r="AU401" i="15"/>
  <c r="AV401" i="15"/>
  <c r="AT201" i="15"/>
  <c r="AV201" i="15" s="1"/>
  <c r="AS201" i="15"/>
  <c r="AQ201" i="15"/>
  <c r="AP201" i="15"/>
  <c r="AR201" i="15" s="1"/>
  <c r="AT200" i="15"/>
  <c r="AV200" i="15" s="1"/>
  <c r="AS200" i="15"/>
  <c r="AQ200" i="15"/>
  <c r="AP200" i="15"/>
  <c r="AR200" i="15" s="1"/>
  <c r="AT199" i="15"/>
  <c r="AV199" i="15" s="1"/>
  <c r="AS199" i="15"/>
  <c r="AQ199" i="15"/>
  <c r="AP199" i="15"/>
  <c r="AU198" i="15"/>
  <c r="AT198" i="15"/>
  <c r="AV198" i="15" s="1"/>
  <c r="AS198" i="15"/>
  <c r="AR198" i="15"/>
  <c r="AQ198" i="15"/>
  <c r="AP198" i="15"/>
  <c r="AT197" i="15"/>
  <c r="AV197" i="15" s="1"/>
  <c r="AS197" i="15"/>
  <c r="AQ197" i="15"/>
  <c r="AP197" i="15"/>
  <c r="AR197" i="15" s="1"/>
  <c r="AT196" i="15"/>
  <c r="AU196" i="15" s="1"/>
  <c r="AS196" i="15"/>
  <c r="AQ196" i="15"/>
  <c r="AP196" i="15"/>
  <c r="AT195" i="15"/>
  <c r="AV195" i="15" s="1"/>
  <c r="AS195" i="15"/>
  <c r="AR195" i="15"/>
  <c r="AQ195" i="15"/>
  <c r="AP195" i="15"/>
  <c r="AV194" i="15"/>
  <c r="AT194" i="15"/>
  <c r="AU194" i="15" s="1"/>
  <c r="AS194" i="15"/>
  <c r="AQ194" i="15"/>
  <c r="AP194" i="15"/>
  <c r="AT193" i="15"/>
  <c r="AV193" i="15" s="1"/>
  <c r="AS193" i="15"/>
  <c r="AQ193" i="15"/>
  <c r="AR193" i="15" s="1"/>
  <c r="AP193" i="15"/>
  <c r="AT192" i="15"/>
  <c r="AV192" i="15" s="1"/>
  <c r="AS192" i="15"/>
  <c r="AQ192" i="15"/>
  <c r="AR192" i="15" s="1"/>
  <c r="AP192" i="15"/>
  <c r="AV191" i="15"/>
  <c r="AT191" i="15"/>
  <c r="AU191" i="15" s="1"/>
  <c r="AS191" i="15"/>
  <c r="AQ191" i="15"/>
  <c r="AP191" i="15"/>
  <c r="AR191" i="15" s="1"/>
  <c r="AV190" i="15"/>
  <c r="AU190" i="15"/>
  <c r="AT190" i="15"/>
  <c r="AS190" i="15"/>
  <c r="AQ190" i="15"/>
  <c r="AP190" i="15"/>
  <c r="AR190" i="15" s="1"/>
  <c r="AV189" i="15"/>
  <c r="AU189" i="15"/>
  <c r="AT189" i="15"/>
  <c r="AS189" i="15"/>
  <c r="AQ189" i="15"/>
  <c r="AP189" i="15"/>
  <c r="AR189" i="15" s="1"/>
  <c r="AV188" i="15"/>
  <c r="AU188" i="15"/>
  <c r="AT188" i="15"/>
  <c r="AS188" i="15"/>
  <c r="AQ188" i="15"/>
  <c r="AP188" i="15"/>
  <c r="AR188" i="15" s="1"/>
  <c r="AT187" i="15"/>
  <c r="AV187" i="15" s="1"/>
  <c r="AS187" i="15"/>
  <c r="AQ187" i="15"/>
  <c r="AR187" i="15" s="1"/>
  <c r="AP187" i="15"/>
  <c r="AU186" i="15"/>
  <c r="AT186" i="15"/>
  <c r="AV186" i="15" s="1"/>
  <c r="AS186" i="15"/>
  <c r="AR186" i="15"/>
  <c r="AQ186" i="15"/>
  <c r="AP186" i="15"/>
  <c r="AU185" i="15"/>
  <c r="AT185" i="15"/>
  <c r="AV185" i="15" s="1"/>
  <c r="AS185" i="15"/>
  <c r="AQ185" i="15"/>
  <c r="AP185" i="15"/>
  <c r="AR185" i="15" s="1"/>
  <c r="AT184" i="15"/>
  <c r="AU184" i="15" s="1"/>
  <c r="AS184" i="15"/>
  <c r="AQ184" i="15"/>
  <c r="AP184" i="15"/>
  <c r="AR184" i="15" s="1"/>
  <c r="AV183" i="15"/>
  <c r="AU183" i="15"/>
  <c r="AT183" i="15"/>
  <c r="AS183" i="15"/>
  <c r="AR183" i="15"/>
  <c r="AQ183" i="15"/>
  <c r="AP183" i="15"/>
  <c r="AV182" i="15"/>
  <c r="AT182" i="15"/>
  <c r="AU182" i="15" s="1"/>
  <c r="AS182" i="15"/>
  <c r="AR182" i="15"/>
  <c r="AQ182" i="15"/>
  <c r="AP182" i="15"/>
  <c r="AT181" i="15"/>
  <c r="AV181" i="15" s="1"/>
  <c r="AS181" i="15"/>
  <c r="AQ181" i="15"/>
  <c r="AR181" i="15" s="1"/>
  <c r="AP181" i="15"/>
  <c r="AT180" i="15"/>
  <c r="AV180" i="15" s="1"/>
  <c r="AS180" i="15"/>
  <c r="AR180" i="15"/>
  <c r="AQ180" i="15"/>
  <c r="AP180" i="15"/>
  <c r="AV179" i="15"/>
  <c r="AT179" i="15"/>
  <c r="AU179" i="15" s="1"/>
  <c r="AS179" i="15"/>
  <c r="AQ179" i="15"/>
  <c r="AP179" i="15"/>
  <c r="AR179" i="15" s="1"/>
  <c r="AV178" i="15"/>
  <c r="AT178" i="15"/>
  <c r="AU178" i="15" s="1"/>
  <c r="AS178" i="15"/>
  <c r="AQ178" i="15"/>
  <c r="AP178" i="15"/>
  <c r="AR178" i="15" s="1"/>
  <c r="AV177" i="15"/>
  <c r="AU177" i="15"/>
  <c r="AT177" i="15"/>
  <c r="AS177" i="15"/>
  <c r="AQ177" i="15"/>
  <c r="AP177" i="15"/>
  <c r="AR177" i="15" s="1"/>
  <c r="AV176" i="15"/>
  <c r="AU176" i="15"/>
  <c r="AT176" i="15"/>
  <c r="AS176" i="15"/>
  <c r="AQ176" i="15"/>
  <c r="AP176" i="15"/>
  <c r="AR176" i="15" s="1"/>
  <c r="AT175" i="15"/>
  <c r="AV175" i="15" s="1"/>
  <c r="AS175" i="15"/>
  <c r="AQ175" i="15"/>
  <c r="AR175" i="15" s="1"/>
  <c r="AP175" i="15"/>
  <c r="AU174" i="15"/>
  <c r="AT174" i="15"/>
  <c r="AV174" i="15" s="1"/>
  <c r="AS174" i="15"/>
  <c r="AR174" i="15"/>
  <c r="AQ174" i="15"/>
  <c r="AP174" i="15"/>
  <c r="AU173" i="15"/>
  <c r="AT173" i="15"/>
  <c r="AV173" i="15" s="1"/>
  <c r="AS173" i="15"/>
  <c r="AQ173" i="15"/>
  <c r="AP173" i="15"/>
  <c r="AR173" i="15" s="1"/>
  <c r="AT172" i="15"/>
  <c r="AU172" i="15" s="1"/>
  <c r="AS172" i="15"/>
  <c r="AQ172" i="15"/>
  <c r="AP172" i="15"/>
  <c r="AR172" i="15" s="1"/>
  <c r="AV171" i="15"/>
  <c r="AU171" i="15"/>
  <c r="AT171" i="15"/>
  <c r="AS171" i="15"/>
  <c r="AR171" i="15"/>
  <c r="AQ171" i="15"/>
  <c r="AP171" i="15"/>
  <c r="AV170" i="15"/>
  <c r="AT170" i="15"/>
  <c r="AU170" i="15" s="1"/>
  <c r="AS170" i="15"/>
  <c r="AR170" i="15"/>
  <c r="AQ170" i="15"/>
  <c r="AP170" i="15"/>
  <c r="AT169" i="15"/>
  <c r="AV169" i="15" s="1"/>
  <c r="AS169" i="15"/>
  <c r="AQ169" i="15"/>
  <c r="AR169" i="15" s="1"/>
  <c r="AP169" i="15"/>
  <c r="AT168" i="15"/>
  <c r="AV168" i="15" s="1"/>
  <c r="AS168" i="15"/>
  <c r="AR168" i="15"/>
  <c r="AQ168" i="15"/>
  <c r="AP168" i="15"/>
  <c r="AV167" i="15"/>
  <c r="AT167" i="15"/>
  <c r="AU167" i="15" s="1"/>
  <c r="AS167" i="15"/>
  <c r="AQ167" i="15"/>
  <c r="AP167" i="15"/>
  <c r="AR167" i="15" s="1"/>
  <c r="AV166" i="15"/>
  <c r="AT166" i="15"/>
  <c r="AU166" i="15" s="1"/>
  <c r="AS166" i="15"/>
  <c r="AQ166" i="15"/>
  <c r="AP166" i="15"/>
  <c r="AR166" i="15" s="1"/>
  <c r="AV165" i="15"/>
  <c r="AU165" i="15"/>
  <c r="AT165" i="15"/>
  <c r="AS165" i="15"/>
  <c r="AQ165" i="15"/>
  <c r="AP165" i="15"/>
  <c r="AR165" i="15" s="1"/>
  <c r="AV164" i="15"/>
  <c r="AU164" i="15"/>
  <c r="AT164" i="15"/>
  <c r="AS164" i="15"/>
  <c r="AQ164" i="15"/>
  <c r="AP164" i="15"/>
  <c r="AR164" i="15" s="1"/>
  <c r="AT163" i="15"/>
  <c r="AV163" i="15" s="1"/>
  <c r="AS163" i="15"/>
  <c r="AQ163" i="15"/>
  <c r="AR163" i="15" s="1"/>
  <c r="AP163" i="15"/>
  <c r="AU162" i="15"/>
  <c r="AT162" i="15"/>
  <c r="AV162" i="15" s="1"/>
  <c r="AS162" i="15"/>
  <c r="AR162" i="15"/>
  <c r="AQ162" i="15"/>
  <c r="AP162" i="15"/>
  <c r="AU161" i="15"/>
  <c r="AT161" i="15"/>
  <c r="AV161" i="15" s="1"/>
  <c r="AS161" i="15"/>
  <c r="AQ161" i="15"/>
  <c r="AP161" i="15"/>
  <c r="AR161" i="15" s="1"/>
  <c r="AT160" i="15"/>
  <c r="AU160" i="15" s="1"/>
  <c r="AS160" i="15"/>
  <c r="AQ160" i="15"/>
  <c r="AP160" i="15"/>
  <c r="AR160" i="15" s="1"/>
  <c r="AV159" i="15"/>
  <c r="AU159" i="15"/>
  <c r="AT159" i="15"/>
  <c r="AS159" i="15"/>
  <c r="AR159" i="15"/>
  <c r="AQ159" i="15"/>
  <c r="AP159" i="15"/>
  <c r="AV158" i="15"/>
  <c r="AT158" i="15"/>
  <c r="AU158" i="15" s="1"/>
  <c r="AS158" i="15"/>
  <c r="AR158" i="15"/>
  <c r="AQ158" i="15"/>
  <c r="AP158" i="15"/>
  <c r="AT157" i="15"/>
  <c r="AV157" i="15" s="1"/>
  <c r="AS157" i="15"/>
  <c r="AQ157" i="15"/>
  <c r="AR157" i="15" s="1"/>
  <c r="AP157" i="15"/>
  <c r="AT156" i="15"/>
  <c r="AV156" i="15" s="1"/>
  <c r="AS156" i="15"/>
  <c r="AR156" i="15"/>
  <c r="AQ156" i="15"/>
  <c r="AP156" i="15"/>
  <c r="AV155" i="15"/>
  <c r="AT155" i="15"/>
  <c r="AU155" i="15" s="1"/>
  <c r="AS155" i="15"/>
  <c r="AQ155" i="15"/>
  <c r="AP155" i="15"/>
  <c r="AR155" i="15" s="1"/>
  <c r="AT154" i="15"/>
  <c r="AV154" i="15" s="1"/>
  <c r="AS154" i="15"/>
  <c r="AQ154" i="15"/>
  <c r="AP154" i="15"/>
  <c r="AR154" i="15" s="1"/>
  <c r="AV153" i="15"/>
  <c r="AU153" i="15"/>
  <c r="AT153" i="15"/>
  <c r="AS153" i="15"/>
  <c r="AQ153" i="15"/>
  <c r="AP153" i="15"/>
  <c r="AR153" i="15" s="1"/>
  <c r="AV152" i="15"/>
  <c r="AU152" i="15"/>
  <c r="AT152" i="15"/>
  <c r="AS152" i="15"/>
  <c r="AQ152" i="15"/>
  <c r="AP152" i="15"/>
  <c r="AR152" i="15" s="1"/>
  <c r="AT151" i="15"/>
  <c r="AV151" i="15" s="1"/>
  <c r="AS151" i="15"/>
  <c r="AQ151" i="15"/>
  <c r="AR151" i="15" s="1"/>
  <c r="AP151" i="15"/>
  <c r="AU150" i="15"/>
  <c r="AT150" i="15"/>
  <c r="AV150" i="15" s="1"/>
  <c r="AS150" i="15"/>
  <c r="AR150" i="15"/>
  <c r="AQ150" i="15"/>
  <c r="AP150" i="15"/>
  <c r="AU149" i="15"/>
  <c r="AT149" i="15"/>
  <c r="AV149" i="15" s="1"/>
  <c r="AS149" i="15"/>
  <c r="AQ149" i="15"/>
  <c r="AP149" i="15"/>
  <c r="AR149" i="15" s="1"/>
  <c r="AT148" i="15"/>
  <c r="AU148" i="15" s="1"/>
  <c r="AS148" i="15"/>
  <c r="AQ148" i="15"/>
  <c r="AP148" i="15"/>
  <c r="AR148" i="15" s="1"/>
  <c r="AV147" i="15"/>
  <c r="AU147" i="15"/>
  <c r="AT147" i="15"/>
  <c r="AS147" i="15"/>
  <c r="AR147" i="15"/>
  <c r="AQ147" i="15"/>
  <c r="AP147" i="15"/>
  <c r="AV146" i="15"/>
  <c r="AU146" i="15"/>
  <c r="AT146" i="15"/>
  <c r="AS146" i="15"/>
  <c r="AQ146" i="15"/>
  <c r="AP146" i="15"/>
  <c r="AR146" i="15" s="1"/>
  <c r="AT145" i="15"/>
  <c r="AV145" i="15" s="1"/>
  <c r="AS145" i="15"/>
  <c r="AQ145" i="15"/>
  <c r="AR145" i="15" s="1"/>
  <c r="AP145" i="15"/>
  <c r="AT144" i="15"/>
  <c r="AV144" i="15" s="1"/>
  <c r="AS144" i="15"/>
  <c r="AR144" i="15"/>
  <c r="AQ144" i="15"/>
  <c r="AP144" i="15"/>
  <c r="AV143" i="15"/>
  <c r="AT143" i="15"/>
  <c r="AU143" i="15" s="1"/>
  <c r="AS143" i="15"/>
  <c r="AQ143" i="15"/>
  <c r="AP143" i="15"/>
  <c r="AR143" i="15" s="1"/>
  <c r="AT142" i="15"/>
  <c r="AV142" i="15" s="1"/>
  <c r="AS142" i="15"/>
  <c r="AQ142" i="15"/>
  <c r="AP142" i="15"/>
  <c r="AR142" i="15" s="1"/>
  <c r="AV141" i="15"/>
  <c r="AU141" i="15"/>
  <c r="AT141" i="15"/>
  <c r="AS141" i="15"/>
  <c r="AQ141" i="15"/>
  <c r="AP141" i="15"/>
  <c r="AR141" i="15" s="1"/>
  <c r="AV140" i="15"/>
  <c r="AU140" i="15"/>
  <c r="AT140" i="15"/>
  <c r="AS140" i="15"/>
  <c r="AQ140" i="15"/>
  <c r="AP140" i="15"/>
  <c r="AR140" i="15" s="1"/>
  <c r="AT139" i="15"/>
  <c r="AV139" i="15" s="1"/>
  <c r="AS139" i="15"/>
  <c r="AQ139" i="15"/>
  <c r="AR139" i="15" s="1"/>
  <c r="AP139" i="15"/>
  <c r="AU138" i="15"/>
  <c r="AT138" i="15"/>
  <c r="AV138" i="15" s="1"/>
  <c r="AS138" i="15"/>
  <c r="AR138" i="15"/>
  <c r="AQ138" i="15"/>
  <c r="AP138" i="15"/>
  <c r="AT137" i="15"/>
  <c r="AV137" i="15" s="1"/>
  <c r="AS137" i="15"/>
  <c r="AQ137" i="15"/>
  <c r="AP137" i="15"/>
  <c r="AR137" i="15" s="1"/>
  <c r="AT136" i="15"/>
  <c r="AU136" i="15" s="1"/>
  <c r="AS136" i="15"/>
  <c r="AQ136" i="15"/>
  <c r="AP136" i="15"/>
  <c r="AR136" i="15" s="1"/>
  <c r="AV135" i="15"/>
  <c r="AU135" i="15"/>
  <c r="AT135" i="15"/>
  <c r="AS135" i="15"/>
  <c r="AR135" i="15"/>
  <c r="AQ135" i="15"/>
  <c r="AP135" i="15"/>
  <c r="AV134" i="15"/>
  <c r="AU134" i="15"/>
  <c r="AT134" i="15"/>
  <c r="AS134" i="15"/>
  <c r="AQ134" i="15"/>
  <c r="AP134" i="15"/>
  <c r="AR134" i="15" s="1"/>
  <c r="AT133" i="15"/>
  <c r="AV133" i="15" s="1"/>
  <c r="AS133" i="15"/>
  <c r="AQ133" i="15"/>
  <c r="AR133" i="15" s="1"/>
  <c r="AP133" i="15"/>
  <c r="AT132" i="15"/>
  <c r="AV132" i="15" s="1"/>
  <c r="AS132" i="15"/>
  <c r="AR132" i="15"/>
  <c r="AQ132" i="15"/>
  <c r="AP132" i="15"/>
  <c r="AV131" i="15"/>
  <c r="AT131" i="15"/>
  <c r="AU131" i="15" s="1"/>
  <c r="AS131" i="15"/>
  <c r="AQ131" i="15"/>
  <c r="AP131" i="15"/>
  <c r="AR131" i="15" s="1"/>
  <c r="AT130" i="15"/>
  <c r="AV130" i="15" s="1"/>
  <c r="AS130" i="15"/>
  <c r="AQ130" i="15"/>
  <c r="AP130" i="15"/>
  <c r="AR130" i="15" s="1"/>
  <c r="AV129" i="15"/>
  <c r="AU129" i="15"/>
  <c r="AT129" i="15"/>
  <c r="AS129" i="15"/>
  <c r="AQ129" i="15"/>
  <c r="AP129" i="15"/>
  <c r="AR129" i="15" s="1"/>
  <c r="AV128" i="15"/>
  <c r="AU128" i="15"/>
  <c r="AT128" i="15"/>
  <c r="AS128" i="15"/>
  <c r="AQ128" i="15"/>
  <c r="AP128" i="15"/>
  <c r="AR128" i="15" s="1"/>
  <c r="AT127" i="15"/>
  <c r="AV127" i="15" s="1"/>
  <c r="AS127" i="15"/>
  <c r="AQ127" i="15"/>
  <c r="AR127" i="15" s="1"/>
  <c r="AP127" i="15"/>
  <c r="AU126" i="15"/>
  <c r="AT126" i="15"/>
  <c r="AV126" i="15" s="1"/>
  <c r="AS126" i="15"/>
  <c r="AR126" i="15"/>
  <c r="AQ126" i="15"/>
  <c r="AP126" i="15"/>
  <c r="AT125" i="15"/>
  <c r="AV125" i="15" s="1"/>
  <c r="AS125" i="15"/>
  <c r="AQ125" i="15"/>
  <c r="AP125" i="15"/>
  <c r="AR125" i="15" s="1"/>
  <c r="AT124" i="15"/>
  <c r="AU124" i="15" s="1"/>
  <c r="AS124" i="15"/>
  <c r="AQ124" i="15"/>
  <c r="AP124" i="15"/>
  <c r="AR124" i="15" s="1"/>
  <c r="AV123" i="15"/>
  <c r="AU123" i="15"/>
  <c r="AT123" i="15"/>
  <c r="AS123" i="15"/>
  <c r="AR123" i="15"/>
  <c r="AQ123" i="15"/>
  <c r="AP123" i="15"/>
  <c r="AV122" i="15"/>
  <c r="AU122" i="15"/>
  <c r="AT122" i="15"/>
  <c r="AS122" i="15"/>
  <c r="AQ122" i="15"/>
  <c r="AP122" i="15"/>
  <c r="AR122" i="15" s="1"/>
  <c r="AT121" i="15"/>
  <c r="AV121" i="15" s="1"/>
  <c r="AS121" i="15"/>
  <c r="AQ121" i="15"/>
  <c r="AR121" i="15" s="1"/>
  <c r="AP121" i="15"/>
  <c r="AT120" i="15"/>
  <c r="AV120" i="15" s="1"/>
  <c r="AS120" i="15"/>
  <c r="AR120" i="15"/>
  <c r="AQ120" i="15"/>
  <c r="AP120" i="15"/>
  <c r="AV119" i="15"/>
  <c r="AT119" i="15"/>
  <c r="AU119" i="15" s="1"/>
  <c r="AS119" i="15"/>
  <c r="AQ119" i="15"/>
  <c r="AP119" i="15"/>
  <c r="AR119" i="15" s="1"/>
  <c r="AT118" i="15"/>
  <c r="AV118" i="15" s="1"/>
  <c r="AS118" i="15"/>
  <c r="AQ118" i="15"/>
  <c r="AP118" i="15"/>
  <c r="AR118" i="15" s="1"/>
  <c r="AV117" i="15"/>
  <c r="AU117" i="15"/>
  <c r="AT117" i="15"/>
  <c r="AS117" i="15"/>
  <c r="AQ117" i="15"/>
  <c r="AP117" i="15"/>
  <c r="AR117" i="15" s="1"/>
  <c r="AV116" i="15"/>
  <c r="AU116" i="15"/>
  <c r="AT116" i="15"/>
  <c r="AS116" i="15"/>
  <c r="AQ116" i="15"/>
  <c r="AP116" i="15"/>
  <c r="AR116" i="15" s="1"/>
  <c r="AT115" i="15"/>
  <c r="AV115" i="15" s="1"/>
  <c r="AS115" i="15"/>
  <c r="AQ115" i="15"/>
  <c r="AR115" i="15" s="1"/>
  <c r="AP115" i="15"/>
  <c r="AU114" i="15"/>
  <c r="AT114" i="15"/>
  <c r="AV114" i="15" s="1"/>
  <c r="AS114" i="15"/>
  <c r="AR114" i="15"/>
  <c r="AQ114" i="15"/>
  <c r="AP114" i="15"/>
  <c r="AT113" i="15"/>
  <c r="AV113" i="15" s="1"/>
  <c r="AS113" i="15"/>
  <c r="AQ113" i="15"/>
  <c r="AP113" i="15"/>
  <c r="AR113" i="15" s="1"/>
  <c r="AT112" i="15"/>
  <c r="AU112" i="15" s="1"/>
  <c r="AS112" i="15"/>
  <c r="AQ112" i="15"/>
  <c r="AP112" i="15"/>
  <c r="AR112" i="15" s="1"/>
  <c r="AV111" i="15"/>
  <c r="AU111" i="15"/>
  <c r="AT111" i="15"/>
  <c r="AS111" i="15"/>
  <c r="AR111" i="15"/>
  <c r="AQ111" i="15"/>
  <c r="AP111" i="15"/>
  <c r="AV110" i="15"/>
  <c r="AU110" i="15"/>
  <c r="AT110" i="15"/>
  <c r="AS110" i="15"/>
  <c r="AQ110" i="15"/>
  <c r="AP110" i="15"/>
  <c r="AR110" i="15" s="1"/>
  <c r="AT109" i="15"/>
  <c r="AV109" i="15" s="1"/>
  <c r="AS109" i="15"/>
  <c r="AQ109" i="15"/>
  <c r="AR109" i="15" s="1"/>
  <c r="AP109" i="15"/>
  <c r="AT108" i="15"/>
  <c r="AV108" i="15" s="1"/>
  <c r="AS108" i="15"/>
  <c r="AR108" i="15"/>
  <c r="AQ108" i="15"/>
  <c r="AP108" i="15"/>
  <c r="AV107" i="15"/>
  <c r="AT107" i="15"/>
  <c r="AU107" i="15" s="1"/>
  <c r="AS107" i="15"/>
  <c r="AQ107" i="15"/>
  <c r="AP107" i="15"/>
  <c r="AR107" i="15" s="1"/>
  <c r="AT106" i="15"/>
  <c r="AV106" i="15" s="1"/>
  <c r="AS106" i="15"/>
  <c r="AQ106" i="15"/>
  <c r="AP106" i="15"/>
  <c r="AR106" i="15" s="1"/>
  <c r="AV105" i="15"/>
  <c r="AU105" i="15"/>
  <c r="AT105" i="15"/>
  <c r="AS105" i="15"/>
  <c r="AQ105" i="15"/>
  <c r="AP105" i="15"/>
  <c r="AR105" i="15" s="1"/>
  <c r="AV104" i="15"/>
  <c r="AU104" i="15"/>
  <c r="AT104" i="15"/>
  <c r="AS104" i="15"/>
  <c r="AQ104" i="15"/>
  <c r="AP104" i="15"/>
  <c r="AR104" i="15" s="1"/>
  <c r="AT103" i="15"/>
  <c r="AV103" i="15" s="1"/>
  <c r="AS103" i="15"/>
  <c r="AQ103" i="15"/>
  <c r="AR103" i="15" s="1"/>
  <c r="AP103" i="15"/>
  <c r="AU102" i="15"/>
  <c r="AT102" i="15"/>
  <c r="AV102" i="15" s="1"/>
  <c r="AS102" i="15"/>
  <c r="AR102" i="15"/>
  <c r="AQ102" i="15"/>
  <c r="AP102" i="15"/>
  <c r="AT101" i="15"/>
  <c r="AV101" i="15" s="1"/>
  <c r="AS101" i="15"/>
  <c r="AQ101" i="15"/>
  <c r="AP101" i="15"/>
  <c r="AR101" i="15" s="1"/>
  <c r="AT100" i="15"/>
  <c r="AU100" i="15" s="1"/>
  <c r="AS100" i="15"/>
  <c r="AQ100" i="15"/>
  <c r="AP100" i="15"/>
  <c r="AR100" i="15" s="1"/>
  <c r="AV99" i="15"/>
  <c r="AU99" i="15"/>
  <c r="AT99" i="15"/>
  <c r="AS99" i="15"/>
  <c r="AR99" i="15"/>
  <c r="AQ99" i="15"/>
  <c r="AP99" i="15"/>
  <c r="AV98" i="15"/>
  <c r="AU98" i="15"/>
  <c r="AT98" i="15"/>
  <c r="AS98" i="15"/>
  <c r="AQ98" i="15"/>
  <c r="AP98" i="15"/>
  <c r="AR98" i="15" s="1"/>
  <c r="AT97" i="15"/>
  <c r="AV97" i="15" s="1"/>
  <c r="AS97" i="15"/>
  <c r="AQ97" i="15"/>
  <c r="AR97" i="15" s="1"/>
  <c r="AP97" i="15"/>
  <c r="AT96" i="15"/>
  <c r="AV96" i="15" s="1"/>
  <c r="AS96" i="15"/>
  <c r="AR96" i="15"/>
  <c r="AQ96" i="15"/>
  <c r="AP96" i="15"/>
  <c r="AV95" i="15"/>
  <c r="AT95" i="15"/>
  <c r="AU95" i="15" s="1"/>
  <c r="AS95" i="15"/>
  <c r="AQ95" i="15"/>
  <c r="AP95" i="15"/>
  <c r="AR95" i="15" s="1"/>
  <c r="AT94" i="15"/>
  <c r="AV94" i="15" s="1"/>
  <c r="AS94" i="15"/>
  <c r="AQ94" i="15"/>
  <c r="AP94" i="15"/>
  <c r="AR94" i="15" s="1"/>
  <c r="AV93" i="15"/>
  <c r="AU93" i="15"/>
  <c r="AT93" i="15"/>
  <c r="AS93" i="15"/>
  <c r="AQ93" i="15"/>
  <c r="AP93" i="15"/>
  <c r="AR93" i="15" s="1"/>
  <c r="AV92" i="15"/>
  <c r="AU92" i="15"/>
  <c r="AT92" i="15"/>
  <c r="AS92" i="15"/>
  <c r="AQ92" i="15"/>
  <c r="AP92" i="15"/>
  <c r="AR92" i="15" s="1"/>
  <c r="AV91" i="15"/>
  <c r="AT91" i="15"/>
  <c r="AU91" i="15" s="1"/>
  <c r="AS91" i="15"/>
  <c r="AQ91" i="15"/>
  <c r="AR91" i="15" s="1"/>
  <c r="AP91" i="15"/>
  <c r="AU90" i="15"/>
  <c r="AT90" i="15"/>
  <c r="AV90" i="15" s="1"/>
  <c r="AS90" i="15"/>
  <c r="AR90" i="15"/>
  <c r="AQ90" i="15"/>
  <c r="AP90" i="15"/>
  <c r="AT89" i="15"/>
  <c r="AV89" i="15" s="1"/>
  <c r="AS89" i="15"/>
  <c r="AQ89" i="15"/>
  <c r="AP89" i="15"/>
  <c r="AR89" i="15" s="1"/>
  <c r="AT88" i="15"/>
  <c r="AU88" i="15" s="1"/>
  <c r="AS88" i="15"/>
  <c r="AQ88" i="15"/>
  <c r="AP88" i="15"/>
  <c r="AR88" i="15" s="1"/>
  <c r="AV87" i="15"/>
  <c r="AU87" i="15"/>
  <c r="AT87" i="15"/>
  <c r="AS87" i="15"/>
  <c r="AR87" i="15"/>
  <c r="AQ87" i="15"/>
  <c r="AP87" i="15"/>
  <c r="AV86" i="15"/>
  <c r="AU86" i="15"/>
  <c r="AT86" i="15"/>
  <c r="AS86" i="15"/>
  <c r="AQ86" i="15"/>
  <c r="AP86" i="15"/>
  <c r="AR86" i="15" s="1"/>
  <c r="AT85" i="15"/>
  <c r="AV85" i="15" s="1"/>
  <c r="AS85" i="15"/>
  <c r="AQ85" i="15"/>
  <c r="AR85" i="15" s="1"/>
  <c r="AP85" i="15"/>
  <c r="AT84" i="15"/>
  <c r="AV84" i="15" s="1"/>
  <c r="AS84" i="15"/>
  <c r="AR84" i="15"/>
  <c r="AQ84" i="15"/>
  <c r="AP84" i="15"/>
  <c r="AV83" i="15"/>
  <c r="AT83" i="15"/>
  <c r="AU83" i="15" s="1"/>
  <c r="AS83" i="15"/>
  <c r="AR83" i="15"/>
  <c r="AQ83" i="15"/>
  <c r="AP83" i="15"/>
  <c r="AT82" i="15"/>
  <c r="AV82" i="15" s="1"/>
  <c r="AS82" i="15"/>
  <c r="AQ82" i="15"/>
  <c r="AP82" i="15"/>
  <c r="AR82" i="15" s="1"/>
  <c r="AV81" i="15"/>
  <c r="AU81" i="15"/>
  <c r="AT81" i="15"/>
  <c r="AS81" i="15"/>
  <c r="AQ81" i="15"/>
  <c r="AP81" i="15"/>
  <c r="AR81" i="15" s="1"/>
  <c r="AV80" i="15"/>
  <c r="AU80" i="15"/>
  <c r="AT80" i="15"/>
  <c r="AS80" i="15"/>
  <c r="AQ80" i="15"/>
  <c r="AP80" i="15"/>
  <c r="AR80" i="15" s="1"/>
  <c r="AV79" i="15"/>
  <c r="AT79" i="15"/>
  <c r="AU79" i="15" s="1"/>
  <c r="AS79" i="15"/>
  <c r="AQ79" i="15"/>
  <c r="AR79" i="15" s="1"/>
  <c r="AP79" i="15"/>
  <c r="AU78" i="15"/>
  <c r="AT78" i="15"/>
  <c r="AV78" i="15" s="1"/>
  <c r="AS78" i="15"/>
  <c r="AR78" i="15"/>
  <c r="AQ78" i="15"/>
  <c r="AP78" i="15"/>
  <c r="AT77" i="15"/>
  <c r="AV77" i="15" s="1"/>
  <c r="AS77" i="15"/>
  <c r="AQ77" i="15"/>
  <c r="AP77" i="15"/>
  <c r="AR77" i="15" s="1"/>
  <c r="AT76" i="15"/>
  <c r="AU76" i="15" s="1"/>
  <c r="AS76" i="15"/>
  <c r="AQ76" i="15"/>
  <c r="AP76" i="15"/>
  <c r="AR76" i="15" s="1"/>
  <c r="AV75" i="15"/>
  <c r="AU75" i="15"/>
  <c r="AT75" i="15"/>
  <c r="AS75" i="15"/>
  <c r="AR75" i="15"/>
  <c r="AQ75" i="15"/>
  <c r="AP75" i="15"/>
  <c r="AV74" i="15"/>
  <c r="AU74" i="15"/>
  <c r="AT74" i="15"/>
  <c r="AS74" i="15"/>
  <c r="AQ74" i="15"/>
  <c r="AP74" i="15"/>
  <c r="AR74" i="15" s="1"/>
  <c r="AT73" i="15"/>
  <c r="AV73" i="15" s="1"/>
  <c r="AS73" i="15"/>
  <c r="AQ73" i="15"/>
  <c r="AR73" i="15" s="1"/>
  <c r="AP73" i="15"/>
  <c r="AT72" i="15"/>
  <c r="AV72" i="15" s="1"/>
  <c r="AS72" i="15"/>
  <c r="AR72" i="15"/>
  <c r="AQ72" i="15"/>
  <c r="AP72" i="15"/>
  <c r="AV71" i="15"/>
  <c r="AT71" i="15"/>
  <c r="AU71" i="15" s="1"/>
  <c r="AS71" i="15"/>
  <c r="AR71" i="15"/>
  <c r="AQ71" i="15"/>
  <c r="AP71" i="15"/>
  <c r="AT70" i="15"/>
  <c r="AV70" i="15" s="1"/>
  <c r="AS70" i="15"/>
  <c r="AQ70" i="15"/>
  <c r="AP70" i="15"/>
  <c r="AR70" i="15" s="1"/>
  <c r="AV69" i="15"/>
  <c r="AU69" i="15"/>
  <c r="AT69" i="15"/>
  <c r="AS69" i="15"/>
  <c r="AQ69" i="15"/>
  <c r="AP69" i="15"/>
  <c r="AR69" i="15" s="1"/>
  <c r="AV68" i="15"/>
  <c r="AU68" i="15"/>
  <c r="AT68" i="15"/>
  <c r="AS68" i="15"/>
  <c r="AQ68" i="15"/>
  <c r="AP68" i="15"/>
  <c r="AR68" i="15" s="1"/>
  <c r="AV67" i="15"/>
  <c r="AT67" i="15"/>
  <c r="AU67" i="15" s="1"/>
  <c r="AS67" i="15"/>
  <c r="AQ67" i="15"/>
  <c r="AR67" i="15" s="1"/>
  <c r="AP67" i="15"/>
  <c r="AU66" i="15"/>
  <c r="AT66" i="15"/>
  <c r="AV66" i="15" s="1"/>
  <c r="AS66" i="15"/>
  <c r="AR66" i="15"/>
  <c r="AQ66" i="15"/>
  <c r="AP66" i="15"/>
  <c r="AT65" i="15"/>
  <c r="AV65" i="15" s="1"/>
  <c r="AS65" i="15"/>
  <c r="AQ65" i="15"/>
  <c r="AP65" i="15"/>
  <c r="AR65" i="15" s="1"/>
  <c r="AT64" i="15"/>
  <c r="AU64" i="15" s="1"/>
  <c r="AS64" i="15"/>
  <c r="AQ64" i="15"/>
  <c r="AP64" i="15"/>
  <c r="AR64" i="15" s="1"/>
  <c r="AV63" i="15"/>
  <c r="AU63" i="15"/>
  <c r="AT63" i="15"/>
  <c r="AS63" i="15"/>
  <c r="AR63" i="15"/>
  <c r="AQ63" i="15"/>
  <c r="AP63" i="15"/>
  <c r="AV62" i="15"/>
  <c r="AU62" i="15"/>
  <c r="AT62" i="15"/>
  <c r="AS62" i="15"/>
  <c r="AQ62" i="15"/>
  <c r="AP62" i="15"/>
  <c r="AR62" i="15" s="1"/>
  <c r="AT61" i="15"/>
  <c r="AV61" i="15" s="1"/>
  <c r="AS61" i="15"/>
  <c r="AQ61" i="15"/>
  <c r="AR61" i="15" s="1"/>
  <c r="AP61" i="15"/>
  <c r="AT60" i="15"/>
  <c r="AV60" i="15" s="1"/>
  <c r="AS60" i="15"/>
  <c r="AR60" i="15"/>
  <c r="AQ60" i="15"/>
  <c r="AP60" i="15"/>
  <c r="AV59" i="15"/>
  <c r="AT59" i="15"/>
  <c r="AU59" i="15" s="1"/>
  <c r="AS59" i="15"/>
  <c r="AR59" i="15"/>
  <c r="AQ59" i="15"/>
  <c r="AP59" i="15"/>
  <c r="AT58" i="15"/>
  <c r="AV58" i="15" s="1"/>
  <c r="AS58" i="15"/>
  <c r="AQ58" i="15"/>
  <c r="AP58" i="15"/>
  <c r="AR58" i="15" s="1"/>
  <c r="AV57" i="15"/>
  <c r="AU57" i="15"/>
  <c r="AT57" i="15"/>
  <c r="AS57" i="15"/>
  <c r="AQ57" i="15"/>
  <c r="AP57" i="15"/>
  <c r="AR57" i="15" s="1"/>
  <c r="AV56" i="15"/>
  <c r="AU56" i="15"/>
  <c r="AT56" i="15"/>
  <c r="AS56" i="15"/>
  <c r="AQ56" i="15"/>
  <c r="AP56" i="15"/>
  <c r="AR56" i="15" s="1"/>
  <c r="AV55" i="15"/>
  <c r="AT55" i="15"/>
  <c r="AU55" i="15" s="1"/>
  <c r="AS55" i="15"/>
  <c r="AQ55" i="15"/>
  <c r="AR55" i="15" s="1"/>
  <c r="AP55" i="15"/>
  <c r="AU54" i="15"/>
  <c r="AT54" i="15"/>
  <c r="AV54" i="15" s="1"/>
  <c r="AS54" i="15"/>
  <c r="AR54" i="15"/>
  <c r="AQ54" i="15"/>
  <c r="AP54" i="15"/>
  <c r="AT53" i="15"/>
  <c r="AV53" i="15" s="1"/>
  <c r="AS53" i="15"/>
  <c r="AQ53" i="15"/>
  <c r="AP53" i="15"/>
  <c r="AR53" i="15" s="1"/>
  <c r="AT52" i="15"/>
  <c r="AU52" i="15" s="1"/>
  <c r="AS52" i="15"/>
  <c r="AQ52" i="15"/>
  <c r="AP52" i="15"/>
  <c r="AR52" i="15" s="1"/>
  <c r="AV51" i="15"/>
  <c r="AU51" i="15"/>
  <c r="AT51" i="15"/>
  <c r="AS51" i="15"/>
  <c r="AR51" i="15"/>
  <c r="AQ51" i="15"/>
  <c r="AP51" i="15"/>
  <c r="AV50" i="15"/>
  <c r="AU50" i="15"/>
  <c r="AT50" i="15"/>
  <c r="AS50" i="15"/>
  <c r="AQ50" i="15"/>
  <c r="AP50" i="15"/>
  <c r="AR50" i="15" s="1"/>
  <c r="AT49" i="15"/>
  <c r="AV49" i="15" s="1"/>
  <c r="AS49" i="15"/>
  <c r="AQ49" i="15"/>
  <c r="AR49" i="15" s="1"/>
  <c r="AP49" i="15"/>
  <c r="AT48" i="15"/>
  <c r="AV48" i="15" s="1"/>
  <c r="AS48" i="15"/>
  <c r="AR48" i="15"/>
  <c r="AQ48" i="15"/>
  <c r="AP48" i="15"/>
  <c r="AV47" i="15"/>
  <c r="AT47" i="15"/>
  <c r="AU47" i="15" s="1"/>
  <c r="AS47" i="15"/>
  <c r="AR47" i="15"/>
  <c r="AQ47" i="15"/>
  <c r="AP47" i="15"/>
  <c r="AT46" i="15"/>
  <c r="AV46" i="15" s="1"/>
  <c r="AS46" i="15"/>
  <c r="AQ46" i="15"/>
  <c r="AP46" i="15"/>
  <c r="AR46" i="15" s="1"/>
  <c r="AV45" i="15"/>
  <c r="AU45" i="15"/>
  <c r="AT45" i="15"/>
  <c r="AS45" i="15"/>
  <c r="AQ45" i="15"/>
  <c r="AP45" i="15"/>
  <c r="AR45" i="15" s="1"/>
  <c r="AV44" i="15"/>
  <c r="AU44" i="15"/>
  <c r="AT44" i="15"/>
  <c r="AS44" i="15"/>
  <c r="AQ44" i="15"/>
  <c r="AP44" i="15"/>
  <c r="AR44" i="15" s="1"/>
  <c r="AV43" i="15"/>
  <c r="AT43" i="15"/>
  <c r="AU43" i="15" s="1"/>
  <c r="AS43" i="15"/>
  <c r="AQ43" i="15"/>
  <c r="AR43" i="15" s="1"/>
  <c r="AP43" i="15"/>
  <c r="AU42" i="15"/>
  <c r="AT42" i="15"/>
  <c r="AV42" i="15" s="1"/>
  <c r="AS42" i="15"/>
  <c r="AR42" i="15"/>
  <c r="AQ42" i="15"/>
  <c r="AP42" i="15"/>
  <c r="AT41" i="15"/>
  <c r="AV41" i="15" s="1"/>
  <c r="AS41" i="15"/>
  <c r="AQ41" i="15"/>
  <c r="AP41" i="15"/>
  <c r="AR41" i="15" s="1"/>
  <c r="AT40" i="15"/>
  <c r="AU40" i="15" s="1"/>
  <c r="AS40" i="15"/>
  <c r="AQ40" i="15"/>
  <c r="AP40" i="15"/>
  <c r="AR40" i="15" s="1"/>
  <c r="AV39" i="15"/>
  <c r="AU39" i="15"/>
  <c r="AT39" i="15"/>
  <c r="AS39" i="15"/>
  <c r="AR39" i="15"/>
  <c r="AQ39" i="15"/>
  <c r="AP39" i="15"/>
  <c r="AV38" i="15"/>
  <c r="AU38" i="15"/>
  <c r="AT38" i="15"/>
  <c r="AS38" i="15"/>
  <c r="AQ38" i="15"/>
  <c r="AP38" i="15"/>
  <c r="AR38" i="15" s="1"/>
  <c r="AT37" i="15"/>
  <c r="AV37" i="15" s="1"/>
  <c r="AS37" i="15"/>
  <c r="AQ37" i="15"/>
  <c r="AR37" i="15" s="1"/>
  <c r="AP37" i="15"/>
  <c r="AT36" i="15"/>
  <c r="AV36" i="15" s="1"/>
  <c r="AS36" i="15"/>
  <c r="AR36" i="15"/>
  <c r="AQ36" i="15"/>
  <c r="AP36" i="15"/>
  <c r="AV35" i="15"/>
  <c r="AT35" i="15"/>
  <c r="AU35" i="15" s="1"/>
  <c r="AS35" i="15"/>
  <c r="AR35" i="15"/>
  <c r="AQ35" i="15"/>
  <c r="AP35" i="15"/>
  <c r="AT34" i="15"/>
  <c r="AV34" i="15" s="1"/>
  <c r="AS34" i="15"/>
  <c r="AQ34" i="15"/>
  <c r="AP34" i="15"/>
  <c r="AR34" i="15" s="1"/>
  <c r="AV33" i="15"/>
  <c r="AU33" i="15"/>
  <c r="AT33" i="15"/>
  <c r="AS33" i="15"/>
  <c r="AQ33" i="15"/>
  <c r="AP33" i="15"/>
  <c r="AR33" i="15" s="1"/>
  <c r="AV32" i="15"/>
  <c r="AU32" i="15"/>
  <c r="AT32" i="15"/>
  <c r="AS32" i="15"/>
  <c r="AQ32" i="15"/>
  <c r="AP32" i="15"/>
  <c r="AR32" i="15" s="1"/>
  <c r="AV31" i="15"/>
  <c r="AT31" i="15"/>
  <c r="AU31" i="15" s="1"/>
  <c r="AS31" i="15"/>
  <c r="AQ31" i="15"/>
  <c r="AR31" i="15" s="1"/>
  <c r="AP31" i="15"/>
  <c r="AU30" i="15"/>
  <c r="AT30" i="15"/>
  <c r="AV30" i="15" s="1"/>
  <c r="AS30" i="15"/>
  <c r="AR30" i="15"/>
  <c r="AQ30" i="15"/>
  <c r="AP30" i="15"/>
  <c r="AT29" i="15"/>
  <c r="AV29" i="15" s="1"/>
  <c r="AS29" i="15"/>
  <c r="AQ29" i="15"/>
  <c r="AP29" i="15"/>
  <c r="AR29" i="15" s="1"/>
  <c r="AT28" i="15"/>
  <c r="AU28" i="15" s="1"/>
  <c r="AS28" i="15"/>
  <c r="AQ28" i="15"/>
  <c r="AP28" i="15"/>
  <c r="AR28" i="15" s="1"/>
  <c r="AV27" i="15"/>
  <c r="AU27" i="15"/>
  <c r="AT27" i="15"/>
  <c r="AS27" i="15"/>
  <c r="AR27" i="15"/>
  <c r="AQ27" i="15"/>
  <c r="AP27" i="15"/>
  <c r="AV26" i="15"/>
  <c r="AU26" i="15"/>
  <c r="AT26" i="15"/>
  <c r="AS26" i="15"/>
  <c r="AQ26" i="15"/>
  <c r="AP26" i="15"/>
  <c r="AR26" i="15" s="1"/>
  <c r="AT25" i="15"/>
  <c r="AV25" i="15" s="1"/>
  <c r="AS25" i="15"/>
  <c r="AQ25" i="15"/>
  <c r="AR25" i="15" s="1"/>
  <c r="AP25" i="15"/>
  <c r="AT24" i="15"/>
  <c r="AV24" i="15" s="1"/>
  <c r="AS24" i="15"/>
  <c r="AR24" i="15"/>
  <c r="AQ24" i="15"/>
  <c r="AP24" i="15"/>
  <c r="AV23" i="15"/>
  <c r="AT23" i="15"/>
  <c r="AU23" i="15" s="1"/>
  <c r="AS23" i="15"/>
  <c r="AR23" i="15"/>
  <c r="AQ23" i="15"/>
  <c r="AP23" i="15"/>
  <c r="AT22" i="15"/>
  <c r="AV22" i="15" s="1"/>
  <c r="AS22" i="15"/>
  <c r="AQ22" i="15"/>
  <c r="AP22" i="15"/>
  <c r="AR22" i="15" s="1"/>
  <c r="AV21" i="15"/>
  <c r="AU21" i="15"/>
  <c r="AT21" i="15"/>
  <c r="AS21" i="15"/>
  <c r="AQ21" i="15"/>
  <c r="AP21" i="15"/>
  <c r="AR21" i="15" s="1"/>
  <c r="AV20" i="15"/>
  <c r="AU20" i="15"/>
  <c r="AT20" i="15"/>
  <c r="AS20" i="15"/>
  <c r="AQ20" i="15"/>
  <c r="AP20" i="15"/>
  <c r="AR20" i="15" s="1"/>
  <c r="AV19" i="15"/>
  <c r="AT19" i="15"/>
  <c r="AU19" i="15" s="1"/>
  <c r="AS19" i="15"/>
  <c r="AQ19" i="15"/>
  <c r="AR19" i="15" s="1"/>
  <c r="AP19" i="15"/>
  <c r="AU18" i="15"/>
  <c r="AT18" i="15"/>
  <c r="AV18" i="15" s="1"/>
  <c r="AS18" i="15"/>
  <c r="AR18" i="15"/>
  <c r="AQ18" i="15"/>
  <c r="AP18" i="15"/>
  <c r="AT17" i="15"/>
  <c r="AV17" i="15" s="1"/>
  <c r="AS17" i="15"/>
  <c r="AQ17" i="15"/>
  <c r="AP17" i="15"/>
  <c r="AR17" i="15" s="1"/>
  <c r="AT16" i="15"/>
  <c r="AU16" i="15" s="1"/>
  <c r="AS16" i="15"/>
  <c r="AQ16" i="15"/>
  <c r="AP16" i="15"/>
  <c r="AR16" i="15" s="1"/>
  <c r="AV15" i="15"/>
  <c r="AU15" i="15"/>
  <c r="AT15" i="15"/>
  <c r="AS15" i="15"/>
  <c r="AR15" i="15"/>
  <c r="AQ15" i="15"/>
  <c r="AP15" i="15"/>
  <c r="AV14" i="15"/>
  <c r="AU14" i="15"/>
  <c r="AT14" i="15"/>
  <c r="AS14" i="15"/>
  <c r="AQ14" i="15"/>
  <c r="AP14" i="15"/>
  <c r="AR14" i="15" s="1"/>
  <c r="AT13" i="15"/>
  <c r="AV13" i="15" s="1"/>
  <c r="AS13" i="15"/>
  <c r="AQ13" i="15"/>
  <c r="AR13" i="15" s="1"/>
  <c r="AP13" i="15"/>
  <c r="AT12" i="15"/>
  <c r="AV12" i="15" s="1"/>
  <c r="AS12" i="15"/>
  <c r="AR12" i="15"/>
  <c r="AQ12" i="15"/>
  <c r="AP12" i="15"/>
  <c r="AV11" i="15"/>
  <c r="AT11" i="15"/>
  <c r="AU11" i="15" s="1"/>
  <c r="AS11" i="15"/>
  <c r="AR11" i="15"/>
  <c r="AQ11" i="15"/>
  <c r="AP11" i="15"/>
  <c r="AT10" i="15"/>
  <c r="AV10" i="15" s="1"/>
  <c r="AS10" i="15"/>
  <c r="AQ10" i="15"/>
  <c r="AP10" i="15"/>
  <c r="AR10" i="15" s="1"/>
  <c r="AV9" i="15"/>
  <c r="AU9" i="15"/>
  <c r="AT9" i="15"/>
  <c r="AS9" i="15"/>
  <c r="AQ9" i="15"/>
  <c r="AP9" i="15"/>
  <c r="AR9" i="15" s="1"/>
  <c r="AV8" i="15"/>
  <c r="AU8" i="15"/>
  <c r="AT8" i="15"/>
  <c r="AS8" i="15"/>
  <c r="AQ8" i="15"/>
  <c r="AP8" i="15"/>
  <c r="AR8" i="15" s="1"/>
  <c r="AV7" i="15"/>
  <c r="AT7" i="15"/>
  <c r="AU7" i="15" s="1"/>
  <c r="AS7" i="15"/>
  <c r="AQ7" i="15"/>
  <c r="AR7" i="15" s="1"/>
  <c r="AP7" i="15"/>
  <c r="AU6" i="15"/>
  <c r="AT6" i="15"/>
  <c r="AV6" i="15" s="1"/>
  <c r="AS6" i="15"/>
  <c r="AR6" i="15"/>
  <c r="AQ6" i="15"/>
  <c r="AP6" i="15"/>
  <c r="AT5" i="15"/>
  <c r="AV5" i="15" s="1"/>
  <c r="AS5" i="15"/>
  <c r="AQ5" i="15"/>
  <c r="AP5" i="15"/>
  <c r="AR5" i="15" s="1"/>
  <c r="AT4" i="15"/>
  <c r="AU4" i="15" s="1"/>
  <c r="AS4" i="15"/>
  <c r="AQ4" i="15"/>
  <c r="AP4" i="15"/>
  <c r="AR4" i="15" s="1"/>
  <c r="AV3" i="15"/>
  <c r="AU3" i="15"/>
  <c r="AT3" i="15"/>
  <c r="AS3" i="15"/>
  <c r="AR3" i="15"/>
  <c r="AQ3" i="15"/>
  <c r="AP3" i="15"/>
  <c r="AV2" i="15"/>
  <c r="AU2" i="15"/>
  <c r="AT2" i="15"/>
  <c r="AS2" i="15"/>
  <c r="AQ2" i="15"/>
  <c r="AP2" i="15"/>
  <c r="AR2" i="15" s="1"/>
  <c r="AV206" i="15" l="1"/>
  <c r="AV391" i="15"/>
  <c r="AV379" i="15"/>
  <c r="AV367" i="15"/>
  <c r="AV355" i="15"/>
  <c r="AV343" i="15"/>
  <c r="AV331" i="15"/>
  <c r="AV319" i="15"/>
  <c r="AV307" i="15"/>
  <c r="AV295" i="15"/>
  <c r="AV283" i="15"/>
  <c r="AV271" i="15"/>
  <c r="AV259" i="15"/>
  <c r="AV247" i="15"/>
  <c r="AV235" i="15"/>
  <c r="AV223" i="15"/>
  <c r="AV211" i="15"/>
  <c r="AV396" i="15"/>
  <c r="AV384" i="15"/>
  <c r="AV372" i="15"/>
  <c r="AV360" i="15"/>
  <c r="AV348" i="15"/>
  <c r="AV336" i="15"/>
  <c r="AV324" i="15"/>
  <c r="AV312" i="15"/>
  <c r="AV300" i="15"/>
  <c r="AV288" i="15"/>
  <c r="AV276" i="15"/>
  <c r="AV264" i="15"/>
  <c r="AV252" i="15"/>
  <c r="AV240" i="15"/>
  <c r="AV228" i="15"/>
  <c r="AV204" i="15"/>
  <c r="AV399" i="15"/>
  <c r="AV387" i="15"/>
  <c r="AV375" i="15"/>
  <c r="AV363" i="15"/>
  <c r="AV351" i="15"/>
  <c r="AV339" i="15"/>
  <c r="AV327" i="15"/>
  <c r="AV315" i="15"/>
  <c r="AV303" i="15"/>
  <c r="AV291" i="15"/>
  <c r="AV279" i="15"/>
  <c r="AV267" i="15"/>
  <c r="AV255" i="15"/>
  <c r="AV243" i="15"/>
  <c r="AV231" i="15"/>
  <c r="AV219" i="15"/>
  <c r="AV207" i="15"/>
  <c r="AV205" i="15"/>
  <c r="AV390" i="15"/>
  <c r="AV378" i="15"/>
  <c r="AV366" i="15"/>
  <c r="AV354" i="15"/>
  <c r="AV342" i="15"/>
  <c r="AV330" i="15"/>
  <c r="AV318" i="15"/>
  <c r="AV306" i="15"/>
  <c r="AV294" i="15"/>
  <c r="AV258" i="15"/>
  <c r="AV395" i="15"/>
  <c r="AV383" i="15"/>
  <c r="AV371" i="15"/>
  <c r="AV359" i="15"/>
  <c r="AV347" i="15"/>
  <c r="AV335" i="15"/>
  <c r="AV323" i="15"/>
  <c r="AV311" i="15"/>
  <c r="AV299" i="15"/>
  <c r="AV287" i="15"/>
  <c r="AV275" i="15"/>
  <c r="AV263" i="15"/>
  <c r="AV251" i="15"/>
  <c r="AV239" i="15"/>
  <c r="AV227" i="15"/>
  <c r="AV215" i="15"/>
  <c r="AV203" i="15"/>
  <c r="AR194" i="15"/>
  <c r="AR199" i="15"/>
  <c r="AR196" i="15"/>
  <c r="AV4" i="15"/>
  <c r="AV16" i="15"/>
  <c r="AV28" i="15"/>
  <c r="AV40" i="15"/>
  <c r="AV52" i="15"/>
  <c r="AV64" i="15"/>
  <c r="AV76" i="15"/>
  <c r="AV88" i="15"/>
  <c r="AV100" i="15"/>
  <c r="AV112" i="15"/>
  <c r="AV124" i="15"/>
  <c r="AV136" i="15"/>
  <c r="AV148" i="15"/>
  <c r="AV160" i="15"/>
  <c r="AV172" i="15"/>
  <c r="AV184" i="15"/>
  <c r="AV196" i="15"/>
  <c r="AU13" i="15"/>
  <c r="AU25" i="15"/>
  <c r="AU37" i="15"/>
  <c r="AU49" i="15"/>
  <c r="AU61" i="15"/>
  <c r="AU73" i="15"/>
  <c r="AU85" i="15"/>
  <c r="AU97" i="15"/>
  <c r="AU109" i="15"/>
  <c r="AU121" i="15"/>
  <c r="AU133" i="15"/>
  <c r="AU145" i="15"/>
  <c r="AU157" i="15"/>
  <c r="AU169" i="15"/>
  <c r="AU181" i="15"/>
  <c r="AU193" i="15"/>
  <c r="AU200" i="15"/>
  <c r="AU195" i="15"/>
  <c r="AU10" i="15"/>
  <c r="AU22" i="15"/>
  <c r="AU34" i="15"/>
  <c r="AU46" i="15"/>
  <c r="AU58" i="15"/>
  <c r="AU70" i="15"/>
  <c r="AU82" i="15"/>
  <c r="AU94" i="15"/>
  <c r="AU106" i="15"/>
  <c r="AU118" i="15"/>
  <c r="AU130" i="15"/>
  <c r="AU142" i="15"/>
  <c r="AU154" i="15"/>
  <c r="AU5" i="15"/>
  <c r="AU17" i="15"/>
  <c r="AU29" i="15"/>
  <c r="AU41" i="15"/>
  <c r="AU53" i="15"/>
  <c r="AU65" i="15"/>
  <c r="AU77" i="15"/>
  <c r="AU89" i="15"/>
  <c r="AU101" i="15"/>
  <c r="AU113" i="15"/>
  <c r="AU125" i="15"/>
  <c r="AU137" i="15"/>
  <c r="AU197" i="15"/>
  <c r="AU12" i="15"/>
  <c r="AU24" i="15"/>
  <c r="AU36" i="15"/>
  <c r="AU48" i="15"/>
  <c r="AU60" i="15"/>
  <c r="AU72" i="15"/>
  <c r="AU84" i="15"/>
  <c r="AU96" i="15"/>
  <c r="AU108" i="15"/>
  <c r="AU120" i="15"/>
  <c r="AU132" i="15"/>
  <c r="AU144" i="15"/>
  <c r="AU156" i="15"/>
  <c r="AU168" i="15"/>
  <c r="AU180" i="15"/>
  <c r="AU192" i="15"/>
  <c r="AU103" i="15"/>
  <c r="AU115" i="15"/>
  <c r="AU127" i="15"/>
  <c r="AU139" i="15"/>
  <c r="AU151" i="15"/>
  <c r="AU163" i="15"/>
  <c r="AU175" i="15"/>
  <c r="AU187" i="15"/>
  <c r="AU199" i="15"/>
  <c r="AU201" i="15"/>
</calcChain>
</file>

<file path=xl/sharedStrings.xml><?xml version="1.0" encoding="utf-8"?>
<sst xmlns="http://schemas.openxmlformats.org/spreadsheetml/2006/main" count="48" uniqueCount="48">
  <si>
    <t>ID</t>
  </si>
  <si>
    <t>PLTSET</t>
  </si>
  <si>
    <t>PRTSET</t>
  </si>
  <si>
    <t>PRSET</t>
  </si>
  <si>
    <t>HBSET</t>
  </si>
  <si>
    <t>DIFF1</t>
    <phoneticPr fontId="1" type="noConversion"/>
  </si>
  <si>
    <t>DIFF2</t>
    <phoneticPr fontId="1" type="noConversion"/>
  </si>
  <si>
    <t>DIFFT</t>
    <phoneticPr fontId="1" type="noConversion"/>
  </si>
  <si>
    <t>Ratio</t>
    <phoneticPr fontId="1" type="noConversion"/>
  </si>
  <si>
    <t>HubOpenN</t>
    <phoneticPr fontId="1" type="noConversion"/>
  </si>
  <si>
    <t>CostRatio</t>
    <phoneticPr fontId="1" type="noConversion"/>
  </si>
  <si>
    <t>CostRatio2</t>
    <phoneticPr fontId="1" type="noConversion"/>
  </si>
  <si>
    <t>RatioType</t>
    <phoneticPr fontId="1" type="noConversion"/>
  </si>
  <si>
    <t>totalopenhubs_PHL</t>
  </si>
  <si>
    <t>prodcostout_PHL</t>
  </si>
  <si>
    <t>setupcotout_PHL</t>
  </si>
  <si>
    <t>inventorycostout_PHL</t>
  </si>
  <si>
    <t>hubrentcostout_PHL</t>
  </si>
  <si>
    <t>transcostout_PHL</t>
  </si>
  <si>
    <t>hubhubcost_PHL</t>
  </si>
  <si>
    <t>planthubcost_PHL</t>
  </si>
  <si>
    <t>hubproductcost_PHL</t>
  </si>
  <si>
    <t>LowerB_PHL</t>
  </si>
  <si>
    <t>optobj_PHL</t>
  </si>
  <si>
    <t>modelsovstatus_PHL</t>
  </si>
  <si>
    <t>modelsolvetime_PHL</t>
  </si>
  <si>
    <t>totalopenhubs_SEQ</t>
  </si>
  <si>
    <t>prodcostout_SEQ</t>
  </si>
  <si>
    <t>setupcotout_SEQ</t>
  </si>
  <si>
    <t>inventorycostout_SEQ</t>
  </si>
  <si>
    <t>hubrentcostout_SEQ</t>
  </si>
  <si>
    <t>transcostout_SEQ</t>
  </si>
  <si>
    <t>hubhubcost_SEQ</t>
  </si>
  <si>
    <t>planthubcost_SEQ</t>
  </si>
  <si>
    <t>hubproductcost_SEQ</t>
  </si>
  <si>
    <t>LowerB_SEQ</t>
  </si>
  <si>
    <t>optobj_SEQ</t>
  </si>
  <si>
    <t>modelsovstatus_SEQ</t>
  </si>
  <si>
    <t>modelsolvetime_SEQ</t>
  </si>
  <si>
    <t>prodcostout_PDS</t>
  </si>
  <si>
    <t>setupcotout_PDS</t>
  </si>
  <si>
    <t>inventorycostout_PDS</t>
  </si>
  <si>
    <t>transcostout_PDS</t>
  </si>
  <si>
    <t>LowerB_PDS</t>
  </si>
  <si>
    <t>optobj_PDS</t>
  </si>
  <si>
    <t>modelsovstatus_PDS</t>
  </si>
  <si>
    <t>modelsolvetime_PDS</t>
  </si>
  <si>
    <t>Seed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</si>
</sst>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/>
    <xf numFmtId="176" fontId="2" fillId="0" borderId="0" xfId="0" applyNumberFormat="1" applyFont="1" applyFill="1"/>
    <xf numFmtId="0" fontId="0" fillId="0" borderId="0" xfId="0" applyFill="1"/>
    <xf numFmtId="176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0AB4-1A34-4707-A32D-E6466B0B7885}">
  <dimension ref="A1:AV401"/>
  <sheetViews>
    <sheetView tabSelected="1" workbookViewId="0">
      <pane ySplit="1" topLeftCell="A2" activePane="bottomLeft" state="frozen"/>
      <selection activeCell="AA1" sqref="AA1"/>
      <selection pane="bottomLeft" activeCell="I406" sqref="I406"/>
    </sheetView>
  </sheetViews>
  <sheetFormatPr defaultRowHeight="13.8" x14ac:dyDescent="0.25"/>
  <cols>
    <col min="1" max="1" width="3.88671875" style="3" bestFit="1" customWidth="1"/>
    <col min="2" max="2" width="8.33203125" style="3" bestFit="1" customWidth="1"/>
    <col min="3" max="3" width="8.5546875" style="3" bestFit="1" customWidth="1"/>
    <col min="4" max="4" width="7.44140625" style="3" bestFit="1" customWidth="1"/>
    <col min="5" max="5" width="7.77734375" style="3" bestFit="1" customWidth="1"/>
    <col min="6" max="6" width="6.5546875" style="3" bestFit="1" customWidth="1"/>
    <col min="7" max="7" width="7.88671875" style="3" bestFit="1" customWidth="1"/>
    <col min="8" max="8" width="21.6640625" style="3" bestFit="1" customWidth="1"/>
    <col min="9" max="9" width="19.33203125" style="3" bestFit="1" customWidth="1"/>
    <col min="10" max="10" width="19" style="3" bestFit="1" customWidth="1"/>
    <col min="11" max="11" width="24.33203125" style="3" bestFit="1" customWidth="1"/>
    <col min="12" max="12" width="22.6640625" style="3" bestFit="1" customWidth="1"/>
    <col min="13" max="13" width="19.44140625" style="3" bestFit="1" customWidth="1"/>
    <col min="14" max="14" width="19" style="3" bestFit="1" customWidth="1"/>
    <col min="15" max="15" width="20.109375" style="3" bestFit="1" customWidth="1"/>
    <col min="16" max="16" width="23" style="3" bestFit="1" customWidth="1"/>
    <col min="17" max="17" width="14.109375" style="3" bestFit="1" customWidth="1"/>
    <col min="18" max="18" width="13.44140625" style="3" bestFit="1" customWidth="1"/>
    <col min="19" max="19" width="22.6640625" style="3" bestFit="1" customWidth="1"/>
    <col min="20" max="20" width="23" style="3" bestFit="1" customWidth="1"/>
    <col min="21" max="21" width="20.44140625" style="3" bestFit="1" customWidth="1"/>
    <col min="22" max="22" width="17.88671875" style="3" bestFit="1" customWidth="1"/>
    <col min="23" max="23" width="17.6640625" style="3" bestFit="1" customWidth="1"/>
    <col min="24" max="24" width="22.88671875" style="3" bestFit="1" customWidth="1"/>
    <col min="25" max="25" width="21.21875" style="3" bestFit="1" customWidth="1"/>
    <col min="26" max="26" width="18" style="3" bestFit="1" customWidth="1"/>
    <col min="27" max="27" width="17.6640625" style="3" bestFit="1" customWidth="1"/>
    <col min="28" max="28" width="18.77734375" style="3" bestFit="1" customWidth="1"/>
    <col min="29" max="29" width="21.6640625" style="3" bestFit="1" customWidth="1"/>
    <col min="30" max="31" width="12.88671875" style="3" bestFit="1" customWidth="1"/>
    <col min="32" max="32" width="21.21875" style="3" bestFit="1" customWidth="1"/>
    <col min="33" max="33" width="21.6640625" style="3" bestFit="1" customWidth="1"/>
    <col min="34" max="34" width="17.21875" style="3" bestFit="1" customWidth="1"/>
    <col min="35" max="35" width="16.88671875" style="3" bestFit="1" customWidth="1"/>
    <col min="36" max="36" width="22.33203125" style="3" bestFit="1" customWidth="1"/>
    <col min="37" max="37" width="17.33203125" style="3" bestFit="1" customWidth="1"/>
    <col min="38" max="39" width="12.88671875" style="3" bestFit="1" customWidth="1"/>
    <col min="40" max="40" width="20.6640625" style="3" bestFit="1" customWidth="1"/>
    <col min="41" max="41" width="21.109375" style="3" bestFit="1" customWidth="1"/>
    <col min="42" max="42" width="9.33203125" style="4" bestFit="1" customWidth="1"/>
    <col min="43" max="43" width="8.21875" style="4" bestFit="1" customWidth="1"/>
    <col min="44" max="44" width="9.33203125" style="4" bestFit="1" customWidth="1"/>
    <col min="45" max="45" width="12.6640625" style="3" bestFit="1" customWidth="1"/>
    <col min="46" max="46" width="14.109375" style="3" bestFit="1" customWidth="1"/>
    <col min="47" max="47" width="11.6640625" style="3" bestFit="1" customWidth="1"/>
    <col min="48" max="48" width="17.6640625" style="3" bestFit="1" customWidth="1"/>
    <col min="49" max="16384" width="8.88671875" style="3"/>
  </cols>
  <sheetData>
    <row r="1" spans="1:4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47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2" t="s">
        <v>5</v>
      </c>
      <c r="AQ1" s="2" t="s">
        <v>6</v>
      </c>
      <c r="AR1" s="2" t="s">
        <v>7</v>
      </c>
      <c r="AS1" s="1" t="s">
        <v>9</v>
      </c>
      <c r="AT1" s="1" t="s">
        <v>10</v>
      </c>
      <c r="AU1" s="1" t="s">
        <v>11</v>
      </c>
      <c r="AV1" s="1" t="s">
        <v>12</v>
      </c>
    </row>
    <row r="2" spans="1:48" x14ac:dyDescent="0.25">
      <c r="A2" s="3">
        <v>1</v>
      </c>
      <c r="B2" s="3">
        <v>3</v>
      </c>
      <c r="C2" s="3">
        <v>60</v>
      </c>
      <c r="D2" s="3">
        <v>4</v>
      </c>
      <c r="E2" s="3">
        <v>10</v>
      </c>
      <c r="F2" s="3">
        <v>0.05</v>
      </c>
      <c r="G2" s="3">
        <v>100</v>
      </c>
      <c r="H2" s="3">
        <v>12</v>
      </c>
      <c r="I2" s="3">
        <v>6138.56</v>
      </c>
      <c r="J2" s="3">
        <v>978.08</v>
      </c>
      <c r="K2" s="3">
        <v>862.89</v>
      </c>
      <c r="L2" s="3">
        <v>0</v>
      </c>
      <c r="M2" s="3">
        <v>485956.06</v>
      </c>
      <c r="N2" s="3">
        <v>0</v>
      </c>
      <c r="O2" s="3">
        <v>0</v>
      </c>
      <c r="P2" s="3">
        <v>485956.06</v>
      </c>
      <c r="Q2" s="3">
        <v>493935.58</v>
      </c>
      <c r="R2" s="3">
        <v>493935.58</v>
      </c>
      <c r="S2" s="3">
        <v>1</v>
      </c>
      <c r="T2" s="3">
        <v>3.28</v>
      </c>
      <c r="U2" s="3">
        <v>18</v>
      </c>
      <c r="V2" s="3">
        <v>6052.67</v>
      </c>
      <c r="W2" s="3">
        <v>949.04</v>
      </c>
      <c r="X2" s="3">
        <v>869.11</v>
      </c>
      <c r="Y2" s="3">
        <v>84100</v>
      </c>
      <c r="Z2" s="3">
        <v>740624.09</v>
      </c>
      <c r="AA2" s="3">
        <v>345893.09</v>
      </c>
      <c r="AB2" s="3">
        <v>0</v>
      </c>
      <c r="AC2" s="3">
        <v>394730.99</v>
      </c>
      <c r="AD2" s="3">
        <v>832594.9</v>
      </c>
      <c r="AE2" s="3">
        <v>832594.9</v>
      </c>
      <c r="AF2" s="3">
        <v>1</v>
      </c>
      <c r="AG2" s="3">
        <v>1.47</v>
      </c>
      <c r="AH2" s="3">
        <v>6138.56</v>
      </c>
      <c r="AI2" s="3">
        <v>978.08</v>
      </c>
      <c r="AJ2" s="3">
        <v>862.89</v>
      </c>
      <c r="AK2" s="3">
        <v>485956.06</v>
      </c>
      <c r="AL2" s="3">
        <v>493935.58</v>
      </c>
      <c r="AM2" s="3">
        <v>493935.58</v>
      </c>
      <c r="AN2" s="3">
        <v>1</v>
      </c>
      <c r="AO2" s="3">
        <v>0.31</v>
      </c>
      <c r="AP2" s="4">
        <f>AE2-R2</f>
        <v>338659.32</v>
      </c>
      <c r="AQ2" s="4">
        <f t="shared" ref="AQ2:AQ65" si="0">AM2-R2</f>
        <v>0</v>
      </c>
      <c r="AR2" s="4">
        <f t="shared" ref="AR2:AR65" si="1">AP2+AQ2</f>
        <v>338659.32</v>
      </c>
      <c r="AS2" s="3">
        <f>H2/4</f>
        <v>3</v>
      </c>
      <c r="AT2" s="3">
        <f>SUM(I2:K2)/SUM(L2:M2)</f>
        <v>1.6420270589896546E-2</v>
      </c>
      <c r="AU2" s="3">
        <f>IF(AT2&lt;=1, 1/AT2, AT2)</f>
        <v>60.900336235342174</v>
      </c>
      <c r="AV2" s="3" t="str">
        <f>IF(AT2&lt;=1, "ShipToProdRatio", "ProdToShipRatio")</f>
        <v>ShipToProdRatio</v>
      </c>
    </row>
    <row r="3" spans="1:48" x14ac:dyDescent="0.25">
      <c r="A3" s="3">
        <v>2</v>
      </c>
      <c r="B3" s="3">
        <v>3</v>
      </c>
      <c r="C3" s="3">
        <v>60</v>
      </c>
      <c r="D3" s="3">
        <v>4</v>
      </c>
      <c r="E3" s="3">
        <v>10</v>
      </c>
      <c r="F3" s="3">
        <v>0.1</v>
      </c>
      <c r="G3" s="3">
        <v>100</v>
      </c>
      <c r="H3" s="3">
        <v>12</v>
      </c>
      <c r="I3" s="3">
        <v>12277.11</v>
      </c>
      <c r="J3" s="3">
        <v>1956.16</v>
      </c>
      <c r="K3" s="3">
        <v>1725.78</v>
      </c>
      <c r="L3" s="3">
        <v>0</v>
      </c>
      <c r="M3" s="3">
        <v>242978.03</v>
      </c>
      <c r="N3" s="3">
        <v>0</v>
      </c>
      <c r="O3" s="3">
        <v>0</v>
      </c>
      <c r="P3" s="3">
        <v>242978.03</v>
      </c>
      <c r="Q3" s="3">
        <v>258937.08</v>
      </c>
      <c r="R3" s="3">
        <v>258937.08</v>
      </c>
      <c r="S3" s="3">
        <v>1</v>
      </c>
      <c r="T3" s="3">
        <v>3.2</v>
      </c>
      <c r="U3" s="3">
        <v>18</v>
      </c>
      <c r="V3" s="3">
        <v>12105.33</v>
      </c>
      <c r="W3" s="3">
        <v>1898.07</v>
      </c>
      <c r="X3" s="3">
        <v>1738.22</v>
      </c>
      <c r="Y3" s="3">
        <v>42050</v>
      </c>
      <c r="Z3" s="3">
        <v>370312.04</v>
      </c>
      <c r="AA3" s="3">
        <v>172946.55</v>
      </c>
      <c r="AB3" s="3">
        <v>0</v>
      </c>
      <c r="AC3" s="3">
        <v>197365.5</v>
      </c>
      <c r="AD3" s="3">
        <v>428103.66</v>
      </c>
      <c r="AE3" s="3">
        <v>428103.66</v>
      </c>
      <c r="AF3" s="3">
        <v>1</v>
      </c>
      <c r="AG3" s="3">
        <v>1.56</v>
      </c>
      <c r="AH3" s="3">
        <v>12277.11</v>
      </c>
      <c r="AI3" s="3">
        <v>1956.16</v>
      </c>
      <c r="AJ3" s="3">
        <v>1725.78</v>
      </c>
      <c r="AK3" s="3">
        <v>242978.03</v>
      </c>
      <c r="AL3" s="3">
        <v>258937.08</v>
      </c>
      <c r="AM3" s="3">
        <v>258937.08</v>
      </c>
      <c r="AN3" s="3">
        <v>1</v>
      </c>
      <c r="AO3" s="3">
        <v>0.38</v>
      </c>
      <c r="AP3" s="4">
        <f t="shared" ref="AP3:AP66" si="2">AE3-R3</f>
        <v>169166.58</v>
      </c>
      <c r="AQ3" s="4">
        <f t="shared" si="0"/>
        <v>0</v>
      </c>
      <c r="AR3" s="4">
        <f t="shared" si="1"/>
        <v>169166.58</v>
      </c>
      <c r="AS3" s="3">
        <f t="shared" ref="AS3:AS66" si="3">H3/4</f>
        <v>3</v>
      </c>
      <c r="AT3" s="3">
        <f t="shared" ref="AT3:AT66" si="4">SUM(I3:K3)/SUM(L3:M3)</f>
        <v>6.5681041203601825E-2</v>
      </c>
      <c r="AU3" s="3">
        <f t="shared" ref="AU3:AU66" si="5">IF(AT3&lt;=1, 1/AT3, AT3)</f>
        <v>15.22509359892976</v>
      </c>
      <c r="AV3" s="3" t="str">
        <f t="shared" ref="AV3:AV66" si="6">IF(AT3&lt;=1, "ShipToProdRatio", "ProdToShipRatio")</f>
        <v>ShipToProdRatio</v>
      </c>
    </row>
    <row r="4" spans="1:48" x14ac:dyDescent="0.25">
      <c r="A4" s="3">
        <v>3</v>
      </c>
      <c r="B4" s="3">
        <v>3</v>
      </c>
      <c r="C4" s="3">
        <v>60</v>
      </c>
      <c r="D4" s="3">
        <v>4</v>
      </c>
      <c r="E4" s="3">
        <v>10</v>
      </c>
      <c r="F4" s="3">
        <v>0.2</v>
      </c>
      <c r="G4" s="3">
        <v>100</v>
      </c>
      <c r="H4" s="3">
        <v>12</v>
      </c>
      <c r="I4" s="3">
        <v>24554.22</v>
      </c>
      <c r="J4" s="3">
        <v>3912.32</v>
      </c>
      <c r="K4" s="3">
        <v>3451.55</v>
      </c>
      <c r="L4" s="3">
        <v>0</v>
      </c>
      <c r="M4" s="3">
        <v>121489.01</v>
      </c>
      <c r="N4" s="3">
        <v>0</v>
      </c>
      <c r="O4" s="3">
        <v>0</v>
      </c>
      <c r="P4" s="3">
        <v>121489.01</v>
      </c>
      <c r="Q4" s="3">
        <v>153407.10999999999</v>
      </c>
      <c r="R4" s="3">
        <v>153407.10999999999</v>
      </c>
      <c r="S4" s="3">
        <v>1</v>
      </c>
      <c r="T4" s="3">
        <v>3.89</v>
      </c>
      <c r="U4" s="3">
        <v>18</v>
      </c>
      <c r="V4" s="3">
        <v>24210.67</v>
      </c>
      <c r="W4" s="3">
        <v>3796.14</v>
      </c>
      <c r="X4" s="3">
        <v>3476.44</v>
      </c>
      <c r="Y4" s="3">
        <v>21025</v>
      </c>
      <c r="Z4" s="3">
        <v>185156.02</v>
      </c>
      <c r="AA4" s="3">
        <v>86473.27</v>
      </c>
      <c r="AB4" s="3">
        <v>0</v>
      </c>
      <c r="AC4" s="3">
        <v>98682.75</v>
      </c>
      <c r="AD4" s="3">
        <v>237664.26</v>
      </c>
      <c r="AE4" s="3">
        <v>237664.26</v>
      </c>
      <c r="AF4" s="3">
        <v>1</v>
      </c>
      <c r="AG4" s="3">
        <v>1.41</v>
      </c>
      <c r="AH4" s="3">
        <v>24554.22</v>
      </c>
      <c r="AI4" s="3">
        <v>3912.32</v>
      </c>
      <c r="AJ4" s="3">
        <v>3451.55</v>
      </c>
      <c r="AK4" s="3">
        <v>121489.01</v>
      </c>
      <c r="AL4" s="3">
        <v>153407.10999999999</v>
      </c>
      <c r="AM4" s="3">
        <v>153407.10999999999</v>
      </c>
      <c r="AN4" s="3">
        <v>1</v>
      </c>
      <c r="AO4" s="3">
        <v>0.37</v>
      </c>
      <c r="AP4" s="4">
        <f t="shared" si="2"/>
        <v>84257.150000000023</v>
      </c>
      <c r="AQ4" s="4">
        <f t="shared" si="0"/>
        <v>0</v>
      </c>
      <c r="AR4" s="4">
        <f t="shared" si="1"/>
        <v>84257.150000000023</v>
      </c>
      <c r="AS4" s="3">
        <f t="shared" si="3"/>
        <v>3</v>
      </c>
      <c r="AT4" s="3">
        <f t="shared" si="4"/>
        <v>0.26272409331510727</v>
      </c>
      <c r="AU4" s="3">
        <f t="shared" si="5"/>
        <v>3.8062744355943603</v>
      </c>
      <c r="AV4" s="3" t="str">
        <f t="shared" si="6"/>
        <v>ShipToProdRatio</v>
      </c>
    </row>
    <row r="5" spans="1:48" x14ac:dyDescent="0.25">
      <c r="A5" s="3">
        <v>4</v>
      </c>
      <c r="B5" s="3">
        <v>3</v>
      </c>
      <c r="C5" s="3">
        <v>60</v>
      </c>
      <c r="D5" s="3">
        <v>4</v>
      </c>
      <c r="E5" s="3">
        <v>10</v>
      </c>
      <c r="F5" s="3">
        <v>0.3</v>
      </c>
      <c r="G5" s="3">
        <v>100</v>
      </c>
      <c r="H5" s="3">
        <v>12</v>
      </c>
      <c r="I5" s="3">
        <v>36831.33</v>
      </c>
      <c r="J5" s="3">
        <v>5868.48</v>
      </c>
      <c r="K5" s="3">
        <v>5177.33</v>
      </c>
      <c r="L5" s="3">
        <v>0</v>
      </c>
      <c r="M5" s="3">
        <v>80992.679999999993</v>
      </c>
      <c r="N5" s="3">
        <v>0</v>
      </c>
      <c r="O5" s="3">
        <v>0</v>
      </c>
      <c r="P5" s="3">
        <v>80992.679999999993</v>
      </c>
      <c r="Q5" s="3">
        <v>128869.81</v>
      </c>
      <c r="R5" s="3">
        <v>128869.81</v>
      </c>
      <c r="S5" s="3">
        <v>1</v>
      </c>
      <c r="T5" s="3">
        <v>6.26</v>
      </c>
      <c r="U5" s="3">
        <v>18</v>
      </c>
      <c r="V5" s="3">
        <v>36316</v>
      </c>
      <c r="W5" s="3">
        <v>5694.21</v>
      </c>
      <c r="X5" s="3">
        <v>5214.6499999999996</v>
      </c>
      <c r="Y5" s="3">
        <v>14016.67</v>
      </c>
      <c r="Z5" s="3">
        <v>123437.35</v>
      </c>
      <c r="AA5" s="3">
        <v>57648.85</v>
      </c>
      <c r="AB5" s="3">
        <v>0</v>
      </c>
      <c r="AC5" s="3">
        <v>65788.5</v>
      </c>
      <c r="AD5" s="3">
        <v>184678.88</v>
      </c>
      <c r="AE5" s="3">
        <v>184678.88</v>
      </c>
      <c r="AF5" s="3">
        <v>1</v>
      </c>
      <c r="AG5" s="3">
        <v>2.09</v>
      </c>
      <c r="AH5" s="3">
        <v>36831.33</v>
      </c>
      <c r="AI5" s="3">
        <v>5868.48</v>
      </c>
      <c r="AJ5" s="3">
        <v>5177.33</v>
      </c>
      <c r="AK5" s="3">
        <v>80992.679999999993</v>
      </c>
      <c r="AL5" s="3">
        <v>128869.81</v>
      </c>
      <c r="AM5" s="3">
        <v>128869.81</v>
      </c>
      <c r="AN5" s="3">
        <v>1</v>
      </c>
      <c r="AO5" s="3">
        <v>0.45</v>
      </c>
      <c r="AP5" s="4">
        <f t="shared" si="2"/>
        <v>55809.070000000007</v>
      </c>
      <c r="AQ5" s="4">
        <f t="shared" si="0"/>
        <v>0</v>
      </c>
      <c r="AR5" s="4">
        <f t="shared" si="1"/>
        <v>55809.070000000007</v>
      </c>
      <c r="AS5" s="3">
        <f t="shared" si="3"/>
        <v>3</v>
      </c>
      <c r="AT5" s="3">
        <f t="shared" si="4"/>
        <v>0.59112922303595838</v>
      </c>
      <c r="AU5" s="3">
        <f t="shared" si="5"/>
        <v>1.6916774895075184</v>
      </c>
      <c r="AV5" s="3" t="str">
        <f t="shared" si="6"/>
        <v>ShipToProdRatio</v>
      </c>
    </row>
    <row r="6" spans="1:48" x14ac:dyDescent="0.25">
      <c r="A6" s="3">
        <v>5</v>
      </c>
      <c r="B6" s="3">
        <v>3</v>
      </c>
      <c r="C6" s="3">
        <v>60</v>
      </c>
      <c r="D6" s="3">
        <v>4</v>
      </c>
      <c r="E6" s="3">
        <v>10</v>
      </c>
      <c r="F6" s="3">
        <v>0.4</v>
      </c>
      <c r="G6" s="3">
        <v>100</v>
      </c>
      <c r="H6" s="3">
        <v>12</v>
      </c>
      <c r="I6" s="3">
        <v>49108.44</v>
      </c>
      <c r="J6" s="3">
        <v>7824.64</v>
      </c>
      <c r="K6" s="3">
        <v>6903.1</v>
      </c>
      <c r="L6" s="3">
        <v>0</v>
      </c>
      <c r="M6" s="3">
        <v>60744.51</v>
      </c>
      <c r="N6" s="3">
        <v>0</v>
      </c>
      <c r="O6" s="3">
        <v>0</v>
      </c>
      <c r="P6" s="3">
        <v>60744.51</v>
      </c>
      <c r="Q6" s="3">
        <v>124580.69</v>
      </c>
      <c r="R6" s="3">
        <v>124580.69</v>
      </c>
      <c r="S6" s="3">
        <v>1</v>
      </c>
      <c r="T6" s="3">
        <v>4.74</v>
      </c>
      <c r="U6" s="3">
        <v>18</v>
      </c>
      <c r="V6" s="3">
        <v>48421.33</v>
      </c>
      <c r="W6" s="3">
        <v>7592.28</v>
      </c>
      <c r="X6" s="3">
        <v>6952.87</v>
      </c>
      <c r="Y6" s="3">
        <v>10512.5</v>
      </c>
      <c r="Z6" s="3">
        <v>92578.01</v>
      </c>
      <c r="AA6" s="3">
        <v>43236.639999999999</v>
      </c>
      <c r="AB6" s="3">
        <v>0</v>
      </c>
      <c r="AC6" s="3">
        <v>49341.37</v>
      </c>
      <c r="AD6" s="3">
        <v>166057</v>
      </c>
      <c r="AE6" s="3">
        <v>166057</v>
      </c>
      <c r="AF6" s="3">
        <v>1</v>
      </c>
      <c r="AG6" s="3">
        <v>2.84</v>
      </c>
      <c r="AH6" s="3">
        <v>49108.44</v>
      </c>
      <c r="AI6" s="3">
        <v>7824.64</v>
      </c>
      <c r="AJ6" s="3">
        <v>6903.1</v>
      </c>
      <c r="AK6" s="3">
        <v>60744.51</v>
      </c>
      <c r="AL6" s="3">
        <v>124580.69</v>
      </c>
      <c r="AM6" s="3">
        <v>124580.69</v>
      </c>
      <c r="AN6" s="3">
        <v>1</v>
      </c>
      <c r="AO6" s="3">
        <v>0.3</v>
      </c>
      <c r="AP6" s="4">
        <f t="shared" si="2"/>
        <v>41476.31</v>
      </c>
      <c r="AQ6" s="4">
        <f t="shared" si="0"/>
        <v>0</v>
      </c>
      <c r="AR6" s="4">
        <f t="shared" si="1"/>
        <v>41476.31</v>
      </c>
      <c r="AS6" s="3">
        <f t="shared" si="3"/>
        <v>3</v>
      </c>
      <c r="AT6" s="3">
        <f t="shared" si="4"/>
        <v>1.0508962867590832</v>
      </c>
      <c r="AU6" s="3">
        <f t="shared" si="5"/>
        <v>1.0508962867590832</v>
      </c>
      <c r="AV6" s="3" t="str">
        <f t="shared" si="6"/>
        <v>ProdToShipRatio</v>
      </c>
    </row>
    <row r="7" spans="1:48" x14ac:dyDescent="0.25">
      <c r="A7" s="3">
        <v>6</v>
      </c>
      <c r="B7" s="3">
        <v>3</v>
      </c>
      <c r="C7" s="3">
        <v>60</v>
      </c>
      <c r="D7" s="3">
        <v>4</v>
      </c>
      <c r="E7" s="3">
        <v>10</v>
      </c>
      <c r="F7" s="3">
        <v>0.5</v>
      </c>
      <c r="G7" s="3">
        <v>100</v>
      </c>
      <c r="H7" s="3">
        <v>12</v>
      </c>
      <c r="I7" s="3">
        <v>61385.56</v>
      </c>
      <c r="J7" s="3">
        <v>9780.7999999999993</v>
      </c>
      <c r="K7" s="3">
        <v>8628.8799999999992</v>
      </c>
      <c r="L7" s="3">
        <v>0</v>
      </c>
      <c r="M7" s="3">
        <v>48595.61</v>
      </c>
      <c r="N7" s="3">
        <v>0</v>
      </c>
      <c r="O7" s="3">
        <v>0</v>
      </c>
      <c r="P7" s="3">
        <v>48595.61</v>
      </c>
      <c r="Q7" s="3">
        <v>128390.84</v>
      </c>
      <c r="R7" s="3">
        <v>128390.84</v>
      </c>
      <c r="S7" s="3">
        <v>1</v>
      </c>
      <c r="T7" s="3">
        <v>3.44</v>
      </c>
      <c r="U7" s="3">
        <v>18</v>
      </c>
      <c r="V7" s="3">
        <v>60526.67</v>
      </c>
      <c r="W7" s="3">
        <v>9490.35</v>
      </c>
      <c r="X7" s="3">
        <v>8691.09</v>
      </c>
      <c r="Y7" s="3">
        <v>8410</v>
      </c>
      <c r="Z7" s="3">
        <v>74062.41</v>
      </c>
      <c r="AA7" s="3">
        <v>34589.31</v>
      </c>
      <c r="AB7" s="3">
        <v>0</v>
      </c>
      <c r="AC7" s="3">
        <v>39473.1</v>
      </c>
      <c r="AD7" s="3">
        <v>161180.51999999999</v>
      </c>
      <c r="AE7" s="3">
        <v>161180.51999999999</v>
      </c>
      <c r="AF7" s="3">
        <v>1</v>
      </c>
      <c r="AG7" s="3">
        <v>1.81</v>
      </c>
      <c r="AH7" s="3">
        <v>61385.56</v>
      </c>
      <c r="AI7" s="3">
        <v>9780.7999999999993</v>
      </c>
      <c r="AJ7" s="3">
        <v>8628.8799999999992</v>
      </c>
      <c r="AK7" s="3">
        <v>48595.61</v>
      </c>
      <c r="AL7" s="3">
        <v>128390.84</v>
      </c>
      <c r="AM7" s="3">
        <v>128390.84</v>
      </c>
      <c r="AN7" s="3">
        <v>1</v>
      </c>
      <c r="AO7" s="3">
        <v>0.42</v>
      </c>
      <c r="AP7" s="4">
        <f t="shared" si="2"/>
        <v>32789.679999999993</v>
      </c>
      <c r="AQ7" s="4">
        <f t="shared" si="0"/>
        <v>0</v>
      </c>
      <c r="AR7" s="4">
        <f t="shared" si="1"/>
        <v>32789.679999999993</v>
      </c>
      <c r="AS7" s="3">
        <f t="shared" si="3"/>
        <v>3</v>
      </c>
      <c r="AT7" s="3">
        <f>SUM(I7:K7)/SUM(L7:M7)</f>
        <v>1.6420256891517568</v>
      </c>
      <c r="AU7" s="3">
        <f t="shared" si="5"/>
        <v>1.6420256891517568</v>
      </c>
      <c r="AV7" s="3" t="str">
        <f t="shared" si="6"/>
        <v>ProdToShipRatio</v>
      </c>
    </row>
    <row r="8" spans="1:48" x14ac:dyDescent="0.25">
      <c r="A8" s="3">
        <v>7</v>
      </c>
      <c r="B8" s="3">
        <v>3</v>
      </c>
      <c r="C8" s="3">
        <v>60</v>
      </c>
      <c r="D8" s="3">
        <v>4</v>
      </c>
      <c r="E8" s="3">
        <v>10</v>
      </c>
      <c r="F8" s="3">
        <v>0.6</v>
      </c>
      <c r="G8" s="3">
        <v>100</v>
      </c>
      <c r="H8" s="3">
        <v>12</v>
      </c>
      <c r="I8" s="3">
        <v>73662.67</v>
      </c>
      <c r="J8" s="3">
        <v>11736.96</v>
      </c>
      <c r="K8" s="3">
        <v>10354.65</v>
      </c>
      <c r="L8" s="3">
        <v>0</v>
      </c>
      <c r="M8" s="3">
        <v>40496.339999999997</v>
      </c>
      <c r="N8" s="3">
        <v>0</v>
      </c>
      <c r="O8" s="3">
        <v>0</v>
      </c>
      <c r="P8" s="3">
        <v>40496.339999999997</v>
      </c>
      <c r="Q8" s="3">
        <v>136250.60999999999</v>
      </c>
      <c r="R8" s="3">
        <v>136250.60999999999</v>
      </c>
      <c r="S8" s="3">
        <v>1</v>
      </c>
      <c r="T8" s="3">
        <v>4.57</v>
      </c>
      <c r="U8" s="3">
        <v>18</v>
      </c>
      <c r="V8" s="3">
        <v>72632</v>
      </c>
      <c r="W8" s="3">
        <v>11388.42</v>
      </c>
      <c r="X8" s="3">
        <v>10429.31</v>
      </c>
      <c r="Y8" s="3">
        <v>7008.33</v>
      </c>
      <c r="Z8" s="3">
        <v>61718.67</v>
      </c>
      <c r="AA8" s="3">
        <v>28824.42</v>
      </c>
      <c r="AB8" s="3">
        <v>0</v>
      </c>
      <c r="AC8" s="3">
        <v>32894.25</v>
      </c>
      <c r="AD8" s="3">
        <v>163176.73000000001</v>
      </c>
      <c r="AE8" s="3">
        <v>163176.73000000001</v>
      </c>
      <c r="AF8" s="3">
        <v>1</v>
      </c>
      <c r="AG8" s="3">
        <v>1.87</v>
      </c>
      <c r="AH8" s="3">
        <v>73662.67</v>
      </c>
      <c r="AI8" s="3">
        <v>11736.96</v>
      </c>
      <c r="AJ8" s="3">
        <v>10354.65</v>
      </c>
      <c r="AK8" s="3">
        <v>40496.339999999997</v>
      </c>
      <c r="AL8" s="3">
        <v>136250.60999999999</v>
      </c>
      <c r="AM8" s="3">
        <v>136250.60999999999</v>
      </c>
      <c r="AN8" s="3">
        <v>1</v>
      </c>
      <c r="AO8" s="3">
        <v>0.34</v>
      </c>
      <c r="AP8" s="4">
        <f t="shared" si="2"/>
        <v>26926.120000000024</v>
      </c>
      <c r="AQ8" s="4">
        <f t="shared" si="0"/>
        <v>0</v>
      </c>
      <c r="AR8" s="4">
        <f t="shared" si="1"/>
        <v>26926.120000000024</v>
      </c>
      <c r="AS8" s="3">
        <f t="shared" si="3"/>
        <v>3</v>
      </c>
      <c r="AT8" s="3">
        <f t="shared" si="4"/>
        <v>2.3645168921438335</v>
      </c>
      <c r="AU8" s="3">
        <f t="shared" si="5"/>
        <v>2.3645168921438335</v>
      </c>
      <c r="AV8" s="3" t="str">
        <f t="shared" si="6"/>
        <v>ProdToShipRatio</v>
      </c>
    </row>
    <row r="9" spans="1:48" x14ac:dyDescent="0.25">
      <c r="A9" s="3">
        <v>8</v>
      </c>
      <c r="B9" s="3">
        <v>3</v>
      </c>
      <c r="C9" s="3">
        <v>60</v>
      </c>
      <c r="D9" s="3">
        <v>4</v>
      </c>
      <c r="E9" s="3">
        <v>10</v>
      </c>
      <c r="F9" s="3">
        <v>0.7</v>
      </c>
      <c r="G9" s="3">
        <v>100</v>
      </c>
      <c r="H9" s="3">
        <v>12</v>
      </c>
      <c r="I9" s="3">
        <v>85939.78</v>
      </c>
      <c r="J9" s="3">
        <v>13693.12</v>
      </c>
      <c r="K9" s="3">
        <v>12080.43</v>
      </c>
      <c r="L9" s="3">
        <v>0</v>
      </c>
      <c r="M9" s="3">
        <v>34711.15</v>
      </c>
      <c r="N9" s="3">
        <v>0</v>
      </c>
      <c r="O9" s="3">
        <v>0</v>
      </c>
      <c r="P9" s="3">
        <v>34711.15</v>
      </c>
      <c r="Q9" s="3">
        <v>146424.47</v>
      </c>
      <c r="R9" s="3">
        <v>146424.47</v>
      </c>
      <c r="S9" s="3">
        <v>1</v>
      </c>
      <c r="T9" s="3">
        <v>4.03</v>
      </c>
      <c r="U9" s="3">
        <v>18</v>
      </c>
      <c r="V9" s="3">
        <v>84737.33</v>
      </c>
      <c r="W9" s="3">
        <v>13286.49</v>
      </c>
      <c r="X9" s="3">
        <v>12167.53</v>
      </c>
      <c r="Y9" s="3">
        <v>6007.14</v>
      </c>
      <c r="Z9" s="3">
        <v>52901.72</v>
      </c>
      <c r="AA9" s="3">
        <v>24706.65</v>
      </c>
      <c r="AB9" s="3">
        <v>0</v>
      </c>
      <c r="AC9" s="3">
        <v>28195.07</v>
      </c>
      <c r="AD9" s="3">
        <v>169100.21</v>
      </c>
      <c r="AE9" s="3">
        <v>169100.21</v>
      </c>
      <c r="AF9" s="3">
        <v>1</v>
      </c>
      <c r="AG9" s="3">
        <v>1.56</v>
      </c>
      <c r="AH9" s="3">
        <v>85939.78</v>
      </c>
      <c r="AI9" s="3">
        <v>13693.12</v>
      </c>
      <c r="AJ9" s="3">
        <v>12080.43</v>
      </c>
      <c r="AK9" s="3">
        <v>34711.15</v>
      </c>
      <c r="AL9" s="3">
        <v>146424.47</v>
      </c>
      <c r="AM9" s="3">
        <v>146424.47</v>
      </c>
      <c r="AN9" s="3">
        <v>1</v>
      </c>
      <c r="AO9" s="3">
        <v>0.44</v>
      </c>
      <c r="AP9" s="4">
        <f t="shared" si="2"/>
        <v>22675.739999999991</v>
      </c>
      <c r="AQ9" s="4">
        <f t="shared" si="0"/>
        <v>0</v>
      </c>
      <c r="AR9" s="4">
        <f t="shared" si="1"/>
        <v>22675.739999999991</v>
      </c>
      <c r="AS9" s="3">
        <f t="shared" si="3"/>
        <v>3</v>
      </c>
      <c r="AT9" s="3">
        <f t="shared" si="4"/>
        <v>3.2183701778823228</v>
      </c>
      <c r="AU9" s="3">
        <f t="shared" si="5"/>
        <v>3.2183701778823228</v>
      </c>
      <c r="AV9" s="3" t="str">
        <f t="shared" si="6"/>
        <v>ProdToShipRatio</v>
      </c>
    </row>
    <row r="10" spans="1:48" x14ac:dyDescent="0.25">
      <c r="A10" s="3">
        <v>9</v>
      </c>
      <c r="B10" s="3">
        <v>3</v>
      </c>
      <c r="C10" s="3">
        <v>60</v>
      </c>
      <c r="D10" s="3">
        <v>4</v>
      </c>
      <c r="E10" s="3">
        <v>10</v>
      </c>
      <c r="F10" s="3">
        <v>0.8</v>
      </c>
      <c r="G10" s="3">
        <v>100</v>
      </c>
      <c r="H10" s="3">
        <v>12</v>
      </c>
      <c r="I10" s="3">
        <v>98216.89</v>
      </c>
      <c r="J10" s="3">
        <v>15649.28</v>
      </c>
      <c r="K10" s="3">
        <v>13806.2</v>
      </c>
      <c r="L10" s="3">
        <v>0</v>
      </c>
      <c r="M10" s="3">
        <v>30372.25</v>
      </c>
      <c r="N10" s="3">
        <v>0</v>
      </c>
      <c r="O10" s="3">
        <v>0</v>
      </c>
      <c r="P10" s="3">
        <v>30372.25</v>
      </c>
      <c r="Q10" s="3">
        <v>158044.62</v>
      </c>
      <c r="R10" s="3">
        <v>158044.62</v>
      </c>
      <c r="S10" s="3">
        <v>1</v>
      </c>
      <c r="T10" s="3">
        <v>4.1399999999999997</v>
      </c>
      <c r="U10" s="3">
        <v>18</v>
      </c>
      <c r="V10" s="3">
        <v>96842.66</v>
      </c>
      <c r="W10" s="3">
        <v>15184.56</v>
      </c>
      <c r="X10" s="3">
        <v>13905.75</v>
      </c>
      <c r="Y10" s="3">
        <v>5256.25</v>
      </c>
      <c r="Z10" s="3">
        <v>46289.01</v>
      </c>
      <c r="AA10" s="3">
        <v>21618.32</v>
      </c>
      <c r="AB10" s="3">
        <v>0</v>
      </c>
      <c r="AC10" s="3">
        <v>24670.69</v>
      </c>
      <c r="AD10" s="3">
        <v>177478.23</v>
      </c>
      <c r="AE10" s="3">
        <v>177478.23</v>
      </c>
      <c r="AF10" s="3">
        <v>1</v>
      </c>
      <c r="AG10" s="3">
        <v>1.64</v>
      </c>
      <c r="AH10" s="3">
        <v>98216.89</v>
      </c>
      <c r="AI10" s="3">
        <v>15649.28</v>
      </c>
      <c r="AJ10" s="3">
        <v>13806.2</v>
      </c>
      <c r="AK10" s="3">
        <v>30372.25</v>
      </c>
      <c r="AL10" s="3">
        <v>158044.62</v>
      </c>
      <c r="AM10" s="3">
        <v>158044.62</v>
      </c>
      <c r="AN10" s="3">
        <v>1</v>
      </c>
      <c r="AO10" s="3">
        <v>0.4</v>
      </c>
      <c r="AP10" s="4">
        <f t="shared" si="2"/>
        <v>19433.610000000015</v>
      </c>
      <c r="AQ10" s="4">
        <f t="shared" si="0"/>
        <v>0</v>
      </c>
      <c r="AR10" s="4">
        <f t="shared" si="1"/>
        <v>19433.610000000015</v>
      </c>
      <c r="AS10" s="3">
        <f t="shared" si="3"/>
        <v>3</v>
      </c>
      <c r="AT10" s="3">
        <f t="shared" si="4"/>
        <v>4.2035861682950717</v>
      </c>
      <c r="AU10" s="3">
        <f t="shared" si="5"/>
        <v>4.2035861682950717</v>
      </c>
      <c r="AV10" s="3" t="str">
        <f t="shared" si="6"/>
        <v>ProdToShipRatio</v>
      </c>
    </row>
    <row r="11" spans="1:48" x14ac:dyDescent="0.25">
      <c r="A11" s="3">
        <v>10</v>
      </c>
      <c r="B11" s="3">
        <v>3</v>
      </c>
      <c r="C11" s="3">
        <v>60</v>
      </c>
      <c r="D11" s="3">
        <v>4</v>
      </c>
      <c r="E11" s="3">
        <v>10</v>
      </c>
      <c r="F11" s="3">
        <v>0.9</v>
      </c>
      <c r="G11" s="3">
        <v>100</v>
      </c>
      <c r="H11" s="3">
        <v>12</v>
      </c>
      <c r="I11" s="3">
        <v>110494</v>
      </c>
      <c r="J11" s="3">
        <v>17605.439999999999</v>
      </c>
      <c r="K11" s="3">
        <v>15531.98</v>
      </c>
      <c r="L11" s="3">
        <v>0</v>
      </c>
      <c r="M11" s="3">
        <v>26997.56</v>
      </c>
      <c r="N11" s="3">
        <v>0</v>
      </c>
      <c r="O11" s="3">
        <v>0</v>
      </c>
      <c r="P11" s="3">
        <v>26997.56</v>
      </c>
      <c r="Q11" s="3">
        <v>170628.97</v>
      </c>
      <c r="R11" s="3">
        <v>170628.97</v>
      </c>
      <c r="S11" s="3">
        <v>1</v>
      </c>
      <c r="T11" s="3">
        <v>4.6500000000000004</v>
      </c>
      <c r="U11" s="3">
        <v>18</v>
      </c>
      <c r="V11" s="3">
        <v>108948</v>
      </c>
      <c r="W11" s="3">
        <v>17082.63</v>
      </c>
      <c r="X11" s="3">
        <v>15643.96</v>
      </c>
      <c r="Y11" s="3">
        <v>4672.22</v>
      </c>
      <c r="Z11" s="3">
        <v>41145.78</v>
      </c>
      <c r="AA11" s="3">
        <v>19216.28</v>
      </c>
      <c r="AB11" s="3">
        <v>0</v>
      </c>
      <c r="AC11" s="3">
        <v>21929.5</v>
      </c>
      <c r="AD11" s="3">
        <v>187492.6</v>
      </c>
      <c r="AE11" s="3">
        <v>187492.6</v>
      </c>
      <c r="AF11" s="3">
        <v>1</v>
      </c>
      <c r="AG11" s="3">
        <v>1.6</v>
      </c>
      <c r="AH11" s="3">
        <v>110494</v>
      </c>
      <c r="AI11" s="3">
        <v>17605.439999999999</v>
      </c>
      <c r="AJ11" s="3">
        <v>15531.98</v>
      </c>
      <c r="AK11" s="3">
        <v>26997.56</v>
      </c>
      <c r="AL11" s="3">
        <v>170628.97</v>
      </c>
      <c r="AM11" s="3">
        <v>170628.97</v>
      </c>
      <c r="AN11" s="3">
        <v>1</v>
      </c>
      <c r="AO11" s="3">
        <v>0.73</v>
      </c>
      <c r="AP11" s="4">
        <f t="shared" si="2"/>
        <v>16863.630000000005</v>
      </c>
      <c r="AQ11" s="4">
        <f t="shared" si="0"/>
        <v>0</v>
      </c>
      <c r="AR11" s="4">
        <f t="shared" si="1"/>
        <v>16863.630000000005</v>
      </c>
      <c r="AS11" s="3">
        <f t="shared" si="3"/>
        <v>3</v>
      </c>
      <c r="AT11" s="3">
        <f t="shared" si="4"/>
        <v>5.3201630073236252</v>
      </c>
      <c r="AU11" s="3">
        <f t="shared" si="5"/>
        <v>5.3201630073236252</v>
      </c>
      <c r="AV11" s="3" t="str">
        <f t="shared" si="6"/>
        <v>ProdToShipRatio</v>
      </c>
    </row>
    <row r="12" spans="1:48" x14ac:dyDescent="0.25">
      <c r="A12" s="3">
        <v>11</v>
      </c>
      <c r="B12" s="3">
        <v>3</v>
      </c>
      <c r="C12" s="3">
        <v>60</v>
      </c>
      <c r="D12" s="3">
        <v>4</v>
      </c>
      <c r="E12" s="3">
        <v>10</v>
      </c>
      <c r="F12" s="3">
        <v>1</v>
      </c>
      <c r="G12" s="3">
        <v>100</v>
      </c>
      <c r="H12" s="3">
        <v>12</v>
      </c>
      <c r="I12" s="3">
        <v>122702.34</v>
      </c>
      <c r="J12" s="3">
        <v>19548.599999999999</v>
      </c>
      <c r="K12" s="3">
        <v>17254.91</v>
      </c>
      <c r="L12" s="3">
        <v>0</v>
      </c>
      <c r="M12" s="3">
        <v>24370.25</v>
      </c>
      <c r="N12" s="3">
        <v>65.41</v>
      </c>
      <c r="O12" s="3">
        <v>0</v>
      </c>
      <c r="P12" s="3">
        <v>24304.84</v>
      </c>
      <c r="Q12" s="3">
        <v>183876.1</v>
      </c>
      <c r="R12" s="3">
        <v>183876.1</v>
      </c>
      <c r="S12" s="3">
        <v>1</v>
      </c>
      <c r="T12" s="3">
        <v>5.09</v>
      </c>
      <c r="U12" s="3">
        <v>18</v>
      </c>
      <c r="V12" s="3">
        <v>121053.33</v>
      </c>
      <c r="W12" s="3">
        <v>18980.7</v>
      </c>
      <c r="X12" s="3">
        <v>17382.18</v>
      </c>
      <c r="Y12" s="3">
        <v>4205</v>
      </c>
      <c r="Z12" s="3">
        <v>37031.199999999997</v>
      </c>
      <c r="AA12" s="3">
        <v>17294.650000000001</v>
      </c>
      <c r="AB12" s="3">
        <v>0</v>
      </c>
      <c r="AC12" s="3">
        <v>19736.55</v>
      </c>
      <c r="AD12" s="3">
        <v>198652.42</v>
      </c>
      <c r="AE12" s="3">
        <v>198652.42</v>
      </c>
      <c r="AF12" s="3">
        <v>1</v>
      </c>
      <c r="AG12" s="3">
        <v>1.44</v>
      </c>
      <c r="AH12" s="3">
        <v>122771.11</v>
      </c>
      <c r="AI12" s="3">
        <v>19561.599999999999</v>
      </c>
      <c r="AJ12" s="3">
        <v>17257.75</v>
      </c>
      <c r="AK12" s="3">
        <v>24297.8</v>
      </c>
      <c r="AL12" s="3">
        <v>183888.26</v>
      </c>
      <c r="AM12" s="3">
        <v>183888.26</v>
      </c>
      <c r="AN12" s="3">
        <v>1</v>
      </c>
      <c r="AO12" s="3">
        <v>0.69</v>
      </c>
      <c r="AP12" s="4">
        <f t="shared" si="2"/>
        <v>14776.320000000007</v>
      </c>
      <c r="AQ12" s="4">
        <f t="shared" si="0"/>
        <v>12.160000000003492</v>
      </c>
      <c r="AR12" s="4">
        <f t="shared" si="1"/>
        <v>14788.48000000001</v>
      </c>
      <c r="AS12" s="3">
        <f t="shared" si="3"/>
        <v>3</v>
      </c>
      <c r="AT12" s="3">
        <f t="shared" si="4"/>
        <v>6.5451051999876899</v>
      </c>
      <c r="AU12" s="3">
        <f t="shared" si="5"/>
        <v>6.5451051999876899</v>
      </c>
      <c r="AV12" s="3" t="str">
        <f t="shared" si="6"/>
        <v>ProdToShipRatio</v>
      </c>
    </row>
    <row r="13" spans="1:48" x14ac:dyDescent="0.25">
      <c r="A13" s="3">
        <v>12</v>
      </c>
      <c r="B13" s="3">
        <v>3</v>
      </c>
      <c r="C13" s="3">
        <v>60</v>
      </c>
      <c r="D13" s="3">
        <v>4</v>
      </c>
      <c r="E13" s="3">
        <v>10</v>
      </c>
      <c r="F13" s="3">
        <v>2</v>
      </c>
      <c r="G13" s="3">
        <v>100</v>
      </c>
      <c r="H13" s="3">
        <v>12</v>
      </c>
      <c r="I13" s="3">
        <v>244351.39</v>
      </c>
      <c r="J13" s="3">
        <v>38306.6</v>
      </c>
      <c r="K13" s="3">
        <v>34936.83</v>
      </c>
      <c r="L13" s="3">
        <v>0</v>
      </c>
      <c r="M13" s="3">
        <v>13121.77</v>
      </c>
      <c r="N13" s="3">
        <v>815.23</v>
      </c>
      <c r="O13" s="3">
        <v>0</v>
      </c>
      <c r="P13" s="3">
        <v>12306.54</v>
      </c>
      <c r="Q13" s="3">
        <v>330716.59000000003</v>
      </c>
      <c r="R13" s="3">
        <v>330716.59000000003</v>
      </c>
      <c r="S13" s="3">
        <v>1</v>
      </c>
      <c r="T13" s="3">
        <v>4.5</v>
      </c>
      <c r="U13" s="3">
        <v>18</v>
      </c>
      <c r="V13" s="3">
        <v>242106.66</v>
      </c>
      <c r="W13" s="3">
        <v>37961.4</v>
      </c>
      <c r="X13" s="3">
        <v>34764.36</v>
      </c>
      <c r="Y13" s="3">
        <v>2102.5</v>
      </c>
      <c r="Z13" s="3">
        <v>18515.599999999999</v>
      </c>
      <c r="AA13" s="3">
        <v>8647.33</v>
      </c>
      <c r="AB13" s="3">
        <v>0</v>
      </c>
      <c r="AC13" s="3">
        <v>9868.27</v>
      </c>
      <c r="AD13" s="3">
        <v>335450.53000000003</v>
      </c>
      <c r="AE13" s="3">
        <v>335450.53000000003</v>
      </c>
      <c r="AF13" s="3">
        <v>1</v>
      </c>
      <c r="AG13" s="3">
        <v>1.47</v>
      </c>
      <c r="AH13" s="3">
        <v>245018.7</v>
      </c>
      <c r="AI13" s="3">
        <v>39037.599999999999</v>
      </c>
      <c r="AJ13" s="3">
        <v>34476.67</v>
      </c>
      <c r="AK13" s="3">
        <v>12552.02</v>
      </c>
      <c r="AL13" s="3">
        <v>331084.99</v>
      </c>
      <c r="AM13" s="3">
        <v>331084.99</v>
      </c>
      <c r="AN13" s="3">
        <v>1</v>
      </c>
      <c r="AO13" s="3">
        <v>0.93</v>
      </c>
      <c r="AP13" s="4">
        <f t="shared" si="2"/>
        <v>4733.9400000000023</v>
      </c>
      <c r="AQ13" s="4">
        <f t="shared" si="0"/>
        <v>368.39999999996508</v>
      </c>
      <c r="AR13" s="4">
        <f t="shared" si="1"/>
        <v>5102.3399999999674</v>
      </c>
      <c r="AS13" s="3">
        <f t="shared" si="3"/>
        <v>3</v>
      </c>
      <c r="AT13" s="3">
        <f t="shared" si="4"/>
        <v>24.203656976154893</v>
      </c>
      <c r="AU13" s="3">
        <f t="shared" si="5"/>
        <v>24.203656976154893</v>
      </c>
      <c r="AV13" s="3" t="str">
        <f t="shared" si="6"/>
        <v>ProdToShipRatio</v>
      </c>
    </row>
    <row r="14" spans="1:48" x14ac:dyDescent="0.25">
      <c r="A14" s="3">
        <v>13</v>
      </c>
      <c r="B14" s="3">
        <v>3</v>
      </c>
      <c r="C14" s="3">
        <v>60</v>
      </c>
      <c r="D14" s="3">
        <v>4</v>
      </c>
      <c r="E14" s="3">
        <v>10</v>
      </c>
      <c r="F14" s="3">
        <v>3</v>
      </c>
      <c r="G14" s="3">
        <v>100</v>
      </c>
      <c r="H14" s="3">
        <v>12</v>
      </c>
      <c r="I14" s="3">
        <v>364085.52</v>
      </c>
      <c r="J14" s="3">
        <v>57084.6</v>
      </c>
      <c r="K14" s="3">
        <v>52235.17</v>
      </c>
      <c r="L14" s="3">
        <v>0</v>
      </c>
      <c r="M14" s="3">
        <v>10841.72</v>
      </c>
      <c r="N14" s="3">
        <v>2637.35</v>
      </c>
      <c r="O14" s="3">
        <v>0</v>
      </c>
      <c r="P14" s="3">
        <v>8204.36</v>
      </c>
      <c r="Q14" s="3">
        <v>484247.01</v>
      </c>
      <c r="R14" s="3">
        <v>484247.01</v>
      </c>
      <c r="S14" s="3">
        <v>1</v>
      </c>
      <c r="T14" s="3">
        <v>4.92</v>
      </c>
      <c r="U14" s="3">
        <v>18</v>
      </c>
      <c r="V14" s="3">
        <v>363159.99</v>
      </c>
      <c r="W14" s="3">
        <v>56942.1</v>
      </c>
      <c r="X14" s="3">
        <v>52146.55</v>
      </c>
      <c r="Y14" s="3">
        <v>1401.67</v>
      </c>
      <c r="Z14" s="3">
        <v>12343.73</v>
      </c>
      <c r="AA14" s="3">
        <v>5764.88</v>
      </c>
      <c r="AB14" s="3">
        <v>0</v>
      </c>
      <c r="AC14" s="3">
        <v>6578.85</v>
      </c>
      <c r="AD14" s="3">
        <v>485994.04</v>
      </c>
      <c r="AE14" s="3">
        <v>485994.04</v>
      </c>
      <c r="AF14" s="3">
        <v>1</v>
      </c>
      <c r="AG14" s="3">
        <v>1.75</v>
      </c>
      <c r="AH14" s="3">
        <v>366470.02</v>
      </c>
      <c r="AI14" s="3">
        <v>57459</v>
      </c>
      <c r="AJ14" s="3">
        <v>52420.84</v>
      </c>
      <c r="AK14" s="3">
        <v>9518.84</v>
      </c>
      <c r="AL14" s="3">
        <v>485868.7</v>
      </c>
      <c r="AM14" s="3">
        <v>485868.7</v>
      </c>
      <c r="AN14" s="3">
        <v>1</v>
      </c>
      <c r="AO14" s="3">
        <v>0.47</v>
      </c>
      <c r="AP14" s="4">
        <f t="shared" si="2"/>
        <v>1747.0299999999697</v>
      </c>
      <c r="AQ14" s="4">
        <f t="shared" si="0"/>
        <v>1621.6900000000023</v>
      </c>
      <c r="AR14" s="4">
        <f t="shared" si="1"/>
        <v>3368.7199999999721</v>
      </c>
      <c r="AS14" s="3">
        <f t="shared" si="3"/>
        <v>3</v>
      </c>
      <c r="AT14" s="3">
        <f t="shared" si="4"/>
        <v>43.66514630519881</v>
      </c>
      <c r="AU14" s="3">
        <f t="shared" si="5"/>
        <v>43.66514630519881</v>
      </c>
      <c r="AV14" s="3" t="str">
        <f t="shared" si="6"/>
        <v>ProdToShipRatio</v>
      </c>
    </row>
    <row r="15" spans="1:48" x14ac:dyDescent="0.25">
      <c r="A15" s="3">
        <v>14</v>
      </c>
      <c r="B15" s="3">
        <v>3</v>
      </c>
      <c r="C15" s="3">
        <v>60</v>
      </c>
      <c r="D15" s="3">
        <v>4</v>
      </c>
      <c r="E15" s="3">
        <v>10</v>
      </c>
      <c r="F15" s="3">
        <v>4</v>
      </c>
      <c r="G15" s="3">
        <v>100</v>
      </c>
      <c r="H15" s="3">
        <v>13</v>
      </c>
      <c r="I15" s="3">
        <v>484926.2</v>
      </c>
      <c r="J15" s="3">
        <v>76039.199999999997</v>
      </c>
      <c r="K15" s="3">
        <v>69586.600000000006</v>
      </c>
      <c r="L15" s="3">
        <v>177.25</v>
      </c>
      <c r="M15" s="3">
        <v>8463.0499999999993</v>
      </c>
      <c r="N15" s="3">
        <v>2567.84</v>
      </c>
      <c r="O15" s="3">
        <v>0</v>
      </c>
      <c r="P15" s="3">
        <v>5895.21</v>
      </c>
      <c r="Q15" s="3">
        <v>639192.30000000005</v>
      </c>
      <c r="R15" s="3">
        <v>639192.30000000005</v>
      </c>
      <c r="S15" s="3">
        <v>1</v>
      </c>
      <c r="T15" s="3">
        <v>7.73</v>
      </c>
      <c r="U15" s="3">
        <v>18</v>
      </c>
      <c r="V15" s="3">
        <v>484213.32</v>
      </c>
      <c r="W15" s="3">
        <v>75922.8</v>
      </c>
      <c r="X15" s="3">
        <v>69528.73</v>
      </c>
      <c r="Y15" s="3">
        <v>1051.25</v>
      </c>
      <c r="Z15" s="3">
        <v>9257.7999999999993</v>
      </c>
      <c r="AA15" s="3">
        <v>4323.66</v>
      </c>
      <c r="AB15" s="3">
        <v>0</v>
      </c>
      <c r="AC15" s="3">
        <v>4934.1400000000003</v>
      </c>
      <c r="AD15" s="3">
        <v>639973.9</v>
      </c>
      <c r="AE15" s="3">
        <v>639973.9</v>
      </c>
      <c r="AF15" s="3">
        <v>1</v>
      </c>
      <c r="AG15" s="3">
        <v>1.53</v>
      </c>
      <c r="AH15" s="3">
        <v>486592.59</v>
      </c>
      <c r="AI15" s="3">
        <v>76289.600000000006</v>
      </c>
      <c r="AJ15" s="3">
        <v>69712.17</v>
      </c>
      <c r="AK15" s="3">
        <v>9023.26</v>
      </c>
      <c r="AL15" s="3">
        <v>641617.62</v>
      </c>
      <c r="AM15" s="3">
        <v>641617.62</v>
      </c>
      <c r="AN15" s="3">
        <v>1</v>
      </c>
      <c r="AO15" s="3">
        <v>0.54</v>
      </c>
      <c r="AP15" s="4">
        <f t="shared" si="2"/>
        <v>781.59999999997672</v>
      </c>
      <c r="AQ15" s="4">
        <f t="shared" si="0"/>
        <v>2425.3199999999488</v>
      </c>
      <c r="AR15" s="4">
        <f t="shared" si="1"/>
        <v>3206.9199999999255</v>
      </c>
      <c r="AS15" s="3">
        <f t="shared" si="3"/>
        <v>3.25</v>
      </c>
      <c r="AT15" s="3">
        <f t="shared" si="4"/>
        <v>72.978021596472345</v>
      </c>
      <c r="AU15" s="3">
        <f t="shared" si="5"/>
        <v>72.978021596472345</v>
      </c>
      <c r="AV15" s="3" t="str">
        <f t="shared" si="6"/>
        <v>ProdToShipRatio</v>
      </c>
    </row>
    <row r="16" spans="1:48" x14ac:dyDescent="0.25">
      <c r="A16" s="3">
        <v>15</v>
      </c>
      <c r="B16" s="3">
        <v>3</v>
      </c>
      <c r="C16" s="3">
        <v>60</v>
      </c>
      <c r="D16" s="3">
        <v>4</v>
      </c>
      <c r="E16" s="3">
        <v>10</v>
      </c>
      <c r="F16" s="3">
        <v>5</v>
      </c>
      <c r="G16" s="3">
        <v>100</v>
      </c>
      <c r="H16" s="3">
        <v>13</v>
      </c>
      <c r="I16" s="3">
        <v>605768.47</v>
      </c>
      <c r="J16" s="3">
        <v>94989.5</v>
      </c>
      <c r="K16" s="3">
        <v>86994.06</v>
      </c>
      <c r="L16" s="3">
        <v>141.80000000000001</v>
      </c>
      <c r="M16" s="3">
        <v>7125.88</v>
      </c>
      <c r="N16" s="3">
        <v>2373.65</v>
      </c>
      <c r="O16" s="3">
        <v>0</v>
      </c>
      <c r="P16" s="3">
        <v>4752.2299999999996</v>
      </c>
      <c r="Q16" s="3">
        <v>795019.71</v>
      </c>
      <c r="R16" s="3">
        <v>795019.71</v>
      </c>
      <c r="S16" s="3">
        <v>1</v>
      </c>
      <c r="T16" s="3">
        <v>10.11</v>
      </c>
      <c r="U16" s="3">
        <v>18</v>
      </c>
      <c r="V16" s="3">
        <v>605266.66</v>
      </c>
      <c r="W16" s="3">
        <v>94903.5</v>
      </c>
      <c r="X16" s="3">
        <v>86910.91</v>
      </c>
      <c r="Y16" s="3">
        <v>841</v>
      </c>
      <c r="Z16" s="3">
        <v>7406.24</v>
      </c>
      <c r="AA16" s="3">
        <v>3458.93</v>
      </c>
      <c r="AB16" s="3">
        <v>0</v>
      </c>
      <c r="AC16" s="3">
        <v>3947.31</v>
      </c>
      <c r="AD16" s="3">
        <v>795328.3</v>
      </c>
      <c r="AE16" s="3">
        <v>795328.3</v>
      </c>
      <c r="AF16" s="3">
        <v>1</v>
      </c>
      <c r="AG16" s="3">
        <v>1.44</v>
      </c>
      <c r="AH16" s="3">
        <v>607107.88</v>
      </c>
      <c r="AI16" s="3">
        <v>95186</v>
      </c>
      <c r="AJ16" s="3">
        <v>87060.01</v>
      </c>
      <c r="AK16" s="3">
        <v>8281.6</v>
      </c>
      <c r="AL16" s="3">
        <v>797635.49</v>
      </c>
      <c r="AM16" s="3">
        <v>797635.49</v>
      </c>
      <c r="AN16" s="3">
        <v>1</v>
      </c>
      <c r="AO16" s="3">
        <v>0.45</v>
      </c>
      <c r="AP16" s="4">
        <f t="shared" si="2"/>
        <v>308.59000000008382</v>
      </c>
      <c r="AQ16" s="4">
        <f t="shared" si="0"/>
        <v>2615.7800000000279</v>
      </c>
      <c r="AR16" s="4">
        <f t="shared" si="1"/>
        <v>2924.3700000001118</v>
      </c>
      <c r="AS16" s="3">
        <f t="shared" si="3"/>
        <v>3.25</v>
      </c>
      <c r="AT16" s="3">
        <f t="shared" si="4"/>
        <v>108.39112756753187</v>
      </c>
      <c r="AU16" s="3">
        <f t="shared" si="5"/>
        <v>108.39112756753187</v>
      </c>
      <c r="AV16" s="3" t="str">
        <f t="shared" si="6"/>
        <v>ProdToShipRatio</v>
      </c>
    </row>
    <row r="17" spans="1:48" x14ac:dyDescent="0.25">
      <c r="A17" s="3">
        <v>16</v>
      </c>
      <c r="B17" s="3">
        <v>3</v>
      </c>
      <c r="C17" s="3">
        <v>60</v>
      </c>
      <c r="D17" s="3">
        <v>4</v>
      </c>
      <c r="E17" s="3">
        <v>10</v>
      </c>
      <c r="F17" s="3">
        <v>6</v>
      </c>
      <c r="G17" s="3">
        <v>100</v>
      </c>
      <c r="H17" s="3">
        <v>16</v>
      </c>
      <c r="I17" s="3">
        <v>726544.46</v>
      </c>
      <c r="J17" s="3">
        <v>113925.6</v>
      </c>
      <c r="K17" s="3">
        <v>104325.92</v>
      </c>
      <c r="L17" s="3">
        <v>472.67</v>
      </c>
      <c r="M17" s="3">
        <v>5980.47</v>
      </c>
      <c r="N17" s="3">
        <v>2404.64</v>
      </c>
      <c r="O17" s="3">
        <v>0</v>
      </c>
      <c r="P17" s="3">
        <v>3575.82</v>
      </c>
      <c r="Q17" s="3">
        <v>951249.11</v>
      </c>
      <c r="R17" s="3">
        <v>951249.11</v>
      </c>
      <c r="S17" s="3">
        <v>1</v>
      </c>
      <c r="T17" s="3">
        <v>7.3</v>
      </c>
      <c r="U17" s="3">
        <v>18</v>
      </c>
      <c r="V17" s="3">
        <v>726319.99</v>
      </c>
      <c r="W17" s="3">
        <v>113884.2</v>
      </c>
      <c r="X17" s="3">
        <v>104293.09</v>
      </c>
      <c r="Y17" s="3">
        <v>700.83</v>
      </c>
      <c r="Z17" s="3">
        <v>6171.87</v>
      </c>
      <c r="AA17" s="3">
        <v>2882.44</v>
      </c>
      <c r="AB17" s="3">
        <v>0</v>
      </c>
      <c r="AC17" s="3">
        <v>3289.42</v>
      </c>
      <c r="AD17" s="3">
        <v>951369.98</v>
      </c>
      <c r="AE17" s="3">
        <v>951369.98</v>
      </c>
      <c r="AF17" s="3">
        <v>1</v>
      </c>
      <c r="AG17" s="3">
        <v>1.54</v>
      </c>
      <c r="AH17" s="3">
        <v>727486.77</v>
      </c>
      <c r="AI17" s="3">
        <v>114072.6</v>
      </c>
      <c r="AJ17" s="3">
        <v>104408.23</v>
      </c>
      <c r="AK17" s="3">
        <v>7920.97</v>
      </c>
      <c r="AL17" s="3">
        <v>953888.58</v>
      </c>
      <c r="AM17" s="3">
        <v>953888.58</v>
      </c>
      <c r="AN17" s="3">
        <v>1</v>
      </c>
      <c r="AO17" s="3">
        <v>0.46</v>
      </c>
      <c r="AP17" s="4">
        <f t="shared" si="2"/>
        <v>120.86999999999534</v>
      </c>
      <c r="AQ17" s="4">
        <f t="shared" si="0"/>
        <v>2639.4699999999721</v>
      </c>
      <c r="AR17" s="4">
        <f t="shared" si="1"/>
        <v>2760.3399999999674</v>
      </c>
      <c r="AS17" s="3">
        <f t="shared" si="3"/>
        <v>4</v>
      </c>
      <c r="AT17" s="3">
        <f t="shared" si="4"/>
        <v>146.40872195551313</v>
      </c>
      <c r="AU17" s="3">
        <f t="shared" si="5"/>
        <v>146.40872195551313</v>
      </c>
      <c r="AV17" s="3" t="str">
        <f t="shared" si="6"/>
        <v>ProdToShipRatio</v>
      </c>
    </row>
    <row r="18" spans="1:48" x14ac:dyDescent="0.25">
      <c r="A18" s="3">
        <v>17</v>
      </c>
      <c r="B18" s="3">
        <v>3</v>
      </c>
      <c r="C18" s="3">
        <v>60</v>
      </c>
      <c r="D18" s="3">
        <v>4</v>
      </c>
      <c r="E18" s="3">
        <v>10</v>
      </c>
      <c r="F18" s="3">
        <v>7</v>
      </c>
      <c r="G18" s="3">
        <v>100</v>
      </c>
      <c r="H18" s="3">
        <v>17</v>
      </c>
      <c r="I18" s="3">
        <v>847512.87</v>
      </c>
      <c r="J18" s="3">
        <v>132885.9</v>
      </c>
      <c r="K18" s="3">
        <v>121691.35</v>
      </c>
      <c r="L18" s="3">
        <v>516.71</v>
      </c>
      <c r="M18" s="3">
        <v>5162.38</v>
      </c>
      <c r="N18" s="3">
        <v>2229.9</v>
      </c>
      <c r="O18" s="3">
        <v>0</v>
      </c>
      <c r="P18" s="3">
        <v>2932.48</v>
      </c>
      <c r="Q18" s="3">
        <v>1107769.21</v>
      </c>
      <c r="R18" s="3">
        <v>1107769.21</v>
      </c>
      <c r="S18" s="3">
        <v>1</v>
      </c>
      <c r="T18" s="3">
        <v>8.66</v>
      </c>
      <c r="U18" s="3">
        <v>18</v>
      </c>
      <c r="V18" s="3">
        <v>847373.32</v>
      </c>
      <c r="W18" s="3">
        <v>132864.9</v>
      </c>
      <c r="X18" s="3">
        <v>121675.27</v>
      </c>
      <c r="Y18" s="3">
        <v>600.71</v>
      </c>
      <c r="Z18" s="3">
        <v>5290.17</v>
      </c>
      <c r="AA18" s="3">
        <v>2470.66</v>
      </c>
      <c r="AB18" s="3">
        <v>0</v>
      </c>
      <c r="AC18" s="3">
        <v>2819.51</v>
      </c>
      <c r="AD18" s="3">
        <v>1107804.3799999999</v>
      </c>
      <c r="AE18" s="3">
        <v>1107804.3799999999</v>
      </c>
      <c r="AF18" s="3">
        <v>1</v>
      </c>
      <c r="AG18" s="3">
        <v>1.43</v>
      </c>
      <c r="AH18" s="3">
        <v>848552.75</v>
      </c>
      <c r="AI18" s="3">
        <v>133058.79999999999</v>
      </c>
      <c r="AJ18" s="3">
        <v>121780.38</v>
      </c>
      <c r="AK18" s="3">
        <v>7018.17</v>
      </c>
      <c r="AL18" s="3">
        <v>1110410.1000000001</v>
      </c>
      <c r="AM18" s="3">
        <v>1110410.1000000001</v>
      </c>
      <c r="AN18" s="3">
        <v>1</v>
      </c>
      <c r="AO18" s="3">
        <v>0.57999999999999996</v>
      </c>
      <c r="AP18" s="4">
        <f t="shared" si="2"/>
        <v>35.169999999925494</v>
      </c>
      <c r="AQ18" s="4">
        <f t="shared" si="0"/>
        <v>2640.8900000001304</v>
      </c>
      <c r="AR18" s="4">
        <f t="shared" si="1"/>
        <v>2676.0600000000559</v>
      </c>
      <c r="AS18" s="3">
        <f t="shared" si="3"/>
        <v>4.25</v>
      </c>
      <c r="AT18" s="3">
        <f t="shared" si="4"/>
        <v>194.06104146967209</v>
      </c>
      <c r="AU18" s="3">
        <f t="shared" si="5"/>
        <v>194.06104146967209</v>
      </c>
      <c r="AV18" s="3" t="str">
        <f t="shared" si="6"/>
        <v>ProdToShipRatio</v>
      </c>
    </row>
    <row r="19" spans="1:48" x14ac:dyDescent="0.25">
      <c r="A19" s="3">
        <v>18</v>
      </c>
      <c r="B19" s="3">
        <v>3</v>
      </c>
      <c r="C19" s="3">
        <v>60</v>
      </c>
      <c r="D19" s="3">
        <v>4</v>
      </c>
      <c r="E19" s="3">
        <v>10</v>
      </c>
      <c r="F19" s="3">
        <v>8</v>
      </c>
      <c r="G19" s="3">
        <v>100</v>
      </c>
      <c r="H19" s="3">
        <v>18</v>
      </c>
      <c r="I19" s="3">
        <v>968476.78</v>
      </c>
      <c r="J19" s="3">
        <v>151854.39999999999</v>
      </c>
      <c r="K19" s="3">
        <v>139029.73000000001</v>
      </c>
      <c r="L19" s="3">
        <v>525.63</v>
      </c>
      <c r="M19" s="3">
        <v>4582.12</v>
      </c>
      <c r="N19" s="3">
        <v>2115.0500000000002</v>
      </c>
      <c r="O19" s="3">
        <v>0</v>
      </c>
      <c r="P19" s="3">
        <v>2467.0700000000002</v>
      </c>
      <c r="Q19" s="3">
        <v>1264468.6599999999</v>
      </c>
      <c r="R19" s="3">
        <v>1264468.6599999999</v>
      </c>
      <c r="S19" s="3">
        <v>1</v>
      </c>
      <c r="T19" s="3">
        <v>5.58</v>
      </c>
      <c r="U19" s="3">
        <v>18</v>
      </c>
      <c r="V19" s="3">
        <v>968426.65</v>
      </c>
      <c r="W19" s="3">
        <v>151845.6</v>
      </c>
      <c r="X19" s="3">
        <v>139057.45000000001</v>
      </c>
      <c r="Y19" s="3">
        <v>525.63</v>
      </c>
      <c r="Z19" s="3">
        <v>4628.8999999999996</v>
      </c>
      <c r="AA19" s="3">
        <v>2161.83</v>
      </c>
      <c r="AB19" s="3">
        <v>0</v>
      </c>
      <c r="AC19" s="3">
        <v>2467.0700000000002</v>
      </c>
      <c r="AD19" s="3">
        <v>1264484.23</v>
      </c>
      <c r="AE19" s="3">
        <v>1264484.23</v>
      </c>
      <c r="AF19" s="3">
        <v>1</v>
      </c>
      <c r="AG19" s="3">
        <v>1.76</v>
      </c>
      <c r="AH19" s="3">
        <v>968918.51</v>
      </c>
      <c r="AI19" s="3">
        <v>151928.79999999999</v>
      </c>
      <c r="AJ19" s="3">
        <v>139152.4</v>
      </c>
      <c r="AK19" s="3">
        <v>7067.48</v>
      </c>
      <c r="AL19" s="3">
        <v>1267067.19</v>
      </c>
      <c r="AM19" s="3">
        <v>1267067.19</v>
      </c>
      <c r="AN19" s="3">
        <v>1</v>
      </c>
      <c r="AO19" s="3">
        <v>0.32</v>
      </c>
      <c r="AP19" s="4">
        <f t="shared" si="2"/>
        <v>15.570000000065193</v>
      </c>
      <c r="AQ19" s="4">
        <f t="shared" si="0"/>
        <v>2598.5300000000279</v>
      </c>
      <c r="AR19" s="4">
        <f t="shared" si="1"/>
        <v>2614.1000000000931</v>
      </c>
      <c r="AS19" s="3">
        <f t="shared" si="3"/>
        <v>4.5</v>
      </c>
      <c r="AT19" s="3">
        <f t="shared" si="4"/>
        <v>246.55883901913757</v>
      </c>
      <c r="AU19" s="3">
        <f t="shared" si="5"/>
        <v>246.55883901913757</v>
      </c>
      <c r="AV19" s="3" t="str">
        <f t="shared" si="6"/>
        <v>ProdToShipRatio</v>
      </c>
    </row>
    <row r="20" spans="1:48" x14ac:dyDescent="0.25">
      <c r="A20" s="3">
        <v>19</v>
      </c>
      <c r="B20" s="3">
        <v>3</v>
      </c>
      <c r="C20" s="3">
        <v>60</v>
      </c>
      <c r="D20" s="3">
        <v>4</v>
      </c>
      <c r="E20" s="3">
        <v>10</v>
      </c>
      <c r="F20" s="3">
        <v>9</v>
      </c>
      <c r="G20" s="3">
        <v>100</v>
      </c>
      <c r="H20" s="3">
        <v>18</v>
      </c>
      <c r="I20" s="3">
        <v>1089507.0900000001</v>
      </c>
      <c r="J20" s="3">
        <v>170831.7</v>
      </c>
      <c r="K20" s="3">
        <v>156418.76999999999</v>
      </c>
      <c r="L20" s="3">
        <v>467.22</v>
      </c>
      <c r="M20" s="3">
        <v>4095.92</v>
      </c>
      <c r="N20" s="3">
        <v>1902.97</v>
      </c>
      <c r="O20" s="3">
        <v>0</v>
      </c>
      <c r="P20" s="3">
        <v>2192.9499999999998</v>
      </c>
      <c r="Q20" s="3">
        <v>1421320.7</v>
      </c>
      <c r="R20" s="3">
        <v>1421320.7</v>
      </c>
      <c r="S20" s="3">
        <v>1</v>
      </c>
      <c r="T20" s="3">
        <v>5.86</v>
      </c>
      <c r="U20" s="3">
        <v>18</v>
      </c>
      <c r="V20" s="3">
        <v>1089479.98</v>
      </c>
      <c r="W20" s="3">
        <v>170826.3</v>
      </c>
      <c r="X20" s="3">
        <v>156439.64000000001</v>
      </c>
      <c r="Y20" s="3">
        <v>467.22</v>
      </c>
      <c r="Z20" s="3">
        <v>4114.58</v>
      </c>
      <c r="AA20" s="3">
        <v>1921.63</v>
      </c>
      <c r="AB20" s="3">
        <v>0</v>
      </c>
      <c r="AC20" s="3">
        <v>2192.9499999999998</v>
      </c>
      <c r="AD20" s="3">
        <v>1421327.72</v>
      </c>
      <c r="AE20" s="3">
        <v>1421327.72</v>
      </c>
      <c r="AF20" s="3">
        <v>1</v>
      </c>
      <c r="AG20" s="3">
        <v>1.39</v>
      </c>
      <c r="AH20" s="3">
        <v>1089845.1100000001</v>
      </c>
      <c r="AI20" s="3">
        <v>170880.3</v>
      </c>
      <c r="AJ20" s="3">
        <v>156493.81</v>
      </c>
      <c r="AK20" s="3">
        <v>6539.5</v>
      </c>
      <c r="AL20" s="3">
        <v>1423758.72</v>
      </c>
      <c r="AM20" s="3">
        <v>1423758.72</v>
      </c>
      <c r="AN20" s="3">
        <v>1</v>
      </c>
      <c r="AO20" s="3">
        <v>0.37</v>
      </c>
      <c r="AP20" s="4">
        <f t="shared" si="2"/>
        <v>7.0200000000186265</v>
      </c>
      <c r="AQ20" s="4">
        <f t="shared" si="0"/>
        <v>2438.0200000000186</v>
      </c>
      <c r="AR20" s="4">
        <f t="shared" si="1"/>
        <v>2445.0400000000373</v>
      </c>
      <c r="AS20" s="3">
        <f t="shared" si="3"/>
        <v>4.5</v>
      </c>
      <c r="AT20" s="3">
        <f t="shared" si="4"/>
        <v>310.47865285746218</v>
      </c>
      <c r="AU20" s="3">
        <f t="shared" si="5"/>
        <v>310.47865285746218</v>
      </c>
      <c r="AV20" s="3" t="str">
        <f t="shared" si="6"/>
        <v>ProdToShipRatio</v>
      </c>
    </row>
    <row r="21" spans="1:48" x14ac:dyDescent="0.25">
      <c r="A21" s="3">
        <v>20</v>
      </c>
      <c r="B21" s="3">
        <v>3</v>
      </c>
      <c r="C21" s="3">
        <v>60</v>
      </c>
      <c r="D21" s="3">
        <v>4</v>
      </c>
      <c r="E21" s="3">
        <v>10</v>
      </c>
      <c r="F21" s="3">
        <v>10</v>
      </c>
      <c r="G21" s="3">
        <v>100</v>
      </c>
      <c r="H21" s="3">
        <v>18</v>
      </c>
      <c r="I21" s="3">
        <v>1210563.43</v>
      </c>
      <c r="J21" s="3">
        <v>189813</v>
      </c>
      <c r="K21" s="3">
        <v>173798.64</v>
      </c>
      <c r="L21" s="3">
        <v>420.5</v>
      </c>
      <c r="M21" s="3">
        <v>3686.33</v>
      </c>
      <c r="N21" s="3">
        <v>1712.67</v>
      </c>
      <c r="O21" s="3">
        <v>0</v>
      </c>
      <c r="P21" s="3">
        <v>1973.65</v>
      </c>
      <c r="Q21" s="3">
        <v>1578281.9</v>
      </c>
      <c r="R21" s="3">
        <v>1578281.9</v>
      </c>
      <c r="S21" s="3">
        <v>1</v>
      </c>
      <c r="T21" s="3">
        <v>5.48</v>
      </c>
      <c r="U21" s="3">
        <v>18</v>
      </c>
      <c r="V21" s="3">
        <v>1210533.31</v>
      </c>
      <c r="W21" s="3">
        <v>189807</v>
      </c>
      <c r="X21" s="3">
        <v>173821.82</v>
      </c>
      <c r="Y21" s="3">
        <v>420.5</v>
      </c>
      <c r="Z21" s="3">
        <v>3703.12</v>
      </c>
      <c r="AA21" s="3">
        <v>1729.47</v>
      </c>
      <c r="AB21" s="3">
        <v>0</v>
      </c>
      <c r="AC21" s="3">
        <v>1973.65</v>
      </c>
      <c r="AD21" s="3">
        <v>1578285.75</v>
      </c>
      <c r="AE21" s="3">
        <v>1578285.75</v>
      </c>
      <c r="AF21" s="3">
        <v>1</v>
      </c>
      <c r="AG21" s="3">
        <v>2.38</v>
      </c>
      <c r="AH21" s="3">
        <v>1210732.67</v>
      </c>
      <c r="AI21" s="3">
        <v>189837</v>
      </c>
      <c r="AJ21" s="3">
        <v>173844.78</v>
      </c>
      <c r="AK21" s="3">
        <v>6128.5</v>
      </c>
      <c r="AL21" s="3">
        <v>1580542.95</v>
      </c>
      <c r="AM21" s="3">
        <v>1580542.95</v>
      </c>
      <c r="AN21" s="3">
        <v>1</v>
      </c>
      <c r="AO21" s="3">
        <v>0.45</v>
      </c>
      <c r="AP21" s="4">
        <f t="shared" si="2"/>
        <v>3.8500000000931323</v>
      </c>
      <c r="AQ21" s="4">
        <f t="shared" si="0"/>
        <v>2261.0500000000466</v>
      </c>
      <c r="AR21" s="4">
        <f t="shared" si="1"/>
        <v>2264.9000000001397</v>
      </c>
      <c r="AS21" s="3">
        <f t="shared" si="3"/>
        <v>4.5</v>
      </c>
      <c r="AT21" s="3">
        <f t="shared" si="4"/>
        <v>383.30660631192427</v>
      </c>
      <c r="AU21" s="3">
        <f t="shared" si="5"/>
        <v>383.30660631192427</v>
      </c>
      <c r="AV21" s="3" t="str">
        <f t="shared" si="6"/>
        <v>ProdToShipRatio</v>
      </c>
    </row>
    <row r="22" spans="1:48" x14ac:dyDescent="0.25">
      <c r="A22" s="3">
        <v>1</v>
      </c>
      <c r="B22" s="3">
        <v>3</v>
      </c>
      <c r="C22" s="3">
        <v>60</v>
      </c>
      <c r="D22" s="3">
        <v>4</v>
      </c>
      <c r="E22" s="3">
        <v>10</v>
      </c>
      <c r="F22" s="3">
        <v>0.05</v>
      </c>
      <c r="G22" s="3">
        <v>200</v>
      </c>
      <c r="H22" s="3">
        <v>17</v>
      </c>
      <c r="I22" s="3">
        <v>6094.41</v>
      </c>
      <c r="J22" s="3">
        <v>945.28</v>
      </c>
      <c r="K22" s="3">
        <v>903.64</v>
      </c>
      <c r="L22" s="3">
        <v>25620</v>
      </c>
      <c r="M22" s="3">
        <v>424709.78</v>
      </c>
      <c r="N22" s="3">
        <v>20071.3</v>
      </c>
      <c r="O22" s="3">
        <v>0</v>
      </c>
      <c r="P22" s="3">
        <v>404638.49</v>
      </c>
      <c r="Q22" s="3">
        <v>458273.11</v>
      </c>
      <c r="R22" s="3">
        <v>458273.11</v>
      </c>
      <c r="S22" s="3">
        <v>1</v>
      </c>
      <c r="T22" s="3">
        <v>3.55</v>
      </c>
      <c r="U22" s="3">
        <v>23</v>
      </c>
      <c r="V22" s="3">
        <v>6013.46</v>
      </c>
      <c r="W22" s="3">
        <v>932.04</v>
      </c>
      <c r="X22" s="3">
        <v>896.6</v>
      </c>
      <c r="Y22" s="3">
        <v>81180</v>
      </c>
      <c r="Z22" s="3">
        <v>554051.07999999996</v>
      </c>
      <c r="AA22" s="3">
        <v>233380.8</v>
      </c>
      <c r="AB22" s="3">
        <v>0</v>
      </c>
      <c r="AC22" s="3">
        <v>320670.28000000003</v>
      </c>
      <c r="AD22" s="3">
        <v>643073.18000000005</v>
      </c>
      <c r="AE22" s="3">
        <v>643073.18000000005</v>
      </c>
      <c r="AF22" s="3">
        <v>1</v>
      </c>
      <c r="AG22" s="3">
        <v>2.2000000000000002</v>
      </c>
      <c r="AH22" s="3">
        <v>6100.87</v>
      </c>
      <c r="AI22" s="3">
        <v>946.27</v>
      </c>
      <c r="AJ22" s="3">
        <v>903.86</v>
      </c>
      <c r="AK22" s="3">
        <v>454311.73</v>
      </c>
      <c r="AL22" s="3">
        <v>462262.72</v>
      </c>
      <c r="AM22" s="3">
        <v>462262.72</v>
      </c>
      <c r="AN22" s="3">
        <v>1</v>
      </c>
      <c r="AO22" s="3">
        <v>0.42</v>
      </c>
      <c r="AP22" s="4">
        <f t="shared" si="2"/>
        <v>184800.07000000007</v>
      </c>
      <c r="AQ22" s="4">
        <f t="shared" si="0"/>
        <v>3989.609999999986</v>
      </c>
      <c r="AR22" s="4">
        <f t="shared" si="1"/>
        <v>188789.68000000005</v>
      </c>
      <c r="AS22" s="3">
        <f t="shared" si="3"/>
        <v>4.25</v>
      </c>
      <c r="AT22" s="3">
        <f t="shared" si="4"/>
        <v>1.7638917861483642E-2</v>
      </c>
      <c r="AU22" s="3">
        <f t="shared" si="5"/>
        <v>56.692820265556144</v>
      </c>
      <c r="AV22" s="3" t="str">
        <f t="shared" si="6"/>
        <v>ShipToProdRatio</v>
      </c>
    </row>
    <row r="23" spans="1:48" x14ac:dyDescent="0.25">
      <c r="A23" s="3">
        <v>2</v>
      </c>
      <c r="B23" s="3">
        <v>3</v>
      </c>
      <c r="C23" s="3">
        <v>60</v>
      </c>
      <c r="D23" s="3">
        <v>4</v>
      </c>
      <c r="E23" s="3">
        <v>10</v>
      </c>
      <c r="F23" s="3">
        <v>0.1</v>
      </c>
      <c r="G23" s="3">
        <v>200</v>
      </c>
      <c r="H23" s="3">
        <v>17</v>
      </c>
      <c r="I23" s="3">
        <v>12188.82</v>
      </c>
      <c r="J23" s="3">
        <v>1890.55</v>
      </c>
      <c r="K23" s="3">
        <v>1807.27</v>
      </c>
      <c r="L23" s="3">
        <v>12810</v>
      </c>
      <c r="M23" s="3">
        <v>212354.89</v>
      </c>
      <c r="N23" s="3">
        <v>10035.65</v>
      </c>
      <c r="O23" s="3">
        <v>0</v>
      </c>
      <c r="P23" s="3">
        <v>202319.24</v>
      </c>
      <c r="Q23" s="3">
        <v>241051.54</v>
      </c>
      <c r="R23" s="3">
        <v>241051.54</v>
      </c>
      <c r="S23" s="3">
        <v>1</v>
      </c>
      <c r="T23" s="3">
        <v>3.79</v>
      </c>
      <c r="U23" s="3">
        <v>23</v>
      </c>
      <c r="V23" s="3">
        <v>12026.92</v>
      </c>
      <c r="W23" s="3">
        <v>1864.07</v>
      </c>
      <c r="X23" s="3">
        <v>1793.19</v>
      </c>
      <c r="Y23" s="3">
        <v>40590</v>
      </c>
      <c r="Z23" s="3">
        <v>277025.53999999998</v>
      </c>
      <c r="AA23" s="3">
        <v>116690.4</v>
      </c>
      <c r="AB23" s="3">
        <v>0</v>
      </c>
      <c r="AC23" s="3">
        <v>160335.14000000001</v>
      </c>
      <c r="AD23" s="3">
        <v>333299.73</v>
      </c>
      <c r="AE23" s="3">
        <v>333299.73</v>
      </c>
      <c r="AF23" s="3">
        <v>1</v>
      </c>
      <c r="AG23" s="3">
        <v>1.97</v>
      </c>
      <c r="AH23" s="3">
        <v>12201.74</v>
      </c>
      <c r="AI23" s="3">
        <v>1892.53</v>
      </c>
      <c r="AJ23" s="3">
        <v>1807.73</v>
      </c>
      <c r="AK23" s="3">
        <v>227155.86</v>
      </c>
      <c r="AL23" s="3">
        <v>243057.86</v>
      </c>
      <c r="AM23" s="3">
        <v>243057.86</v>
      </c>
      <c r="AN23" s="3">
        <v>1</v>
      </c>
      <c r="AO23" s="3">
        <v>0.31</v>
      </c>
      <c r="AP23" s="4">
        <f t="shared" si="2"/>
        <v>92248.189999999973</v>
      </c>
      <c r="AQ23" s="4">
        <f t="shared" si="0"/>
        <v>2006.3199999999779</v>
      </c>
      <c r="AR23" s="4">
        <f t="shared" si="1"/>
        <v>94254.509999999951</v>
      </c>
      <c r="AS23" s="3">
        <f t="shared" si="3"/>
        <v>4.25</v>
      </c>
      <c r="AT23" s="3">
        <f t="shared" si="4"/>
        <v>7.0555582622139706E-2</v>
      </c>
      <c r="AU23" s="3">
        <f t="shared" si="5"/>
        <v>14.17322290931248</v>
      </c>
      <c r="AV23" s="3" t="str">
        <f t="shared" si="6"/>
        <v>ShipToProdRatio</v>
      </c>
    </row>
    <row r="24" spans="1:48" x14ac:dyDescent="0.25">
      <c r="A24" s="3">
        <v>3</v>
      </c>
      <c r="B24" s="3">
        <v>3</v>
      </c>
      <c r="C24" s="3">
        <v>60</v>
      </c>
      <c r="D24" s="3">
        <v>4</v>
      </c>
      <c r="E24" s="3">
        <v>10</v>
      </c>
      <c r="F24" s="3">
        <v>0.2</v>
      </c>
      <c r="G24" s="3">
        <v>200</v>
      </c>
      <c r="H24" s="3">
        <v>17</v>
      </c>
      <c r="I24" s="3">
        <v>24377.65</v>
      </c>
      <c r="J24" s="3">
        <v>3781.1</v>
      </c>
      <c r="K24" s="3">
        <v>3614.55</v>
      </c>
      <c r="L24" s="3">
        <v>6405</v>
      </c>
      <c r="M24" s="3">
        <v>106177.45</v>
      </c>
      <c r="N24" s="3">
        <v>5017.82</v>
      </c>
      <c r="O24" s="3">
        <v>0</v>
      </c>
      <c r="P24" s="3">
        <v>101159.62</v>
      </c>
      <c r="Q24" s="3">
        <v>144355.74</v>
      </c>
      <c r="R24" s="3">
        <v>144355.74</v>
      </c>
      <c r="S24" s="3">
        <v>1</v>
      </c>
      <c r="T24" s="3">
        <v>3.58</v>
      </c>
      <c r="U24" s="3">
        <v>23</v>
      </c>
      <c r="V24" s="3">
        <v>24053.85</v>
      </c>
      <c r="W24" s="3">
        <v>3728.14</v>
      </c>
      <c r="X24" s="3">
        <v>3586.39</v>
      </c>
      <c r="Y24" s="3">
        <v>20295</v>
      </c>
      <c r="Z24" s="3">
        <v>138512.76999999999</v>
      </c>
      <c r="AA24" s="3">
        <v>58345.2</v>
      </c>
      <c r="AB24" s="3">
        <v>0</v>
      </c>
      <c r="AC24" s="3">
        <v>80167.570000000007</v>
      </c>
      <c r="AD24" s="3">
        <v>190176.15</v>
      </c>
      <c r="AE24" s="3">
        <v>190176.15</v>
      </c>
      <c r="AF24" s="3">
        <v>1</v>
      </c>
      <c r="AG24" s="3">
        <v>1.99</v>
      </c>
      <c r="AH24" s="3">
        <v>24392.17</v>
      </c>
      <c r="AI24" s="3">
        <v>3783.16</v>
      </c>
      <c r="AJ24" s="3">
        <v>3614.74</v>
      </c>
      <c r="AK24" s="3">
        <v>113582.44</v>
      </c>
      <c r="AL24" s="3">
        <v>145372.51</v>
      </c>
      <c r="AM24" s="3">
        <v>145372.51</v>
      </c>
      <c r="AN24" s="3">
        <v>1</v>
      </c>
      <c r="AO24" s="3">
        <v>0.45</v>
      </c>
      <c r="AP24" s="4">
        <f t="shared" si="2"/>
        <v>45820.41</v>
      </c>
      <c r="AQ24" s="4">
        <f t="shared" si="0"/>
        <v>1016.7700000000186</v>
      </c>
      <c r="AR24" s="4">
        <f t="shared" si="1"/>
        <v>46837.180000000022</v>
      </c>
      <c r="AS24" s="3">
        <f t="shared" si="3"/>
        <v>4.25</v>
      </c>
      <c r="AT24" s="3">
        <f t="shared" si="4"/>
        <v>0.28222249560211204</v>
      </c>
      <c r="AU24" s="3">
        <f t="shared" si="5"/>
        <v>3.5433036543261167</v>
      </c>
      <c r="AV24" s="3" t="str">
        <f t="shared" si="6"/>
        <v>ShipToProdRatio</v>
      </c>
    </row>
    <row r="25" spans="1:48" x14ac:dyDescent="0.25">
      <c r="A25" s="3">
        <v>4</v>
      </c>
      <c r="B25" s="3">
        <v>3</v>
      </c>
      <c r="C25" s="3">
        <v>60</v>
      </c>
      <c r="D25" s="3">
        <v>4</v>
      </c>
      <c r="E25" s="3">
        <v>10</v>
      </c>
      <c r="F25" s="3">
        <v>0.3</v>
      </c>
      <c r="G25" s="3">
        <v>200</v>
      </c>
      <c r="H25" s="3">
        <v>17</v>
      </c>
      <c r="I25" s="3">
        <v>36546.769999999997</v>
      </c>
      <c r="J25" s="3">
        <v>5668.59</v>
      </c>
      <c r="K25" s="3">
        <v>5419.14</v>
      </c>
      <c r="L25" s="3">
        <v>4270</v>
      </c>
      <c r="M25" s="3">
        <v>70807.27</v>
      </c>
      <c r="N25" s="3">
        <v>3353.53</v>
      </c>
      <c r="O25" s="3">
        <v>0</v>
      </c>
      <c r="P25" s="3">
        <v>67453.740000000005</v>
      </c>
      <c r="Q25" s="3">
        <v>122711.77</v>
      </c>
      <c r="R25" s="3">
        <v>122711.77</v>
      </c>
      <c r="S25" s="3">
        <v>1</v>
      </c>
      <c r="T25" s="3">
        <v>4.09</v>
      </c>
      <c r="U25" s="3">
        <v>23</v>
      </c>
      <c r="V25" s="3">
        <v>36080.769999999997</v>
      </c>
      <c r="W25" s="3">
        <v>5592.21</v>
      </c>
      <c r="X25" s="3">
        <v>5379.58</v>
      </c>
      <c r="Y25" s="3">
        <v>13530</v>
      </c>
      <c r="Z25" s="3">
        <v>92341.85</v>
      </c>
      <c r="AA25" s="3">
        <v>38896.800000000003</v>
      </c>
      <c r="AB25" s="3">
        <v>0</v>
      </c>
      <c r="AC25" s="3">
        <v>53445.05</v>
      </c>
      <c r="AD25" s="3">
        <v>152924.41</v>
      </c>
      <c r="AE25" s="3">
        <v>152924.41</v>
      </c>
      <c r="AF25" s="3">
        <v>1</v>
      </c>
      <c r="AG25" s="3">
        <v>2.3199999999999998</v>
      </c>
      <c r="AH25" s="3">
        <v>36568.550000000003</v>
      </c>
      <c r="AI25" s="3">
        <v>5671.68</v>
      </c>
      <c r="AJ25" s="3">
        <v>5419.42</v>
      </c>
      <c r="AK25" s="3">
        <v>75739.87</v>
      </c>
      <c r="AL25" s="3">
        <v>123399.53</v>
      </c>
      <c r="AM25" s="3">
        <v>123399.53</v>
      </c>
      <c r="AN25" s="3">
        <v>1</v>
      </c>
      <c r="AO25" s="3">
        <v>0.37</v>
      </c>
      <c r="AP25" s="4">
        <f t="shared" si="2"/>
        <v>30212.639999999999</v>
      </c>
      <c r="AQ25" s="4">
        <f t="shared" si="0"/>
        <v>687.75999999999476</v>
      </c>
      <c r="AR25" s="4">
        <f t="shared" si="1"/>
        <v>30900.399999999994</v>
      </c>
      <c r="AS25" s="3">
        <f t="shared" si="3"/>
        <v>4.25</v>
      </c>
      <c r="AT25" s="3">
        <f t="shared" si="4"/>
        <v>0.6344729902938665</v>
      </c>
      <c r="AU25" s="3">
        <f t="shared" si="5"/>
        <v>1.576111221908491</v>
      </c>
      <c r="AV25" s="3" t="str">
        <f t="shared" si="6"/>
        <v>ShipToProdRatio</v>
      </c>
    </row>
    <row r="26" spans="1:48" x14ac:dyDescent="0.25">
      <c r="A26" s="3">
        <v>5</v>
      </c>
      <c r="B26" s="3">
        <v>3</v>
      </c>
      <c r="C26" s="3">
        <v>60</v>
      </c>
      <c r="D26" s="3">
        <v>4</v>
      </c>
      <c r="E26" s="3">
        <v>10</v>
      </c>
      <c r="F26" s="3">
        <v>0.4</v>
      </c>
      <c r="G26" s="3">
        <v>200</v>
      </c>
      <c r="H26" s="3">
        <v>17</v>
      </c>
      <c r="I26" s="3">
        <v>48729.02</v>
      </c>
      <c r="J26" s="3">
        <v>7558.12</v>
      </c>
      <c r="K26" s="3">
        <v>7225.51</v>
      </c>
      <c r="L26" s="3">
        <v>3202.5</v>
      </c>
      <c r="M26" s="3">
        <v>53105.46</v>
      </c>
      <c r="N26" s="3">
        <v>2515.15</v>
      </c>
      <c r="O26" s="3">
        <v>0</v>
      </c>
      <c r="P26" s="3">
        <v>50590.31</v>
      </c>
      <c r="Q26" s="3">
        <v>119820.61</v>
      </c>
      <c r="R26" s="3">
        <v>119820.61</v>
      </c>
      <c r="S26" s="3">
        <v>1</v>
      </c>
      <c r="T26" s="3">
        <v>4.1100000000000003</v>
      </c>
      <c r="U26" s="3">
        <v>23</v>
      </c>
      <c r="V26" s="3">
        <v>48107.69</v>
      </c>
      <c r="W26" s="3">
        <v>7456.28</v>
      </c>
      <c r="X26" s="3">
        <v>7172.77</v>
      </c>
      <c r="Y26" s="3">
        <v>10147.5</v>
      </c>
      <c r="Z26" s="3">
        <v>69256.39</v>
      </c>
      <c r="AA26" s="3">
        <v>29172.6</v>
      </c>
      <c r="AB26" s="3">
        <v>0</v>
      </c>
      <c r="AC26" s="3">
        <v>40083.79</v>
      </c>
      <c r="AD26" s="3">
        <v>142140.63</v>
      </c>
      <c r="AE26" s="3">
        <v>142140.63</v>
      </c>
      <c r="AF26" s="3">
        <v>1</v>
      </c>
      <c r="AG26" s="3">
        <v>1.75</v>
      </c>
      <c r="AH26" s="3">
        <v>48758.07</v>
      </c>
      <c r="AI26" s="3">
        <v>7562.24</v>
      </c>
      <c r="AJ26" s="3">
        <v>7225.9</v>
      </c>
      <c r="AK26" s="3">
        <v>56804.9</v>
      </c>
      <c r="AL26" s="3">
        <v>120351.11</v>
      </c>
      <c r="AM26" s="3">
        <v>120351.11</v>
      </c>
      <c r="AN26" s="3">
        <v>1</v>
      </c>
      <c r="AO26" s="3">
        <v>0.48</v>
      </c>
      <c r="AP26" s="4">
        <f t="shared" si="2"/>
        <v>22320.020000000004</v>
      </c>
      <c r="AQ26" s="4">
        <f t="shared" si="0"/>
        <v>530.5</v>
      </c>
      <c r="AR26" s="4">
        <f t="shared" si="1"/>
        <v>22850.520000000004</v>
      </c>
      <c r="AS26" s="3">
        <f t="shared" si="3"/>
        <v>4.25</v>
      </c>
      <c r="AT26" s="3">
        <f t="shared" si="4"/>
        <v>1.1279515365145532</v>
      </c>
      <c r="AU26" s="3">
        <f t="shared" si="5"/>
        <v>1.1279515365145532</v>
      </c>
      <c r="AV26" s="3" t="str">
        <f t="shared" si="6"/>
        <v>ProdToShipRatio</v>
      </c>
    </row>
    <row r="27" spans="1:48" x14ac:dyDescent="0.25">
      <c r="A27" s="3">
        <v>6</v>
      </c>
      <c r="B27" s="3">
        <v>3</v>
      </c>
      <c r="C27" s="3">
        <v>60</v>
      </c>
      <c r="D27" s="3">
        <v>4</v>
      </c>
      <c r="E27" s="3">
        <v>10</v>
      </c>
      <c r="F27" s="3">
        <v>0.5</v>
      </c>
      <c r="G27" s="3">
        <v>200</v>
      </c>
      <c r="H27" s="3">
        <v>17</v>
      </c>
      <c r="I27" s="3">
        <v>60864.31</v>
      </c>
      <c r="J27" s="3">
        <v>9441.7999999999993</v>
      </c>
      <c r="K27" s="3">
        <v>9031.49</v>
      </c>
      <c r="L27" s="3">
        <v>2562</v>
      </c>
      <c r="M27" s="3">
        <v>42533.56</v>
      </c>
      <c r="N27" s="3">
        <v>2012.12</v>
      </c>
      <c r="O27" s="3">
        <v>0</v>
      </c>
      <c r="P27" s="3">
        <v>40521.440000000002</v>
      </c>
      <c r="Q27" s="3">
        <v>124433.15</v>
      </c>
      <c r="R27" s="3">
        <v>124433.15</v>
      </c>
      <c r="S27" s="3">
        <v>1</v>
      </c>
      <c r="T27" s="3">
        <v>4.0599999999999996</v>
      </c>
      <c r="U27" s="3">
        <v>23</v>
      </c>
      <c r="V27" s="3">
        <v>60134.62</v>
      </c>
      <c r="W27" s="3">
        <v>9320.35</v>
      </c>
      <c r="X27" s="3">
        <v>8965.9699999999993</v>
      </c>
      <c r="Y27" s="3">
        <v>8118</v>
      </c>
      <c r="Z27" s="3">
        <v>55405.11</v>
      </c>
      <c r="AA27" s="3">
        <v>23338.080000000002</v>
      </c>
      <c r="AB27" s="3">
        <v>0</v>
      </c>
      <c r="AC27" s="3">
        <v>32067.03</v>
      </c>
      <c r="AD27" s="3">
        <v>141944.04</v>
      </c>
      <c r="AE27" s="3">
        <v>141944.04</v>
      </c>
      <c r="AF27" s="3">
        <v>1</v>
      </c>
      <c r="AG27" s="3">
        <v>1.54</v>
      </c>
      <c r="AH27" s="3">
        <v>60900.61</v>
      </c>
      <c r="AI27" s="3">
        <v>9446.9500000000007</v>
      </c>
      <c r="AJ27" s="3">
        <v>9031.9699999999993</v>
      </c>
      <c r="AK27" s="3">
        <v>45493.120000000003</v>
      </c>
      <c r="AL27" s="3">
        <v>124872.65</v>
      </c>
      <c r="AM27" s="3">
        <v>124872.65</v>
      </c>
      <c r="AN27" s="3">
        <v>1</v>
      </c>
      <c r="AO27" s="3">
        <v>0.33</v>
      </c>
      <c r="AP27" s="4">
        <f t="shared" si="2"/>
        <v>17510.890000000014</v>
      </c>
      <c r="AQ27" s="4">
        <f t="shared" si="0"/>
        <v>439.5</v>
      </c>
      <c r="AR27" s="4">
        <f t="shared" si="1"/>
        <v>17950.390000000014</v>
      </c>
      <c r="AS27" s="3">
        <f t="shared" si="3"/>
        <v>4.25</v>
      </c>
      <c r="AT27" s="3">
        <f t="shared" si="4"/>
        <v>1.7593217602797262</v>
      </c>
      <c r="AU27" s="3">
        <f t="shared" si="5"/>
        <v>1.7593217602797262</v>
      </c>
      <c r="AV27" s="3" t="str">
        <f t="shared" si="6"/>
        <v>ProdToShipRatio</v>
      </c>
    </row>
    <row r="28" spans="1:48" x14ac:dyDescent="0.25">
      <c r="A28" s="3">
        <v>7</v>
      </c>
      <c r="B28" s="3">
        <v>3</v>
      </c>
      <c r="C28" s="3">
        <v>60</v>
      </c>
      <c r="D28" s="3">
        <v>4</v>
      </c>
      <c r="E28" s="3">
        <v>10</v>
      </c>
      <c r="F28" s="3">
        <v>0.6</v>
      </c>
      <c r="G28" s="3">
        <v>200</v>
      </c>
      <c r="H28" s="3">
        <v>17</v>
      </c>
      <c r="I28" s="3">
        <v>73037.17</v>
      </c>
      <c r="J28" s="3">
        <v>11330.16</v>
      </c>
      <c r="K28" s="3">
        <v>10837.78</v>
      </c>
      <c r="L28" s="3">
        <v>2135</v>
      </c>
      <c r="M28" s="3">
        <v>35444.629999999997</v>
      </c>
      <c r="N28" s="3">
        <v>1676.77</v>
      </c>
      <c r="O28" s="3">
        <v>0</v>
      </c>
      <c r="P28" s="3">
        <v>33767.870000000003</v>
      </c>
      <c r="Q28" s="3">
        <v>132784.74</v>
      </c>
      <c r="R28" s="3">
        <v>132784.74</v>
      </c>
      <c r="S28" s="3">
        <v>1</v>
      </c>
      <c r="T28" s="3">
        <v>4.25</v>
      </c>
      <c r="U28" s="3">
        <v>23</v>
      </c>
      <c r="V28" s="3">
        <v>72161.539999999994</v>
      </c>
      <c r="W28" s="3">
        <v>11184.42</v>
      </c>
      <c r="X28" s="3">
        <v>10759.16</v>
      </c>
      <c r="Y28" s="3">
        <v>6765</v>
      </c>
      <c r="Z28" s="3">
        <v>46170.92</v>
      </c>
      <c r="AA28" s="3">
        <v>19448.400000000001</v>
      </c>
      <c r="AB28" s="3">
        <v>0</v>
      </c>
      <c r="AC28" s="3">
        <v>26722.52</v>
      </c>
      <c r="AD28" s="3">
        <v>147041.04999999999</v>
      </c>
      <c r="AE28" s="3">
        <v>147041.04999999999</v>
      </c>
      <c r="AF28" s="3">
        <v>1</v>
      </c>
      <c r="AG28" s="3">
        <v>1.58</v>
      </c>
      <c r="AH28" s="3">
        <v>73080.740000000005</v>
      </c>
      <c r="AI28" s="3">
        <v>11336.34</v>
      </c>
      <c r="AJ28" s="3">
        <v>10838.36</v>
      </c>
      <c r="AK28" s="3">
        <v>37910.93</v>
      </c>
      <c r="AL28" s="3">
        <v>133166.37</v>
      </c>
      <c r="AM28" s="3">
        <v>133166.37</v>
      </c>
      <c r="AN28" s="3">
        <v>1</v>
      </c>
      <c r="AO28" s="3">
        <v>0.38</v>
      </c>
      <c r="AP28" s="4">
        <f t="shared" si="2"/>
        <v>14256.309999999998</v>
      </c>
      <c r="AQ28" s="4">
        <f t="shared" si="0"/>
        <v>381.63000000000466</v>
      </c>
      <c r="AR28" s="4">
        <f t="shared" si="1"/>
        <v>14637.940000000002</v>
      </c>
      <c r="AS28" s="3">
        <f t="shared" si="3"/>
        <v>4.25</v>
      </c>
      <c r="AT28" s="3">
        <f t="shared" si="4"/>
        <v>2.5334232934172052</v>
      </c>
      <c r="AU28" s="3">
        <f t="shared" si="5"/>
        <v>2.5334232934172052</v>
      </c>
      <c r="AV28" s="3" t="str">
        <f t="shared" si="6"/>
        <v>ProdToShipRatio</v>
      </c>
    </row>
    <row r="29" spans="1:48" x14ac:dyDescent="0.25">
      <c r="A29" s="3">
        <v>8</v>
      </c>
      <c r="B29" s="3">
        <v>3</v>
      </c>
      <c r="C29" s="3">
        <v>60</v>
      </c>
      <c r="D29" s="3">
        <v>4</v>
      </c>
      <c r="E29" s="3">
        <v>10</v>
      </c>
      <c r="F29" s="3">
        <v>0.7</v>
      </c>
      <c r="G29" s="3">
        <v>200</v>
      </c>
      <c r="H29" s="3">
        <v>17</v>
      </c>
      <c r="I29" s="3">
        <v>85168.83</v>
      </c>
      <c r="J29" s="3">
        <v>13211.03</v>
      </c>
      <c r="K29" s="3">
        <v>12641.07</v>
      </c>
      <c r="L29" s="3">
        <v>1830</v>
      </c>
      <c r="M29" s="3">
        <v>30424.67</v>
      </c>
      <c r="N29" s="3">
        <v>1480.78</v>
      </c>
      <c r="O29" s="3">
        <v>0</v>
      </c>
      <c r="P29" s="3">
        <v>28943.89</v>
      </c>
      <c r="Q29" s="3">
        <v>143275.59</v>
      </c>
      <c r="R29" s="3">
        <v>143275.59</v>
      </c>
      <c r="S29" s="3">
        <v>1</v>
      </c>
      <c r="T29" s="3">
        <v>4.28</v>
      </c>
      <c r="U29" s="3">
        <v>23</v>
      </c>
      <c r="V29" s="3">
        <v>84188.47</v>
      </c>
      <c r="W29" s="3">
        <v>13048.49</v>
      </c>
      <c r="X29" s="3">
        <v>12552.36</v>
      </c>
      <c r="Y29" s="3">
        <v>5798.57</v>
      </c>
      <c r="Z29" s="3">
        <v>39575.08</v>
      </c>
      <c r="AA29" s="3">
        <v>16670.060000000001</v>
      </c>
      <c r="AB29" s="3">
        <v>0</v>
      </c>
      <c r="AC29" s="3">
        <v>22905.02</v>
      </c>
      <c r="AD29" s="3">
        <v>155162.96</v>
      </c>
      <c r="AE29" s="3">
        <v>155162.96</v>
      </c>
      <c r="AF29" s="3">
        <v>1</v>
      </c>
      <c r="AG29" s="3">
        <v>1.65</v>
      </c>
      <c r="AH29" s="3">
        <v>85260.86</v>
      </c>
      <c r="AI29" s="3">
        <v>13225.73</v>
      </c>
      <c r="AJ29" s="3">
        <v>12644.75</v>
      </c>
      <c r="AK29" s="3">
        <v>32495.08</v>
      </c>
      <c r="AL29" s="3">
        <v>143626.43</v>
      </c>
      <c r="AM29" s="3">
        <v>143626.43</v>
      </c>
      <c r="AN29" s="3">
        <v>1</v>
      </c>
      <c r="AO29" s="3">
        <v>0.44</v>
      </c>
      <c r="AP29" s="4">
        <f t="shared" si="2"/>
        <v>11887.369999999995</v>
      </c>
      <c r="AQ29" s="4">
        <f t="shared" si="0"/>
        <v>350.83999999999651</v>
      </c>
      <c r="AR29" s="4">
        <f t="shared" si="1"/>
        <v>12238.209999999992</v>
      </c>
      <c r="AS29" s="3">
        <f t="shared" si="3"/>
        <v>4.25</v>
      </c>
      <c r="AT29" s="3">
        <f t="shared" si="4"/>
        <v>3.4420110328209836</v>
      </c>
      <c r="AU29" s="3">
        <f t="shared" si="5"/>
        <v>3.4420110328209836</v>
      </c>
      <c r="AV29" s="3" t="str">
        <f t="shared" si="6"/>
        <v>ProdToShipRatio</v>
      </c>
    </row>
    <row r="30" spans="1:48" x14ac:dyDescent="0.25">
      <c r="A30" s="3">
        <v>9</v>
      </c>
      <c r="B30" s="3">
        <v>3</v>
      </c>
      <c r="C30" s="3">
        <v>60</v>
      </c>
      <c r="D30" s="3">
        <v>4</v>
      </c>
      <c r="E30" s="3">
        <v>10</v>
      </c>
      <c r="F30" s="3">
        <v>0.8</v>
      </c>
      <c r="G30" s="3">
        <v>200</v>
      </c>
      <c r="H30" s="3">
        <v>17</v>
      </c>
      <c r="I30" s="3">
        <v>97335.81</v>
      </c>
      <c r="J30" s="3">
        <v>15098.32</v>
      </c>
      <c r="K30" s="3">
        <v>14446.93</v>
      </c>
      <c r="L30" s="3">
        <v>1601.25</v>
      </c>
      <c r="M30" s="3">
        <v>26621.58</v>
      </c>
      <c r="N30" s="3">
        <v>1295.68</v>
      </c>
      <c r="O30" s="3">
        <v>0</v>
      </c>
      <c r="P30" s="3">
        <v>25325.9</v>
      </c>
      <c r="Q30" s="3">
        <v>155103.89000000001</v>
      </c>
      <c r="R30" s="3">
        <v>155103.89000000001</v>
      </c>
      <c r="S30" s="3">
        <v>1</v>
      </c>
      <c r="T30" s="3">
        <v>5.21</v>
      </c>
      <c r="U30" s="3">
        <v>23</v>
      </c>
      <c r="V30" s="3">
        <v>96215.39</v>
      </c>
      <c r="W30" s="3">
        <v>14912.56</v>
      </c>
      <c r="X30" s="3">
        <v>14345.55</v>
      </c>
      <c r="Y30" s="3">
        <v>5073.75</v>
      </c>
      <c r="Z30" s="3">
        <v>34628.19</v>
      </c>
      <c r="AA30" s="3">
        <v>14586.3</v>
      </c>
      <c r="AB30" s="3">
        <v>0</v>
      </c>
      <c r="AC30" s="3">
        <v>20041.89</v>
      </c>
      <c r="AD30" s="3">
        <v>165175.44</v>
      </c>
      <c r="AE30" s="3">
        <v>165175.44</v>
      </c>
      <c r="AF30" s="3">
        <v>1</v>
      </c>
      <c r="AG30" s="3">
        <v>1.74</v>
      </c>
      <c r="AH30" s="3">
        <v>97440.98</v>
      </c>
      <c r="AI30" s="3">
        <v>15115.12</v>
      </c>
      <c r="AJ30" s="3">
        <v>14451.15</v>
      </c>
      <c r="AK30" s="3">
        <v>28433.200000000001</v>
      </c>
      <c r="AL30" s="3">
        <v>155440.45000000001</v>
      </c>
      <c r="AM30" s="3">
        <v>155440.45000000001</v>
      </c>
      <c r="AN30" s="3">
        <v>1</v>
      </c>
      <c r="AO30" s="3">
        <v>0.32</v>
      </c>
      <c r="AP30" s="4">
        <f t="shared" si="2"/>
        <v>10071.549999999988</v>
      </c>
      <c r="AQ30" s="4">
        <f t="shared" si="0"/>
        <v>336.55999999999767</v>
      </c>
      <c r="AR30" s="4">
        <f t="shared" si="1"/>
        <v>10408.109999999986</v>
      </c>
      <c r="AS30" s="3">
        <f t="shared" si="3"/>
        <v>4.25</v>
      </c>
      <c r="AT30" s="3">
        <f t="shared" si="4"/>
        <v>4.4956887739464824</v>
      </c>
      <c r="AU30" s="3">
        <f t="shared" si="5"/>
        <v>4.4956887739464824</v>
      </c>
      <c r="AV30" s="3" t="str">
        <f t="shared" si="6"/>
        <v>ProdToShipRatio</v>
      </c>
    </row>
    <row r="31" spans="1:48" x14ac:dyDescent="0.25">
      <c r="A31" s="3">
        <v>10</v>
      </c>
      <c r="B31" s="3">
        <v>3</v>
      </c>
      <c r="C31" s="3">
        <v>60</v>
      </c>
      <c r="D31" s="3">
        <v>4</v>
      </c>
      <c r="E31" s="3">
        <v>10</v>
      </c>
      <c r="F31" s="3">
        <v>0.9</v>
      </c>
      <c r="G31" s="3">
        <v>200</v>
      </c>
      <c r="H31" s="3">
        <v>17</v>
      </c>
      <c r="I31" s="3">
        <v>109502.78</v>
      </c>
      <c r="J31" s="3">
        <v>16985.61</v>
      </c>
      <c r="K31" s="3">
        <v>16252.8</v>
      </c>
      <c r="L31" s="3">
        <v>1423.33</v>
      </c>
      <c r="M31" s="3">
        <v>23663.63</v>
      </c>
      <c r="N31" s="3">
        <v>1151.72</v>
      </c>
      <c r="O31" s="3">
        <v>0</v>
      </c>
      <c r="P31" s="3">
        <v>22511.91</v>
      </c>
      <c r="Q31" s="3">
        <v>167828.15</v>
      </c>
      <c r="R31" s="3">
        <v>167828.15</v>
      </c>
      <c r="S31" s="3">
        <v>1</v>
      </c>
      <c r="T31" s="3">
        <v>4.82</v>
      </c>
      <c r="U31" s="3">
        <v>23</v>
      </c>
      <c r="V31" s="3">
        <v>108242.31</v>
      </c>
      <c r="W31" s="3">
        <v>16776.63</v>
      </c>
      <c r="X31" s="3">
        <v>16138.74</v>
      </c>
      <c r="Y31" s="3">
        <v>4510</v>
      </c>
      <c r="Z31" s="3">
        <v>30780.62</v>
      </c>
      <c r="AA31" s="3">
        <v>12965.6</v>
      </c>
      <c r="AB31" s="3">
        <v>0</v>
      </c>
      <c r="AC31" s="3">
        <v>17815.02</v>
      </c>
      <c r="AD31" s="3">
        <v>176448.3</v>
      </c>
      <c r="AE31" s="3">
        <v>176448.3</v>
      </c>
      <c r="AF31" s="3">
        <v>1</v>
      </c>
      <c r="AG31" s="3">
        <v>1.53</v>
      </c>
      <c r="AH31" s="3">
        <v>109621.1</v>
      </c>
      <c r="AI31" s="3">
        <v>17004.509999999998</v>
      </c>
      <c r="AJ31" s="3">
        <v>16257.54</v>
      </c>
      <c r="AK31" s="3">
        <v>25273.95</v>
      </c>
      <c r="AL31" s="3">
        <v>168157.11</v>
      </c>
      <c r="AM31" s="3">
        <v>168157.11</v>
      </c>
      <c r="AN31" s="3">
        <v>1</v>
      </c>
      <c r="AO31" s="3">
        <v>0.51</v>
      </c>
      <c r="AP31" s="4">
        <f t="shared" si="2"/>
        <v>8620.1499999999942</v>
      </c>
      <c r="AQ31" s="4">
        <f t="shared" si="0"/>
        <v>328.95999999999185</v>
      </c>
      <c r="AR31" s="4">
        <f t="shared" si="1"/>
        <v>8949.109999999986</v>
      </c>
      <c r="AS31" s="3">
        <f t="shared" si="3"/>
        <v>4.25</v>
      </c>
      <c r="AT31" s="3">
        <f t="shared" si="4"/>
        <v>5.6898560048726514</v>
      </c>
      <c r="AU31" s="3">
        <f t="shared" si="5"/>
        <v>5.6898560048726514</v>
      </c>
      <c r="AV31" s="3" t="str">
        <f t="shared" si="6"/>
        <v>ProdToShipRatio</v>
      </c>
    </row>
    <row r="32" spans="1:48" x14ac:dyDescent="0.25">
      <c r="A32" s="3">
        <v>11</v>
      </c>
      <c r="B32" s="3">
        <v>3</v>
      </c>
      <c r="C32" s="3">
        <v>60</v>
      </c>
      <c r="D32" s="3">
        <v>4</v>
      </c>
      <c r="E32" s="3">
        <v>10</v>
      </c>
      <c r="F32" s="3">
        <v>1</v>
      </c>
      <c r="G32" s="3">
        <v>200</v>
      </c>
      <c r="H32" s="3">
        <v>17</v>
      </c>
      <c r="I32" s="3">
        <v>121669.75999999999</v>
      </c>
      <c r="J32" s="3">
        <v>18872.900000000001</v>
      </c>
      <c r="K32" s="3">
        <v>18058.66</v>
      </c>
      <c r="L32" s="3">
        <v>1281</v>
      </c>
      <c r="M32" s="3">
        <v>21297.27</v>
      </c>
      <c r="N32" s="3">
        <v>1036.55</v>
      </c>
      <c r="O32" s="3">
        <v>0</v>
      </c>
      <c r="P32" s="3">
        <v>20260.72</v>
      </c>
      <c r="Q32" s="3">
        <v>181179.59</v>
      </c>
      <c r="R32" s="3">
        <v>181179.59</v>
      </c>
      <c r="S32" s="3">
        <v>1</v>
      </c>
      <c r="T32" s="3">
        <v>5.01</v>
      </c>
      <c r="U32" s="3">
        <v>23</v>
      </c>
      <c r="V32" s="3">
        <v>120269.24</v>
      </c>
      <c r="W32" s="3">
        <v>18640.7</v>
      </c>
      <c r="X32" s="3">
        <v>17931.939999999999</v>
      </c>
      <c r="Y32" s="3">
        <v>4059</v>
      </c>
      <c r="Z32" s="3">
        <v>27702.55</v>
      </c>
      <c r="AA32" s="3">
        <v>11669.04</v>
      </c>
      <c r="AB32" s="3">
        <v>0</v>
      </c>
      <c r="AC32" s="3">
        <v>16033.51</v>
      </c>
      <c r="AD32" s="3">
        <v>188603.43</v>
      </c>
      <c r="AE32" s="3">
        <v>188603.43</v>
      </c>
      <c r="AF32" s="3">
        <v>1</v>
      </c>
      <c r="AG32" s="3">
        <v>1.82</v>
      </c>
      <c r="AH32" s="3">
        <v>121801.23</v>
      </c>
      <c r="AI32" s="3">
        <v>18893.900000000001</v>
      </c>
      <c r="AJ32" s="3">
        <v>18063.939999999999</v>
      </c>
      <c r="AK32" s="3">
        <v>22746.560000000001</v>
      </c>
      <c r="AL32" s="3">
        <v>181505.62</v>
      </c>
      <c r="AM32" s="3">
        <v>181505.62</v>
      </c>
      <c r="AN32" s="3">
        <v>1</v>
      </c>
      <c r="AO32" s="3">
        <v>0.43</v>
      </c>
      <c r="AP32" s="4">
        <f t="shared" si="2"/>
        <v>7423.8399999999965</v>
      </c>
      <c r="AQ32" s="4">
        <f t="shared" si="0"/>
        <v>326.02999999999884</v>
      </c>
      <c r="AR32" s="4">
        <f t="shared" si="1"/>
        <v>7749.8699999999953</v>
      </c>
      <c r="AS32" s="3">
        <f t="shared" si="3"/>
        <v>4.25</v>
      </c>
      <c r="AT32" s="3">
        <f t="shared" si="4"/>
        <v>7.0245116211295198</v>
      </c>
      <c r="AU32" s="3">
        <f t="shared" si="5"/>
        <v>7.0245116211295198</v>
      </c>
      <c r="AV32" s="3" t="str">
        <f t="shared" si="6"/>
        <v>ProdToShipRatio</v>
      </c>
    </row>
    <row r="33" spans="1:48" x14ac:dyDescent="0.25">
      <c r="A33" s="3">
        <v>12</v>
      </c>
      <c r="B33" s="3">
        <v>3</v>
      </c>
      <c r="C33" s="3">
        <v>60</v>
      </c>
      <c r="D33" s="3">
        <v>4</v>
      </c>
      <c r="E33" s="3">
        <v>10</v>
      </c>
      <c r="F33" s="3">
        <v>2</v>
      </c>
      <c r="G33" s="3">
        <v>200</v>
      </c>
      <c r="H33" s="3">
        <v>23</v>
      </c>
      <c r="I33" s="3">
        <v>241460.25</v>
      </c>
      <c r="J33" s="3">
        <v>37422.6</v>
      </c>
      <c r="K33" s="3">
        <v>35935.61</v>
      </c>
      <c r="L33" s="3">
        <v>2029.5</v>
      </c>
      <c r="M33" s="3">
        <v>10470.01</v>
      </c>
      <c r="N33" s="3">
        <v>2549.4699999999998</v>
      </c>
      <c r="O33" s="3">
        <v>0</v>
      </c>
      <c r="P33" s="3">
        <v>7920.54</v>
      </c>
      <c r="Q33" s="3">
        <v>327317.96999999997</v>
      </c>
      <c r="R33" s="3">
        <v>327317.96999999997</v>
      </c>
      <c r="S33" s="3">
        <v>1</v>
      </c>
      <c r="T33" s="3">
        <v>5.69</v>
      </c>
      <c r="U33" s="3">
        <v>23</v>
      </c>
      <c r="V33" s="3">
        <v>240538.47</v>
      </c>
      <c r="W33" s="3">
        <v>37281.4</v>
      </c>
      <c r="X33" s="3">
        <v>35863.870000000003</v>
      </c>
      <c r="Y33" s="3">
        <v>2029.5</v>
      </c>
      <c r="Z33" s="3">
        <v>13851.28</v>
      </c>
      <c r="AA33" s="3">
        <v>5834.52</v>
      </c>
      <c r="AB33" s="3">
        <v>0</v>
      </c>
      <c r="AC33" s="3">
        <v>8016.76</v>
      </c>
      <c r="AD33" s="3">
        <v>329564.52</v>
      </c>
      <c r="AE33" s="3">
        <v>329564.52</v>
      </c>
      <c r="AF33" s="3">
        <v>1</v>
      </c>
      <c r="AG33" s="3">
        <v>1.56</v>
      </c>
      <c r="AH33" s="3">
        <v>242566.73</v>
      </c>
      <c r="AI33" s="3">
        <v>37611.4</v>
      </c>
      <c r="AJ33" s="3">
        <v>36044.97</v>
      </c>
      <c r="AK33" s="3">
        <v>12092.84</v>
      </c>
      <c r="AL33" s="3">
        <v>328315.94</v>
      </c>
      <c r="AM33" s="3">
        <v>328315.94</v>
      </c>
      <c r="AN33" s="3">
        <v>1</v>
      </c>
      <c r="AO33" s="3">
        <v>0.45</v>
      </c>
      <c r="AP33" s="4">
        <f t="shared" si="2"/>
        <v>2246.5500000000466</v>
      </c>
      <c r="AQ33" s="4">
        <f t="shared" si="0"/>
        <v>997.97000000003027</v>
      </c>
      <c r="AR33" s="4">
        <f t="shared" si="1"/>
        <v>3244.5200000000768</v>
      </c>
      <c r="AS33" s="3">
        <f t="shared" si="3"/>
        <v>5.75</v>
      </c>
      <c r="AT33" s="3">
        <f t="shared" si="4"/>
        <v>25.186464109393086</v>
      </c>
      <c r="AU33" s="3">
        <f t="shared" si="5"/>
        <v>25.186464109393086</v>
      </c>
      <c r="AV33" s="3" t="str">
        <f t="shared" si="6"/>
        <v>ProdToShipRatio</v>
      </c>
    </row>
    <row r="34" spans="1:48" x14ac:dyDescent="0.25">
      <c r="A34" s="3">
        <v>13</v>
      </c>
      <c r="B34" s="3">
        <v>3</v>
      </c>
      <c r="C34" s="3">
        <v>60</v>
      </c>
      <c r="D34" s="3">
        <v>4</v>
      </c>
      <c r="E34" s="3">
        <v>10</v>
      </c>
      <c r="F34" s="3">
        <v>3</v>
      </c>
      <c r="G34" s="3">
        <v>200</v>
      </c>
      <c r="H34" s="3">
        <v>23</v>
      </c>
      <c r="I34" s="3">
        <v>361448.16</v>
      </c>
      <c r="J34" s="3">
        <v>56019.3</v>
      </c>
      <c r="K34" s="3">
        <v>53829.04</v>
      </c>
      <c r="L34" s="3">
        <v>1353</v>
      </c>
      <c r="M34" s="3">
        <v>7604.97</v>
      </c>
      <c r="N34" s="3">
        <v>2338.09</v>
      </c>
      <c r="O34" s="3">
        <v>0</v>
      </c>
      <c r="P34" s="3">
        <v>5266.88</v>
      </c>
      <c r="Q34" s="3">
        <v>480254.46</v>
      </c>
      <c r="R34" s="3">
        <v>480254.46</v>
      </c>
      <c r="S34" s="3">
        <v>1</v>
      </c>
      <c r="T34" s="3">
        <v>4.8</v>
      </c>
      <c r="U34" s="3">
        <v>23</v>
      </c>
      <c r="V34" s="3">
        <v>360807.71</v>
      </c>
      <c r="W34" s="3">
        <v>55922.1</v>
      </c>
      <c r="X34" s="3">
        <v>53795.81</v>
      </c>
      <c r="Y34" s="3">
        <v>1353</v>
      </c>
      <c r="Z34" s="3">
        <v>9234.18</v>
      </c>
      <c r="AA34" s="3">
        <v>3889.68</v>
      </c>
      <c r="AB34" s="3">
        <v>0</v>
      </c>
      <c r="AC34" s="3">
        <v>5344.5</v>
      </c>
      <c r="AD34" s="3">
        <v>481112.8</v>
      </c>
      <c r="AE34" s="3">
        <v>481112.8</v>
      </c>
      <c r="AF34" s="3">
        <v>1</v>
      </c>
      <c r="AG34" s="3">
        <v>1.95</v>
      </c>
      <c r="AH34" s="3">
        <v>362704.76</v>
      </c>
      <c r="AI34" s="3">
        <v>56228.4</v>
      </c>
      <c r="AJ34" s="3">
        <v>53986.74</v>
      </c>
      <c r="AK34" s="3">
        <v>8992.24</v>
      </c>
      <c r="AL34" s="3">
        <v>481912.14</v>
      </c>
      <c r="AM34" s="3">
        <v>481912.14</v>
      </c>
      <c r="AN34" s="3">
        <v>1</v>
      </c>
      <c r="AO34" s="3">
        <v>0.33</v>
      </c>
      <c r="AP34" s="4">
        <f t="shared" si="2"/>
        <v>858.3399999999674</v>
      </c>
      <c r="AQ34" s="4">
        <f t="shared" si="0"/>
        <v>1657.679999999993</v>
      </c>
      <c r="AR34" s="4">
        <f t="shared" si="1"/>
        <v>2516.0199999999604</v>
      </c>
      <c r="AS34" s="3">
        <f t="shared" si="3"/>
        <v>5.75</v>
      </c>
      <c r="AT34" s="3">
        <f t="shared" si="4"/>
        <v>52.611975704316926</v>
      </c>
      <c r="AU34" s="3">
        <f t="shared" si="5"/>
        <v>52.611975704316926</v>
      </c>
      <c r="AV34" s="3" t="str">
        <f t="shared" si="6"/>
        <v>ProdToShipRatio</v>
      </c>
    </row>
    <row r="35" spans="1:48" x14ac:dyDescent="0.25">
      <c r="A35" s="3">
        <v>14</v>
      </c>
      <c r="B35" s="3">
        <v>3</v>
      </c>
      <c r="C35" s="3">
        <v>60</v>
      </c>
      <c r="D35" s="3">
        <v>4</v>
      </c>
      <c r="E35" s="3">
        <v>10</v>
      </c>
      <c r="F35" s="3">
        <v>4</v>
      </c>
      <c r="G35" s="3">
        <v>200</v>
      </c>
      <c r="H35" s="3">
        <v>23</v>
      </c>
      <c r="I35" s="3">
        <v>481228.3</v>
      </c>
      <c r="J35" s="3">
        <v>74586.8</v>
      </c>
      <c r="K35" s="3">
        <v>71744.56</v>
      </c>
      <c r="L35" s="3">
        <v>1014.75</v>
      </c>
      <c r="M35" s="3">
        <v>6316.82</v>
      </c>
      <c r="N35" s="3">
        <v>2361.4</v>
      </c>
      <c r="O35" s="3">
        <v>0</v>
      </c>
      <c r="P35" s="3">
        <v>3955.42</v>
      </c>
      <c r="Q35" s="3">
        <v>634891.24</v>
      </c>
      <c r="R35" s="3">
        <v>634891.24</v>
      </c>
      <c r="S35" s="3">
        <v>1</v>
      </c>
      <c r="T35" s="3">
        <v>4.76</v>
      </c>
      <c r="U35" s="3">
        <v>23</v>
      </c>
      <c r="V35" s="3">
        <v>481076.94</v>
      </c>
      <c r="W35" s="3">
        <v>74562.8</v>
      </c>
      <c r="X35" s="3">
        <v>71727.75</v>
      </c>
      <c r="Y35" s="3">
        <v>1014.75</v>
      </c>
      <c r="Z35" s="3">
        <v>6925.64</v>
      </c>
      <c r="AA35" s="3">
        <v>2917.26</v>
      </c>
      <c r="AB35" s="3">
        <v>0</v>
      </c>
      <c r="AC35" s="3">
        <v>4008.38</v>
      </c>
      <c r="AD35" s="3">
        <v>635307.88</v>
      </c>
      <c r="AE35" s="3">
        <v>635307.88</v>
      </c>
      <c r="AF35" s="3">
        <v>1</v>
      </c>
      <c r="AG35" s="3">
        <v>1.81</v>
      </c>
      <c r="AH35" s="3">
        <v>482477.02</v>
      </c>
      <c r="AI35" s="3">
        <v>74779.600000000006</v>
      </c>
      <c r="AJ35" s="3">
        <v>71839.63</v>
      </c>
      <c r="AK35" s="3">
        <v>7803.82</v>
      </c>
      <c r="AL35" s="3">
        <v>636900.06999999995</v>
      </c>
      <c r="AM35" s="3">
        <v>636900.06999999995</v>
      </c>
      <c r="AN35" s="3">
        <v>1</v>
      </c>
      <c r="AO35" s="3">
        <v>0.5</v>
      </c>
      <c r="AP35" s="4">
        <f t="shared" si="2"/>
        <v>416.64000000001397</v>
      </c>
      <c r="AQ35" s="4">
        <f t="shared" si="0"/>
        <v>2008.8299999999581</v>
      </c>
      <c r="AR35" s="4">
        <f t="shared" si="1"/>
        <v>2425.4699999999721</v>
      </c>
      <c r="AS35" s="3">
        <f t="shared" si="3"/>
        <v>5.75</v>
      </c>
      <c r="AT35" s="3">
        <f t="shared" si="4"/>
        <v>85.596899436273532</v>
      </c>
      <c r="AU35" s="3">
        <f t="shared" si="5"/>
        <v>85.596899436273532</v>
      </c>
      <c r="AV35" s="3" t="str">
        <f t="shared" si="6"/>
        <v>ProdToShipRatio</v>
      </c>
    </row>
    <row r="36" spans="1:48" x14ac:dyDescent="0.25">
      <c r="A36" s="3">
        <v>15</v>
      </c>
      <c r="B36" s="3">
        <v>3</v>
      </c>
      <c r="C36" s="3">
        <v>60</v>
      </c>
      <c r="D36" s="3">
        <v>4</v>
      </c>
      <c r="E36" s="3">
        <v>10</v>
      </c>
      <c r="F36" s="3">
        <v>5</v>
      </c>
      <c r="G36" s="3">
        <v>200</v>
      </c>
      <c r="H36" s="3">
        <v>23</v>
      </c>
      <c r="I36" s="3">
        <v>601425.55000000005</v>
      </c>
      <c r="J36" s="3">
        <v>93217.5</v>
      </c>
      <c r="K36" s="3">
        <v>89672.9</v>
      </c>
      <c r="L36" s="3">
        <v>811.8</v>
      </c>
      <c r="M36" s="3">
        <v>5156.1400000000003</v>
      </c>
      <c r="N36" s="3">
        <v>1949.44</v>
      </c>
      <c r="O36" s="3">
        <v>0</v>
      </c>
      <c r="P36" s="3">
        <v>3206.7</v>
      </c>
      <c r="Q36" s="3">
        <v>790283.89</v>
      </c>
      <c r="R36" s="3">
        <v>790283.89</v>
      </c>
      <c r="S36" s="3">
        <v>1</v>
      </c>
      <c r="T36" s="3">
        <v>6.86</v>
      </c>
      <c r="U36" s="3">
        <v>23</v>
      </c>
      <c r="V36" s="3">
        <v>601346.18000000005</v>
      </c>
      <c r="W36" s="3">
        <v>93203.5</v>
      </c>
      <c r="X36" s="3">
        <v>89659.69</v>
      </c>
      <c r="Y36" s="3">
        <v>811.8</v>
      </c>
      <c r="Z36" s="3">
        <v>5540.51</v>
      </c>
      <c r="AA36" s="3">
        <v>2333.81</v>
      </c>
      <c r="AB36" s="3">
        <v>0</v>
      </c>
      <c r="AC36" s="3">
        <v>3206.7</v>
      </c>
      <c r="AD36" s="3">
        <v>790561.68</v>
      </c>
      <c r="AE36" s="3">
        <v>790561.68</v>
      </c>
      <c r="AF36" s="3">
        <v>1</v>
      </c>
      <c r="AG36" s="3">
        <v>1.64</v>
      </c>
      <c r="AH36" s="3">
        <v>602522.18999999994</v>
      </c>
      <c r="AI36" s="3">
        <v>93387.5</v>
      </c>
      <c r="AJ36" s="3">
        <v>89742.38</v>
      </c>
      <c r="AK36" s="3">
        <v>6797.08</v>
      </c>
      <c r="AL36" s="3">
        <v>792449.14</v>
      </c>
      <c r="AM36" s="3">
        <v>792449.14</v>
      </c>
      <c r="AN36" s="3">
        <v>1</v>
      </c>
      <c r="AO36" s="3">
        <v>0.5</v>
      </c>
      <c r="AP36" s="4">
        <f t="shared" si="2"/>
        <v>277.79000000003725</v>
      </c>
      <c r="AQ36" s="4">
        <f t="shared" si="0"/>
        <v>2165.25</v>
      </c>
      <c r="AR36" s="4">
        <f t="shared" si="1"/>
        <v>2443.0400000000373</v>
      </c>
      <c r="AS36" s="3">
        <f t="shared" si="3"/>
        <v>5.75</v>
      </c>
      <c r="AT36" s="3">
        <f t="shared" si="4"/>
        <v>131.42155417112102</v>
      </c>
      <c r="AU36" s="3">
        <f t="shared" si="5"/>
        <v>131.42155417112102</v>
      </c>
      <c r="AV36" s="3" t="str">
        <f t="shared" si="6"/>
        <v>ProdToShipRatio</v>
      </c>
    </row>
    <row r="37" spans="1:48" x14ac:dyDescent="0.25">
      <c r="A37" s="3">
        <v>16</v>
      </c>
      <c r="B37" s="3">
        <v>3</v>
      </c>
      <c r="C37" s="3">
        <v>60</v>
      </c>
      <c r="D37" s="3">
        <v>4</v>
      </c>
      <c r="E37" s="3">
        <v>10</v>
      </c>
      <c r="F37" s="3">
        <v>6</v>
      </c>
      <c r="G37" s="3">
        <v>200</v>
      </c>
      <c r="H37" s="3">
        <v>23</v>
      </c>
      <c r="I37" s="3">
        <v>721635.59</v>
      </c>
      <c r="J37" s="3">
        <v>111847.2</v>
      </c>
      <c r="K37" s="3">
        <v>107612.3</v>
      </c>
      <c r="L37" s="3">
        <v>676.5</v>
      </c>
      <c r="M37" s="3">
        <v>4379.6499999999996</v>
      </c>
      <c r="N37" s="3">
        <v>1707.39</v>
      </c>
      <c r="O37" s="3">
        <v>0</v>
      </c>
      <c r="P37" s="3">
        <v>2672.25</v>
      </c>
      <c r="Q37" s="3">
        <v>946151.24</v>
      </c>
      <c r="R37" s="3">
        <v>946151.24</v>
      </c>
      <c r="S37" s="3">
        <v>1</v>
      </c>
      <c r="T37" s="3">
        <v>5.77</v>
      </c>
      <c r="U37" s="3">
        <v>23</v>
      </c>
      <c r="V37" s="3">
        <v>721615.42</v>
      </c>
      <c r="W37" s="3">
        <v>111844.2</v>
      </c>
      <c r="X37" s="3">
        <v>107591.62</v>
      </c>
      <c r="Y37" s="3">
        <v>676.5</v>
      </c>
      <c r="Z37" s="3">
        <v>4617.09</v>
      </c>
      <c r="AA37" s="3">
        <v>1944.84</v>
      </c>
      <c r="AB37" s="3">
        <v>0</v>
      </c>
      <c r="AC37" s="3">
        <v>2672.25</v>
      </c>
      <c r="AD37" s="3">
        <v>946344.83</v>
      </c>
      <c r="AE37" s="3">
        <v>946344.83</v>
      </c>
      <c r="AF37" s="3">
        <v>1</v>
      </c>
      <c r="AG37" s="3">
        <v>1.85</v>
      </c>
      <c r="AH37" s="3">
        <v>722282.36</v>
      </c>
      <c r="AI37" s="3">
        <v>111946.8</v>
      </c>
      <c r="AJ37" s="3">
        <v>107654.88</v>
      </c>
      <c r="AK37" s="3">
        <v>6399.5</v>
      </c>
      <c r="AL37" s="3">
        <v>948283.54</v>
      </c>
      <c r="AM37" s="3">
        <v>948283.54</v>
      </c>
      <c r="AN37" s="3">
        <v>1</v>
      </c>
      <c r="AO37" s="3">
        <v>0.34</v>
      </c>
      <c r="AP37" s="4">
        <f t="shared" si="2"/>
        <v>193.5899999999674</v>
      </c>
      <c r="AQ37" s="4">
        <f t="shared" si="0"/>
        <v>2132.3000000000466</v>
      </c>
      <c r="AR37" s="4">
        <f t="shared" si="1"/>
        <v>2325.890000000014</v>
      </c>
      <c r="AS37" s="3">
        <f t="shared" si="3"/>
        <v>5.75</v>
      </c>
      <c r="AT37" s="3">
        <f t="shared" si="4"/>
        <v>186.12879166955096</v>
      </c>
      <c r="AU37" s="3">
        <f t="shared" si="5"/>
        <v>186.12879166955096</v>
      </c>
      <c r="AV37" s="3" t="str">
        <f t="shared" si="6"/>
        <v>ProdToShipRatio</v>
      </c>
    </row>
    <row r="38" spans="1:48" x14ac:dyDescent="0.25">
      <c r="A38" s="3">
        <v>17</v>
      </c>
      <c r="B38" s="3">
        <v>3</v>
      </c>
      <c r="C38" s="3">
        <v>60</v>
      </c>
      <c r="D38" s="3">
        <v>4</v>
      </c>
      <c r="E38" s="3">
        <v>10</v>
      </c>
      <c r="F38" s="3">
        <v>7</v>
      </c>
      <c r="G38" s="3">
        <v>200</v>
      </c>
      <c r="H38" s="3">
        <v>23</v>
      </c>
      <c r="I38" s="3">
        <v>841908.19</v>
      </c>
      <c r="J38" s="3">
        <v>130488.4</v>
      </c>
      <c r="K38" s="3">
        <v>125547.69</v>
      </c>
      <c r="L38" s="3">
        <v>579.86</v>
      </c>
      <c r="M38" s="3">
        <v>3753.98</v>
      </c>
      <c r="N38" s="3">
        <v>1463.48</v>
      </c>
      <c r="O38" s="3">
        <v>0</v>
      </c>
      <c r="P38" s="3">
        <v>2290.5</v>
      </c>
      <c r="Q38" s="3">
        <v>1102278.1100000001</v>
      </c>
      <c r="R38" s="3">
        <v>1102278.1100000001</v>
      </c>
      <c r="S38" s="3">
        <v>1</v>
      </c>
      <c r="T38" s="3">
        <v>5.63</v>
      </c>
      <c r="U38" s="3">
        <v>23</v>
      </c>
      <c r="V38" s="3">
        <v>841884.65</v>
      </c>
      <c r="W38" s="3">
        <v>130484.9</v>
      </c>
      <c r="X38" s="3">
        <v>125523.56</v>
      </c>
      <c r="Y38" s="3">
        <v>579.86</v>
      </c>
      <c r="Z38" s="3">
        <v>3957.51</v>
      </c>
      <c r="AA38" s="3">
        <v>1667.01</v>
      </c>
      <c r="AB38" s="3">
        <v>0</v>
      </c>
      <c r="AC38" s="3">
        <v>2290.5</v>
      </c>
      <c r="AD38" s="3">
        <v>1102430.48</v>
      </c>
      <c r="AE38" s="3">
        <v>1102430.48</v>
      </c>
      <c r="AF38" s="3">
        <v>1</v>
      </c>
      <c r="AG38" s="3">
        <v>1.67</v>
      </c>
      <c r="AH38" s="3">
        <v>842080.44</v>
      </c>
      <c r="AI38" s="3">
        <v>130517.1</v>
      </c>
      <c r="AJ38" s="3">
        <v>125527.82</v>
      </c>
      <c r="AK38" s="3">
        <v>6098.68</v>
      </c>
      <c r="AL38" s="3">
        <v>1104224.04</v>
      </c>
      <c r="AM38" s="3">
        <v>1104224.04</v>
      </c>
      <c r="AN38" s="3">
        <v>1</v>
      </c>
      <c r="AO38" s="3">
        <v>0.59</v>
      </c>
      <c r="AP38" s="4">
        <f t="shared" si="2"/>
        <v>152.36999999987893</v>
      </c>
      <c r="AQ38" s="4">
        <f t="shared" si="0"/>
        <v>1945.9299999999348</v>
      </c>
      <c r="AR38" s="4">
        <f t="shared" si="1"/>
        <v>2098.2999999998137</v>
      </c>
      <c r="AS38" s="3">
        <f t="shared" si="3"/>
        <v>5.75</v>
      </c>
      <c r="AT38" s="3">
        <f t="shared" si="4"/>
        <v>253.3421353810939</v>
      </c>
      <c r="AU38" s="3">
        <f t="shared" si="5"/>
        <v>253.3421353810939</v>
      </c>
      <c r="AV38" s="3" t="str">
        <f t="shared" si="6"/>
        <v>ProdToShipRatio</v>
      </c>
    </row>
    <row r="39" spans="1:48" x14ac:dyDescent="0.25">
      <c r="A39" s="3">
        <v>18</v>
      </c>
      <c r="B39" s="3">
        <v>3</v>
      </c>
      <c r="C39" s="3">
        <v>60</v>
      </c>
      <c r="D39" s="3">
        <v>4</v>
      </c>
      <c r="E39" s="3">
        <v>10</v>
      </c>
      <c r="F39" s="3">
        <v>8</v>
      </c>
      <c r="G39" s="3">
        <v>200</v>
      </c>
      <c r="H39" s="3">
        <v>23</v>
      </c>
      <c r="I39" s="3">
        <v>962180.78</v>
      </c>
      <c r="J39" s="3">
        <v>149129.60000000001</v>
      </c>
      <c r="K39" s="3">
        <v>143483.07</v>
      </c>
      <c r="L39" s="3">
        <v>507.38</v>
      </c>
      <c r="M39" s="3">
        <v>3284.73</v>
      </c>
      <c r="N39" s="3">
        <v>1280.55</v>
      </c>
      <c r="O39" s="3">
        <v>0</v>
      </c>
      <c r="P39" s="3">
        <v>2004.19</v>
      </c>
      <c r="Q39" s="3">
        <v>1258585.57</v>
      </c>
      <c r="R39" s="3">
        <v>1258585.57</v>
      </c>
      <c r="S39" s="3">
        <v>1</v>
      </c>
      <c r="T39" s="3">
        <v>4.6399999999999997</v>
      </c>
      <c r="U39" s="3">
        <v>23</v>
      </c>
      <c r="V39" s="3">
        <v>962153.89</v>
      </c>
      <c r="W39" s="3">
        <v>149125.6</v>
      </c>
      <c r="X39" s="3">
        <v>143455.5</v>
      </c>
      <c r="Y39" s="3">
        <v>507.38</v>
      </c>
      <c r="Z39" s="3">
        <v>3462.82</v>
      </c>
      <c r="AA39" s="3">
        <v>1458.63</v>
      </c>
      <c r="AB39" s="3">
        <v>0</v>
      </c>
      <c r="AC39" s="3">
        <v>2004.19</v>
      </c>
      <c r="AD39" s="3">
        <v>1258705.18</v>
      </c>
      <c r="AE39" s="3">
        <v>1258705.18</v>
      </c>
      <c r="AF39" s="3">
        <v>1</v>
      </c>
      <c r="AG39" s="3">
        <v>1.66</v>
      </c>
      <c r="AH39" s="3">
        <v>962280.88</v>
      </c>
      <c r="AI39" s="3">
        <v>149148</v>
      </c>
      <c r="AJ39" s="3">
        <v>143476.63</v>
      </c>
      <c r="AK39" s="3">
        <v>5424.07</v>
      </c>
      <c r="AL39" s="3">
        <v>1260329.5900000001</v>
      </c>
      <c r="AM39" s="3">
        <v>1260329.5900000001</v>
      </c>
      <c r="AN39" s="3">
        <v>1</v>
      </c>
      <c r="AO39" s="3">
        <v>0.61</v>
      </c>
      <c r="AP39" s="4">
        <f t="shared" si="2"/>
        <v>119.60999999986961</v>
      </c>
      <c r="AQ39" s="4">
        <f t="shared" si="0"/>
        <v>1744.0200000000186</v>
      </c>
      <c r="AR39" s="4">
        <f t="shared" si="1"/>
        <v>1863.6299999998882</v>
      </c>
      <c r="AS39" s="3">
        <f t="shared" si="3"/>
        <v>5.75</v>
      </c>
      <c r="AT39" s="3">
        <f t="shared" si="4"/>
        <v>330.89584690317531</v>
      </c>
      <c r="AU39" s="3">
        <f t="shared" si="5"/>
        <v>330.89584690317531</v>
      </c>
      <c r="AV39" s="3" t="str">
        <f t="shared" si="6"/>
        <v>ProdToShipRatio</v>
      </c>
    </row>
    <row r="40" spans="1:48" x14ac:dyDescent="0.25">
      <c r="A40" s="3">
        <v>19</v>
      </c>
      <c r="B40" s="3">
        <v>3</v>
      </c>
      <c r="C40" s="3">
        <v>60</v>
      </c>
      <c r="D40" s="3">
        <v>4</v>
      </c>
      <c r="E40" s="3">
        <v>10</v>
      </c>
      <c r="F40" s="3">
        <v>9</v>
      </c>
      <c r="G40" s="3">
        <v>200</v>
      </c>
      <c r="H40" s="3">
        <v>23</v>
      </c>
      <c r="I40" s="3">
        <v>1082453.3799999999</v>
      </c>
      <c r="J40" s="3">
        <v>167770.79999999999</v>
      </c>
      <c r="K40" s="3">
        <v>161418.46</v>
      </c>
      <c r="L40" s="3">
        <v>451</v>
      </c>
      <c r="M40" s="3">
        <v>2919.76</v>
      </c>
      <c r="N40" s="3">
        <v>1138.26</v>
      </c>
      <c r="O40" s="3">
        <v>0</v>
      </c>
      <c r="P40" s="3">
        <v>1781.5</v>
      </c>
      <c r="Q40" s="3">
        <v>1415013.4</v>
      </c>
      <c r="R40" s="3">
        <v>1415013.4</v>
      </c>
      <c r="S40" s="3">
        <v>1</v>
      </c>
      <c r="T40" s="3">
        <v>5.26</v>
      </c>
      <c r="U40" s="3">
        <v>23</v>
      </c>
      <c r="V40" s="3">
        <v>1082423.1200000001</v>
      </c>
      <c r="W40" s="3">
        <v>167766.29999999999</v>
      </c>
      <c r="X40" s="3">
        <v>161387.44</v>
      </c>
      <c r="Y40" s="3">
        <v>451</v>
      </c>
      <c r="Z40" s="3">
        <v>3078.06</v>
      </c>
      <c r="AA40" s="3">
        <v>1296.56</v>
      </c>
      <c r="AB40" s="3">
        <v>0</v>
      </c>
      <c r="AC40" s="3">
        <v>1781.5</v>
      </c>
      <c r="AD40" s="3">
        <v>1415105.92</v>
      </c>
      <c r="AE40" s="3">
        <v>1415105.92</v>
      </c>
      <c r="AF40" s="3">
        <v>1</v>
      </c>
      <c r="AG40" s="3">
        <v>1.78</v>
      </c>
      <c r="AH40" s="3">
        <v>1082565.99</v>
      </c>
      <c r="AI40" s="3">
        <v>167791.5</v>
      </c>
      <c r="AJ40" s="3">
        <v>161411.21</v>
      </c>
      <c r="AK40" s="3">
        <v>4821.3999999999996</v>
      </c>
      <c r="AL40" s="3">
        <v>1416590.1</v>
      </c>
      <c r="AM40" s="3">
        <v>1416590.1</v>
      </c>
      <c r="AN40" s="3">
        <v>1</v>
      </c>
      <c r="AO40" s="3">
        <v>0.65</v>
      </c>
      <c r="AP40" s="4">
        <f t="shared" si="2"/>
        <v>92.520000000018626</v>
      </c>
      <c r="AQ40" s="4">
        <f t="shared" si="0"/>
        <v>1576.7000000001863</v>
      </c>
      <c r="AR40" s="4">
        <f t="shared" si="1"/>
        <v>1669.2200000002049</v>
      </c>
      <c r="AS40" s="3">
        <f t="shared" si="3"/>
        <v>5.75</v>
      </c>
      <c r="AT40" s="3">
        <f t="shared" si="4"/>
        <v>418.79061101947332</v>
      </c>
      <c r="AU40" s="3">
        <f t="shared" si="5"/>
        <v>418.79061101947332</v>
      </c>
      <c r="AV40" s="3" t="str">
        <f t="shared" si="6"/>
        <v>ProdToShipRatio</v>
      </c>
    </row>
    <row r="41" spans="1:48" x14ac:dyDescent="0.25">
      <c r="A41" s="3">
        <v>20</v>
      </c>
      <c r="B41" s="3">
        <v>3</v>
      </c>
      <c r="C41" s="3">
        <v>60</v>
      </c>
      <c r="D41" s="3">
        <v>4</v>
      </c>
      <c r="E41" s="3">
        <v>10</v>
      </c>
      <c r="F41" s="3">
        <v>10</v>
      </c>
      <c r="G41" s="3">
        <v>200</v>
      </c>
      <c r="H41" s="3">
        <v>23</v>
      </c>
      <c r="I41" s="3">
        <v>1202725.98</v>
      </c>
      <c r="J41" s="3">
        <v>186412</v>
      </c>
      <c r="K41" s="3">
        <v>179353.84</v>
      </c>
      <c r="L41" s="3">
        <v>405.9</v>
      </c>
      <c r="M41" s="3">
        <v>2627.79</v>
      </c>
      <c r="N41" s="3">
        <v>1024.44</v>
      </c>
      <c r="O41" s="3">
        <v>0</v>
      </c>
      <c r="P41" s="3">
        <v>1603.35</v>
      </c>
      <c r="Q41" s="3">
        <v>1571525.51</v>
      </c>
      <c r="R41" s="3">
        <v>1571525.51</v>
      </c>
      <c r="S41" s="3">
        <v>1</v>
      </c>
      <c r="T41" s="3">
        <v>5.77</v>
      </c>
      <c r="U41" s="3">
        <v>23</v>
      </c>
      <c r="V41" s="3">
        <v>1202692.3600000001</v>
      </c>
      <c r="W41" s="3">
        <v>186407</v>
      </c>
      <c r="X41" s="3">
        <v>179319.37</v>
      </c>
      <c r="Y41" s="3">
        <v>405.9</v>
      </c>
      <c r="Z41" s="3">
        <v>2770.26</v>
      </c>
      <c r="AA41" s="3">
        <v>1166.9000000000001</v>
      </c>
      <c r="AB41" s="3">
        <v>0</v>
      </c>
      <c r="AC41" s="3">
        <v>1603.35</v>
      </c>
      <c r="AD41" s="3">
        <v>1571594.89</v>
      </c>
      <c r="AE41" s="3">
        <v>1571594.89</v>
      </c>
      <c r="AF41" s="3">
        <v>1</v>
      </c>
      <c r="AG41" s="3">
        <v>1.44</v>
      </c>
      <c r="AH41" s="3">
        <v>1202851.1000000001</v>
      </c>
      <c r="AI41" s="3">
        <v>186435</v>
      </c>
      <c r="AJ41" s="3">
        <v>179345.79</v>
      </c>
      <c r="AK41" s="3">
        <v>4339.26</v>
      </c>
      <c r="AL41" s="3">
        <v>1572971.15</v>
      </c>
      <c r="AM41" s="3">
        <v>1572971.15</v>
      </c>
      <c r="AN41" s="3">
        <v>1</v>
      </c>
      <c r="AO41" s="3">
        <v>0.61</v>
      </c>
      <c r="AP41" s="4">
        <f t="shared" si="2"/>
        <v>69.379999999888241</v>
      </c>
      <c r="AQ41" s="4">
        <f t="shared" si="0"/>
        <v>1445.6399999998976</v>
      </c>
      <c r="AR41" s="4">
        <f t="shared" si="1"/>
        <v>1515.0199999997858</v>
      </c>
      <c r="AS41" s="3">
        <f t="shared" si="3"/>
        <v>5.75</v>
      </c>
      <c r="AT41" s="3">
        <f t="shared" si="4"/>
        <v>517.02442240308005</v>
      </c>
      <c r="AU41" s="3">
        <f t="shared" si="5"/>
        <v>517.02442240308005</v>
      </c>
      <c r="AV41" s="3" t="str">
        <f t="shared" si="6"/>
        <v>ProdToShipRatio</v>
      </c>
    </row>
    <row r="42" spans="1:48" x14ac:dyDescent="0.25">
      <c r="A42" s="3">
        <v>1</v>
      </c>
      <c r="B42" s="3">
        <v>3</v>
      </c>
      <c r="C42" s="3">
        <v>60</v>
      </c>
      <c r="D42" s="3">
        <v>4</v>
      </c>
      <c r="E42" s="3">
        <v>10</v>
      </c>
      <c r="F42" s="3">
        <v>0.05</v>
      </c>
      <c r="G42" s="3">
        <v>300</v>
      </c>
      <c r="H42" s="3">
        <v>17</v>
      </c>
      <c r="I42" s="3">
        <v>6247.12</v>
      </c>
      <c r="J42" s="3">
        <v>944.25</v>
      </c>
      <c r="K42" s="3">
        <v>923.25</v>
      </c>
      <c r="L42" s="3">
        <v>29200</v>
      </c>
      <c r="M42" s="3">
        <v>415100</v>
      </c>
      <c r="N42" s="3">
        <v>39256.46</v>
      </c>
      <c r="O42" s="3">
        <v>0</v>
      </c>
      <c r="P42" s="3">
        <v>375843.54</v>
      </c>
      <c r="Q42" s="3">
        <v>452414.62</v>
      </c>
      <c r="R42" s="3">
        <v>452414.62</v>
      </c>
      <c r="S42" s="3">
        <v>1</v>
      </c>
      <c r="T42" s="3">
        <v>3.74</v>
      </c>
      <c r="U42" s="3">
        <v>21</v>
      </c>
      <c r="V42" s="3">
        <v>6156.49</v>
      </c>
      <c r="W42" s="3">
        <v>915.06</v>
      </c>
      <c r="X42" s="3">
        <v>929.61</v>
      </c>
      <c r="Y42" s="3">
        <v>66300</v>
      </c>
      <c r="Z42" s="3">
        <v>591486.01</v>
      </c>
      <c r="AA42" s="3">
        <v>254164.51</v>
      </c>
      <c r="AB42" s="3">
        <v>0</v>
      </c>
      <c r="AC42" s="3">
        <v>337321.5</v>
      </c>
      <c r="AD42" s="3">
        <v>665787.16</v>
      </c>
      <c r="AE42" s="3">
        <v>665787.16</v>
      </c>
      <c r="AF42" s="3">
        <v>1</v>
      </c>
      <c r="AG42" s="3">
        <v>1.64</v>
      </c>
      <c r="AH42" s="3">
        <v>6252.08</v>
      </c>
      <c r="AI42" s="3">
        <v>944.93</v>
      </c>
      <c r="AJ42" s="3">
        <v>923.87</v>
      </c>
      <c r="AK42" s="3">
        <v>466690.63</v>
      </c>
      <c r="AL42" s="3">
        <v>474811.51</v>
      </c>
      <c r="AM42" s="3">
        <v>474811.51</v>
      </c>
      <c r="AN42" s="3">
        <v>1</v>
      </c>
      <c r="AO42" s="3">
        <v>0.57999999999999996</v>
      </c>
      <c r="AP42" s="4">
        <f t="shared" si="2"/>
        <v>213372.54000000004</v>
      </c>
      <c r="AQ42" s="4">
        <f t="shared" si="0"/>
        <v>22396.890000000014</v>
      </c>
      <c r="AR42" s="4">
        <f t="shared" si="1"/>
        <v>235769.43000000005</v>
      </c>
      <c r="AS42" s="3">
        <f t="shared" si="3"/>
        <v>4.25</v>
      </c>
      <c r="AT42" s="3">
        <f t="shared" si="4"/>
        <v>1.8263830744992122E-2</v>
      </c>
      <c r="AU42" s="3">
        <f t="shared" si="5"/>
        <v>54.753026019702709</v>
      </c>
      <c r="AV42" s="3" t="str">
        <f t="shared" si="6"/>
        <v>ShipToProdRatio</v>
      </c>
    </row>
    <row r="43" spans="1:48" x14ac:dyDescent="0.25">
      <c r="A43" s="3">
        <v>2</v>
      </c>
      <c r="B43" s="3">
        <v>3</v>
      </c>
      <c r="C43" s="3">
        <v>60</v>
      </c>
      <c r="D43" s="3">
        <v>4</v>
      </c>
      <c r="E43" s="3">
        <v>10</v>
      </c>
      <c r="F43" s="3">
        <v>0.1</v>
      </c>
      <c r="G43" s="3">
        <v>300</v>
      </c>
      <c r="H43" s="3">
        <v>17</v>
      </c>
      <c r="I43" s="3">
        <v>12494.25</v>
      </c>
      <c r="J43" s="3">
        <v>1888.49</v>
      </c>
      <c r="K43" s="3">
        <v>1846.5</v>
      </c>
      <c r="L43" s="3">
        <v>14600</v>
      </c>
      <c r="M43" s="3">
        <v>207550</v>
      </c>
      <c r="N43" s="3">
        <v>19628.23</v>
      </c>
      <c r="O43" s="3">
        <v>0</v>
      </c>
      <c r="P43" s="3">
        <v>187921.77</v>
      </c>
      <c r="Q43" s="3">
        <v>238379.24</v>
      </c>
      <c r="R43" s="3">
        <v>238379.24</v>
      </c>
      <c r="S43" s="3">
        <v>1</v>
      </c>
      <c r="T43" s="3">
        <v>3.91</v>
      </c>
      <c r="U43" s="3">
        <v>21</v>
      </c>
      <c r="V43" s="3">
        <v>12312.98</v>
      </c>
      <c r="W43" s="3">
        <v>1830.11</v>
      </c>
      <c r="X43" s="3">
        <v>1859.23</v>
      </c>
      <c r="Y43" s="3">
        <v>33150</v>
      </c>
      <c r="Z43" s="3">
        <v>295743</v>
      </c>
      <c r="AA43" s="3">
        <v>127082.25</v>
      </c>
      <c r="AB43" s="3">
        <v>0</v>
      </c>
      <c r="AC43" s="3">
        <v>168660.75</v>
      </c>
      <c r="AD43" s="3">
        <v>344895.32</v>
      </c>
      <c r="AE43" s="3">
        <v>344895.32</v>
      </c>
      <c r="AF43" s="3">
        <v>1</v>
      </c>
      <c r="AG43" s="3">
        <v>1.54</v>
      </c>
      <c r="AH43" s="3">
        <v>12504.16</v>
      </c>
      <c r="AI43" s="3">
        <v>1889.85</v>
      </c>
      <c r="AJ43" s="3">
        <v>1847.74</v>
      </c>
      <c r="AK43" s="3">
        <v>233345.32</v>
      </c>
      <c r="AL43" s="3">
        <v>249587.07</v>
      </c>
      <c r="AM43" s="3">
        <v>249587.07</v>
      </c>
      <c r="AN43" s="3">
        <v>1</v>
      </c>
      <c r="AO43" s="3">
        <v>0.44</v>
      </c>
      <c r="AP43" s="4">
        <f t="shared" si="2"/>
        <v>106516.08000000002</v>
      </c>
      <c r="AQ43" s="4">
        <f t="shared" si="0"/>
        <v>11207.830000000016</v>
      </c>
      <c r="AR43" s="4">
        <f t="shared" si="1"/>
        <v>117723.91000000003</v>
      </c>
      <c r="AS43" s="3">
        <f t="shared" si="3"/>
        <v>4.25</v>
      </c>
      <c r="AT43" s="3">
        <f t="shared" si="4"/>
        <v>7.3055322979968487E-2</v>
      </c>
      <c r="AU43" s="3">
        <f t="shared" si="5"/>
        <v>13.688256504925677</v>
      </c>
      <c r="AV43" s="3" t="str">
        <f t="shared" si="6"/>
        <v>ShipToProdRatio</v>
      </c>
    </row>
    <row r="44" spans="1:48" x14ac:dyDescent="0.25">
      <c r="A44" s="3">
        <v>3</v>
      </c>
      <c r="B44" s="3">
        <v>3</v>
      </c>
      <c r="C44" s="3">
        <v>60</v>
      </c>
      <c r="D44" s="3">
        <v>4</v>
      </c>
      <c r="E44" s="3">
        <v>10</v>
      </c>
      <c r="F44" s="3">
        <v>0.2</v>
      </c>
      <c r="G44" s="3">
        <v>300</v>
      </c>
      <c r="H44" s="3">
        <v>17</v>
      </c>
      <c r="I44" s="3">
        <v>24979.75</v>
      </c>
      <c r="J44" s="3">
        <v>3775.56</v>
      </c>
      <c r="K44" s="3">
        <v>3691.35</v>
      </c>
      <c r="L44" s="3">
        <v>7300</v>
      </c>
      <c r="M44" s="3">
        <v>103780.46</v>
      </c>
      <c r="N44" s="3">
        <v>9814.11</v>
      </c>
      <c r="O44" s="3">
        <v>0</v>
      </c>
      <c r="P44" s="3">
        <v>93966.35</v>
      </c>
      <c r="Q44" s="3">
        <v>143527.12</v>
      </c>
      <c r="R44" s="3">
        <v>143527.12</v>
      </c>
      <c r="S44" s="3">
        <v>1</v>
      </c>
      <c r="T44" s="3">
        <v>3.93</v>
      </c>
      <c r="U44" s="3">
        <v>21</v>
      </c>
      <c r="V44" s="3">
        <v>24625.96</v>
      </c>
      <c r="W44" s="3">
        <v>3660.22</v>
      </c>
      <c r="X44" s="3">
        <v>3718.46</v>
      </c>
      <c r="Y44" s="3">
        <v>16575</v>
      </c>
      <c r="Z44" s="3">
        <v>147871.5</v>
      </c>
      <c r="AA44" s="3">
        <v>63541.13</v>
      </c>
      <c r="AB44" s="3">
        <v>0</v>
      </c>
      <c r="AC44" s="3">
        <v>84330.37</v>
      </c>
      <c r="AD44" s="3">
        <v>196451.14</v>
      </c>
      <c r="AE44" s="3">
        <v>196451.14</v>
      </c>
      <c r="AF44" s="3">
        <v>1</v>
      </c>
      <c r="AG44" s="3">
        <v>1.85</v>
      </c>
      <c r="AH44" s="3">
        <v>24999.58</v>
      </c>
      <c r="AI44" s="3">
        <v>3778.28</v>
      </c>
      <c r="AJ44" s="3">
        <v>3693.82</v>
      </c>
      <c r="AK44" s="3">
        <v>116678.12</v>
      </c>
      <c r="AL44" s="3">
        <v>149149.79999999999</v>
      </c>
      <c r="AM44" s="3">
        <v>149149.79999999999</v>
      </c>
      <c r="AN44" s="3">
        <v>1</v>
      </c>
      <c r="AO44" s="3">
        <v>0.6</v>
      </c>
      <c r="AP44" s="4">
        <f t="shared" si="2"/>
        <v>52924.020000000019</v>
      </c>
      <c r="AQ44" s="4">
        <f t="shared" si="0"/>
        <v>5622.679999999993</v>
      </c>
      <c r="AR44" s="4">
        <f t="shared" si="1"/>
        <v>58546.700000000012</v>
      </c>
      <c r="AS44" s="3">
        <f t="shared" si="3"/>
        <v>4.25</v>
      </c>
      <c r="AT44" s="3">
        <f t="shared" si="4"/>
        <v>0.29210051884912969</v>
      </c>
      <c r="AU44" s="3">
        <f t="shared" si="5"/>
        <v>3.423479026808923</v>
      </c>
      <c r="AV44" s="3" t="str">
        <f t="shared" si="6"/>
        <v>ShipToProdRatio</v>
      </c>
    </row>
    <row r="45" spans="1:48" x14ac:dyDescent="0.25">
      <c r="A45" s="3">
        <v>4</v>
      </c>
      <c r="B45" s="3">
        <v>3</v>
      </c>
      <c r="C45" s="3">
        <v>60</v>
      </c>
      <c r="D45" s="3">
        <v>4</v>
      </c>
      <c r="E45" s="3">
        <v>10</v>
      </c>
      <c r="F45" s="3">
        <v>0.3</v>
      </c>
      <c r="G45" s="3">
        <v>300</v>
      </c>
      <c r="H45" s="3">
        <v>17</v>
      </c>
      <c r="I45" s="3">
        <v>37469.629999999997</v>
      </c>
      <c r="J45" s="3">
        <v>5663.34</v>
      </c>
      <c r="K45" s="3">
        <v>5537.03</v>
      </c>
      <c r="L45" s="3">
        <v>4866.67</v>
      </c>
      <c r="M45" s="3">
        <v>69186.97</v>
      </c>
      <c r="N45" s="3">
        <v>6542.74</v>
      </c>
      <c r="O45" s="3">
        <v>0</v>
      </c>
      <c r="P45" s="3">
        <v>62644.23</v>
      </c>
      <c r="Q45" s="3">
        <v>122723.64</v>
      </c>
      <c r="R45" s="3">
        <v>122723.64</v>
      </c>
      <c r="S45" s="3">
        <v>1</v>
      </c>
      <c r="T45" s="3">
        <v>5.17</v>
      </c>
      <c r="U45" s="3">
        <v>21</v>
      </c>
      <c r="V45" s="3">
        <v>36938.94</v>
      </c>
      <c r="W45" s="3">
        <v>5490.33</v>
      </c>
      <c r="X45" s="3">
        <v>5577.68</v>
      </c>
      <c r="Y45" s="3">
        <v>11050</v>
      </c>
      <c r="Z45" s="3">
        <v>98581</v>
      </c>
      <c r="AA45" s="3">
        <v>42360.75</v>
      </c>
      <c r="AB45" s="3">
        <v>0</v>
      </c>
      <c r="AC45" s="3">
        <v>56220.25</v>
      </c>
      <c r="AD45" s="3">
        <v>157637.95000000001</v>
      </c>
      <c r="AE45" s="3">
        <v>157637.95000000001</v>
      </c>
      <c r="AF45" s="3">
        <v>1</v>
      </c>
      <c r="AG45" s="3">
        <v>1.55</v>
      </c>
      <c r="AH45" s="3">
        <v>37499.370000000003</v>
      </c>
      <c r="AI45" s="3">
        <v>5667.42</v>
      </c>
      <c r="AJ45" s="3">
        <v>5540.73</v>
      </c>
      <c r="AK45" s="3">
        <v>77785.41</v>
      </c>
      <c r="AL45" s="3">
        <v>126492.93</v>
      </c>
      <c r="AM45" s="3">
        <v>126492.93</v>
      </c>
      <c r="AN45" s="3">
        <v>1</v>
      </c>
      <c r="AO45" s="3">
        <v>0.59</v>
      </c>
      <c r="AP45" s="4">
        <f t="shared" si="2"/>
        <v>34914.310000000012</v>
      </c>
      <c r="AQ45" s="4">
        <f t="shared" si="0"/>
        <v>3769.2899999999936</v>
      </c>
      <c r="AR45" s="4">
        <f t="shared" si="1"/>
        <v>38683.600000000006</v>
      </c>
      <c r="AS45" s="3">
        <f t="shared" si="3"/>
        <v>4.25</v>
      </c>
      <c r="AT45" s="3">
        <f t="shared" si="4"/>
        <v>0.65722630244779323</v>
      </c>
      <c r="AU45" s="3">
        <f t="shared" si="5"/>
        <v>1.5215459215122251</v>
      </c>
      <c r="AV45" s="3" t="str">
        <f t="shared" si="6"/>
        <v>ShipToProdRatio</v>
      </c>
    </row>
    <row r="46" spans="1:48" x14ac:dyDescent="0.25">
      <c r="A46" s="3">
        <v>5</v>
      </c>
      <c r="B46" s="3">
        <v>3</v>
      </c>
      <c r="C46" s="3">
        <v>60</v>
      </c>
      <c r="D46" s="3">
        <v>4</v>
      </c>
      <c r="E46" s="3">
        <v>10</v>
      </c>
      <c r="F46" s="3">
        <v>0.4</v>
      </c>
      <c r="G46" s="3">
        <v>300</v>
      </c>
      <c r="H46" s="3">
        <v>17</v>
      </c>
      <c r="I46" s="3">
        <v>49959.5</v>
      </c>
      <c r="J46" s="3">
        <v>7551.12</v>
      </c>
      <c r="K46" s="3">
        <v>7382.71</v>
      </c>
      <c r="L46" s="3">
        <v>3650</v>
      </c>
      <c r="M46" s="3">
        <v>51890.23</v>
      </c>
      <c r="N46" s="3">
        <v>4907.0600000000004</v>
      </c>
      <c r="O46" s="3">
        <v>0</v>
      </c>
      <c r="P46" s="3">
        <v>46983.17</v>
      </c>
      <c r="Q46" s="3">
        <v>120433.56</v>
      </c>
      <c r="R46" s="3">
        <v>120433.56</v>
      </c>
      <c r="S46" s="3">
        <v>1</v>
      </c>
      <c r="T46" s="3">
        <v>4.83</v>
      </c>
      <c r="U46" s="3">
        <v>21</v>
      </c>
      <c r="V46" s="3">
        <v>49251.92</v>
      </c>
      <c r="W46" s="3">
        <v>7320.44</v>
      </c>
      <c r="X46" s="3">
        <v>7436.91</v>
      </c>
      <c r="Y46" s="3">
        <v>8287.5</v>
      </c>
      <c r="Z46" s="3">
        <v>73935.75</v>
      </c>
      <c r="AA46" s="3">
        <v>31770.560000000001</v>
      </c>
      <c r="AB46" s="3">
        <v>0</v>
      </c>
      <c r="AC46" s="3">
        <v>42165.19</v>
      </c>
      <c r="AD46" s="3">
        <v>146232.51999999999</v>
      </c>
      <c r="AE46" s="3">
        <v>146232.51999999999</v>
      </c>
      <c r="AF46" s="3">
        <v>1</v>
      </c>
      <c r="AG46" s="3">
        <v>1.69</v>
      </c>
      <c r="AH46" s="3">
        <v>49999.16</v>
      </c>
      <c r="AI46" s="3">
        <v>7556.56</v>
      </c>
      <c r="AJ46" s="3">
        <v>7387.64</v>
      </c>
      <c r="AK46" s="3">
        <v>58339.06</v>
      </c>
      <c r="AL46" s="3">
        <v>123282.42</v>
      </c>
      <c r="AM46" s="3">
        <v>123282.42</v>
      </c>
      <c r="AN46" s="3">
        <v>1</v>
      </c>
      <c r="AO46" s="3">
        <v>0.74</v>
      </c>
      <c r="AP46" s="4">
        <f t="shared" si="2"/>
        <v>25798.959999999992</v>
      </c>
      <c r="AQ46" s="4">
        <f t="shared" si="0"/>
        <v>2848.8600000000006</v>
      </c>
      <c r="AR46" s="4">
        <f t="shared" si="1"/>
        <v>28647.819999999992</v>
      </c>
      <c r="AS46" s="3">
        <f t="shared" si="3"/>
        <v>4.25</v>
      </c>
      <c r="AT46" s="3">
        <f t="shared" si="4"/>
        <v>1.1684022554461873</v>
      </c>
      <c r="AU46" s="3">
        <f t="shared" si="5"/>
        <v>1.1684022554461873</v>
      </c>
      <c r="AV46" s="3" t="str">
        <f t="shared" si="6"/>
        <v>ProdToShipRatio</v>
      </c>
    </row>
    <row r="47" spans="1:48" x14ac:dyDescent="0.25">
      <c r="A47" s="3">
        <v>6</v>
      </c>
      <c r="B47" s="3">
        <v>3</v>
      </c>
      <c r="C47" s="3">
        <v>60</v>
      </c>
      <c r="D47" s="3">
        <v>4</v>
      </c>
      <c r="E47" s="3">
        <v>10</v>
      </c>
      <c r="F47" s="3">
        <v>0.5</v>
      </c>
      <c r="G47" s="3">
        <v>300</v>
      </c>
      <c r="H47" s="3">
        <v>17</v>
      </c>
      <c r="I47" s="3">
        <v>62449.38</v>
      </c>
      <c r="J47" s="3">
        <v>9438.9</v>
      </c>
      <c r="K47" s="3">
        <v>9228.3799999999992</v>
      </c>
      <c r="L47" s="3">
        <v>2920</v>
      </c>
      <c r="M47" s="3">
        <v>41512.18</v>
      </c>
      <c r="N47" s="3">
        <v>3925.65</v>
      </c>
      <c r="O47" s="3">
        <v>0</v>
      </c>
      <c r="P47" s="3">
        <v>37586.54</v>
      </c>
      <c r="Q47" s="3">
        <v>125548.85</v>
      </c>
      <c r="R47" s="3">
        <v>125548.85</v>
      </c>
      <c r="S47" s="3">
        <v>1</v>
      </c>
      <c r="T47" s="3">
        <v>4.41</v>
      </c>
      <c r="U47" s="3">
        <v>21</v>
      </c>
      <c r="V47" s="3">
        <v>61564.89</v>
      </c>
      <c r="W47" s="3">
        <v>9150.5499999999993</v>
      </c>
      <c r="X47" s="3">
        <v>9296.14</v>
      </c>
      <c r="Y47" s="3">
        <v>6630</v>
      </c>
      <c r="Z47" s="3">
        <v>59148.6</v>
      </c>
      <c r="AA47" s="3">
        <v>25416.45</v>
      </c>
      <c r="AB47" s="3">
        <v>0</v>
      </c>
      <c r="AC47" s="3">
        <v>33732.15</v>
      </c>
      <c r="AD47" s="3">
        <v>145790.19</v>
      </c>
      <c r="AE47" s="3">
        <v>145790.19</v>
      </c>
      <c r="AF47" s="3">
        <v>1</v>
      </c>
      <c r="AG47" s="3">
        <v>2</v>
      </c>
      <c r="AH47" s="3">
        <v>62498.95</v>
      </c>
      <c r="AI47" s="3">
        <v>9445.7000000000007</v>
      </c>
      <c r="AJ47" s="3">
        <v>9234.5499999999993</v>
      </c>
      <c r="AK47" s="3">
        <v>46671.25</v>
      </c>
      <c r="AL47" s="3">
        <v>127850.44</v>
      </c>
      <c r="AM47" s="3">
        <v>127850.44</v>
      </c>
      <c r="AN47" s="3">
        <v>1</v>
      </c>
      <c r="AO47" s="3">
        <v>0.46</v>
      </c>
      <c r="AP47" s="4">
        <f t="shared" si="2"/>
        <v>20241.339999999997</v>
      </c>
      <c r="AQ47" s="4">
        <f t="shared" si="0"/>
        <v>2301.5899999999965</v>
      </c>
      <c r="AR47" s="4">
        <f t="shared" si="1"/>
        <v>22542.929999999993</v>
      </c>
      <c r="AS47" s="3">
        <f t="shared" si="3"/>
        <v>4.25</v>
      </c>
      <c r="AT47" s="3">
        <f t="shared" si="4"/>
        <v>1.8256286322210615</v>
      </c>
      <c r="AU47" s="3">
        <f t="shared" si="5"/>
        <v>1.8256286322210615</v>
      </c>
      <c r="AV47" s="3" t="str">
        <f t="shared" si="6"/>
        <v>ProdToShipRatio</v>
      </c>
    </row>
    <row r="48" spans="1:48" x14ac:dyDescent="0.25">
      <c r="A48" s="3">
        <v>7</v>
      </c>
      <c r="B48" s="3">
        <v>3</v>
      </c>
      <c r="C48" s="3">
        <v>60</v>
      </c>
      <c r="D48" s="3">
        <v>4</v>
      </c>
      <c r="E48" s="3">
        <v>10</v>
      </c>
      <c r="F48" s="3">
        <v>0.6</v>
      </c>
      <c r="G48" s="3">
        <v>300</v>
      </c>
      <c r="H48" s="3">
        <v>17</v>
      </c>
      <c r="I48" s="3">
        <v>74939.25</v>
      </c>
      <c r="J48" s="3">
        <v>11326.68</v>
      </c>
      <c r="K48" s="3">
        <v>11074.06</v>
      </c>
      <c r="L48" s="3">
        <v>2433.33</v>
      </c>
      <c r="M48" s="3">
        <v>34593.49</v>
      </c>
      <c r="N48" s="3">
        <v>3271.37</v>
      </c>
      <c r="O48" s="3">
        <v>0</v>
      </c>
      <c r="P48" s="3">
        <v>31322.12</v>
      </c>
      <c r="Q48" s="3">
        <v>134366.82</v>
      </c>
      <c r="R48" s="3">
        <v>134366.82</v>
      </c>
      <c r="S48" s="3">
        <v>1</v>
      </c>
      <c r="T48" s="3">
        <v>4.3499999999999996</v>
      </c>
      <c r="U48" s="3">
        <v>21</v>
      </c>
      <c r="V48" s="3">
        <v>73877.87</v>
      </c>
      <c r="W48" s="3">
        <v>10980.66</v>
      </c>
      <c r="X48" s="3">
        <v>11155.37</v>
      </c>
      <c r="Y48" s="3">
        <v>5525</v>
      </c>
      <c r="Z48" s="3">
        <v>49290.5</v>
      </c>
      <c r="AA48" s="3">
        <v>21180.38</v>
      </c>
      <c r="AB48" s="3">
        <v>0</v>
      </c>
      <c r="AC48" s="3">
        <v>28110.12</v>
      </c>
      <c r="AD48" s="3">
        <v>150829.4</v>
      </c>
      <c r="AE48" s="3">
        <v>150829.4</v>
      </c>
      <c r="AF48" s="3">
        <v>1</v>
      </c>
      <c r="AG48" s="3">
        <v>1.56</v>
      </c>
      <c r="AH48" s="3">
        <v>74939.25</v>
      </c>
      <c r="AI48" s="3">
        <v>11326.68</v>
      </c>
      <c r="AJ48" s="3">
        <v>11074.06</v>
      </c>
      <c r="AK48" s="3">
        <v>38953.39</v>
      </c>
      <c r="AL48" s="3">
        <v>136293.39000000001</v>
      </c>
      <c r="AM48" s="3">
        <v>136293.39000000001</v>
      </c>
      <c r="AN48" s="3">
        <v>1</v>
      </c>
      <c r="AO48" s="3">
        <v>0.54</v>
      </c>
      <c r="AP48" s="4">
        <f t="shared" si="2"/>
        <v>16462.579999999987</v>
      </c>
      <c r="AQ48" s="4">
        <f t="shared" si="0"/>
        <v>1926.570000000007</v>
      </c>
      <c r="AR48" s="4">
        <f t="shared" si="1"/>
        <v>18389.149999999994</v>
      </c>
      <c r="AS48" s="3">
        <f t="shared" si="3"/>
        <v>4.25</v>
      </c>
      <c r="AT48" s="3">
        <f t="shared" si="4"/>
        <v>2.6289049397166702</v>
      </c>
      <c r="AU48" s="3">
        <f t="shared" si="5"/>
        <v>2.6289049397166702</v>
      </c>
      <c r="AV48" s="3" t="str">
        <f t="shared" si="6"/>
        <v>ProdToShipRatio</v>
      </c>
    </row>
    <row r="49" spans="1:48" x14ac:dyDescent="0.25">
      <c r="A49" s="3">
        <v>8</v>
      </c>
      <c r="B49" s="3">
        <v>3</v>
      </c>
      <c r="C49" s="3">
        <v>60</v>
      </c>
      <c r="D49" s="3">
        <v>4</v>
      </c>
      <c r="E49" s="3">
        <v>10</v>
      </c>
      <c r="F49" s="3">
        <v>0.7</v>
      </c>
      <c r="G49" s="3">
        <v>300</v>
      </c>
      <c r="H49" s="3">
        <v>17</v>
      </c>
      <c r="I49" s="3">
        <v>87372.47</v>
      </c>
      <c r="J49" s="3">
        <v>13206.2</v>
      </c>
      <c r="K49" s="3">
        <v>12916.31</v>
      </c>
      <c r="L49" s="3">
        <v>2085.71</v>
      </c>
      <c r="M49" s="3">
        <v>29711.52</v>
      </c>
      <c r="N49" s="3">
        <v>2863.99</v>
      </c>
      <c r="O49" s="3">
        <v>0</v>
      </c>
      <c r="P49" s="3">
        <v>26847.53</v>
      </c>
      <c r="Q49" s="3">
        <v>145292.22</v>
      </c>
      <c r="R49" s="3">
        <v>145292.22</v>
      </c>
      <c r="S49" s="3">
        <v>1</v>
      </c>
      <c r="T49" s="3">
        <v>4.26</v>
      </c>
      <c r="U49" s="3">
        <v>21</v>
      </c>
      <c r="V49" s="3">
        <v>86190.85</v>
      </c>
      <c r="W49" s="3">
        <v>12810.77</v>
      </c>
      <c r="X49" s="3">
        <v>13014.6</v>
      </c>
      <c r="Y49" s="3">
        <v>4735.71</v>
      </c>
      <c r="Z49" s="3">
        <v>42249</v>
      </c>
      <c r="AA49" s="3">
        <v>18154.61</v>
      </c>
      <c r="AB49" s="3">
        <v>0</v>
      </c>
      <c r="AC49" s="3">
        <v>24094.39</v>
      </c>
      <c r="AD49" s="3">
        <v>159000.93</v>
      </c>
      <c r="AE49" s="3">
        <v>159000.93</v>
      </c>
      <c r="AF49" s="3">
        <v>1</v>
      </c>
      <c r="AG49" s="3">
        <v>1.69</v>
      </c>
      <c r="AH49" s="3">
        <v>87429.13</v>
      </c>
      <c r="AI49" s="3">
        <v>13214.46</v>
      </c>
      <c r="AJ49" s="3">
        <v>12919.74</v>
      </c>
      <c r="AK49" s="3">
        <v>33388.620000000003</v>
      </c>
      <c r="AL49" s="3">
        <v>146951.95000000001</v>
      </c>
      <c r="AM49" s="3">
        <v>146951.95000000001</v>
      </c>
      <c r="AN49" s="3">
        <v>1</v>
      </c>
      <c r="AO49" s="3">
        <v>0.38</v>
      </c>
      <c r="AP49" s="4">
        <f t="shared" si="2"/>
        <v>13708.709999999992</v>
      </c>
      <c r="AQ49" s="4">
        <f t="shared" si="0"/>
        <v>1659.7300000000105</v>
      </c>
      <c r="AR49" s="4">
        <f t="shared" si="1"/>
        <v>15368.440000000002</v>
      </c>
      <c r="AS49" s="3">
        <f t="shared" si="3"/>
        <v>4.25</v>
      </c>
      <c r="AT49" s="3">
        <f t="shared" si="4"/>
        <v>3.5693354421124104</v>
      </c>
      <c r="AU49" s="3">
        <f t="shared" si="5"/>
        <v>3.5693354421124104</v>
      </c>
      <c r="AV49" s="3" t="str">
        <f t="shared" si="6"/>
        <v>ProdToShipRatio</v>
      </c>
    </row>
    <row r="50" spans="1:48" x14ac:dyDescent="0.25">
      <c r="A50" s="3">
        <v>9</v>
      </c>
      <c r="B50" s="3">
        <v>3</v>
      </c>
      <c r="C50" s="3">
        <v>60</v>
      </c>
      <c r="D50" s="3">
        <v>4</v>
      </c>
      <c r="E50" s="3">
        <v>10</v>
      </c>
      <c r="F50" s="3">
        <v>0.8</v>
      </c>
      <c r="G50" s="3">
        <v>300</v>
      </c>
      <c r="H50" s="3">
        <v>17</v>
      </c>
      <c r="I50" s="3">
        <v>99737.94</v>
      </c>
      <c r="J50" s="3">
        <v>15071.36</v>
      </c>
      <c r="K50" s="3">
        <v>14753.37</v>
      </c>
      <c r="L50" s="3">
        <v>1825</v>
      </c>
      <c r="M50" s="3">
        <v>26129.68</v>
      </c>
      <c r="N50" s="3">
        <v>2564.83</v>
      </c>
      <c r="O50" s="3">
        <v>0</v>
      </c>
      <c r="P50" s="3">
        <v>23564.85</v>
      </c>
      <c r="Q50" s="3">
        <v>157517.35</v>
      </c>
      <c r="R50" s="3">
        <v>157517.35</v>
      </c>
      <c r="S50" s="3">
        <v>1</v>
      </c>
      <c r="T50" s="3">
        <v>4.6399999999999997</v>
      </c>
      <c r="U50" s="3">
        <v>21</v>
      </c>
      <c r="V50" s="3">
        <v>98503.83</v>
      </c>
      <c r="W50" s="3">
        <v>14640.88</v>
      </c>
      <c r="X50" s="3">
        <v>14873.83</v>
      </c>
      <c r="Y50" s="3">
        <v>4143.75</v>
      </c>
      <c r="Z50" s="3">
        <v>36967.879999999997</v>
      </c>
      <c r="AA50" s="3">
        <v>15885.28</v>
      </c>
      <c r="AB50" s="3">
        <v>0</v>
      </c>
      <c r="AC50" s="3">
        <v>21082.59</v>
      </c>
      <c r="AD50" s="3">
        <v>169130.16</v>
      </c>
      <c r="AE50" s="3">
        <v>169130.16</v>
      </c>
      <c r="AF50" s="3">
        <v>1</v>
      </c>
      <c r="AG50" s="3">
        <v>1.62</v>
      </c>
      <c r="AH50" s="3">
        <v>99858.48</v>
      </c>
      <c r="AI50" s="3">
        <v>15090.16</v>
      </c>
      <c r="AJ50" s="3">
        <v>14758.9</v>
      </c>
      <c r="AK50" s="3">
        <v>29288.31</v>
      </c>
      <c r="AL50" s="3">
        <v>158995.85999999999</v>
      </c>
      <c r="AM50" s="3">
        <v>158995.85999999999</v>
      </c>
      <c r="AN50" s="3">
        <v>1</v>
      </c>
      <c r="AO50" s="3">
        <v>0.41</v>
      </c>
      <c r="AP50" s="4">
        <f t="shared" si="2"/>
        <v>11612.809999999998</v>
      </c>
      <c r="AQ50" s="4">
        <f t="shared" si="0"/>
        <v>1478.5099999999802</v>
      </c>
      <c r="AR50" s="4">
        <f t="shared" si="1"/>
        <v>13091.319999999978</v>
      </c>
      <c r="AS50" s="3">
        <f t="shared" si="3"/>
        <v>4.25</v>
      </c>
      <c r="AT50" s="3">
        <f t="shared" si="4"/>
        <v>4.6347398718211048</v>
      </c>
      <c r="AU50" s="3">
        <f t="shared" si="5"/>
        <v>4.6347398718211048</v>
      </c>
      <c r="AV50" s="3" t="str">
        <f t="shared" si="6"/>
        <v>ProdToShipRatio</v>
      </c>
    </row>
    <row r="51" spans="1:48" x14ac:dyDescent="0.25">
      <c r="A51" s="3">
        <v>10</v>
      </c>
      <c r="B51" s="3">
        <v>3</v>
      </c>
      <c r="C51" s="3">
        <v>60</v>
      </c>
      <c r="D51" s="3">
        <v>4</v>
      </c>
      <c r="E51" s="3">
        <v>10</v>
      </c>
      <c r="F51" s="3">
        <v>0.9</v>
      </c>
      <c r="G51" s="3">
        <v>300</v>
      </c>
      <c r="H51" s="3">
        <v>17</v>
      </c>
      <c r="I51" s="3">
        <v>112047.08</v>
      </c>
      <c r="J51" s="3">
        <v>16932.599999999999</v>
      </c>
      <c r="K51" s="3">
        <v>16582.07</v>
      </c>
      <c r="L51" s="3">
        <v>1622.22</v>
      </c>
      <c r="M51" s="3">
        <v>23409.49</v>
      </c>
      <c r="N51" s="3">
        <v>2413.13</v>
      </c>
      <c r="O51" s="3">
        <v>0</v>
      </c>
      <c r="P51" s="3">
        <v>20996.35</v>
      </c>
      <c r="Q51" s="3">
        <v>170593.45</v>
      </c>
      <c r="R51" s="3">
        <v>170593.45</v>
      </c>
      <c r="S51" s="3">
        <v>1</v>
      </c>
      <c r="T51" s="3">
        <v>6.07</v>
      </c>
      <c r="U51" s="3">
        <v>21</v>
      </c>
      <c r="V51" s="3">
        <v>110816.81</v>
      </c>
      <c r="W51" s="3">
        <v>16470.990000000002</v>
      </c>
      <c r="X51" s="3">
        <v>16733.05</v>
      </c>
      <c r="Y51" s="3">
        <v>3683.33</v>
      </c>
      <c r="Z51" s="3">
        <v>32860.33</v>
      </c>
      <c r="AA51" s="3">
        <v>14120.25</v>
      </c>
      <c r="AB51" s="3">
        <v>0</v>
      </c>
      <c r="AC51" s="3">
        <v>18740.080000000002</v>
      </c>
      <c r="AD51" s="3">
        <v>180564.52</v>
      </c>
      <c r="AE51" s="3">
        <v>180564.52</v>
      </c>
      <c r="AF51" s="3">
        <v>1</v>
      </c>
      <c r="AG51" s="3">
        <v>1.64</v>
      </c>
      <c r="AH51" s="3">
        <v>112262.23</v>
      </c>
      <c r="AI51" s="3">
        <v>16963.830000000002</v>
      </c>
      <c r="AJ51" s="3">
        <v>16590.150000000001</v>
      </c>
      <c r="AK51" s="3">
        <v>26134.1</v>
      </c>
      <c r="AL51" s="3">
        <v>171950.31</v>
      </c>
      <c r="AM51" s="3">
        <v>171950.31</v>
      </c>
      <c r="AN51" s="3">
        <v>1</v>
      </c>
      <c r="AO51" s="3">
        <v>0.45</v>
      </c>
      <c r="AP51" s="4">
        <f t="shared" si="2"/>
        <v>9971.0699999999779</v>
      </c>
      <c r="AQ51" s="4">
        <f t="shared" si="0"/>
        <v>1356.859999999986</v>
      </c>
      <c r="AR51" s="4">
        <f t="shared" si="1"/>
        <v>11327.929999999964</v>
      </c>
      <c r="AS51" s="3">
        <f t="shared" si="3"/>
        <v>4.25</v>
      </c>
      <c r="AT51" s="3">
        <f t="shared" si="4"/>
        <v>5.8150941345996729</v>
      </c>
      <c r="AU51" s="3">
        <f t="shared" si="5"/>
        <v>5.8150941345996729</v>
      </c>
      <c r="AV51" s="3" t="str">
        <f t="shared" si="6"/>
        <v>ProdToShipRatio</v>
      </c>
    </row>
    <row r="52" spans="1:48" x14ac:dyDescent="0.25">
      <c r="A52" s="3">
        <v>11</v>
      </c>
      <c r="B52" s="3">
        <v>3</v>
      </c>
      <c r="C52" s="3">
        <v>60</v>
      </c>
      <c r="D52" s="3">
        <v>4</v>
      </c>
      <c r="E52" s="3">
        <v>10</v>
      </c>
      <c r="F52" s="3">
        <v>1</v>
      </c>
      <c r="G52" s="3">
        <v>300</v>
      </c>
      <c r="H52" s="3">
        <v>17</v>
      </c>
      <c r="I52" s="3">
        <v>124496.75</v>
      </c>
      <c r="J52" s="3">
        <v>18814</v>
      </c>
      <c r="K52" s="3">
        <v>18424.52</v>
      </c>
      <c r="L52" s="3">
        <v>1460</v>
      </c>
      <c r="M52" s="3">
        <v>21068.54</v>
      </c>
      <c r="N52" s="3">
        <v>2171.8200000000002</v>
      </c>
      <c r="O52" s="3">
        <v>0</v>
      </c>
      <c r="P52" s="3">
        <v>18896.72</v>
      </c>
      <c r="Q52" s="3">
        <v>184263.81</v>
      </c>
      <c r="R52" s="3">
        <v>184263.81</v>
      </c>
      <c r="S52" s="3">
        <v>1</v>
      </c>
      <c r="T52" s="3">
        <v>7.17</v>
      </c>
      <c r="U52" s="3">
        <v>21</v>
      </c>
      <c r="V52" s="3">
        <v>123129.79</v>
      </c>
      <c r="W52" s="3">
        <v>18301.099999999999</v>
      </c>
      <c r="X52" s="3">
        <v>18592.28</v>
      </c>
      <c r="Y52" s="3">
        <v>3315</v>
      </c>
      <c r="Z52" s="3">
        <v>29574.3</v>
      </c>
      <c r="AA52" s="3">
        <v>12708.23</v>
      </c>
      <c r="AB52" s="3">
        <v>0</v>
      </c>
      <c r="AC52" s="3">
        <v>16866.07</v>
      </c>
      <c r="AD52" s="3">
        <v>192912.47</v>
      </c>
      <c r="AE52" s="3">
        <v>192912.47</v>
      </c>
      <c r="AF52" s="3">
        <v>1</v>
      </c>
      <c r="AG52" s="3">
        <v>1.8</v>
      </c>
      <c r="AH52" s="3">
        <v>124735.81</v>
      </c>
      <c r="AI52" s="3">
        <v>18848.7</v>
      </c>
      <c r="AJ52" s="3">
        <v>18433.5</v>
      </c>
      <c r="AK52" s="3">
        <v>23520.69</v>
      </c>
      <c r="AL52" s="3">
        <v>185538.7</v>
      </c>
      <c r="AM52" s="3">
        <v>185538.7</v>
      </c>
      <c r="AN52" s="3">
        <v>1</v>
      </c>
      <c r="AO52" s="3">
        <v>0.41</v>
      </c>
      <c r="AP52" s="4">
        <f t="shared" si="2"/>
        <v>8648.6600000000035</v>
      </c>
      <c r="AQ52" s="4">
        <f t="shared" si="0"/>
        <v>1274.890000000014</v>
      </c>
      <c r="AR52" s="4">
        <f t="shared" si="1"/>
        <v>9923.5500000000175</v>
      </c>
      <c r="AS52" s="3">
        <f t="shared" si="3"/>
        <v>4.25</v>
      </c>
      <c r="AT52" s="3">
        <f t="shared" si="4"/>
        <v>7.1791278973249035</v>
      </c>
      <c r="AU52" s="3">
        <f t="shared" si="5"/>
        <v>7.1791278973249035</v>
      </c>
      <c r="AV52" s="3" t="str">
        <f t="shared" si="6"/>
        <v>ProdToShipRatio</v>
      </c>
    </row>
    <row r="53" spans="1:48" x14ac:dyDescent="0.25">
      <c r="A53" s="3">
        <v>12</v>
      </c>
      <c r="B53" s="3">
        <v>3</v>
      </c>
      <c r="C53" s="3">
        <v>60</v>
      </c>
      <c r="D53" s="3">
        <v>4</v>
      </c>
      <c r="E53" s="3">
        <v>10</v>
      </c>
      <c r="F53" s="3">
        <v>2</v>
      </c>
      <c r="G53" s="3">
        <v>300</v>
      </c>
      <c r="H53" s="3">
        <v>18</v>
      </c>
      <c r="I53" s="3">
        <v>247221.81</v>
      </c>
      <c r="J53" s="3">
        <v>37370.6</v>
      </c>
      <c r="K53" s="3">
        <v>36709.81</v>
      </c>
      <c r="L53" s="3">
        <v>901.5</v>
      </c>
      <c r="M53" s="3">
        <v>11665.27</v>
      </c>
      <c r="N53" s="3">
        <v>2260.2399999999998</v>
      </c>
      <c r="O53" s="3">
        <v>0</v>
      </c>
      <c r="P53" s="3">
        <v>9405.0300000000007</v>
      </c>
      <c r="Q53" s="3">
        <v>333868.98</v>
      </c>
      <c r="R53" s="3">
        <v>333868.98</v>
      </c>
      <c r="S53" s="3">
        <v>1</v>
      </c>
      <c r="T53" s="3">
        <v>6</v>
      </c>
      <c r="U53" s="3">
        <v>21</v>
      </c>
      <c r="V53" s="3">
        <v>246259.58</v>
      </c>
      <c r="W53" s="3">
        <v>36602.199999999997</v>
      </c>
      <c r="X53" s="3">
        <v>37184.559999999998</v>
      </c>
      <c r="Y53" s="3">
        <v>1657.5</v>
      </c>
      <c r="Z53" s="3">
        <v>14787.15</v>
      </c>
      <c r="AA53" s="3">
        <v>6354.11</v>
      </c>
      <c r="AB53" s="3">
        <v>0</v>
      </c>
      <c r="AC53" s="3">
        <v>8433.0400000000009</v>
      </c>
      <c r="AD53" s="3">
        <v>336490.99</v>
      </c>
      <c r="AE53" s="3">
        <v>336490.99</v>
      </c>
      <c r="AF53" s="3">
        <v>1</v>
      </c>
      <c r="AG53" s="3">
        <v>1.69</v>
      </c>
      <c r="AH53" s="3">
        <v>248246.16</v>
      </c>
      <c r="AI53" s="3">
        <v>37517</v>
      </c>
      <c r="AJ53" s="3">
        <v>36782.620000000003</v>
      </c>
      <c r="AK53" s="3">
        <v>12549.44</v>
      </c>
      <c r="AL53" s="3">
        <v>335095.21999999997</v>
      </c>
      <c r="AM53" s="3">
        <v>335095.21999999997</v>
      </c>
      <c r="AN53" s="3">
        <v>1</v>
      </c>
      <c r="AO53" s="3">
        <v>0.44</v>
      </c>
      <c r="AP53" s="4">
        <f t="shared" si="2"/>
        <v>2622.0100000000093</v>
      </c>
      <c r="AQ53" s="4">
        <f t="shared" si="0"/>
        <v>1226.2399999999907</v>
      </c>
      <c r="AR53" s="4">
        <f t="shared" si="1"/>
        <v>3848.25</v>
      </c>
      <c r="AS53" s="3">
        <f t="shared" si="3"/>
        <v>4.5</v>
      </c>
      <c r="AT53" s="3">
        <f t="shared" si="4"/>
        <v>25.567605677512994</v>
      </c>
      <c r="AU53" s="3">
        <f t="shared" si="5"/>
        <v>25.567605677512994</v>
      </c>
      <c r="AV53" s="3" t="str">
        <f t="shared" si="6"/>
        <v>ProdToShipRatio</v>
      </c>
    </row>
    <row r="54" spans="1:48" x14ac:dyDescent="0.25">
      <c r="A54" s="3">
        <v>13</v>
      </c>
      <c r="B54" s="3">
        <v>3</v>
      </c>
      <c r="C54" s="3">
        <v>60</v>
      </c>
      <c r="D54" s="3">
        <v>4</v>
      </c>
      <c r="E54" s="3">
        <v>10</v>
      </c>
      <c r="F54" s="3">
        <v>3</v>
      </c>
      <c r="G54" s="3">
        <v>300</v>
      </c>
      <c r="H54" s="3">
        <v>18</v>
      </c>
      <c r="I54" s="3">
        <v>369995.08</v>
      </c>
      <c r="J54" s="3">
        <v>55931.1</v>
      </c>
      <c r="K54" s="3">
        <v>55044.7</v>
      </c>
      <c r="L54" s="3">
        <v>601</v>
      </c>
      <c r="M54" s="3">
        <v>8381.67</v>
      </c>
      <c r="N54" s="3">
        <v>2116.48</v>
      </c>
      <c r="O54" s="3">
        <v>0</v>
      </c>
      <c r="P54" s="3">
        <v>6265.19</v>
      </c>
      <c r="Q54" s="3">
        <v>489953.55</v>
      </c>
      <c r="R54" s="3">
        <v>489953.55</v>
      </c>
      <c r="S54" s="3">
        <v>1</v>
      </c>
      <c r="T54" s="3">
        <v>4.9400000000000004</v>
      </c>
      <c r="U54" s="3">
        <v>21</v>
      </c>
      <c r="V54" s="3">
        <v>369389.37</v>
      </c>
      <c r="W54" s="3">
        <v>54903.3</v>
      </c>
      <c r="X54" s="3">
        <v>55776.85</v>
      </c>
      <c r="Y54" s="3">
        <v>1105</v>
      </c>
      <c r="Z54" s="3">
        <v>9858.1</v>
      </c>
      <c r="AA54" s="3">
        <v>4236.08</v>
      </c>
      <c r="AB54" s="3">
        <v>0</v>
      </c>
      <c r="AC54" s="3">
        <v>5622.02</v>
      </c>
      <c r="AD54" s="3">
        <v>491032.61</v>
      </c>
      <c r="AE54" s="3">
        <v>491032.61</v>
      </c>
      <c r="AF54" s="3">
        <v>1</v>
      </c>
      <c r="AG54" s="3">
        <v>2.14</v>
      </c>
      <c r="AH54" s="3">
        <v>370956.25</v>
      </c>
      <c r="AI54" s="3">
        <v>56071.8</v>
      </c>
      <c r="AJ54" s="3">
        <v>55068.11</v>
      </c>
      <c r="AK54" s="3">
        <v>9503.4699999999993</v>
      </c>
      <c r="AL54" s="3">
        <v>491599.63</v>
      </c>
      <c r="AM54" s="3">
        <v>491599.63</v>
      </c>
      <c r="AN54" s="3">
        <v>1</v>
      </c>
      <c r="AO54" s="3">
        <v>0.37</v>
      </c>
      <c r="AP54" s="4">
        <f t="shared" si="2"/>
        <v>1079.0599999999977</v>
      </c>
      <c r="AQ54" s="4">
        <f t="shared" si="0"/>
        <v>1646.0800000000163</v>
      </c>
      <c r="AR54" s="4">
        <f t="shared" si="1"/>
        <v>2725.140000000014</v>
      </c>
      <c r="AS54" s="3">
        <f t="shared" si="3"/>
        <v>4.5</v>
      </c>
      <c r="AT54" s="3">
        <f t="shared" si="4"/>
        <v>53.544311435241418</v>
      </c>
      <c r="AU54" s="3">
        <f t="shared" si="5"/>
        <v>53.544311435241418</v>
      </c>
      <c r="AV54" s="3" t="str">
        <f t="shared" si="6"/>
        <v>ProdToShipRatio</v>
      </c>
    </row>
    <row r="55" spans="1:48" x14ac:dyDescent="0.25">
      <c r="A55" s="3">
        <v>14</v>
      </c>
      <c r="B55" s="3">
        <v>3</v>
      </c>
      <c r="C55" s="3">
        <v>60</v>
      </c>
      <c r="D55" s="3">
        <v>4</v>
      </c>
      <c r="E55" s="3">
        <v>10</v>
      </c>
      <c r="F55" s="3">
        <v>4</v>
      </c>
      <c r="G55" s="3">
        <v>300</v>
      </c>
      <c r="H55" s="3">
        <v>22</v>
      </c>
      <c r="I55" s="3">
        <v>492638.4</v>
      </c>
      <c r="J55" s="3">
        <v>74466.8</v>
      </c>
      <c r="K55" s="3">
        <v>73324.98</v>
      </c>
      <c r="L55" s="3">
        <v>914.5</v>
      </c>
      <c r="M55" s="3">
        <v>6418.26</v>
      </c>
      <c r="N55" s="3">
        <v>2276.36</v>
      </c>
      <c r="O55" s="3">
        <v>0</v>
      </c>
      <c r="P55" s="3">
        <v>4141.8900000000003</v>
      </c>
      <c r="Q55" s="3">
        <v>647762.93999999994</v>
      </c>
      <c r="R55" s="3">
        <v>647762.93999999994</v>
      </c>
      <c r="S55" s="3">
        <v>1</v>
      </c>
      <c r="T55" s="3">
        <v>4.79</v>
      </c>
      <c r="U55" s="3">
        <v>21</v>
      </c>
      <c r="V55" s="3">
        <v>492519.16</v>
      </c>
      <c r="W55" s="3">
        <v>73204.399999999994</v>
      </c>
      <c r="X55" s="3">
        <v>74369.13</v>
      </c>
      <c r="Y55" s="3">
        <v>828.75</v>
      </c>
      <c r="Z55" s="3">
        <v>7393.58</v>
      </c>
      <c r="AA55" s="3">
        <v>3177.06</v>
      </c>
      <c r="AB55" s="3">
        <v>0</v>
      </c>
      <c r="AC55" s="3">
        <v>4216.5200000000004</v>
      </c>
      <c r="AD55" s="3">
        <v>648315.01</v>
      </c>
      <c r="AE55" s="3">
        <v>648315.01</v>
      </c>
      <c r="AF55" s="3">
        <v>1</v>
      </c>
      <c r="AG55" s="3">
        <v>2.06</v>
      </c>
      <c r="AH55" s="3">
        <v>493818.87</v>
      </c>
      <c r="AI55" s="3">
        <v>74634.399999999994</v>
      </c>
      <c r="AJ55" s="3">
        <v>73420.960000000006</v>
      </c>
      <c r="AK55" s="3">
        <v>7855.07</v>
      </c>
      <c r="AL55" s="3">
        <v>649729.29</v>
      </c>
      <c r="AM55" s="3">
        <v>649729.29</v>
      </c>
      <c r="AN55" s="3">
        <v>1</v>
      </c>
      <c r="AO55" s="3">
        <v>0.4</v>
      </c>
      <c r="AP55" s="4">
        <f t="shared" si="2"/>
        <v>552.07000000006519</v>
      </c>
      <c r="AQ55" s="4">
        <f t="shared" si="0"/>
        <v>1966.3500000000931</v>
      </c>
      <c r="AR55" s="4">
        <f t="shared" si="1"/>
        <v>2518.4200000001583</v>
      </c>
      <c r="AS55" s="3">
        <f t="shared" si="3"/>
        <v>5.5</v>
      </c>
      <c r="AT55" s="3">
        <f t="shared" si="4"/>
        <v>87.338216442376407</v>
      </c>
      <c r="AU55" s="3">
        <f t="shared" si="5"/>
        <v>87.338216442376407</v>
      </c>
      <c r="AV55" s="3" t="str">
        <f t="shared" si="6"/>
        <v>ProdToShipRatio</v>
      </c>
    </row>
    <row r="56" spans="1:48" x14ac:dyDescent="0.25">
      <c r="A56" s="3">
        <v>15</v>
      </c>
      <c r="B56" s="3">
        <v>3</v>
      </c>
      <c r="C56" s="3">
        <v>60</v>
      </c>
      <c r="D56" s="3">
        <v>4</v>
      </c>
      <c r="E56" s="3">
        <v>10</v>
      </c>
      <c r="F56" s="3">
        <v>5</v>
      </c>
      <c r="G56" s="3">
        <v>300</v>
      </c>
      <c r="H56" s="3">
        <v>21</v>
      </c>
      <c r="I56" s="3">
        <v>615628.68000000005</v>
      </c>
      <c r="J56" s="3">
        <v>93059</v>
      </c>
      <c r="K56" s="3">
        <v>91649.55</v>
      </c>
      <c r="L56" s="3">
        <v>663</v>
      </c>
      <c r="M56" s="3">
        <v>5348.12</v>
      </c>
      <c r="N56" s="3">
        <v>1981.79</v>
      </c>
      <c r="O56" s="3">
        <v>0</v>
      </c>
      <c r="P56" s="3">
        <v>3366.33</v>
      </c>
      <c r="Q56" s="3">
        <v>806348.34</v>
      </c>
      <c r="R56" s="3">
        <v>806348.34</v>
      </c>
      <c r="S56" s="3">
        <v>1</v>
      </c>
      <c r="T56" s="3">
        <v>4.9000000000000004</v>
      </c>
      <c r="U56" s="3">
        <v>21</v>
      </c>
      <c r="V56" s="3">
        <v>615648.94999999995</v>
      </c>
      <c r="W56" s="3">
        <v>91505.5</v>
      </c>
      <c r="X56" s="3">
        <v>92961.41</v>
      </c>
      <c r="Y56" s="3">
        <v>663</v>
      </c>
      <c r="Z56" s="3">
        <v>5914.86</v>
      </c>
      <c r="AA56" s="3">
        <v>2541.65</v>
      </c>
      <c r="AB56" s="3">
        <v>0</v>
      </c>
      <c r="AC56" s="3">
        <v>3373.21</v>
      </c>
      <c r="AD56" s="3">
        <v>806693.72</v>
      </c>
      <c r="AE56" s="3">
        <v>806693.72</v>
      </c>
      <c r="AF56" s="3">
        <v>1</v>
      </c>
      <c r="AG56" s="3">
        <v>2.02</v>
      </c>
      <c r="AH56" s="3">
        <v>616926.67000000004</v>
      </c>
      <c r="AI56" s="3">
        <v>93251</v>
      </c>
      <c r="AJ56" s="3">
        <v>91755.26</v>
      </c>
      <c r="AK56" s="3">
        <v>6659.2</v>
      </c>
      <c r="AL56" s="3">
        <v>808592.13</v>
      </c>
      <c r="AM56" s="3">
        <v>808592.13</v>
      </c>
      <c r="AN56" s="3">
        <v>1</v>
      </c>
      <c r="AO56" s="3">
        <v>0.37</v>
      </c>
      <c r="AP56" s="4">
        <f t="shared" si="2"/>
        <v>345.38000000000466</v>
      </c>
      <c r="AQ56" s="4">
        <f t="shared" si="0"/>
        <v>2243.7900000000373</v>
      </c>
      <c r="AR56" s="4">
        <f t="shared" si="1"/>
        <v>2589.1700000000419</v>
      </c>
      <c r="AS56" s="3">
        <f t="shared" si="3"/>
        <v>5.25</v>
      </c>
      <c r="AT56" s="3">
        <f t="shared" si="4"/>
        <v>133.14278038036176</v>
      </c>
      <c r="AU56" s="3">
        <f t="shared" si="5"/>
        <v>133.14278038036176</v>
      </c>
      <c r="AV56" s="3" t="str">
        <f t="shared" si="6"/>
        <v>ProdToShipRatio</v>
      </c>
    </row>
    <row r="57" spans="1:48" x14ac:dyDescent="0.25">
      <c r="A57" s="3">
        <v>16</v>
      </c>
      <c r="B57" s="3">
        <v>3</v>
      </c>
      <c r="C57" s="3">
        <v>60</v>
      </c>
      <c r="D57" s="3">
        <v>4</v>
      </c>
      <c r="E57" s="3">
        <v>10</v>
      </c>
      <c r="F57" s="3">
        <v>6</v>
      </c>
      <c r="G57" s="3">
        <v>300</v>
      </c>
      <c r="H57" s="3">
        <v>21</v>
      </c>
      <c r="I57" s="3">
        <v>738754.41</v>
      </c>
      <c r="J57" s="3">
        <v>111670.8</v>
      </c>
      <c r="K57" s="3">
        <v>109979.45</v>
      </c>
      <c r="L57" s="3">
        <v>552.5</v>
      </c>
      <c r="M57" s="3">
        <v>4456.7700000000004</v>
      </c>
      <c r="N57" s="3">
        <v>1651.49</v>
      </c>
      <c r="O57" s="3">
        <v>0</v>
      </c>
      <c r="P57" s="3">
        <v>2805.28</v>
      </c>
      <c r="Q57" s="3">
        <v>965413.93</v>
      </c>
      <c r="R57" s="3">
        <v>965413.93</v>
      </c>
      <c r="S57" s="3">
        <v>1</v>
      </c>
      <c r="T57" s="3">
        <v>4.5999999999999996</v>
      </c>
      <c r="U57" s="3">
        <v>21</v>
      </c>
      <c r="V57" s="3">
        <v>738778.73</v>
      </c>
      <c r="W57" s="3">
        <v>109806.6</v>
      </c>
      <c r="X57" s="3">
        <v>111553.69</v>
      </c>
      <c r="Y57" s="3">
        <v>552.5</v>
      </c>
      <c r="Z57" s="3">
        <v>4929.05</v>
      </c>
      <c r="AA57" s="3">
        <v>2118.04</v>
      </c>
      <c r="AB57" s="3">
        <v>0</v>
      </c>
      <c r="AC57" s="3">
        <v>2811.01</v>
      </c>
      <c r="AD57" s="3">
        <v>965620.58</v>
      </c>
      <c r="AE57" s="3">
        <v>965620.58</v>
      </c>
      <c r="AF57" s="3">
        <v>1</v>
      </c>
      <c r="AG57" s="3">
        <v>2.37</v>
      </c>
      <c r="AH57" s="3">
        <v>738806.21</v>
      </c>
      <c r="AI57" s="3">
        <v>111680.4</v>
      </c>
      <c r="AJ57" s="3">
        <v>110019.77</v>
      </c>
      <c r="AK57" s="3">
        <v>7037.46</v>
      </c>
      <c r="AL57" s="3">
        <v>967543.85</v>
      </c>
      <c r="AM57" s="3">
        <v>967543.85</v>
      </c>
      <c r="AN57" s="3">
        <v>1</v>
      </c>
      <c r="AO57" s="3">
        <v>0.35</v>
      </c>
      <c r="AP57" s="4">
        <f t="shared" si="2"/>
        <v>206.64999999990687</v>
      </c>
      <c r="AQ57" s="4">
        <f t="shared" si="0"/>
        <v>2129.9199999999255</v>
      </c>
      <c r="AR57" s="4">
        <f t="shared" si="1"/>
        <v>2336.5699999998324</v>
      </c>
      <c r="AS57" s="3">
        <f t="shared" si="3"/>
        <v>5.25</v>
      </c>
      <c r="AT57" s="3">
        <f t="shared" si="4"/>
        <v>191.72547297310786</v>
      </c>
      <c r="AU57" s="3">
        <f t="shared" si="5"/>
        <v>191.72547297310786</v>
      </c>
      <c r="AV57" s="3" t="str">
        <f t="shared" si="6"/>
        <v>ProdToShipRatio</v>
      </c>
    </row>
    <row r="58" spans="1:48" x14ac:dyDescent="0.25">
      <c r="A58" s="3">
        <v>17</v>
      </c>
      <c r="B58" s="3">
        <v>3</v>
      </c>
      <c r="C58" s="3">
        <v>60</v>
      </c>
      <c r="D58" s="3">
        <v>4</v>
      </c>
      <c r="E58" s="3">
        <v>10</v>
      </c>
      <c r="F58" s="3">
        <v>7</v>
      </c>
      <c r="G58" s="3">
        <v>300</v>
      </c>
      <c r="H58" s="3">
        <v>21</v>
      </c>
      <c r="I58" s="3">
        <v>861959.99</v>
      </c>
      <c r="J58" s="3">
        <v>128114.7</v>
      </c>
      <c r="K58" s="3">
        <v>130151.02</v>
      </c>
      <c r="L58" s="3">
        <v>473.57</v>
      </c>
      <c r="M58" s="3">
        <v>4043.59</v>
      </c>
      <c r="N58" s="3">
        <v>1634.15</v>
      </c>
      <c r="O58" s="3">
        <v>0</v>
      </c>
      <c r="P58" s="3">
        <v>2409.44</v>
      </c>
      <c r="Q58" s="3">
        <v>1124742.8600000001</v>
      </c>
      <c r="R58" s="3">
        <v>1124742.8600000001</v>
      </c>
      <c r="S58" s="3">
        <v>1</v>
      </c>
      <c r="T58" s="3">
        <v>5.41</v>
      </c>
      <c r="U58" s="3">
        <v>21</v>
      </c>
      <c r="V58" s="3">
        <v>861908.52</v>
      </c>
      <c r="W58" s="3">
        <v>128107.7</v>
      </c>
      <c r="X58" s="3">
        <v>130145.97</v>
      </c>
      <c r="Y58" s="3">
        <v>473.57</v>
      </c>
      <c r="Z58" s="3">
        <v>4224.8999999999996</v>
      </c>
      <c r="AA58" s="3">
        <v>1815.46</v>
      </c>
      <c r="AB58" s="3">
        <v>0</v>
      </c>
      <c r="AC58" s="3">
        <v>2409.44</v>
      </c>
      <c r="AD58" s="3">
        <v>1124860.67</v>
      </c>
      <c r="AE58" s="3">
        <v>1124860.67</v>
      </c>
      <c r="AF58" s="3">
        <v>1</v>
      </c>
      <c r="AG58" s="3">
        <v>1.66</v>
      </c>
      <c r="AH58" s="3">
        <v>861880.15</v>
      </c>
      <c r="AI58" s="3">
        <v>130282.6</v>
      </c>
      <c r="AJ58" s="3">
        <v>128309.36</v>
      </c>
      <c r="AK58" s="3">
        <v>6139.67</v>
      </c>
      <c r="AL58" s="3">
        <v>1126611.78</v>
      </c>
      <c r="AM58" s="3">
        <v>1126611.78</v>
      </c>
      <c r="AN58" s="3">
        <v>1</v>
      </c>
      <c r="AO58" s="3">
        <v>0.52</v>
      </c>
      <c r="AP58" s="4">
        <f t="shared" si="2"/>
        <v>117.80999999982305</v>
      </c>
      <c r="AQ58" s="4">
        <f t="shared" si="0"/>
        <v>1868.9199999999255</v>
      </c>
      <c r="AR58" s="4">
        <f t="shared" si="1"/>
        <v>1986.7299999997485</v>
      </c>
      <c r="AS58" s="3">
        <f t="shared" si="3"/>
        <v>5.25</v>
      </c>
      <c r="AT58" s="3">
        <f t="shared" si="4"/>
        <v>247.99336530032144</v>
      </c>
      <c r="AU58" s="3">
        <f t="shared" si="5"/>
        <v>247.99336530032144</v>
      </c>
      <c r="AV58" s="3" t="str">
        <f t="shared" si="6"/>
        <v>ProdToShipRatio</v>
      </c>
    </row>
    <row r="59" spans="1:48" x14ac:dyDescent="0.25">
      <c r="A59" s="3">
        <v>18</v>
      </c>
      <c r="B59" s="3">
        <v>3</v>
      </c>
      <c r="C59" s="3">
        <v>60</v>
      </c>
      <c r="D59" s="3">
        <v>4</v>
      </c>
      <c r="E59" s="3">
        <v>10</v>
      </c>
      <c r="F59" s="3">
        <v>8</v>
      </c>
      <c r="G59" s="3">
        <v>300</v>
      </c>
      <c r="H59" s="3">
        <v>21</v>
      </c>
      <c r="I59" s="3">
        <v>985097.13</v>
      </c>
      <c r="J59" s="3">
        <v>146416.79999999999</v>
      </c>
      <c r="K59" s="3">
        <v>148744.01999999999</v>
      </c>
      <c r="L59" s="3">
        <v>414.38</v>
      </c>
      <c r="M59" s="3">
        <v>3538.14</v>
      </c>
      <c r="N59" s="3">
        <v>1429.88</v>
      </c>
      <c r="O59" s="3">
        <v>0</v>
      </c>
      <c r="P59" s="3">
        <v>2108.2600000000002</v>
      </c>
      <c r="Q59" s="3">
        <v>1284210.46</v>
      </c>
      <c r="R59" s="3">
        <v>1284210.46</v>
      </c>
      <c r="S59" s="3">
        <v>1</v>
      </c>
      <c r="T59" s="3">
        <v>4.8099999999999996</v>
      </c>
      <c r="U59" s="3">
        <v>21</v>
      </c>
      <c r="V59" s="3">
        <v>985038.31</v>
      </c>
      <c r="W59" s="3">
        <v>146408.79999999999</v>
      </c>
      <c r="X59" s="3">
        <v>148738.26</v>
      </c>
      <c r="Y59" s="3">
        <v>414.38</v>
      </c>
      <c r="Z59" s="3">
        <v>3696.79</v>
      </c>
      <c r="AA59" s="3">
        <v>1588.53</v>
      </c>
      <c r="AB59" s="3">
        <v>0</v>
      </c>
      <c r="AC59" s="3">
        <v>2108.2600000000002</v>
      </c>
      <c r="AD59" s="3">
        <v>1284296.53</v>
      </c>
      <c r="AE59" s="3">
        <v>1284296.53</v>
      </c>
      <c r="AF59" s="3">
        <v>1</v>
      </c>
      <c r="AG59" s="3">
        <v>1.42</v>
      </c>
      <c r="AH59" s="3">
        <v>985005.88</v>
      </c>
      <c r="AI59" s="3">
        <v>148894.39999999999</v>
      </c>
      <c r="AJ59" s="3">
        <v>146639.26999999999</v>
      </c>
      <c r="AK59" s="3">
        <v>5372.21</v>
      </c>
      <c r="AL59" s="3">
        <v>1285911.76</v>
      </c>
      <c r="AM59" s="3">
        <v>1285911.76</v>
      </c>
      <c r="AN59" s="3">
        <v>1</v>
      </c>
      <c r="AO59" s="3">
        <v>0.37</v>
      </c>
      <c r="AP59" s="4">
        <f t="shared" si="2"/>
        <v>86.070000000065193</v>
      </c>
      <c r="AQ59" s="4">
        <f t="shared" si="0"/>
        <v>1701.3000000000466</v>
      </c>
      <c r="AR59" s="4">
        <f t="shared" si="1"/>
        <v>1787.3700000001118</v>
      </c>
      <c r="AS59" s="3">
        <f t="shared" si="3"/>
        <v>5.25</v>
      </c>
      <c r="AT59" s="3">
        <f t="shared" si="4"/>
        <v>323.90929078157734</v>
      </c>
      <c r="AU59" s="3">
        <f t="shared" si="5"/>
        <v>323.90929078157734</v>
      </c>
      <c r="AV59" s="3" t="str">
        <f t="shared" si="6"/>
        <v>ProdToShipRatio</v>
      </c>
    </row>
    <row r="60" spans="1:48" x14ac:dyDescent="0.25">
      <c r="A60" s="3">
        <v>19</v>
      </c>
      <c r="B60" s="3">
        <v>3</v>
      </c>
      <c r="C60" s="3">
        <v>60</v>
      </c>
      <c r="D60" s="3">
        <v>4</v>
      </c>
      <c r="E60" s="3">
        <v>10</v>
      </c>
      <c r="F60" s="3">
        <v>9</v>
      </c>
      <c r="G60" s="3">
        <v>300</v>
      </c>
      <c r="H60" s="3">
        <v>21</v>
      </c>
      <c r="I60" s="3">
        <v>1108234.27</v>
      </c>
      <c r="J60" s="3">
        <v>164718.9</v>
      </c>
      <c r="K60" s="3">
        <v>167337.01999999999</v>
      </c>
      <c r="L60" s="3">
        <v>368.33</v>
      </c>
      <c r="M60" s="3">
        <v>3145.01</v>
      </c>
      <c r="N60" s="3">
        <v>1271</v>
      </c>
      <c r="O60" s="3">
        <v>0</v>
      </c>
      <c r="P60" s="3">
        <v>1874.01</v>
      </c>
      <c r="Q60" s="3">
        <v>1443803.54</v>
      </c>
      <c r="R60" s="3">
        <v>1443803.54</v>
      </c>
      <c r="S60" s="3">
        <v>1</v>
      </c>
      <c r="T60" s="3">
        <v>5.55</v>
      </c>
      <c r="U60" s="3">
        <v>21</v>
      </c>
      <c r="V60" s="3">
        <v>1108168.1000000001</v>
      </c>
      <c r="W60" s="3">
        <v>164709.9</v>
      </c>
      <c r="X60" s="3">
        <v>167330.54</v>
      </c>
      <c r="Y60" s="3">
        <v>368.33</v>
      </c>
      <c r="Z60" s="3">
        <v>3286.03</v>
      </c>
      <c r="AA60" s="3">
        <v>1412.03</v>
      </c>
      <c r="AB60" s="3">
        <v>0</v>
      </c>
      <c r="AC60" s="3">
        <v>1874.01</v>
      </c>
      <c r="AD60" s="3">
        <v>1443862.91</v>
      </c>
      <c r="AE60" s="3">
        <v>1443862.91</v>
      </c>
      <c r="AF60" s="3">
        <v>1</v>
      </c>
      <c r="AG60" s="3">
        <v>1.7</v>
      </c>
      <c r="AH60" s="3">
        <v>1108087.3899999999</v>
      </c>
      <c r="AI60" s="3">
        <v>167500.79999999999</v>
      </c>
      <c r="AJ60" s="3">
        <v>164958.99</v>
      </c>
      <c r="AK60" s="3">
        <v>4832.7</v>
      </c>
      <c r="AL60" s="3">
        <v>1445379.88</v>
      </c>
      <c r="AM60" s="3">
        <v>1445379.88</v>
      </c>
      <c r="AN60" s="3">
        <v>1</v>
      </c>
      <c r="AO60" s="3">
        <v>0.35</v>
      </c>
      <c r="AP60" s="4">
        <f t="shared" si="2"/>
        <v>59.369999999878928</v>
      </c>
      <c r="AQ60" s="4">
        <f t="shared" si="0"/>
        <v>1576.339999999851</v>
      </c>
      <c r="AR60" s="4">
        <f t="shared" si="1"/>
        <v>1635.7099999997299</v>
      </c>
      <c r="AS60" s="3">
        <f t="shared" si="3"/>
        <v>5.25</v>
      </c>
      <c r="AT60" s="3">
        <f t="shared" si="4"/>
        <v>409.94899155789074</v>
      </c>
      <c r="AU60" s="3">
        <f t="shared" si="5"/>
        <v>409.94899155789074</v>
      </c>
      <c r="AV60" s="3" t="str">
        <f t="shared" si="6"/>
        <v>ProdToShipRatio</v>
      </c>
    </row>
    <row r="61" spans="1:48" x14ac:dyDescent="0.25">
      <c r="A61" s="3">
        <v>20</v>
      </c>
      <c r="B61" s="3">
        <v>3</v>
      </c>
      <c r="C61" s="3">
        <v>60</v>
      </c>
      <c r="D61" s="3">
        <v>4</v>
      </c>
      <c r="E61" s="3">
        <v>10</v>
      </c>
      <c r="F61" s="3">
        <v>10</v>
      </c>
      <c r="G61" s="3">
        <v>300</v>
      </c>
      <c r="H61" s="3">
        <v>21</v>
      </c>
      <c r="I61" s="3">
        <v>1231371.4099999999</v>
      </c>
      <c r="J61" s="3">
        <v>183021</v>
      </c>
      <c r="K61" s="3">
        <v>185930.03</v>
      </c>
      <c r="L61" s="3">
        <v>331.5</v>
      </c>
      <c r="M61" s="3">
        <v>2830.51</v>
      </c>
      <c r="N61" s="3">
        <v>1143.9000000000001</v>
      </c>
      <c r="O61" s="3">
        <v>0</v>
      </c>
      <c r="P61" s="3">
        <v>1686.61</v>
      </c>
      <c r="Q61" s="3">
        <v>1603484.45</v>
      </c>
      <c r="R61" s="3">
        <v>1603484.45</v>
      </c>
      <c r="S61" s="3">
        <v>1</v>
      </c>
      <c r="T61" s="3">
        <v>4.83</v>
      </c>
      <c r="U61" s="3">
        <v>21</v>
      </c>
      <c r="V61" s="3">
        <v>1231297.8899999999</v>
      </c>
      <c r="W61" s="3">
        <v>183011</v>
      </c>
      <c r="X61" s="3">
        <v>185922.82</v>
      </c>
      <c r="Y61" s="3">
        <v>331.5</v>
      </c>
      <c r="Z61" s="3">
        <v>2957.43</v>
      </c>
      <c r="AA61" s="3">
        <v>1270.82</v>
      </c>
      <c r="AB61" s="3">
        <v>0</v>
      </c>
      <c r="AC61" s="3">
        <v>1686.61</v>
      </c>
      <c r="AD61" s="3">
        <v>1603520.64</v>
      </c>
      <c r="AE61" s="3">
        <v>1603520.64</v>
      </c>
      <c r="AF61" s="3">
        <v>1</v>
      </c>
      <c r="AG61" s="3">
        <v>1.45</v>
      </c>
      <c r="AH61" s="3">
        <v>1231208.21</v>
      </c>
      <c r="AI61" s="3">
        <v>186112</v>
      </c>
      <c r="AJ61" s="3">
        <v>183287.77</v>
      </c>
      <c r="AK61" s="3">
        <v>4349.43</v>
      </c>
      <c r="AL61" s="3">
        <v>1604957.41</v>
      </c>
      <c r="AM61" s="3">
        <v>1604957.41</v>
      </c>
      <c r="AN61" s="3">
        <v>1</v>
      </c>
      <c r="AO61" s="3">
        <v>0.48</v>
      </c>
      <c r="AP61" s="4">
        <f t="shared" si="2"/>
        <v>36.189999999944121</v>
      </c>
      <c r="AQ61" s="4">
        <f t="shared" si="0"/>
        <v>1472.9599999999627</v>
      </c>
      <c r="AR61" s="4">
        <f t="shared" si="1"/>
        <v>1509.1499999999069</v>
      </c>
      <c r="AS61" s="3">
        <f t="shared" si="3"/>
        <v>5.25</v>
      </c>
      <c r="AT61" s="3">
        <f t="shared" si="4"/>
        <v>506.10922799105629</v>
      </c>
      <c r="AU61" s="3">
        <f t="shared" si="5"/>
        <v>506.10922799105629</v>
      </c>
      <c r="AV61" s="3" t="str">
        <f t="shared" si="6"/>
        <v>ProdToShipRatio</v>
      </c>
    </row>
    <row r="62" spans="1:48" x14ac:dyDescent="0.25">
      <c r="A62" s="3">
        <v>1</v>
      </c>
      <c r="B62" s="3">
        <v>3</v>
      </c>
      <c r="C62" s="3">
        <v>60</v>
      </c>
      <c r="D62" s="3">
        <v>4</v>
      </c>
      <c r="E62" s="3">
        <v>10</v>
      </c>
      <c r="F62" s="3">
        <v>0.05</v>
      </c>
      <c r="G62" s="3">
        <v>400</v>
      </c>
      <c r="H62" s="3">
        <v>16</v>
      </c>
      <c r="I62" s="3">
        <v>6133.5</v>
      </c>
      <c r="J62" s="3">
        <v>978.33</v>
      </c>
      <c r="K62" s="3">
        <v>842.87</v>
      </c>
      <c r="L62" s="3">
        <v>32400</v>
      </c>
      <c r="M62" s="3">
        <v>413289.22</v>
      </c>
      <c r="N62" s="3">
        <v>34380.129999999997</v>
      </c>
      <c r="O62" s="3">
        <v>0</v>
      </c>
      <c r="P62" s="3">
        <v>378909.1</v>
      </c>
      <c r="Q62" s="3">
        <v>453643.92</v>
      </c>
      <c r="R62" s="3">
        <v>453643.92</v>
      </c>
      <c r="S62" s="3">
        <v>1</v>
      </c>
      <c r="T62" s="3">
        <v>3.9</v>
      </c>
      <c r="U62" s="3">
        <v>18</v>
      </c>
      <c r="V62" s="3">
        <v>6027.08</v>
      </c>
      <c r="W62" s="3">
        <v>915.22</v>
      </c>
      <c r="X62" s="3">
        <v>875.89</v>
      </c>
      <c r="Y62" s="3">
        <v>64300</v>
      </c>
      <c r="Z62" s="3">
        <v>721263.34</v>
      </c>
      <c r="AA62" s="3">
        <v>351435.3</v>
      </c>
      <c r="AB62" s="3">
        <v>0</v>
      </c>
      <c r="AC62" s="3">
        <v>369828.04</v>
      </c>
      <c r="AD62" s="3">
        <v>793381.53</v>
      </c>
      <c r="AE62" s="3">
        <v>793381.53</v>
      </c>
      <c r="AF62" s="3">
        <v>1</v>
      </c>
      <c r="AG62" s="3">
        <v>1.66</v>
      </c>
      <c r="AH62" s="3">
        <v>6130.84</v>
      </c>
      <c r="AI62" s="3">
        <v>977.97</v>
      </c>
      <c r="AJ62" s="3">
        <v>842.72</v>
      </c>
      <c r="AK62" s="3">
        <v>449915.75</v>
      </c>
      <c r="AL62" s="3">
        <v>457867.28</v>
      </c>
      <c r="AM62" s="3">
        <v>457867.28</v>
      </c>
      <c r="AN62" s="3">
        <v>1</v>
      </c>
      <c r="AO62" s="3">
        <v>0.51</v>
      </c>
      <c r="AP62" s="4">
        <f t="shared" si="2"/>
        <v>339737.61000000004</v>
      </c>
      <c r="AQ62" s="4">
        <f t="shared" si="0"/>
        <v>4223.3600000000442</v>
      </c>
      <c r="AR62" s="4">
        <f t="shared" si="1"/>
        <v>343960.97000000009</v>
      </c>
      <c r="AS62" s="3">
        <f t="shared" si="3"/>
        <v>4</v>
      </c>
      <c r="AT62" s="3">
        <f t="shared" si="4"/>
        <v>1.7848087059408796E-2</v>
      </c>
      <c r="AU62" s="3">
        <f t="shared" si="5"/>
        <v>56.028413390825548</v>
      </c>
      <c r="AV62" s="3" t="str">
        <f t="shared" si="6"/>
        <v>ShipToProdRatio</v>
      </c>
    </row>
    <row r="63" spans="1:48" x14ac:dyDescent="0.25">
      <c r="A63" s="3">
        <v>2</v>
      </c>
      <c r="B63" s="3">
        <v>3</v>
      </c>
      <c r="C63" s="3">
        <v>60</v>
      </c>
      <c r="D63" s="3">
        <v>4</v>
      </c>
      <c r="E63" s="3">
        <v>10</v>
      </c>
      <c r="F63" s="3">
        <v>0.1</v>
      </c>
      <c r="G63" s="3">
        <v>400</v>
      </c>
      <c r="H63" s="3">
        <v>16</v>
      </c>
      <c r="I63" s="3">
        <v>12267</v>
      </c>
      <c r="J63" s="3">
        <v>1956.66</v>
      </c>
      <c r="K63" s="3">
        <v>1685.73</v>
      </c>
      <c r="L63" s="3">
        <v>16200</v>
      </c>
      <c r="M63" s="3">
        <v>206644.61</v>
      </c>
      <c r="N63" s="3">
        <v>17190.060000000001</v>
      </c>
      <c r="O63" s="3">
        <v>0</v>
      </c>
      <c r="P63" s="3">
        <v>189454.55</v>
      </c>
      <c r="Q63" s="3">
        <v>238754.01</v>
      </c>
      <c r="R63" s="3">
        <v>238754.01</v>
      </c>
      <c r="S63" s="3">
        <v>1</v>
      </c>
      <c r="T63" s="3">
        <v>3.48</v>
      </c>
      <c r="U63" s="3">
        <v>18</v>
      </c>
      <c r="V63" s="3">
        <v>12054.17</v>
      </c>
      <c r="W63" s="3">
        <v>1830.44</v>
      </c>
      <c r="X63" s="3">
        <v>1751.77</v>
      </c>
      <c r="Y63" s="3">
        <v>32150</v>
      </c>
      <c r="Z63" s="3">
        <v>360631.67</v>
      </c>
      <c r="AA63" s="3">
        <v>175717.65</v>
      </c>
      <c r="AB63" s="3">
        <v>0</v>
      </c>
      <c r="AC63" s="3">
        <v>184914.02</v>
      </c>
      <c r="AD63" s="3">
        <v>408418.05</v>
      </c>
      <c r="AE63" s="3">
        <v>408418.05</v>
      </c>
      <c r="AF63" s="3">
        <v>1</v>
      </c>
      <c r="AG63" s="3">
        <v>1.99</v>
      </c>
      <c r="AH63" s="3">
        <v>12261.68</v>
      </c>
      <c r="AI63" s="3">
        <v>1955.93</v>
      </c>
      <c r="AJ63" s="3">
        <v>1685.45</v>
      </c>
      <c r="AK63" s="3">
        <v>224957.88</v>
      </c>
      <c r="AL63" s="3">
        <v>240860.93</v>
      </c>
      <c r="AM63" s="3">
        <v>240860.93</v>
      </c>
      <c r="AN63" s="3">
        <v>1</v>
      </c>
      <c r="AO63" s="3">
        <v>0.54</v>
      </c>
      <c r="AP63" s="4">
        <f t="shared" si="2"/>
        <v>169664.03999999998</v>
      </c>
      <c r="AQ63" s="4">
        <f t="shared" si="0"/>
        <v>2106.9199999999837</v>
      </c>
      <c r="AR63" s="4">
        <f t="shared" si="1"/>
        <v>171770.95999999996</v>
      </c>
      <c r="AS63" s="3">
        <f t="shared" si="3"/>
        <v>4</v>
      </c>
      <c r="AT63" s="3">
        <f t="shared" si="4"/>
        <v>7.1392303363316714E-2</v>
      </c>
      <c r="AU63" s="3">
        <f t="shared" si="5"/>
        <v>14.007112152005826</v>
      </c>
      <c r="AV63" s="3" t="str">
        <f t="shared" si="6"/>
        <v>ShipToProdRatio</v>
      </c>
    </row>
    <row r="64" spans="1:48" x14ac:dyDescent="0.25">
      <c r="A64" s="3">
        <v>3</v>
      </c>
      <c r="B64" s="3">
        <v>3</v>
      </c>
      <c r="C64" s="3">
        <v>60</v>
      </c>
      <c r="D64" s="3">
        <v>4</v>
      </c>
      <c r="E64" s="3">
        <v>10</v>
      </c>
      <c r="F64" s="3">
        <v>0.2</v>
      </c>
      <c r="G64" s="3">
        <v>400</v>
      </c>
      <c r="H64" s="3">
        <v>16</v>
      </c>
      <c r="I64" s="3">
        <v>24534</v>
      </c>
      <c r="J64" s="3">
        <v>3913.32</v>
      </c>
      <c r="K64" s="3">
        <v>3371.47</v>
      </c>
      <c r="L64" s="3">
        <v>8100</v>
      </c>
      <c r="M64" s="3">
        <v>103322.31</v>
      </c>
      <c r="N64" s="3">
        <v>8595.0300000000007</v>
      </c>
      <c r="O64" s="3">
        <v>0</v>
      </c>
      <c r="P64" s="3">
        <v>94727.27</v>
      </c>
      <c r="Q64" s="3">
        <v>143241.09</v>
      </c>
      <c r="R64" s="3">
        <v>143241.09</v>
      </c>
      <c r="S64" s="3">
        <v>1</v>
      </c>
      <c r="T64" s="3">
        <v>3.59</v>
      </c>
      <c r="U64" s="3">
        <v>18</v>
      </c>
      <c r="V64" s="3">
        <v>24108.34</v>
      </c>
      <c r="W64" s="3">
        <v>3660.88</v>
      </c>
      <c r="X64" s="3">
        <v>3503.55</v>
      </c>
      <c r="Y64" s="3">
        <v>16075</v>
      </c>
      <c r="Z64" s="3">
        <v>180315.84</v>
      </c>
      <c r="AA64" s="3">
        <v>87858.83</v>
      </c>
      <c r="AB64" s="3">
        <v>0</v>
      </c>
      <c r="AC64" s="3">
        <v>92457.01</v>
      </c>
      <c r="AD64" s="3">
        <v>227663.6</v>
      </c>
      <c r="AE64" s="3">
        <v>227663.6</v>
      </c>
      <c r="AF64" s="3">
        <v>1</v>
      </c>
      <c r="AG64" s="3">
        <v>1.71</v>
      </c>
      <c r="AH64" s="3">
        <v>24523.360000000001</v>
      </c>
      <c r="AI64" s="3">
        <v>3911.86</v>
      </c>
      <c r="AJ64" s="3">
        <v>3370.89</v>
      </c>
      <c r="AK64" s="3">
        <v>112478.94</v>
      </c>
      <c r="AL64" s="3">
        <v>144285.04999999999</v>
      </c>
      <c r="AM64" s="3">
        <v>144285.04999999999</v>
      </c>
      <c r="AN64" s="3">
        <v>1</v>
      </c>
      <c r="AO64" s="3">
        <v>0.48</v>
      </c>
      <c r="AP64" s="4">
        <f t="shared" si="2"/>
        <v>84422.510000000009</v>
      </c>
      <c r="AQ64" s="4">
        <f t="shared" si="0"/>
        <v>1043.9599999999919</v>
      </c>
      <c r="AR64" s="4">
        <f t="shared" si="1"/>
        <v>85466.47</v>
      </c>
      <c r="AS64" s="3">
        <f t="shared" si="3"/>
        <v>4</v>
      </c>
      <c r="AT64" s="3">
        <f t="shared" si="4"/>
        <v>0.28556929038717649</v>
      </c>
      <c r="AU64" s="3">
        <f t="shared" si="5"/>
        <v>3.5017770946035349</v>
      </c>
      <c r="AV64" s="3" t="str">
        <f t="shared" si="6"/>
        <v>ShipToProdRatio</v>
      </c>
    </row>
    <row r="65" spans="1:48" x14ac:dyDescent="0.25">
      <c r="A65" s="3">
        <v>4</v>
      </c>
      <c r="B65" s="3">
        <v>3</v>
      </c>
      <c r="C65" s="3">
        <v>60</v>
      </c>
      <c r="D65" s="3">
        <v>4</v>
      </c>
      <c r="E65" s="3">
        <v>10</v>
      </c>
      <c r="F65" s="3">
        <v>0.3</v>
      </c>
      <c r="G65" s="3">
        <v>400</v>
      </c>
      <c r="H65" s="3">
        <v>16</v>
      </c>
      <c r="I65" s="3">
        <v>36801</v>
      </c>
      <c r="J65" s="3">
        <v>5869.98</v>
      </c>
      <c r="K65" s="3">
        <v>5057.2</v>
      </c>
      <c r="L65" s="3">
        <v>5400</v>
      </c>
      <c r="M65" s="3">
        <v>68881.539999999994</v>
      </c>
      <c r="N65" s="3">
        <v>5730.02</v>
      </c>
      <c r="O65" s="3">
        <v>0</v>
      </c>
      <c r="P65" s="3">
        <v>63151.519999999997</v>
      </c>
      <c r="Q65" s="3">
        <v>122009.72</v>
      </c>
      <c r="R65" s="3">
        <v>122009.72</v>
      </c>
      <c r="S65" s="3">
        <v>1</v>
      </c>
      <c r="T65" s="3">
        <v>3.84</v>
      </c>
      <c r="U65" s="3">
        <v>18</v>
      </c>
      <c r="V65" s="3">
        <v>36162.51</v>
      </c>
      <c r="W65" s="3">
        <v>5491.32</v>
      </c>
      <c r="X65" s="3">
        <v>5255.32</v>
      </c>
      <c r="Y65" s="3">
        <v>10716.67</v>
      </c>
      <c r="Z65" s="3">
        <v>120210.56</v>
      </c>
      <c r="AA65" s="3">
        <v>58572.55</v>
      </c>
      <c r="AB65" s="3">
        <v>0</v>
      </c>
      <c r="AC65" s="3">
        <v>61638.01</v>
      </c>
      <c r="AD65" s="3">
        <v>177836.38</v>
      </c>
      <c r="AE65" s="3">
        <v>177836.38</v>
      </c>
      <c r="AF65" s="3">
        <v>1</v>
      </c>
      <c r="AG65" s="3">
        <v>1.48</v>
      </c>
      <c r="AH65" s="3">
        <v>36785.040000000001</v>
      </c>
      <c r="AI65" s="3">
        <v>5867.79</v>
      </c>
      <c r="AJ65" s="3">
        <v>5056.34</v>
      </c>
      <c r="AK65" s="3">
        <v>74985.960000000006</v>
      </c>
      <c r="AL65" s="3">
        <v>122695.13</v>
      </c>
      <c r="AM65" s="3">
        <v>122695.13</v>
      </c>
      <c r="AN65" s="3">
        <v>1</v>
      </c>
      <c r="AO65" s="3">
        <v>0.41</v>
      </c>
      <c r="AP65" s="4">
        <f t="shared" si="2"/>
        <v>55826.66</v>
      </c>
      <c r="AQ65" s="4">
        <f t="shared" si="0"/>
        <v>685.41000000000349</v>
      </c>
      <c r="AR65" s="4">
        <f t="shared" si="1"/>
        <v>56512.070000000007</v>
      </c>
      <c r="AS65" s="3">
        <f t="shared" si="3"/>
        <v>4</v>
      </c>
      <c r="AT65" s="3">
        <f t="shared" si="4"/>
        <v>0.64253083605967243</v>
      </c>
      <c r="AU65" s="3">
        <f t="shared" si="5"/>
        <v>1.5563455384219553</v>
      </c>
      <c r="AV65" s="3" t="str">
        <f t="shared" si="6"/>
        <v>ShipToProdRatio</v>
      </c>
    </row>
    <row r="66" spans="1:48" x14ac:dyDescent="0.25">
      <c r="A66" s="3">
        <v>5</v>
      </c>
      <c r="B66" s="3">
        <v>3</v>
      </c>
      <c r="C66" s="3">
        <v>60</v>
      </c>
      <c r="D66" s="3">
        <v>4</v>
      </c>
      <c r="E66" s="3">
        <v>10</v>
      </c>
      <c r="F66" s="3">
        <v>0.4</v>
      </c>
      <c r="G66" s="3">
        <v>400</v>
      </c>
      <c r="H66" s="3">
        <v>16</v>
      </c>
      <c r="I66" s="3">
        <v>49068.01</v>
      </c>
      <c r="J66" s="3">
        <v>7826.64</v>
      </c>
      <c r="K66" s="3">
        <v>6742.93</v>
      </c>
      <c r="L66" s="3">
        <v>4050</v>
      </c>
      <c r="M66" s="3">
        <v>51661.15</v>
      </c>
      <c r="N66" s="3">
        <v>4297.5200000000004</v>
      </c>
      <c r="O66" s="3">
        <v>0</v>
      </c>
      <c r="P66" s="3">
        <v>47363.64</v>
      </c>
      <c r="Q66" s="3">
        <v>119348.73</v>
      </c>
      <c r="R66" s="3">
        <v>119348.73</v>
      </c>
      <c r="S66" s="3">
        <v>1</v>
      </c>
      <c r="T66" s="3">
        <v>3.94</v>
      </c>
      <c r="U66" s="3">
        <v>18</v>
      </c>
      <c r="V66" s="3">
        <v>48216.68</v>
      </c>
      <c r="W66" s="3">
        <v>7321.76</v>
      </c>
      <c r="X66" s="3">
        <v>7007.1</v>
      </c>
      <c r="Y66" s="3">
        <v>8037.5</v>
      </c>
      <c r="Z66" s="3">
        <v>90157.92</v>
      </c>
      <c r="AA66" s="3">
        <v>43929.41</v>
      </c>
      <c r="AB66" s="3">
        <v>0</v>
      </c>
      <c r="AC66" s="3">
        <v>46228.5</v>
      </c>
      <c r="AD66" s="3">
        <v>160740.95000000001</v>
      </c>
      <c r="AE66" s="3">
        <v>160740.95000000001</v>
      </c>
      <c r="AF66" s="3">
        <v>1</v>
      </c>
      <c r="AG66" s="3">
        <v>1.65</v>
      </c>
      <c r="AH66" s="3">
        <v>49046.720000000001</v>
      </c>
      <c r="AI66" s="3">
        <v>7823.72</v>
      </c>
      <c r="AJ66" s="3">
        <v>6741.79</v>
      </c>
      <c r="AK66" s="3">
        <v>56239.47</v>
      </c>
      <c r="AL66" s="3">
        <v>119851.69</v>
      </c>
      <c r="AM66" s="3">
        <v>119851.69</v>
      </c>
      <c r="AN66" s="3">
        <v>1</v>
      </c>
      <c r="AO66" s="3">
        <v>0.46</v>
      </c>
      <c r="AP66" s="4">
        <f t="shared" si="2"/>
        <v>41392.220000000016</v>
      </c>
      <c r="AQ66" s="4">
        <f t="shared" ref="AQ66:AQ129" si="7">AM66-R66</f>
        <v>502.9600000000064</v>
      </c>
      <c r="AR66" s="4">
        <f t="shared" ref="AR66:AR129" si="8">AP66+AQ66</f>
        <v>41895.180000000022</v>
      </c>
      <c r="AS66" s="3">
        <f t="shared" si="3"/>
        <v>4</v>
      </c>
      <c r="AT66" s="3">
        <f t="shared" si="4"/>
        <v>1.1422772640665289</v>
      </c>
      <c r="AU66" s="3">
        <f t="shared" si="5"/>
        <v>1.1422772640665289</v>
      </c>
      <c r="AV66" s="3" t="str">
        <f t="shared" si="6"/>
        <v>ProdToShipRatio</v>
      </c>
    </row>
    <row r="67" spans="1:48" x14ac:dyDescent="0.25">
      <c r="A67" s="3">
        <v>6</v>
      </c>
      <c r="B67" s="3">
        <v>3</v>
      </c>
      <c r="C67" s="3">
        <v>60</v>
      </c>
      <c r="D67" s="3">
        <v>4</v>
      </c>
      <c r="E67" s="3">
        <v>10</v>
      </c>
      <c r="F67" s="3">
        <v>0.5</v>
      </c>
      <c r="G67" s="3">
        <v>400</v>
      </c>
      <c r="H67" s="3">
        <v>16</v>
      </c>
      <c r="I67" s="3">
        <v>61335.01</v>
      </c>
      <c r="J67" s="3">
        <v>9783.2999999999993</v>
      </c>
      <c r="K67" s="3">
        <v>8428.66</v>
      </c>
      <c r="L67" s="3">
        <v>3240</v>
      </c>
      <c r="M67" s="3">
        <v>41328.92</v>
      </c>
      <c r="N67" s="3">
        <v>3438.01</v>
      </c>
      <c r="O67" s="3">
        <v>0</v>
      </c>
      <c r="P67" s="3">
        <v>37890.910000000003</v>
      </c>
      <c r="Q67" s="3">
        <v>124115.89</v>
      </c>
      <c r="R67" s="3">
        <v>124115.89</v>
      </c>
      <c r="S67" s="3">
        <v>1</v>
      </c>
      <c r="T67" s="3">
        <v>3.8</v>
      </c>
      <c r="U67" s="3">
        <v>18</v>
      </c>
      <c r="V67" s="3">
        <v>60270.85</v>
      </c>
      <c r="W67" s="3">
        <v>9152.2000000000007</v>
      </c>
      <c r="X67" s="3">
        <v>8758.8700000000008</v>
      </c>
      <c r="Y67" s="3">
        <v>6430</v>
      </c>
      <c r="Z67" s="3">
        <v>72126.33</v>
      </c>
      <c r="AA67" s="3">
        <v>35143.53</v>
      </c>
      <c r="AB67" s="3">
        <v>0</v>
      </c>
      <c r="AC67" s="3">
        <v>36982.800000000003</v>
      </c>
      <c r="AD67" s="3">
        <v>156738.25</v>
      </c>
      <c r="AE67" s="3">
        <v>156738.25</v>
      </c>
      <c r="AF67" s="3">
        <v>1</v>
      </c>
      <c r="AG67" s="3">
        <v>1.83</v>
      </c>
      <c r="AH67" s="3">
        <v>61308.4</v>
      </c>
      <c r="AI67" s="3">
        <v>9779.65</v>
      </c>
      <c r="AJ67" s="3">
        <v>8427.23</v>
      </c>
      <c r="AK67" s="3">
        <v>44991.58</v>
      </c>
      <c r="AL67" s="3">
        <v>124506.86</v>
      </c>
      <c r="AM67" s="3">
        <v>124506.86</v>
      </c>
      <c r="AN67" s="3">
        <v>1</v>
      </c>
      <c r="AO67" s="3">
        <v>0.48</v>
      </c>
      <c r="AP67" s="4">
        <f t="shared" ref="AP67:AP130" si="9">AE67-R67</f>
        <v>32622.36</v>
      </c>
      <c r="AQ67" s="4">
        <f t="shared" si="7"/>
        <v>390.97000000000116</v>
      </c>
      <c r="AR67" s="4">
        <f t="shared" si="8"/>
        <v>33013.33</v>
      </c>
      <c r="AS67" s="3">
        <f t="shared" ref="AS67:AS130" si="10">H67/4</f>
        <v>4</v>
      </c>
      <c r="AT67" s="3">
        <f t="shared" ref="AT67:AT130" si="11">SUM(I67:K67)/SUM(L67:M67)</f>
        <v>1.7848081129181503</v>
      </c>
      <c r="AU67" s="3">
        <f t="shared" ref="AU67:AU130" si="12">IF(AT67&lt;=1, 1/AT67, AT67)</f>
        <v>1.7848081129181503</v>
      </c>
      <c r="AV67" s="3" t="str">
        <f t="shared" ref="AV67:AV130" si="13">IF(AT67&lt;=1, "ShipToProdRatio", "ProdToShipRatio")</f>
        <v>ProdToShipRatio</v>
      </c>
    </row>
    <row r="68" spans="1:48" x14ac:dyDescent="0.25">
      <c r="A68" s="3">
        <v>7</v>
      </c>
      <c r="B68" s="3">
        <v>3</v>
      </c>
      <c r="C68" s="3">
        <v>60</v>
      </c>
      <c r="D68" s="3">
        <v>4</v>
      </c>
      <c r="E68" s="3">
        <v>10</v>
      </c>
      <c r="F68" s="3">
        <v>0.6</v>
      </c>
      <c r="G68" s="3">
        <v>400</v>
      </c>
      <c r="H68" s="3">
        <v>16</v>
      </c>
      <c r="I68" s="3">
        <v>73602.009999999995</v>
      </c>
      <c r="J68" s="3">
        <v>11739.96</v>
      </c>
      <c r="K68" s="3">
        <v>10114.4</v>
      </c>
      <c r="L68" s="3">
        <v>2700</v>
      </c>
      <c r="M68" s="3">
        <v>34440.769999999997</v>
      </c>
      <c r="N68" s="3">
        <v>2865.01</v>
      </c>
      <c r="O68" s="3">
        <v>0</v>
      </c>
      <c r="P68" s="3">
        <v>31575.759999999998</v>
      </c>
      <c r="Q68" s="3">
        <v>132597.13</v>
      </c>
      <c r="R68" s="3">
        <v>132597.13</v>
      </c>
      <c r="S68" s="3">
        <v>1</v>
      </c>
      <c r="T68" s="3">
        <v>4.17</v>
      </c>
      <c r="U68" s="3">
        <v>18</v>
      </c>
      <c r="V68" s="3">
        <v>72325.02</v>
      </c>
      <c r="W68" s="3">
        <v>10982.64</v>
      </c>
      <c r="X68" s="3">
        <v>10510.64</v>
      </c>
      <c r="Y68" s="3">
        <v>5358.33</v>
      </c>
      <c r="Z68" s="3">
        <v>60105.279999999999</v>
      </c>
      <c r="AA68" s="3">
        <v>29286.28</v>
      </c>
      <c r="AB68" s="3">
        <v>0</v>
      </c>
      <c r="AC68" s="3">
        <v>30819</v>
      </c>
      <c r="AD68" s="3">
        <v>159281.92000000001</v>
      </c>
      <c r="AE68" s="3">
        <v>159281.92000000001</v>
      </c>
      <c r="AF68" s="3">
        <v>1</v>
      </c>
      <c r="AG68" s="3">
        <v>2.39</v>
      </c>
      <c r="AH68" s="3">
        <v>73570.080000000002</v>
      </c>
      <c r="AI68" s="3">
        <v>11735.58</v>
      </c>
      <c r="AJ68" s="3">
        <v>10112.68</v>
      </c>
      <c r="AK68" s="3">
        <v>37492.980000000003</v>
      </c>
      <c r="AL68" s="3">
        <v>132911.32</v>
      </c>
      <c r="AM68" s="3">
        <v>132911.32</v>
      </c>
      <c r="AN68" s="3">
        <v>1</v>
      </c>
      <c r="AO68" s="3">
        <v>0.56999999999999995</v>
      </c>
      <c r="AP68" s="4">
        <f t="shared" si="9"/>
        <v>26684.790000000008</v>
      </c>
      <c r="AQ68" s="4">
        <f t="shared" si="7"/>
        <v>314.19000000000233</v>
      </c>
      <c r="AR68" s="4">
        <f t="shared" si="8"/>
        <v>26998.98000000001</v>
      </c>
      <c r="AS68" s="3">
        <f t="shared" si="10"/>
        <v>4</v>
      </c>
      <c r="AT68" s="3">
        <f t="shared" si="11"/>
        <v>2.5701236134845886</v>
      </c>
      <c r="AU68" s="3">
        <f t="shared" si="12"/>
        <v>2.5701236134845886</v>
      </c>
      <c r="AV68" s="3" t="str">
        <f t="shared" si="13"/>
        <v>ProdToShipRatio</v>
      </c>
    </row>
    <row r="69" spans="1:48" x14ac:dyDescent="0.25">
      <c r="A69" s="3">
        <v>8</v>
      </c>
      <c r="B69" s="3">
        <v>3</v>
      </c>
      <c r="C69" s="3">
        <v>60</v>
      </c>
      <c r="D69" s="3">
        <v>4</v>
      </c>
      <c r="E69" s="3">
        <v>10</v>
      </c>
      <c r="F69" s="3">
        <v>0.7</v>
      </c>
      <c r="G69" s="3">
        <v>400</v>
      </c>
      <c r="H69" s="3">
        <v>16</v>
      </c>
      <c r="I69" s="3">
        <v>85869.01</v>
      </c>
      <c r="J69" s="3">
        <v>13696.62</v>
      </c>
      <c r="K69" s="3">
        <v>11800.13</v>
      </c>
      <c r="L69" s="3">
        <v>2314.29</v>
      </c>
      <c r="M69" s="3">
        <v>29520.66</v>
      </c>
      <c r="N69" s="3">
        <v>2455.7199999999998</v>
      </c>
      <c r="O69" s="3">
        <v>0</v>
      </c>
      <c r="P69" s="3">
        <v>27064.94</v>
      </c>
      <c r="Q69" s="3">
        <v>143200.70000000001</v>
      </c>
      <c r="R69" s="3">
        <v>143200.70000000001</v>
      </c>
      <c r="S69" s="3">
        <v>1</v>
      </c>
      <c r="T69" s="3">
        <v>4.21</v>
      </c>
      <c r="U69" s="3">
        <v>18</v>
      </c>
      <c r="V69" s="3">
        <v>84379.19</v>
      </c>
      <c r="W69" s="3">
        <v>12813.08</v>
      </c>
      <c r="X69" s="3">
        <v>12262.42</v>
      </c>
      <c r="Y69" s="3">
        <v>4592.8599999999997</v>
      </c>
      <c r="Z69" s="3">
        <v>51518.81</v>
      </c>
      <c r="AA69" s="3">
        <v>25102.52</v>
      </c>
      <c r="AB69" s="3">
        <v>0</v>
      </c>
      <c r="AC69" s="3">
        <v>26416.29</v>
      </c>
      <c r="AD69" s="3">
        <v>165566.35999999999</v>
      </c>
      <c r="AE69" s="3">
        <v>165566.35999999999</v>
      </c>
      <c r="AF69" s="3">
        <v>1</v>
      </c>
      <c r="AG69" s="3">
        <v>1.57</v>
      </c>
      <c r="AH69" s="3">
        <v>85831.76</v>
      </c>
      <c r="AI69" s="3">
        <v>13691.51</v>
      </c>
      <c r="AJ69" s="3">
        <v>11798.13</v>
      </c>
      <c r="AK69" s="3">
        <v>32136.84</v>
      </c>
      <c r="AL69" s="3">
        <v>143458.23000000001</v>
      </c>
      <c r="AM69" s="3">
        <v>143458.23000000001</v>
      </c>
      <c r="AN69" s="3">
        <v>1</v>
      </c>
      <c r="AO69" s="3">
        <v>0.38</v>
      </c>
      <c r="AP69" s="4">
        <f t="shared" si="9"/>
        <v>22365.659999999974</v>
      </c>
      <c r="AQ69" s="4">
        <f t="shared" si="7"/>
        <v>257.52999999999884</v>
      </c>
      <c r="AR69" s="4">
        <f t="shared" si="8"/>
        <v>22623.189999999973</v>
      </c>
      <c r="AS69" s="3">
        <f t="shared" si="10"/>
        <v>4</v>
      </c>
      <c r="AT69" s="3">
        <f t="shared" si="11"/>
        <v>3.4982231792416822</v>
      </c>
      <c r="AU69" s="3">
        <f t="shared" si="12"/>
        <v>3.4982231792416822</v>
      </c>
      <c r="AV69" s="3" t="str">
        <f t="shared" si="13"/>
        <v>ProdToShipRatio</v>
      </c>
    </row>
    <row r="70" spans="1:48" x14ac:dyDescent="0.25">
      <c r="A70" s="3">
        <v>9</v>
      </c>
      <c r="B70" s="3">
        <v>3</v>
      </c>
      <c r="C70" s="3">
        <v>60</v>
      </c>
      <c r="D70" s="3">
        <v>4</v>
      </c>
      <c r="E70" s="3">
        <v>10</v>
      </c>
      <c r="F70" s="3">
        <v>0.8</v>
      </c>
      <c r="G70" s="3">
        <v>400</v>
      </c>
      <c r="H70" s="3">
        <v>16</v>
      </c>
      <c r="I70" s="3">
        <v>98087.4</v>
      </c>
      <c r="J70" s="3">
        <v>15645.6</v>
      </c>
      <c r="K70" s="3">
        <v>13482.16</v>
      </c>
      <c r="L70" s="3">
        <v>2025</v>
      </c>
      <c r="M70" s="3">
        <v>25886.03</v>
      </c>
      <c r="N70" s="3">
        <v>2204.21</v>
      </c>
      <c r="O70" s="3">
        <v>0</v>
      </c>
      <c r="P70" s="3">
        <v>23681.82</v>
      </c>
      <c r="Q70" s="3">
        <v>155126.19</v>
      </c>
      <c r="R70" s="3">
        <v>155126.19</v>
      </c>
      <c r="S70" s="3">
        <v>1</v>
      </c>
      <c r="T70" s="3">
        <v>4.67</v>
      </c>
      <c r="U70" s="3">
        <v>18</v>
      </c>
      <c r="V70" s="3">
        <v>96433.36</v>
      </c>
      <c r="W70" s="3">
        <v>14643.52</v>
      </c>
      <c r="X70" s="3">
        <v>14014.19</v>
      </c>
      <c r="Y70" s="3">
        <v>4018.75</v>
      </c>
      <c r="Z70" s="3">
        <v>45078.96</v>
      </c>
      <c r="AA70" s="3">
        <v>21964.71</v>
      </c>
      <c r="AB70" s="3">
        <v>0</v>
      </c>
      <c r="AC70" s="3">
        <v>23114.25</v>
      </c>
      <c r="AD70" s="3">
        <v>174188.78</v>
      </c>
      <c r="AE70" s="3">
        <v>174188.78</v>
      </c>
      <c r="AF70" s="3">
        <v>1</v>
      </c>
      <c r="AG70" s="3">
        <v>1.79</v>
      </c>
      <c r="AH70" s="3">
        <v>98044.82</v>
      </c>
      <c r="AI70" s="3">
        <v>15639.76</v>
      </c>
      <c r="AJ70" s="3">
        <v>13479.87</v>
      </c>
      <c r="AK70" s="3">
        <v>28172.87</v>
      </c>
      <c r="AL70" s="3">
        <v>155337.32999999999</v>
      </c>
      <c r="AM70" s="3">
        <v>155337.32999999999</v>
      </c>
      <c r="AN70" s="3">
        <v>1</v>
      </c>
      <c r="AO70" s="3">
        <v>0.54</v>
      </c>
      <c r="AP70" s="4">
        <f t="shared" si="9"/>
        <v>19062.589999999997</v>
      </c>
      <c r="AQ70" s="4">
        <f t="shared" si="7"/>
        <v>211.13999999998487</v>
      </c>
      <c r="AR70" s="4">
        <f t="shared" si="8"/>
        <v>19273.729999999981</v>
      </c>
      <c r="AS70" s="3">
        <f t="shared" si="10"/>
        <v>4</v>
      </c>
      <c r="AT70" s="3">
        <f t="shared" si="11"/>
        <v>4.5578812390657033</v>
      </c>
      <c r="AU70" s="3">
        <f t="shared" si="12"/>
        <v>4.5578812390657033</v>
      </c>
      <c r="AV70" s="3" t="str">
        <f t="shared" si="13"/>
        <v>ProdToShipRatio</v>
      </c>
    </row>
    <row r="71" spans="1:48" x14ac:dyDescent="0.25">
      <c r="A71" s="3">
        <v>10</v>
      </c>
      <c r="B71" s="3">
        <v>3</v>
      </c>
      <c r="C71" s="3">
        <v>60</v>
      </c>
      <c r="D71" s="3">
        <v>4</v>
      </c>
      <c r="E71" s="3">
        <v>10</v>
      </c>
      <c r="F71" s="3">
        <v>0.9</v>
      </c>
      <c r="G71" s="3">
        <v>400</v>
      </c>
      <c r="H71" s="3">
        <v>16</v>
      </c>
      <c r="I71" s="3">
        <v>110214.34</v>
      </c>
      <c r="J71" s="3">
        <v>17300.61</v>
      </c>
      <c r="K71" s="3">
        <v>15419.75</v>
      </c>
      <c r="L71" s="3">
        <v>1800</v>
      </c>
      <c r="M71" s="3">
        <v>23169.06</v>
      </c>
      <c r="N71" s="3">
        <v>1923.36</v>
      </c>
      <c r="O71" s="3">
        <v>0</v>
      </c>
      <c r="P71" s="3">
        <v>21245.7</v>
      </c>
      <c r="Q71" s="3">
        <v>167903.76</v>
      </c>
      <c r="R71" s="3">
        <v>167903.76</v>
      </c>
      <c r="S71" s="3">
        <v>1</v>
      </c>
      <c r="T71" s="3">
        <v>4.5599999999999996</v>
      </c>
      <c r="U71" s="3">
        <v>18</v>
      </c>
      <c r="V71" s="3">
        <v>108487.53</v>
      </c>
      <c r="W71" s="3">
        <v>16473.96</v>
      </c>
      <c r="X71" s="3">
        <v>15765.97</v>
      </c>
      <c r="Y71" s="3">
        <v>3572.22</v>
      </c>
      <c r="Z71" s="3">
        <v>40070.19</v>
      </c>
      <c r="AA71" s="3">
        <v>19524.18</v>
      </c>
      <c r="AB71" s="3">
        <v>0</v>
      </c>
      <c r="AC71" s="3">
        <v>20546</v>
      </c>
      <c r="AD71" s="3">
        <v>184369.86</v>
      </c>
      <c r="AE71" s="3">
        <v>184369.86</v>
      </c>
      <c r="AF71" s="3">
        <v>1</v>
      </c>
      <c r="AG71" s="3">
        <v>1.83</v>
      </c>
      <c r="AH71" s="3">
        <v>110300.43</v>
      </c>
      <c r="AI71" s="3">
        <v>17594.73</v>
      </c>
      <c r="AJ71" s="3">
        <v>15164.86</v>
      </c>
      <c r="AK71" s="3">
        <v>25042.560000000001</v>
      </c>
      <c r="AL71" s="3">
        <v>168102.57</v>
      </c>
      <c r="AM71" s="3">
        <v>168102.57</v>
      </c>
      <c r="AN71" s="3">
        <v>1</v>
      </c>
      <c r="AO71" s="3">
        <v>0.4</v>
      </c>
      <c r="AP71" s="4">
        <f t="shared" si="9"/>
        <v>16466.099999999977</v>
      </c>
      <c r="AQ71" s="4">
        <f t="shared" si="7"/>
        <v>198.80999999999767</v>
      </c>
      <c r="AR71" s="4">
        <f t="shared" si="8"/>
        <v>16664.909999999974</v>
      </c>
      <c r="AS71" s="3">
        <f t="shared" si="10"/>
        <v>4</v>
      </c>
      <c r="AT71" s="3">
        <f t="shared" si="11"/>
        <v>5.724472607298793</v>
      </c>
      <c r="AU71" s="3">
        <f t="shared" si="12"/>
        <v>5.724472607298793</v>
      </c>
      <c r="AV71" s="3" t="str">
        <f t="shared" si="13"/>
        <v>ProdToShipRatio</v>
      </c>
    </row>
    <row r="72" spans="1:48" x14ac:dyDescent="0.25">
      <c r="A72" s="3">
        <v>11</v>
      </c>
      <c r="B72" s="3">
        <v>3</v>
      </c>
      <c r="C72" s="3">
        <v>60</v>
      </c>
      <c r="D72" s="3">
        <v>4</v>
      </c>
      <c r="E72" s="3">
        <v>10</v>
      </c>
      <c r="F72" s="3">
        <v>1</v>
      </c>
      <c r="G72" s="3">
        <v>400</v>
      </c>
      <c r="H72" s="3">
        <v>16</v>
      </c>
      <c r="I72" s="3">
        <v>122218.28</v>
      </c>
      <c r="J72" s="3">
        <v>19187.900000000001</v>
      </c>
      <c r="K72" s="3">
        <v>17109.169999999998</v>
      </c>
      <c r="L72" s="3">
        <v>1620</v>
      </c>
      <c r="M72" s="3">
        <v>21125.99</v>
      </c>
      <c r="N72" s="3">
        <v>1919.11</v>
      </c>
      <c r="O72" s="3">
        <v>0</v>
      </c>
      <c r="P72" s="3">
        <v>19206.88</v>
      </c>
      <c r="Q72" s="3">
        <v>181261.34</v>
      </c>
      <c r="R72" s="3">
        <v>181261.34</v>
      </c>
      <c r="S72" s="3">
        <v>1</v>
      </c>
      <c r="T72" s="3">
        <v>4.75</v>
      </c>
      <c r="U72" s="3">
        <v>18</v>
      </c>
      <c r="V72" s="3">
        <v>120541.7</v>
      </c>
      <c r="W72" s="3">
        <v>18304.400000000001</v>
      </c>
      <c r="X72" s="3">
        <v>17517.740000000002</v>
      </c>
      <c r="Y72" s="3">
        <v>3215</v>
      </c>
      <c r="Z72" s="3">
        <v>36063.17</v>
      </c>
      <c r="AA72" s="3">
        <v>17571.77</v>
      </c>
      <c r="AB72" s="3">
        <v>0</v>
      </c>
      <c r="AC72" s="3">
        <v>18491.400000000001</v>
      </c>
      <c r="AD72" s="3">
        <v>195642.01</v>
      </c>
      <c r="AE72" s="3">
        <v>195642.01</v>
      </c>
      <c r="AF72" s="3">
        <v>1</v>
      </c>
      <c r="AG72" s="3">
        <v>1.65</v>
      </c>
      <c r="AH72" s="3">
        <v>122388.77</v>
      </c>
      <c r="AI72" s="3">
        <v>19212.400000000001</v>
      </c>
      <c r="AJ72" s="3">
        <v>17125.55</v>
      </c>
      <c r="AK72" s="3">
        <v>22745.88</v>
      </c>
      <c r="AL72" s="3">
        <v>181472.61</v>
      </c>
      <c r="AM72" s="3">
        <v>181472.61</v>
      </c>
      <c r="AN72" s="3">
        <v>1</v>
      </c>
      <c r="AO72" s="3">
        <v>0.44</v>
      </c>
      <c r="AP72" s="4">
        <f t="shared" si="9"/>
        <v>14380.670000000013</v>
      </c>
      <c r="AQ72" s="4">
        <f t="shared" si="7"/>
        <v>211.26999999998952</v>
      </c>
      <c r="AR72" s="4">
        <f t="shared" si="8"/>
        <v>14591.940000000002</v>
      </c>
      <c r="AS72" s="3">
        <f t="shared" si="10"/>
        <v>4</v>
      </c>
      <c r="AT72" s="3">
        <f t="shared" si="11"/>
        <v>6.9689360630159412</v>
      </c>
      <c r="AU72" s="3">
        <f t="shared" si="12"/>
        <v>6.9689360630159412</v>
      </c>
      <c r="AV72" s="3" t="str">
        <f t="shared" si="13"/>
        <v>ProdToShipRatio</v>
      </c>
    </row>
    <row r="73" spans="1:48" x14ac:dyDescent="0.25">
      <c r="A73" s="3">
        <v>12</v>
      </c>
      <c r="B73" s="3">
        <v>3</v>
      </c>
      <c r="C73" s="3">
        <v>60</v>
      </c>
      <c r="D73" s="3">
        <v>4</v>
      </c>
      <c r="E73" s="3">
        <v>10</v>
      </c>
      <c r="F73" s="3">
        <v>2</v>
      </c>
      <c r="G73" s="3">
        <v>400</v>
      </c>
      <c r="H73" s="3">
        <v>18</v>
      </c>
      <c r="I73" s="3">
        <v>242783.97</v>
      </c>
      <c r="J73" s="3">
        <v>36869</v>
      </c>
      <c r="K73" s="3">
        <v>35149.160000000003</v>
      </c>
      <c r="L73" s="3">
        <v>1373</v>
      </c>
      <c r="M73" s="3">
        <v>11187.64</v>
      </c>
      <c r="N73" s="3">
        <v>2283.61</v>
      </c>
      <c r="O73" s="3">
        <v>0</v>
      </c>
      <c r="P73" s="3">
        <v>8904.02</v>
      </c>
      <c r="Q73" s="3">
        <v>327362.77</v>
      </c>
      <c r="R73" s="3">
        <v>327362.77</v>
      </c>
      <c r="S73" s="3">
        <v>1</v>
      </c>
      <c r="T73" s="3">
        <v>4.8899999999999997</v>
      </c>
      <c r="U73" s="3">
        <v>18</v>
      </c>
      <c r="V73" s="3">
        <v>241083.4</v>
      </c>
      <c r="W73" s="3">
        <v>36608.800000000003</v>
      </c>
      <c r="X73" s="3">
        <v>35035.480000000003</v>
      </c>
      <c r="Y73" s="3">
        <v>1607.5</v>
      </c>
      <c r="Z73" s="3">
        <v>18031.580000000002</v>
      </c>
      <c r="AA73" s="3">
        <v>8785.8799999999992</v>
      </c>
      <c r="AB73" s="3">
        <v>0</v>
      </c>
      <c r="AC73" s="3">
        <v>9245.7000000000007</v>
      </c>
      <c r="AD73" s="3">
        <v>332366.76</v>
      </c>
      <c r="AE73" s="3">
        <v>332366.76</v>
      </c>
      <c r="AF73" s="3">
        <v>1</v>
      </c>
      <c r="AG73" s="3">
        <v>1.48</v>
      </c>
      <c r="AH73" s="3">
        <v>243445.8</v>
      </c>
      <c r="AI73" s="3">
        <v>37613.199999999997</v>
      </c>
      <c r="AJ73" s="3">
        <v>34660.519999999997</v>
      </c>
      <c r="AK73" s="3">
        <v>12530.1</v>
      </c>
      <c r="AL73" s="3">
        <v>328249.63</v>
      </c>
      <c r="AM73" s="3">
        <v>328249.63</v>
      </c>
      <c r="AN73" s="3">
        <v>1</v>
      </c>
      <c r="AO73" s="3">
        <v>0.38</v>
      </c>
      <c r="AP73" s="4">
        <f t="shared" si="9"/>
        <v>5003.9899999999907</v>
      </c>
      <c r="AQ73" s="4">
        <f t="shared" si="7"/>
        <v>886.85999999998603</v>
      </c>
      <c r="AR73" s="4">
        <f t="shared" si="8"/>
        <v>5890.8499999999767</v>
      </c>
      <c r="AS73" s="3">
        <f t="shared" si="10"/>
        <v>4.5</v>
      </c>
      <c r="AT73" s="3">
        <f t="shared" si="11"/>
        <v>25.062586779017632</v>
      </c>
      <c r="AU73" s="3">
        <f t="shared" si="12"/>
        <v>25.062586779017632</v>
      </c>
      <c r="AV73" s="3" t="str">
        <f t="shared" si="13"/>
        <v>ProdToShipRatio</v>
      </c>
    </row>
    <row r="74" spans="1:48" x14ac:dyDescent="0.25">
      <c r="A74" s="3">
        <v>13</v>
      </c>
      <c r="B74" s="3">
        <v>3</v>
      </c>
      <c r="C74" s="3">
        <v>60</v>
      </c>
      <c r="D74" s="3">
        <v>4</v>
      </c>
      <c r="E74" s="3">
        <v>10</v>
      </c>
      <c r="F74" s="3">
        <v>3</v>
      </c>
      <c r="G74" s="3">
        <v>400</v>
      </c>
      <c r="H74" s="3">
        <v>17</v>
      </c>
      <c r="I74" s="3">
        <v>362770.53</v>
      </c>
      <c r="J74" s="3">
        <v>55074.9</v>
      </c>
      <c r="K74" s="3">
        <v>52580.33</v>
      </c>
      <c r="L74" s="3">
        <v>884</v>
      </c>
      <c r="M74" s="3">
        <v>8558.2000000000007</v>
      </c>
      <c r="N74" s="3">
        <v>2335.3200000000002</v>
      </c>
      <c r="O74" s="3">
        <v>0</v>
      </c>
      <c r="P74" s="3">
        <v>6222.88</v>
      </c>
      <c r="Q74" s="3">
        <v>479867.96</v>
      </c>
      <c r="R74" s="3">
        <v>479867.96</v>
      </c>
      <c r="S74" s="3">
        <v>1</v>
      </c>
      <c r="T74" s="3">
        <v>5.16</v>
      </c>
      <c r="U74" s="3">
        <v>18</v>
      </c>
      <c r="V74" s="3">
        <v>361625.1</v>
      </c>
      <c r="W74" s="3">
        <v>54913.2</v>
      </c>
      <c r="X74" s="3">
        <v>52553.22</v>
      </c>
      <c r="Y74" s="3">
        <v>1071.67</v>
      </c>
      <c r="Z74" s="3">
        <v>12021.06</v>
      </c>
      <c r="AA74" s="3">
        <v>5857.26</v>
      </c>
      <c r="AB74" s="3">
        <v>0</v>
      </c>
      <c r="AC74" s="3">
        <v>6163.8</v>
      </c>
      <c r="AD74" s="3">
        <v>482184.24</v>
      </c>
      <c r="AE74" s="3">
        <v>482184.24</v>
      </c>
      <c r="AF74" s="3">
        <v>1</v>
      </c>
      <c r="AG74" s="3">
        <v>1.8</v>
      </c>
      <c r="AH74" s="3">
        <v>363778.26</v>
      </c>
      <c r="AI74" s="3">
        <v>55255.5</v>
      </c>
      <c r="AJ74" s="3">
        <v>52684.95</v>
      </c>
      <c r="AK74" s="3">
        <v>9550.77</v>
      </c>
      <c r="AL74" s="3">
        <v>481269.48</v>
      </c>
      <c r="AM74" s="3">
        <v>481269.48</v>
      </c>
      <c r="AN74" s="3">
        <v>1</v>
      </c>
      <c r="AO74" s="3">
        <v>0.38</v>
      </c>
      <c r="AP74" s="4">
        <f t="shared" si="9"/>
        <v>2316.2799999999697</v>
      </c>
      <c r="AQ74" s="4">
        <f t="shared" si="7"/>
        <v>1401.5199999999604</v>
      </c>
      <c r="AR74" s="4">
        <f t="shared" si="8"/>
        <v>3717.7999999999302</v>
      </c>
      <c r="AS74" s="3">
        <f t="shared" si="10"/>
        <v>4.25</v>
      </c>
      <c r="AT74" s="3">
        <f t="shared" si="11"/>
        <v>49.821626315900957</v>
      </c>
      <c r="AU74" s="3">
        <f t="shared" si="12"/>
        <v>49.821626315900957</v>
      </c>
      <c r="AV74" s="3" t="str">
        <f t="shared" si="13"/>
        <v>ProdToShipRatio</v>
      </c>
    </row>
    <row r="75" spans="1:48" x14ac:dyDescent="0.25">
      <c r="A75" s="3">
        <v>14</v>
      </c>
      <c r="B75" s="3">
        <v>3</v>
      </c>
      <c r="C75" s="3">
        <v>60</v>
      </c>
      <c r="D75" s="3">
        <v>4</v>
      </c>
      <c r="E75" s="3">
        <v>10</v>
      </c>
      <c r="F75" s="3">
        <v>4</v>
      </c>
      <c r="G75" s="3">
        <v>400</v>
      </c>
      <c r="H75" s="3">
        <v>17</v>
      </c>
      <c r="I75" s="3">
        <v>482734.14</v>
      </c>
      <c r="J75" s="3">
        <v>73303.199999999997</v>
      </c>
      <c r="K75" s="3">
        <v>70071.38</v>
      </c>
      <c r="L75" s="3">
        <v>545.75</v>
      </c>
      <c r="M75" s="3">
        <v>7413.09</v>
      </c>
      <c r="N75" s="3">
        <v>2581.4299999999998</v>
      </c>
      <c r="O75" s="3">
        <v>0</v>
      </c>
      <c r="P75" s="3">
        <v>4831.66</v>
      </c>
      <c r="Q75" s="3">
        <v>634067.55000000005</v>
      </c>
      <c r="R75" s="3">
        <v>634067.55000000005</v>
      </c>
      <c r="S75" s="3">
        <v>1</v>
      </c>
      <c r="T75" s="3">
        <v>6.45</v>
      </c>
      <c r="U75" s="3">
        <v>18</v>
      </c>
      <c r="V75" s="3">
        <v>482166.8</v>
      </c>
      <c r="W75" s="3">
        <v>73217.600000000006</v>
      </c>
      <c r="X75" s="3">
        <v>70070.960000000006</v>
      </c>
      <c r="Y75" s="3">
        <v>803.75</v>
      </c>
      <c r="Z75" s="3">
        <v>9015.7900000000009</v>
      </c>
      <c r="AA75" s="3">
        <v>4392.9399999999996</v>
      </c>
      <c r="AB75" s="3">
        <v>0</v>
      </c>
      <c r="AC75" s="3">
        <v>4622.8500000000004</v>
      </c>
      <c r="AD75" s="3">
        <v>635274.9</v>
      </c>
      <c r="AE75" s="3">
        <v>635274.9</v>
      </c>
      <c r="AF75" s="3">
        <v>1</v>
      </c>
      <c r="AG75" s="3">
        <v>1.41</v>
      </c>
      <c r="AH75" s="3">
        <v>484317.92</v>
      </c>
      <c r="AI75" s="3">
        <v>73548</v>
      </c>
      <c r="AJ75" s="3">
        <v>70177.83</v>
      </c>
      <c r="AK75" s="3">
        <v>7914.18</v>
      </c>
      <c r="AL75" s="3">
        <v>635957.93000000005</v>
      </c>
      <c r="AM75" s="3">
        <v>635957.93000000005</v>
      </c>
      <c r="AN75" s="3">
        <v>1</v>
      </c>
      <c r="AO75" s="3">
        <v>0.46</v>
      </c>
      <c r="AP75" s="4">
        <f t="shared" si="9"/>
        <v>1207.3499999999767</v>
      </c>
      <c r="AQ75" s="4">
        <f t="shared" si="7"/>
        <v>1890.3800000000047</v>
      </c>
      <c r="AR75" s="4">
        <f t="shared" si="8"/>
        <v>3097.7299999999814</v>
      </c>
      <c r="AS75" s="3">
        <f t="shared" si="10"/>
        <v>4.25</v>
      </c>
      <c r="AT75" s="3">
        <f t="shared" si="11"/>
        <v>78.668338602107838</v>
      </c>
      <c r="AU75" s="3">
        <f t="shared" si="12"/>
        <v>78.668338602107838</v>
      </c>
      <c r="AV75" s="3" t="str">
        <f t="shared" si="13"/>
        <v>ProdToShipRatio</v>
      </c>
    </row>
    <row r="76" spans="1:48" x14ac:dyDescent="0.25">
      <c r="A76" s="3">
        <v>15</v>
      </c>
      <c r="B76" s="3">
        <v>3</v>
      </c>
      <c r="C76" s="3">
        <v>60</v>
      </c>
      <c r="D76" s="3">
        <v>4</v>
      </c>
      <c r="E76" s="3">
        <v>10</v>
      </c>
      <c r="F76" s="3">
        <v>5</v>
      </c>
      <c r="G76" s="3">
        <v>400</v>
      </c>
      <c r="H76" s="3">
        <v>17</v>
      </c>
      <c r="I76" s="3">
        <v>603092.96</v>
      </c>
      <c r="J76" s="3">
        <v>91578</v>
      </c>
      <c r="K76" s="3">
        <v>87599.54</v>
      </c>
      <c r="L76" s="3">
        <v>624.20000000000005</v>
      </c>
      <c r="M76" s="3">
        <v>6067.18</v>
      </c>
      <c r="N76" s="3">
        <v>2297.63</v>
      </c>
      <c r="O76" s="3">
        <v>0</v>
      </c>
      <c r="P76" s="3">
        <v>3769.54</v>
      </c>
      <c r="Q76" s="3">
        <v>788961.87</v>
      </c>
      <c r="R76" s="3">
        <v>788961.87</v>
      </c>
      <c r="S76" s="3">
        <v>1</v>
      </c>
      <c r="T76" s="3">
        <v>5.26</v>
      </c>
      <c r="U76" s="3">
        <v>18</v>
      </c>
      <c r="V76" s="3">
        <v>602708.5</v>
      </c>
      <c r="W76" s="3">
        <v>91522</v>
      </c>
      <c r="X76" s="3">
        <v>87588.7</v>
      </c>
      <c r="Y76" s="3">
        <v>643</v>
      </c>
      <c r="Z76" s="3">
        <v>7212.63</v>
      </c>
      <c r="AA76" s="3">
        <v>3514.35</v>
      </c>
      <c r="AB76" s="3">
        <v>0</v>
      </c>
      <c r="AC76" s="3">
        <v>3698.28</v>
      </c>
      <c r="AD76" s="3">
        <v>789674.83</v>
      </c>
      <c r="AE76" s="3">
        <v>789674.83</v>
      </c>
      <c r="AF76" s="3">
        <v>1</v>
      </c>
      <c r="AG76" s="3">
        <v>1.51</v>
      </c>
      <c r="AH76" s="3">
        <v>604612.1</v>
      </c>
      <c r="AI76" s="3">
        <v>91792.5</v>
      </c>
      <c r="AJ76" s="3">
        <v>87649.74</v>
      </c>
      <c r="AK76" s="3">
        <v>7108.07</v>
      </c>
      <c r="AL76" s="3">
        <v>791162.4</v>
      </c>
      <c r="AM76" s="3">
        <v>791162.4</v>
      </c>
      <c r="AN76" s="3">
        <v>1</v>
      </c>
      <c r="AO76" s="3">
        <v>0.38</v>
      </c>
      <c r="AP76" s="4">
        <f t="shared" si="9"/>
        <v>712.95999999996275</v>
      </c>
      <c r="AQ76" s="4">
        <f t="shared" si="7"/>
        <v>2200.5300000000279</v>
      </c>
      <c r="AR76" s="4">
        <f t="shared" si="8"/>
        <v>2913.4899999999907</v>
      </c>
      <c r="AS76" s="3">
        <f t="shared" si="10"/>
        <v>4.25</v>
      </c>
      <c r="AT76" s="3">
        <f t="shared" si="11"/>
        <v>116.90720000956455</v>
      </c>
      <c r="AU76" s="3">
        <f t="shared" si="12"/>
        <v>116.90720000956455</v>
      </c>
      <c r="AV76" s="3" t="str">
        <f t="shared" si="13"/>
        <v>ProdToShipRatio</v>
      </c>
    </row>
    <row r="77" spans="1:48" x14ac:dyDescent="0.25">
      <c r="A77" s="3">
        <v>16</v>
      </c>
      <c r="B77" s="3">
        <v>3</v>
      </c>
      <c r="C77" s="3">
        <v>60</v>
      </c>
      <c r="D77" s="3">
        <v>4</v>
      </c>
      <c r="E77" s="3">
        <v>10</v>
      </c>
      <c r="F77" s="3">
        <v>6</v>
      </c>
      <c r="G77" s="3">
        <v>400</v>
      </c>
      <c r="H77" s="3">
        <v>18</v>
      </c>
      <c r="I77" s="3">
        <v>723598.48</v>
      </c>
      <c r="J77" s="3">
        <v>109876.8</v>
      </c>
      <c r="K77" s="3">
        <v>105121.33</v>
      </c>
      <c r="L77" s="3">
        <v>614</v>
      </c>
      <c r="M77" s="3">
        <v>5085.43</v>
      </c>
      <c r="N77" s="3">
        <v>2090.4499999999998</v>
      </c>
      <c r="O77" s="3">
        <v>0</v>
      </c>
      <c r="P77" s="3">
        <v>2994.98</v>
      </c>
      <c r="Q77" s="3">
        <v>944296.04</v>
      </c>
      <c r="R77" s="3">
        <v>944296.04</v>
      </c>
      <c r="S77" s="3">
        <v>1</v>
      </c>
      <c r="T77" s="3">
        <v>3.93</v>
      </c>
      <c r="U77" s="3">
        <v>18</v>
      </c>
      <c r="V77" s="3">
        <v>723250.2</v>
      </c>
      <c r="W77" s="3">
        <v>109826.4</v>
      </c>
      <c r="X77" s="3">
        <v>105106.44</v>
      </c>
      <c r="Y77" s="3">
        <v>535.83000000000004</v>
      </c>
      <c r="Z77" s="3">
        <v>6010.53</v>
      </c>
      <c r="AA77" s="3">
        <v>2928.63</v>
      </c>
      <c r="AB77" s="3">
        <v>0</v>
      </c>
      <c r="AC77" s="3">
        <v>3081.9</v>
      </c>
      <c r="AD77" s="3">
        <v>944729.4</v>
      </c>
      <c r="AE77" s="3">
        <v>944729.4</v>
      </c>
      <c r="AF77" s="3">
        <v>1</v>
      </c>
      <c r="AG77" s="3">
        <v>1.47</v>
      </c>
      <c r="AH77" s="3">
        <v>724799.92</v>
      </c>
      <c r="AI77" s="3">
        <v>110046.6</v>
      </c>
      <c r="AJ77" s="3">
        <v>105151.22</v>
      </c>
      <c r="AK77" s="3">
        <v>6619.83</v>
      </c>
      <c r="AL77" s="3">
        <v>946617.57</v>
      </c>
      <c r="AM77" s="3">
        <v>946617.57</v>
      </c>
      <c r="AN77" s="3">
        <v>1</v>
      </c>
      <c r="AO77" s="3">
        <v>0.41</v>
      </c>
      <c r="AP77" s="4">
        <f t="shared" si="9"/>
        <v>433.35999999998603</v>
      </c>
      <c r="AQ77" s="4">
        <f t="shared" si="7"/>
        <v>2321.5299999999115</v>
      </c>
      <c r="AR77" s="4">
        <f t="shared" si="8"/>
        <v>2754.8899999998976</v>
      </c>
      <c r="AS77" s="3">
        <f t="shared" si="10"/>
        <v>4.5</v>
      </c>
      <c r="AT77" s="3">
        <f t="shared" si="11"/>
        <v>164.68254018384295</v>
      </c>
      <c r="AU77" s="3">
        <f t="shared" si="12"/>
        <v>164.68254018384295</v>
      </c>
      <c r="AV77" s="3" t="str">
        <f t="shared" si="13"/>
        <v>ProdToShipRatio</v>
      </c>
    </row>
    <row r="78" spans="1:48" x14ac:dyDescent="0.25">
      <c r="A78" s="3">
        <v>17</v>
      </c>
      <c r="B78" s="3">
        <v>3</v>
      </c>
      <c r="C78" s="3">
        <v>60</v>
      </c>
      <c r="D78" s="3">
        <v>4</v>
      </c>
      <c r="E78" s="3">
        <v>10</v>
      </c>
      <c r="F78" s="3">
        <v>7</v>
      </c>
      <c r="G78" s="3">
        <v>400</v>
      </c>
      <c r="H78" s="3">
        <v>18</v>
      </c>
      <c r="I78" s="3">
        <v>843951</v>
      </c>
      <c r="J78" s="3">
        <v>128153.2</v>
      </c>
      <c r="K78" s="3">
        <v>122649.17</v>
      </c>
      <c r="L78" s="3">
        <v>526.29</v>
      </c>
      <c r="M78" s="3">
        <v>4599.47</v>
      </c>
      <c r="N78" s="3">
        <v>2032.34</v>
      </c>
      <c r="O78" s="3">
        <v>0</v>
      </c>
      <c r="P78" s="3">
        <v>2567.13</v>
      </c>
      <c r="Q78" s="3">
        <v>1099879.1299999999</v>
      </c>
      <c r="R78" s="3">
        <v>1099879.1299999999</v>
      </c>
      <c r="S78" s="3">
        <v>1</v>
      </c>
      <c r="T78" s="3">
        <v>3.9</v>
      </c>
      <c r="U78" s="3">
        <v>18</v>
      </c>
      <c r="V78" s="3">
        <v>843791.9</v>
      </c>
      <c r="W78" s="3">
        <v>128130.8</v>
      </c>
      <c r="X78" s="3">
        <v>122624.18</v>
      </c>
      <c r="Y78" s="3">
        <v>459.29</v>
      </c>
      <c r="Z78" s="3">
        <v>5151.88</v>
      </c>
      <c r="AA78" s="3">
        <v>2510.25</v>
      </c>
      <c r="AB78" s="3">
        <v>0</v>
      </c>
      <c r="AC78" s="3">
        <v>2641.63</v>
      </c>
      <c r="AD78" s="3">
        <v>1100158.05</v>
      </c>
      <c r="AE78" s="3">
        <v>1100158.05</v>
      </c>
      <c r="AF78" s="3">
        <v>1</v>
      </c>
      <c r="AG78" s="3">
        <v>1.34</v>
      </c>
      <c r="AH78" s="3">
        <v>844731.92</v>
      </c>
      <c r="AI78" s="3">
        <v>128272.9</v>
      </c>
      <c r="AJ78" s="3">
        <v>122617.75</v>
      </c>
      <c r="AK78" s="3">
        <v>6613.86</v>
      </c>
      <c r="AL78" s="3">
        <v>1102236.42</v>
      </c>
      <c r="AM78" s="3">
        <v>1102236.42</v>
      </c>
      <c r="AN78" s="3">
        <v>1</v>
      </c>
      <c r="AO78" s="3">
        <v>0.35</v>
      </c>
      <c r="AP78" s="4">
        <f t="shared" si="9"/>
        <v>278.92000000015832</v>
      </c>
      <c r="AQ78" s="4">
        <f t="shared" si="7"/>
        <v>2357.2900000000373</v>
      </c>
      <c r="AR78" s="4">
        <f t="shared" si="8"/>
        <v>2636.2100000001956</v>
      </c>
      <c r="AS78" s="3">
        <f t="shared" si="10"/>
        <v>4.5</v>
      </c>
      <c r="AT78" s="3">
        <f t="shared" si="11"/>
        <v>213.57874149394428</v>
      </c>
      <c r="AU78" s="3">
        <f t="shared" si="12"/>
        <v>213.57874149394428</v>
      </c>
      <c r="AV78" s="3" t="str">
        <f t="shared" si="13"/>
        <v>ProdToShipRatio</v>
      </c>
    </row>
    <row r="79" spans="1:48" x14ac:dyDescent="0.25">
      <c r="A79" s="3">
        <v>18</v>
      </c>
      <c r="B79" s="3">
        <v>3</v>
      </c>
      <c r="C79" s="3">
        <v>60</v>
      </c>
      <c r="D79" s="3">
        <v>4</v>
      </c>
      <c r="E79" s="3">
        <v>10</v>
      </c>
      <c r="F79" s="3">
        <v>8</v>
      </c>
      <c r="G79" s="3">
        <v>400</v>
      </c>
      <c r="H79" s="3">
        <v>18</v>
      </c>
      <c r="I79" s="3">
        <v>964397.42</v>
      </c>
      <c r="J79" s="3">
        <v>146444</v>
      </c>
      <c r="K79" s="3">
        <v>140179.39000000001</v>
      </c>
      <c r="L79" s="3">
        <v>460.5</v>
      </c>
      <c r="M79" s="3">
        <v>4146.68</v>
      </c>
      <c r="N79" s="3">
        <v>1872.97</v>
      </c>
      <c r="O79" s="3">
        <v>0</v>
      </c>
      <c r="P79" s="3">
        <v>2273.6999999999998</v>
      </c>
      <c r="Q79" s="3">
        <v>1255627.98</v>
      </c>
      <c r="R79" s="3">
        <v>1255627.98</v>
      </c>
      <c r="S79" s="3">
        <v>1</v>
      </c>
      <c r="T79" s="3">
        <v>5.61</v>
      </c>
      <c r="U79" s="3">
        <v>18</v>
      </c>
      <c r="V79" s="3">
        <v>964333.6</v>
      </c>
      <c r="W79" s="3">
        <v>146435.20000000001</v>
      </c>
      <c r="X79" s="3">
        <v>140141.92000000001</v>
      </c>
      <c r="Y79" s="3">
        <v>401.88</v>
      </c>
      <c r="Z79" s="3">
        <v>4507.8999999999996</v>
      </c>
      <c r="AA79" s="3">
        <v>2196.4699999999998</v>
      </c>
      <c r="AB79" s="3">
        <v>0</v>
      </c>
      <c r="AC79" s="3">
        <v>2311.4299999999998</v>
      </c>
      <c r="AD79" s="3">
        <v>1255820.49</v>
      </c>
      <c r="AE79" s="3">
        <v>1255820.49</v>
      </c>
      <c r="AF79" s="3">
        <v>1</v>
      </c>
      <c r="AG79" s="3">
        <v>1.69</v>
      </c>
      <c r="AH79" s="3">
        <v>964948.73</v>
      </c>
      <c r="AI79" s="3">
        <v>146524.79999999999</v>
      </c>
      <c r="AJ79" s="3">
        <v>140159.26</v>
      </c>
      <c r="AK79" s="3">
        <v>6242.25</v>
      </c>
      <c r="AL79" s="3">
        <v>1257875.04</v>
      </c>
      <c r="AM79" s="3">
        <v>1257875.04</v>
      </c>
      <c r="AN79" s="3">
        <v>1</v>
      </c>
      <c r="AO79" s="3">
        <v>0.41</v>
      </c>
      <c r="AP79" s="4">
        <f t="shared" si="9"/>
        <v>192.51000000000931</v>
      </c>
      <c r="AQ79" s="4">
        <f t="shared" si="7"/>
        <v>2247.0600000000559</v>
      </c>
      <c r="AR79" s="4">
        <f t="shared" si="8"/>
        <v>2439.5700000000652</v>
      </c>
      <c r="AS79" s="3">
        <f t="shared" si="10"/>
        <v>4.5</v>
      </c>
      <c r="AT79" s="3">
        <f t="shared" si="11"/>
        <v>271.53721148294619</v>
      </c>
      <c r="AU79" s="3">
        <f t="shared" si="12"/>
        <v>271.53721148294619</v>
      </c>
      <c r="AV79" s="3" t="str">
        <f t="shared" si="13"/>
        <v>ProdToShipRatio</v>
      </c>
    </row>
    <row r="80" spans="1:48" x14ac:dyDescent="0.25">
      <c r="A80" s="3">
        <v>19</v>
      </c>
      <c r="B80" s="3">
        <v>3</v>
      </c>
      <c r="C80" s="3">
        <v>60</v>
      </c>
      <c r="D80" s="3">
        <v>4</v>
      </c>
      <c r="E80" s="3">
        <v>10</v>
      </c>
      <c r="F80" s="3">
        <v>9</v>
      </c>
      <c r="G80" s="3">
        <v>400</v>
      </c>
      <c r="H80" s="3">
        <v>18</v>
      </c>
      <c r="I80" s="3">
        <v>1084947.0900000001</v>
      </c>
      <c r="J80" s="3">
        <v>164749.5</v>
      </c>
      <c r="K80" s="3">
        <v>157701.81</v>
      </c>
      <c r="L80" s="3">
        <v>409.33</v>
      </c>
      <c r="M80" s="3">
        <v>3685.93</v>
      </c>
      <c r="N80" s="3">
        <v>1664.87</v>
      </c>
      <c r="O80" s="3">
        <v>0</v>
      </c>
      <c r="P80" s="3">
        <v>2021.07</v>
      </c>
      <c r="Q80" s="3">
        <v>1411493.68</v>
      </c>
      <c r="R80" s="3">
        <v>1411493.68</v>
      </c>
      <c r="S80" s="3">
        <v>1</v>
      </c>
      <c r="T80" s="3">
        <v>4.55</v>
      </c>
      <c r="U80" s="3">
        <v>18</v>
      </c>
      <c r="V80" s="3">
        <v>1084875.3</v>
      </c>
      <c r="W80" s="3">
        <v>164739.6</v>
      </c>
      <c r="X80" s="3">
        <v>157659.66</v>
      </c>
      <c r="Y80" s="3">
        <v>357.22</v>
      </c>
      <c r="Z80" s="3">
        <v>4007.02</v>
      </c>
      <c r="AA80" s="3">
        <v>1952.42</v>
      </c>
      <c r="AB80" s="3">
        <v>0</v>
      </c>
      <c r="AC80" s="3">
        <v>2054.6</v>
      </c>
      <c r="AD80" s="3">
        <v>1411638.8</v>
      </c>
      <c r="AE80" s="3">
        <v>1411638.8</v>
      </c>
      <c r="AF80" s="3">
        <v>1</v>
      </c>
      <c r="AG80" s="3">
        <v>2.11</v>
      </c>
      <c r="AH80" s="3">
        <v>1085567.32</v>
      </c>
      <c r="AI80" s="3">
        <v>164840.4</v>
      </c>
      <c r="AJ80" s="3">
        <v>157679.17000000001</v>
      </c>
      <c r="AK80" s="3">
        <v>5548.67</v>
      </c>
      <c r="AL80" s="3">
        <v>1413635.56</v>
      </c>
      <c r="AM80" s="3">
        <v>1413635.56</v>
      </c>
      <c r="AN80" s="3">
        <v>1</v>
      </c>
      <c r="AO80" s="3">
        <v>0.45</v>
      </c>
      <c r="AP80" s="4">
        <f t="shared" si="9"/>
        <v>145.12000000011176</v>
      </c>
      <c r="AQ80" s="4">
        <f t="shared" si="7"/>
        <v>2141.8800000001211</v>
      </c>
      <c r="AR80" s="4">
        <f t="shared" si="8"/>
        <v>2287.0000000002328</v>
      </c>
      <c r="AS80" s="3">
        <f t="shared" si="10"/>
        <v>4.5</v>
      </c>
      <c r="AT80" s="3">
        <f t="shared" si="11"/>
        <v>343.66521295351214</v>
      </c>
      <c r="AU80" s="3">
        <f t="shared" si="12"/>
        <v>343.66521295351214</v>
      </c>
      <c r="AV80" s="3" t="str">
        <f t="shared" si="13"/>
        <v>ProdToShipRatio</v>
      </c>
    </row>
    <row r="81" spans="1:48" x14ac:dyDescent="0.25">
      <c r="A81" s="3">
        <v>20</v>
      </c>
      <c r="B81" s="3">
        <v>3</v>
      </c>
      <c r="C81" s="3">
        <v>60</v>
      </c>
      <c r="D81" s="3">
        <v>4</v>
      </c>
      <c r="E81" s="3">
        <v>10</v>
      </c>
      <c r="F81" s="3">
        <v>10</v>
      </c>
      <c r="G81" s="3">
        <v>400</v>
      </c>
      <c r="H81" s="3">
        <v>18</v>
      </c>
      <c r="I81" s="3">
        <v>1205496.77</v>
      </c>
      <c r="J81" s="3">
        <v>183055</v>
      </c>
      <c r="K81" s="3">
        <v>175194.99</v>
      </c>
      <c r="L81" s="3">
        <v>368.4</v>
      </c>
      <c r="M81" s="3">
        <v>3346.22</v>
      </c>
      <c r="N81" s="3">
        <v>1529.88</v>
      </c>
      <c r="O81" s="3">
        <v>0</v>
      </c>
      <c r="P81" s="3">
        <v>1816.34</v>
      </c>
      <c r="Q81" s="3">
        <v>1567461.38</v>
      </c>
      <c r="R81" s="3">
        <v>1567461.38</v>
      </c>
      <c r="S81" s="3">
        <v>1</v>
      </c>
      <c r="T81" s="3">
        <v>8.09</v>
      </c>
      <c r="U81" s="3">
        <v>18</v>
      </c>
      <c r="V81" s="3">
        <v>1205417</v>
      </c>
      <c r="W81" s="3">
        <v>183044</v>
      </c>
      <c r="X81" s="3">
        <v>175177.4</v>
      </c>
      <c r="Y81" s="3">
        <v>321.5</v>
      </c>
      <c r="Z81" s="3">
        <v>3606.32</v>
      </c>
      <c r="AA81" s="3">
        <v>1757.18</v>
      </c>
      <c r="AB81" s="3">
        <v>0</v>
      </c>
      <c r="AC81" s="3">
        <v>1849.14</v>
      </c>
      <c r="AD81" s="3">
        <v>1567566.22</v>
      </c>
      <c r="AE81" s="3">
        <v>1567566.22</v>
      </c>
      <c r="AF81" s="3">
        <v>1</v>
      </c>
      <c r="AG81" s="3">
        <v>2.0299999999999998</v>
      </c>
      <c r="AH81" s="3">
        <v>1206031.73</v>
      </c>
      <c r="AI81" s="3">
        <v>183130</v>
      </c>
      <c r="AJ81" s="3">
        <v>175220.46</v>
      </c>
      <c r="AK81" s="3">
        <v>5146.41</v>
      </c>
      <c r="AL81" s="3">
        <v>1569528.6</v>
      </c>
      <c r="AM81" s="3">
        <v>1569528.6</v>
      </c>
      <c r="AN81" s="3">
        <v>1</v>
      </c>
      <c r="AO81" s="3">
        <v>0.4</v>
      </c>
      <c r="AP81" s="4">
        <f t="shared" si="9"/>
        <v>104.84000000008382</v>
      </c>
      <c r="AQ81" s="4">
        <f t="shared" si="7"/>
        <v>2067.2200000002049</v>
      </c>
      <c r="AR81" s="4">
        <f t="shared" si="8"/>
        <v>2172.0600000002887</v>
      </c>
      <c r="AS81" s="3">
        <f t="shared" si="10"/>
        <v>4.5</v>
      </c>
      <c r="AT81" s="3">
        <f t="shared" si="11"/>
        <v>420.97085569991009</v>
      </c>
      <c r="AU81" s="3">
        <f t="shared" si="12"/>
        <v>420.97085569991009</v>
      </c>
      <c r="AV81" s="3" t="str">
        <f t="shared" si="13"/>
        <v>ProdToShipRatio</v>
      </c>
    </row>
    <row r="82" spans="1:48" x14ac:dyDescent="0.25">
      <c r="A82" s="3">
        <v>1</v>
      </c>
      <c r="B82" s="3">
        <v>3</v>
      </c>
      <c r="C82" s="3">
        <v>60</v>
      </c>
      <c r="D82" s="3">
        <v>4</v>
      </c>
      <c r="E82" s="3">
        <v>10</v>
      </c>
      <c r="F82" s="3">
        <v>0.05</v>
      </c>
      <c r="G82" s="3">
        <v>500</v>
      </c>
      <c r="H82" s="3">
        <v>20</v>
      </c>
      <c r="I82" s="3">
        <v>6110.61</v>
      </c>
      <c r="J82" s="3">
        <v>931.66</v>
      </c>
      <c r="K82" s="3">
        <v>917.72</v>
      </c>
      <c r="L82" s="3">
        <v>41120</v>
      </c>
      <c r="M82" s="3">
        <v>413628.06</v>
      </c>
      <c r="N82" s="3">
        <v>37518.22</v>
      </c>
      <c r="O82" s="3">
        <v>0</v>
      </c>
      <c r="P82" s="3">
        <v>376109.84</v>
      </c>
      <c r="Q82" s="3">
        <v>462708.05</v>
      </c>
      <c r="R82" s="3">
        <v>462708.05</v>
      </c>
      <c r="S82" s="3">
        <v>1</v>
      </c>
      <c r="T82" s="3">
        <v>2.52</v>
      </c>
      <c r="U82" s="3">
        <v>24</v>
      </c>
      <c r="V82" s="3">
        <v>6002.6</v>
      </c>
      <c r="W82" s="3">
        <v>915.33</v>
      </c>
      <c r="X82" s="3">
        <v>909.85</v>
      </c>
      <c r="Y82" s="3">
        <v>89440</v>
      </c>
      <c r="Z82" s="3">
        <v>614518.41</v>
      </c>
      <c r="AA82" s="3">
        <v>303645.07</v>
      </c>
      <c r="AB82" s="3">
        <v>0</v>
      </c>
      <c r="AC82" s="3">
        <v>310873.34000000003</v>
      </c>
      <c r="AD82" s="3">
        <v>711786.2</v>
      </c>
      <c r="AE82" s="3">
        <v>711786.2</v>
      </c>
      <c r="AF82" s="3">
        <v>1</v>
      </c>
      <c r="AG82" s="3">
        <v>1.49</v>
      </c>
      <c r="AH82" s="3">
        <v>6103.65</v>
      </c>
      <c r="AI82" s="3">
        <v>930.6</v>
      </c>
      <c r="AJ82" s="3">
        <v>917.37</v>
      </c>
      <c r="AK82" s="3">
        <v>463946.75</v>
      </c>
      <c r="AL82" s="3">
        <v>471898.38</v>
      </c>
      <c r="AM82" s="3">
        <v>471898.38</v>
      </c>
      <c r="AN82" s="3">
        <v>1</v>
      </c>
      <c r="AO82" s="3">
        <v>0.56000000000000005</v>
      </c>
      <c r="AP82" s="4">
        <f t="shared" si="9"/>
        <v>249078.14999999997</v>
      </c>
      <c r="AQ82" s="4">
        <f t="shared" si="7"/>
        <v>9190.3300000000163</v>
      </c>
      <c r="AR82" s="4">
        <f t="shared" si="8"/>
        <v>258268.47999999998</v>
      </c>
      <c r="AS82" s="3">
        <f t="shared" si="10"/>
        <v>5</v>
      </c>
      <c r="AT82" s="3">
        <f t="shared" si="11"/>
        <v>1.7504175828699522E-2</v>
      </c>
      <c r="AU82" s="3">
        <f t="shared" si="12"/>
        <v>57.129225036714871</v>
      </c>
      <c r="AV82" s="3" t="str">
        <f t="shared" si="13"/>
        <v>ShipToProdRatio</v>
      </c>
    </row>
    <row r="83" spans="1:48" x14ac:dyDescent="0.25">
      <c r="A83" s="3">
        <v>2</v>
      </c>
      <c r="B83" s="3">
        <v>3</v>
      </c>
      <c r="C83" s="3">
        <v>60</v>
      </c>
      <c r="D83" s="3">
        <v>4</v>
      </c>
      <c r="E83" s="3">
        <v>10</v>
      </c>
      <c r="F83" s="3">
        <v>0.1</v>
      </c>
      <c r="G83" s="3">
        <v>500</v>
      </c>
      <c r="H83" s="3">
        <v>20</v>
      </c>
      <c r="I83" s="3">
        <v>12221.22</v>
      </c>
      <c r="J83" s="3">
        <v>1863.32</v>
      </c>
      <c r="K83" s="3">
        <v>1835.44</v>
      </c>
      <c r="L83" s="3">
        <v>20560</v>
      </c>
      <c r="M83" s="3">
        <v>206814.03</v>
      </c>
      <c r="N83" s="3">
        <v>18759.11</v>
      </c>
      <c r="O83" s="3">
        <v>0</v>
      </c>
      <c r="P83" s="3">
        <v>188054.92</v>
      </c>
      <c r="Q83" s="3">
        <v>243294.01</v>
      </c>
      <c r="R83" s="3">
        <v>243294.01</v>
      </c>
      <c r="S83" s="3">
        <v>1</v>
      </c>
      <c r="T83" s="3">
        <v>2.64</v>
      </c>
      <c r="U83" s="3">
        <v>24</v>
      </c>
      <c r="V83" s="3">
        <v>12005.19</v>
      </c>
      <c r="W83" s="3">
        <v>1830.67</v>
      </c>
      <c r="X83" s="3">
        <v>1819.71</v>
      </c>
      <c r="Y83" s="3">
        <v>44720</v>
      </c>
      <c r="Z83" s="3">
        <v>307259.21000000002</v>
      </c>
      <c r="AA83" s="3">
        <v>151822.54</v>
      </c>
      <c r="AB83" s="3">
        <v>0</v>
      </c>
      <c r="AC83" s="3">
        <v>155436.67000000001</v>
      </c>
      <c r="AD83" s="3">
        <v>367634.77</v>
      </c>
      <c r="AE83" s="3">
        <v>367634.77</v>
      </c>
      <c r="AF83" s="3">
        <v>1</v>
      </c>
      <c r="AG83" s="3">
        <v>1.52</v>
      </c>
      <c r="AH83" s="3">
        <v>12207.31</v>
      </c>
      <c r="AI83" s="3">
        <v>1861.2</v>
      </c>
      <c r="AJ83" s="3">
        <v>1834.75</v>
      </c>
      <c r="AK83" s="3">
        <v>231973.37</v>
      </c>
      <c r="AL83" s="3">
        <v>247876.63</v>
      </c>
      <c r="AM83" s="3">
        <v>247876.63</v>
      </c>
      <c r="AN83" s="3">
        <v>1</v>
      </c>
      <c r="AO83" s="3">
        <v>0.37</v>
      </c>
      <c r="AP83" s="4">
        <f t="shared" si="9"/>
        <v>124340.76000000001</v>
      </c>
      <c r="AQ83" s="4">
        <f t="shared" si="7"/>
        <v>4582.6199999999953</v>
      </c>
      <c r="AR83" s="4">
        <f t="shared" si="8"/>
        <v>128923.38</v>
      </c>
      <c r="AS83" s="3">
        <f t="shared" si="10"/>
        <v>5</v>
      </c>
      <c r="AT83" s="3">
        <f t="shared" si="11"/>
        <v>7.001670331479809E-2</v>
      </c>
      <c r="AU83" s="3">
        <f t="shared" si="12"/>
        <v>14.282306259178718</v>
      </c>
      <c r="AV83" s="3" t="str">
        <f t="shared" si="13"/>
        <v>ShipToProdRatio</v>
      </c>
    </row>
    <row r="84" spans="1:48" x14ac:dyDescent="0.25">
      <c r="A84" s="3">
        <v>3</v>
      </c>
      <c r="B84" s="3">
        <v>3</v>
      </c>
      <c r="C84" s="3">
        <v>60</v>
      </c>
      <c r="D84" s="3">
        <v>4</v>
      </c>
      <c r="E84" s="3">
        <v>10</v>
      </c>
      <c r="F84" s="3">
        <v>0.2</v>
      </c>
      <c r="G84" s="3">
        <v>500</v>
      </c>
      <c r="H84" s="3">
        <v>20</v>
      </c>
      <c r="I84" s="3">
        <v>24442.44</v>
      </c>
      <c r="J84" s="3">
        <v>3726.64</v>
      </c>
      <c r="K84" s="3">
        <v>3670.89</v>
      </c>
      <c r="L84" s="3">
        <v>10280</v>
      </c>
      <c r="M84" s="3">
        <v>103407.02</v>
      </c>
      <c r="N84" s="3">
        <v>9379.56</v>
      </c>
      <c r="O84" s="3">
        <v>0</v>
      </c>
      <c r="P84" s="3">
        <v>94027.46</v>
      </c>
      <c r="Q84" s="3">
        <v>145526.98000000001</v>
      </c>
      <c r="R84" s="3">
        <v>145526.98000000001</v>
      </c>
      <c r="S84" s="3">
        <v>1</v>
      </c>
      <c r="T84" s="3">
        <v>2.2599999999999998</v>
      </c>
      <c r="U84" s="3">
        <v>24</v>
      </c>
      <c r="V84" s="3">
        <v>24010.38</v>
      </c>
      <c r="W84" s="3">
        <v>3661.34</v>
      </c>
      <c r="X84" s="3">
        <v>3639.42</v>
      </c>
      <c r="Y84" s="3">
        <v>22360</v>
      </c>
      <c r="Z84" s="3">
        <v>153629.6</v>
      </c>
      <c r="AA84" s="3">
        <v>75911.27</v>
      </c>
      <c r="AB84" s="3">
        <v>0</v>
      </c>
      <c r="AC84" s="3">
        <v>77718.33</v>
      </c>
      <c r="AD84" s="3">
        <v>207300.74</v>
      </c>
      <c r="AE84" s="3">
        <v>207300.74</v>
      </c>
      <c r="AF84" s="3">
        <v>1</v>
      </c>
      <c r="AG84" s="3">
        <v>1.66</v>
      </c>
      <c r="AH84" s="3">
        <v>24414.62</v>
      </c>
      <c r="AI84" s="3">
        <v>3722.4</v>
      </c>
      <c r="AJ84" s="3">
        <v>3669.49</v>
      </c>
      <c r="AK84" s="3">
        <v>115986.69</v>
      </c>
      <c r="AL84" s="3">
        <v>147793.19</v>
      </c>
      <c r="AM84" s="3">
        <v>147793.19</v>
      </c>
      <c r="AN84" s="3">
        <v>1</v>
      </c>
      <c r="AO84" s="3">
        <v>0.46</v>
      </c>
      <c r="AP84" s="4">
        <f t="shared" si="9"/>
        <v>61773.75999999998</v>
      </c>
      <c r="AQ84" s="4">
        <f t="shared" si="7"/>
        <v>2266.2099999999919</v>
      </c>
      <c r="AR84" s="4">
        <f t="shared" si="8"/>
        <v>64039.969999999972</v>
      </c>
      <c r="AS84" s="3">
        <f t="shared" si="10"/>
        <v>5</v>
      </c>
      <c r="AT84" s="3">
        <f t="shared" si="11"/>
        <v>0.28006688890253256</v>
      </c>
      <c r="AU84" s="3">
        <f t="shared" si="12"/>
        <v>3.5705756004167091</v>
      </c>
      <c r="AV84" s="3" t="str">
        <f t="shared" si="13"/>
        <v>ShipToProdRatio</v>
      </c>
    </row>
    <row r="85" spans="1:48" x14ac:dyDescent="0.25">
      <c r="A85" s="3">
        <v>4</v>
      </c>
      <c r="B85" s="3">
        <v>3</v>
      </c>
      <c r="C85" s="3">
        <v>60</v>
      </c>
      <c r="D85" s="3">
        <v>4</v>
      </c>
      <c r="E85" s="3">
        <v>10</v>
      </c>
      <c r="F85" s="3">
        <v>0.3</v>
      </c>
      <c r="G85" s="3">
        <v>500</v>
      </c>
      <c r="H85" s="3">
        <v>20</v>
      </c>
      <c r="I85" s="3">
        <v>36663.65</v>
      </c>
      <c r="J85" s="3">
        <v>5589.96</v>
      </c>
      <c r="K85" s="3">
        <v>5506.33</v>
      </c>
      <c r="L85" s="3">
        <v>6853.33</v>
      </c>
      <c r="M85" s="3">
        <v>68938.009999999995</v>
      </c>
      <c r="N85" s="3">
        <v>6253.04</v>
      </c>
      <c r="O85" s="3">
        <v>0</v>
      </c>
      <c r="P85" s="3">
        <v>62684.97</v>
      </c>
      <c r="Q85" s="3">
        <v>123551.29</v>
      </c>
      <c r="R85" s="3">
        <v>123551.29</v>
      </c>
      <c r="S85" s="3">
        <v>1</v>
      </c>
      <c r="T85" s="3">
        <v>2.84</v>
      </c>
      <c r="U85" s="3">
        <v>24</v>
      </c>
      <c r="V85" s="3">
        <v>36015.57</v>
      </c>
      <c r="W85" s="3">
        <v>5492.01</v>
      </c>
      <c r="X85" s="3">
        <v>5459.13</v>
      </c>
      <c r="Y85" s="3">
        <v>14906.67</v>
      </c>
      <c r="Z85" s="3">
        <v>102419.74</v>
      </c>
      <c r="AA85" s="3">
        <v>50607.51</v>
      </c>
      <c r="AB85" s="3">
        <v>0</v>
      </c>
      <c r="AC85" s="3">
        <v>51812.22</v>
      </c>
      <c r="AD85" s="3">
        <v>164293.10999999999</v>
      </c>
      <c r="AE85" s="3">
        <v>164293.10999999999</v>
      </c>
      <c r="AF85" s="3">
        <v>1</v>
      </c>
      <c r="AG85" s="3">
        <v>1.55</v>
      </c>
      <c r="AH85" s="3">
        <v>36617</v>
      </c>
      <c r="AI85" s="3">
        <v>5582.85</v>
      </c>
      <c r="AJ85" s="3">
        <v>5503</v>
      </c>
      <c r="AK85" s="3">
        <v>77329.460000000006</v>
      </c>
      <c r="AL85" s="3">
        <v>125032.31</v>
      </c>
      <c r="AM85" s="3">
        <v>125032.31</v>
      </c>
      <c r="AN85" s="3">
        <v>1</v>
      </c>
      <c r="AO85" s="3">
        <v>0.4</v>
      </c>
      <c r="AP85" s="4">
        <f t="shared" si="9"/>
        <v>40741.819999999992</v>
      </c>
      <c r="AQ85" s="4">
        <f t="shared" si="7"/>
        <v>1481.0200000000041</v>
      </c>
      <c r="AR85" s="4">
        <f t="shared" si="8"/>
        <v>42222.84</v>
      </c>
      <c r="AS85" s="3">
        <f t="shared" si="10"/>
        <v>5</v>
      </c>
      <c r="AT85" s="3">
        <f t="shared" si="11"/>
        <v>0.63015035754744542</v>
      </c>
      <c r="AU85" s="3">
        <f t="shared" si="12"/>
        <v>1.5869228478930248</v>
      </c>
      <c r="AV85" s="3" t="str">
        <f t="shared" si="13"/>
        <v>ShipToProdRatio</v>
      </c>
    </row>
    <row r="86" spans="1:48" x14ac:dyDescent="0.25">
      <c r="A86" s="3">
        <v>5</v>
      </c>
      <c r="B86" s="3">
        <v>3</v>
      </c>
      <c r="C86" s="3">
        <v>60</v>
      </c>
      <c r="D86" s="3">
        <v>4</v>
      </c>
      <c r="E86" s="3">
        <v>10</v>
      </c>
      <c r="F86" s="3">
        <v>0.4</v>
      </c>
      <c r="G86" s="3">
        <v>500</v>
      </c>
      <c r="H86" s="3">
        <v>20</v>
      </c>
      <c r="I86" s="3">
        <v>48884.87</v>
      </c>
      <c r="J86" s="3">
        <v>7453.28</v>
      </c>
      <c r="K86" s="3">
        <v>7341.78</v>
      </c>
      <c r="L86" s="3">
        <v>5140</v>
      </c>
      <c r="M86" s="3">
        <v>51703.51</v>
      </c>
      <c r="N86" s="3">
        <v>4689.78</v>
      </c>
      <c r="O86" s="3">
        <v>0</v>
      </c>
      <c r="P86" s="3">
        <v>47013.73</v>
      </c>
      <c r="Q86" s="3">
        <v>120523.44</v>
      </c>
      <c r="R86" s="3">
        <v>120523.44</v>
      </c>
      <c r="S86" s="3">
        <v>1</v>
      </c>
      <c r="T86" s="3">
        <v>2.95</v>
      </c>
      <c r="U86" s="3">
        <v>24</v>
      </c>
      <c r="V86" s="3">
        <v>48020.76</v>
      </c>
      <c r="W86" s="3">
        <v>7322.68</v>
      </c>
      <c r="X86" s="3">
        <v>7278.83</v>
      </c>
      <c r="Y86" s="3">
        <v>11180</v>
      </c>
      <c r="Z86" s="3">
        <v>76814.8</v>
      </c>
      <c r="AA86" s="3">
        <v>37955.629999999997</v>
      </c>
      <c r="AB86" s="3">
        <v>0</v>
      </c>
      <c r="AC86" s="3">
        <v>38859.17</v>
      </c>
      <c r="AD86" s="3">
        <v>150617.07999999999</v>
      </c>
      <c r="AE86" s="3">
        <v>150617.07999999999</v>
      </c>
      <c r="AF86" s="3">
        <v>1</v>
      </c>
      <c r="AG86" s="3">
        <v>1.66</v>
      </c>
      <c r="AH86" s="3">
        <v>48822.67</v>
      </c>
      <c r="AI86" s="3">
        <v>7443.8</v>
      </c>
      <c r="AJ86" s="3">
        <v>7337.33</v>
      </c>
      <c r="AK86" s="3">
        <v>57997.09</v>
      </c>
      <c r="AL86" s="3">
        <v>121600.89</v>
      </c>
      <c r="AM86" s="3">
        <v>121600.89</v>
      </c>
      <c r="AN86" s="3">
        <v>1</v>
      </c>
      <c r="AO86" s="3">
        <v>0.4</v>
      </c>
      <c r="AP86" s="4">
        <f t="shared" si="9"/>
        <v>30093.639999999985</v>
      </c>
      <c r="AQ86" s="4">
        <f t="shared" si="7"/>
        <v>1077.4499999999971</v>
      </c>
      <c r="AR86" s="4">
        <f t="shared" si="8"/>
        <v>31171.089999999982</v>
      </c>
      <c r="AS86" s="3">
        <f t="shared" si="10"/>
        <v>5</v>
      </c>
      <c r="AT86" s="3">
        <f t="shared" si="11"/>
        <v>1.1202673796885518</v>
      </c>
      <c r="AU86" s="3">
        <f t="shared" si="12"/>
        <v>1.1202673796885518</v>
      </c>
      <c r="AV86" s="3" t="str">
        <f t="shared" si="13"/>
        <v>ProdToShipRatio</v>
      </c>
    </row>
    <row r="87" spans="1:48" x14ac:dyDescent="0.25">
      <c r="A87" s="3">
        <v>6</v>
      </c>
      <c r="B87" s="3">
        <v>3</v>
      </c>
      <c r="C87" s="3">
        <v>60</v>
      </c>
      <c r="D87" s="3">
        <v>4</v>
      </c>
      <c r="E87" s="3">
        <v>10</v>
      </c>
      <c r="F87" s="3">
        <v>0.5</v>
      </c>
      <c r="G87" s="3">
        <v>500</v>
      </c>
      <c r="H87" s="3">
        <v>20</v>
      </c>
      <c r="I87" s="3">
        <v>61063.4</v>
      </c>
      <c r="J87" s="3">
        <v>9309.9500000000007</v>
      </c>
      <c r="K87" s="3">
        <v>9171.36</v>
      </c>
      <c r="L87" s="3">
        <v>4112</v>
      </c>
      <c r="M87" s="3">
        <v>41410.379999999997</v>
      </c>
      <c r="N87" s="3">
        <v>3799.39</v>
      </c>
      <c r="O87" s="3">
        <v>0</v>
      </c>
      <c r="P87" s="3">
        <v>37610.980000000003</v>
      </c>
      <c r="Q87" s="3">
        <v>125067.09</v>
      </c>
      <c r="R87" s="3">
        <v>125067.09</v>
      </c>
      <c r="S87" s="3">
        <v>1</v>
      </c>
      <c r="T87" s="3">
        <v>3.1</v>
      </c>
      <c r="U87" s="3">
        <v>24</v>
      </c>
      <c r="V87" s="3">
        <v>60025.95</v>
      </c>
      <c r="W87" s="3">
        <v>9153.35</v>
      </c>
      <c r="X87" s="3">
        <v>9098.5400000000009</v>
      </c>
      <c r="Y87" s="3">
        <v>8944</v>
      </c>
      <c r="Z87" s="3">
        <v>61451.839999999997</v>
      </c>
      <c r="AA87" s="3">
        <v>30364.51</v>
      </c>
      <c r="AB87" s="3">
        <v>0</v>
      </c>
      <c r="AC87" s="3">
        <v>31087.33</v>
      </c>
      <c r="AD87" s="3">
        <v>148673.69</v>
      </c>
      <c r="AE87" s="3">
        <v>148673.69</v>
      </c>
      <c r="AF87" s="3">
        <v>1</v>
      </c>
      <c r="AG87" s="3">
        <v>1.5</v>
      </c>
      <c r="AH87" s="3">
        <v>61028.34</v>
      </c>
      <c r="AI87" s="3">
        <v>9304.75</v>
      </c>
      <c r="AJ87" s="3">
        <v>9171.66</v>
      </c>
      <c r="AK87" s="3">
        <v>46397.67</v>
      </c>
      <c r="AL87" s="3">
        <v>125902.42</v>
      </c>
      <c r="AM87" s="3">
        <v>125902.42</v>
      </c>
      <c r="AN87" s="3">
        <v>1</v>
      </c>
      <c r="AO87" s="3">
        <v>0.55000000000000004</v>
      </c>
      <c r="AP87" s="4">
        <f t="shared" si="9"/>
        <v>23606.600000000006</v>
      </c>
      <c r="AQ87" s="4">
        <f t="shared" si="7"/>
        <v>835.33000000000175</v>
      </c>
      <c r="AR87" s="4">
        <f t="shared" si="8"/>
        <v>24441.930000000008</v>
      </c>
      <c r="AS87" s="3">
        <f t="shared" si="10"/>
        <v>5</v>
      </c>
      <c r="AT87" s="3">
        <f t="shared" si="11"/>
        <v>1.7473759060927836</v>
      </c>
      <c r="AU87" s="3">
        <f t="shared" si="12"/>
        <v>1.7473759060927836</v>
      </c>
      <c r="AV87" s="3" t="str">
        <f t="shared" si="13"/>
        <v>ProdToShipRatio</v>
      </c>
    </row>
    <row r="88" spans="1:48" x14ac:dyDescent="0.25">
      <c r="A88" s="3">
        <v>7</v>
      </c>
      <c r="B88" s="3">
        <v>3</v>
      </c>
      <c r="C88" s="3">
        <v>60</v>
      </c>
      <c r="D88" s="3">
        <v>4</v>
      </c>
      <c r="E88" s="3">
        <v>10</v>
      </c>
      <c r="F88" s="3">
        <v>0.6</v>
      </c>
      <c r="G88" s="3">
        <v>500</v>
      </c>
      <c r="H88" s="3">
        <v>20</v>
      </c>
      <c r="I88" s="3">
        <v>73232.100000000006</v>
      </c>
      <c r="J88" s="3">
        <v>11165.52</v>
      </c>
      <c r="K88" s="3">
        <v>11004.16</v>
      </c>
      <c r="L88" s="3">
        <v>3426.67</v>
      </c>
      <c r="M88" s="3">
        <v>34556.71</v>
      </c>
      <c r="N88" s="3">
        <v>3214.23</v>
      </c>
      <c r="O88" s="3">
        <v>0</v>
      </c>
      <c r="P88" s="3">
        <v>31342.49</v>
      </c>
      <c r="Q88" s="3">
        <v>133385.16</v>
      </c>
      <c r="R88" s="3">
        <v>133385.16</v>
      </c>
      <c r="S88" s="3">
        <v>1</v>
      </c>
      <c r="T88" s="3">
        <v>3.39</v>
      </c>
      <c r="U88" s="3">
        <v>24</v>
      </c>
      <c r="V88" s="3">
        <v>72031.14</v>
      </c>
      <c r="W88" s="3">
        <v>10984.02</v>
      </c>
      <c r="X88" s="3">
        <v>10918.25</v>
      </c>
      <c r="Y88" s="3">
        <v>7453.33</v>
      </c>
      <c r="Z88" s="3">
        <v>51209.87</v>
      </c>
      <c r="AA88" s="3">
        <v>25303.759999999998</v>
      </c>
      <c r="AB88" s="3">
        <v>0</v>
      </c>
      <c r="AC88" s="3">
        <v>25906.11</v>
      </c>
      <c r="AD88" s="3">
        <v>152596.62</v>
      </c>
      <c r="AE88" s="3">
        <v>152596.62</v>
      </c>
      <c r="AF88" s="3">
        <v>1</v>
      </c>
      <c r="AG88" s="3">
        <v>1.49</v>
      </c>
      <c r="AH88" s="3">
        <v>73234.009999999995</v>
      </c>
      <c r="AI88" s="3">
        <v>11165.7</v>
      </c>
      <c r="AJ88" s="3">
        <v>11005.99</v>
      </c>
      <c r="AK88" s="3">
        <v>38664.730000000003</v>
      </c>
      <c r="AL88" s="3">
        <v>134070.43</v>
      </c>
      <c r="AM88" s="3">
        <v>134070.43</v>
      </c>
      <c r="AN88" s="3">
        <v>1</v>
      </c>
      <c r="AO88" s="3">
        <v>0.33</v>
      </c>
      <c r="AP88" s="4">
        <f t="shared" si="9"/>
        <v>19211.459999999992</v>
      </c>
      <c r="AQ88" s="4">
        <f t="shared" si="7"/>
        <v>685.26999999998952</v>
      </c>
      <c r="AR88" s="4">
        <f t="shared" si="8"/>
        <v>19896.729999999981</v>
      </c>
      <c r="AS88" s="3">
        <f t="shared" si="10"/>
        <v>5</v>
      </c>
      <c r="AT88" s="3">
        <f t="shared" si="11"/>
        <v>2.511671683773272</v>
      </c>
      <c r="AU88" s="3">
        <f t="shared" si="12"/>
        <v>2.511671683773272</v>
      </c>
      <c r="AV88" s="3" t="str">
        <f t="shared" si="13"/>
        <v>ProdToShipRatio</v>
      </c>
    </row>
    <row r="89" spans="1:48" x14ac:dyDescent="0.25">
      <c r="A89" s="3">
        <v>8</v>
      </c>
      <c r="B89" s="3">
        <v>3</v>
      </c>
      <c r="C89" s="3">
        <v>60</v>
      </c>
      <c r="D89" s="3">
        <v>4</v>
      </c>
      <c r="E89" s="3">
        <v>10</v>
      </c>
      <c r="F89" s="3">
        <v>0.7</v>
      </c>
      <c r="G89" s="3">
        <v>500</v>
      </c>
      <c r="H89" s="3">
        <v>20</v>
      </c>
      <c r="I89" s="3">
        <v>85333.84</v>
      </c>
      <c r="J89" s="3">
        <v>13011.67</v>
      </c>
      <c r="K89" s="3">
        <v>12832.15</v>
      </c>
      <c r="L89" s="3">
        <v>2937.14</v>
      </c>
      <c r="M89" s="3">
        <v>29724.16</v>
      </c>
      <c r="N89" s="3">
        <v>2505.6999999999998</v>
      </c>
      <c r="O89" s="3">
        <v>0</v>
      </c>
      <c r="P89" s="3">
        <v>27218.46</v>
      </c>
      <c r="Q89" s="3">
        <v>143838.96</v>
      </c>
      <c r="R89" s="3">
        <v>143838.96</v>
      </c>
      <c r="S89" s="3">
        <v>1</v>
      </c>
      <c r="T89" s="3">
        <v>3.36</v>
      </c>
      <c r="U89" s="3">
        <v>24</v>
      </c>
      <c r="V89" s="3">
        <v>84036.33</v>
      </c>
      <c r="W89" s="3">
        <v>12814.69</v>
      </c>
      <c r="X89" s="3">
        <v>12737.96</v>
      </c>
      <c r="Y89" s="3">
        <v>6388.57</v>
      </c>
      <c r="Z89" s="3">
        <v>43894.17</v>
      </c>
      <c r="AA89" s="3">
        <v>21688.93</v>
      </c>
      <c r="AB89" s="3">
        <v>0</v>
      </c>
      <c r="AC89" s="3">
        <v>22205.24</v>
      </c>
      <c r="AD89" s="3">
        <v>159871.73000000001</v>
      </c>
      <c r="AE89" s="3">
        <v>159871.73000000001</v>
      </c>
      <c r="AF89" s="3">
        <v>1</v>
      </c>
      <c r="AG89" s="3">
        <v>1.66</v>
      </c>
      <c r="AH89" s="3">
        <v>85380.22</v>
      </c>
      <c r="AI89" s="3">
        <v>13018.46</v>
      </c>
      <c r="AJ89" s="3">
        <v>12835.21</v>
      </c>
      <c r="AK89" s="3">
        <v>33203.42</v>
      </c>
      <c r="AL89" s="3">
        <v>144437.29999999999</v>
      </c>
      <c r="AM89" s="3">
        <v>144437.29999999999</v>
      </c>
      <c r="AN89" s="3">
        <v>1</v>
      </c>
      <c r="AO89" s="3">
        <v>0.49</v>
      </c>
      <c r="AP89" s="4">
        <f t="shared" si="9"/>
        <v>16032.770000000019</v>
      </c>
      <c r="AQ89" s="4">
        <f t="shared" si="7"/>
        <v>598.33999999999651</v>
      </c>
      <c r="AR89" s="4">
        <f t="shared" si="8"/>
        <v>16631.110000000015</v>
      </c>
      <c r="AS89" s="3">
        <f t="shared" si="10"/>
        <v>5</v>
      </c>
      <c r="AT89" s="3">
        <f t="shared" si="11"/>
        <v>3.4039569766053401</v>
      </c>
      <c r="AU89" s="3">
        <f t="shared" si="12"/>
        <v>3.4039569766053401</v>
      </c>
      <c r="AV89" s="3" t="str">
        <f t="shared" si="13"/>
        <v>ProdToShipRatio</v>
      </c>
    </row>
    <row r="90" spans="1:48" x14ac:dyDescent="0.25">
      <c r="A90" s="3">
        <v>9</v>
      </c>
      <c r="B90" s="3">
        <v>3</v>
      </c>
      <c r="C90" s="3">
        <v>60</v>
      </c>
      <c r="D90" s="3">
        <v>4</v>
      </c>
      <c r="E90" s="3">
        <v>10</v>
      </c>
      <c r="F90" s="3">
        <v>0.8</v>
      </c>
      <c r="G90" s="3">
        <v>500</v>
      </c>
      <c r="H90" s="3">
        <v>20</v>
      </c>
      <c r="I90" s="3">
        <v>97524.39</v>
      </c>
      <c r="J90" s="3">
        <v>14870.48</v>
      </c>
      <c r="K90" s="3">
        <v>14665.31</v>
      </c>
      <c r="L90" s="3">
        <v>2570</v>
      </c>
      <c r="M90" s="3">
        <v>26008.639999999999</v>
      </c>
      <c r="N90" s="3">
        <v>2192.4899999999998</v>
      </c>
      <c r="O90" s="3">
        <v>0</v>
      </c>
      <c r="P90" s="3">
        <v>23816.15</v>
      </c>
      <c r="Q90" s="3">
        <v>155638.82</v>
      </c>
      <c r="R90" s="3">
        <v>155638.82</v>
      </c>
      <c r="S90" s="3">
        <v>1</v>
      </c>
      <c r="T90" s="3">
        <v>3.76</v>
      </c>
      <c r="U90" s="3">
        <v>24</v>
      </c>
      <c r="V90" s="3">
        <v>96041.53</v>
      </c>
      <c r="W90" s="3">
        <v>14645.36</v>
      </c>
      <c r="X90" s="3">
        <v>14557.67</v>
      </c>
      <c r="Y90" s="3">
        <v>5590</v>
      </c>
      <c r="Z90" s="3">
        <v>38407.4</v>
      </c>
      <c r="AA90" s="3">
        <v>18977.82</v>
      </c>
      <c r="AB90" s="3">
        <v>0</v>
      </c>
      <c r="AC90" s="3">
        <v>19429.580000000002</v>
      </c>
      <c r="AD90" s="3">
        <v>169241.95</v>
      </c>
      <c r="AE90" s="3">
        <v>169241.95</v>
      </c>
      <c r="AF90" s="3">
        <v>1</v>
      </c>
      <c r="AG90" s="3">
        <v>1.69</v>
      </c>
      <c r="AH90" s="3">
        <v>97577.39</v>
      </c>
      <c r="AI90" s="3">
        <v>14878.24</v>
      </c>
      <c r="AJ90" s="3">
        <v>14668.81</v>
      </c>
      <c r="AK90" s="3">
        <v>29052.99</v>
      </c>
      <c r="AL90" s="3">
        <v>156177.43</v>
      </c>
      <c r="AM90" s="3">
        <v>156177.43</v>
      </c>
      <c r="AN90" s="3">
        <v>1</v>
      </c>
      <c r="AO90" s="3">
        <v>0.44</v>
      </c>
      <c r="AP90" s="4">
        <f t="shared" si="9"/>
        <v>13603.130000000005</v>
      </c>
      <c r="AQ90" s="4">
        <f t="shared" si="7"/>
        <v>538.60999999998603</v>
      </c>
      <c r="AR90" s="4">
        <f t="shared" si="8"/>
        <v>14141.739999999991</v>
      </c>
      <c r="AS90" s="3">
        <f t="shared" si="10"/>
        <v>5</v>
      </c>
      <c r="AT90" s="3">
        <f t="shared" si="11"/>
        <v>4.4459841336046777</v>
      </c>
      <c r="AU90" s="3">
        <f t="shared" si="12"/>
        <v>4.4459841336046777</v>
      </c>
      <c r="AV90" s="3" t="str">
        <f t="shared" si="13"/>
        <v>ProdToShipRatio</v>
      </c>
    </row>
    <row r="91" spans="1:48" x14ac:dyDescent="0.25">
      <c r="A91" s="3">
        <v>10</v>
      </c>
      <c r="B91" s="3">
        <v>3</v>
      </c>
      <c r="C91" s="3">
        <v>60</v>
      </c>
      <c r="D91" s="3">
        <v>4</v>
      </c>
      <c r="E91" s="3">
        <v>10</v>
      </c>
      <c r="F91" s="3">
        <v>0.9</v>
      </c>
      <c r="G91" s="3">
        <v>500</v>
      </c>
      <c r="H91" s="3">
        <v>20</v>
      </c>
      <c r="I91" s="3">
        <v>109659.92</v>
      </c>
      <c r="J91" s="3">
        <v>16718.22</v>
      </c>
      <c r="K91" s="3">
        <v>16493.02</v>
      </c>
      <c r="L91" s="3">
        <v>2284.44</v>
      </c>
      <c r="M91" s="3">
        <v>23176.97</v>
      </c>
      <c r="N91" s="3">
        <v>1948.88</v>
      </c>
      <c r="O91" s="3">
        <v>0</v>
      </c>
      <c r="P91" s="3">
        <v>21228.09</v>
      </c>
      <c r="Q91" s="3">
        <v>168332.57</v>
      </c>
      <c r="R91" s="3">
        <v>168332.57</v>
      </c>
      <c r="S91" s="3">
        <v>1</v>
      </c>
      <c r="T91" s="3">
        <v>3.63</v>
      </c>
      <c r="U91" s="3">
        <v>24</v>
      </c>
      <c r="V91" s="3">
        <v>108046.72</v>
      </c>
      <c r="W91" s="3">
        <v>16476.03</v>
      </c>
      <c r="X91" s="3">
        <v>16377.38</v>
      </c>
      <c r="Y91" s="3">
        <v>4968.8900000000003</v>
      </c>
      <c r="Z91" s="3">
        <v>34139.910000000003</v>
      </c>
      <c r="AA91" s="3">
        <v>16869.169999999998</v>
      </c>
      <c r="AB91" s="3">
        <v>0</v>
      </c>
      <c r="AC91" s="3">
        <v>17270.740000000002</v>
      </c>
      <c r="AD91" s="3">
        <v>180008.92</v>
      </c>
      <c r="AE91" s="3">
        <v>180008.92</v>
      </c>
      <c r="AF91" s="3">
        <v>1</v>
      </c>
      <c r="AG91" s="3">
        <v>1.72</v>
      </c>
      <c r="AH91" s="3">
        <v>109653.58</v>
      </c>
      <c r="AI91" s="3">
        <v>16717.32</v>
      </c>
      <c r="AJ91" s="3">
        <v>16494.740000000002</v>
      </c>
      <c r="AK91" s="3">
        <v>25947.21</v>
      </c>
      <c r="AL91" s="3">
        <v>168812.86</v>
      </c>
      <c r="AM91" s="3">
        <v>168812.86</v>
      </c>
      <c r="AN91" s="3">
        <v>1</v>
      </c>
      <c r="AO91" s="3">
        <v>0.49</v>
      </c>
      <c r="AP91" s="4">
        <f t="shared" si="9"/>
        <v>11676.350000000006</v>
      </c>
      <c r="AQ91" s="4">
        <f t="shared" si="7"/>
        <v>480.28999999997905</v>
      </c>
      <c r="AR91" s="4">
        <f t="shared" si="8"/>
        <v>12156.639999999985</v>
      </c>
      <c r="AS91" s="3">
        <f t="shared" si="10"/>
        <v>5</v>
      </c>
      <c r="AT91" s="3">
        <f t="shared" si="11"/>
        <v>5.6112823288262517</v>
      </c>
      <c r="AU91" s="3">
        <f t="shared" si="12"/>
        <v>5.6112823288262517</v>
      </c>
      <c r="AV91" s="3" t="str">
        <f t="shared" si="13"/>
        <v>ProdToShipRatio</v>
      </c>
    </row>
    <row r="92" spans="1:48" x14ac:dyDescent="0.25">
      <c r="A92" s="3">
        <v>11</v>
      </c>
      <c r="B92" s="3">
        <v>3</v>
      </c>
      <c r="C92" s="3">
        <v>60</v>
      </c>
      <c r="D92" s="3">
        <v>4</v>
      </c>
      <c r="E92" s="3">
        <v>10</v>
      </c>
      <c r="F92" s="3">
        <v>1</v>
      </c>
      <c r="G92" s="3">
        <v>500</v>
      </c>
      <c r="H92" s="3">
        <v>20</v>
      </c>
      <c r="I92" s="3">
        <v>121844.35</v>
      </c>
      <c r="J92" s="3">
        <v>18575.8</v>
      </c>
      <c r="K92" s="3">
        <v>18325.580000000002</v>
      </c>
      <c r="L92" s="3">
        <v>2056</v>
      </c>
      <c r="M92" s="3">
        <v>20859.27</v>
      </c>
      <c r="N92" s="3">
        <v>1753.99</v>
      </c>
      <c r="O92" s="3">
        <v>0</v>
      </c>
      <c r="P92" s="3">
        <v>19105.28</v>
      </c>
      <c r="Q92" s="3">
        <v>181661.01</v>
      </c>
      <c r="R92" s="3">
        <v>181661.01</v>
      </c>
      <c r="S92" s="3">
        <v>1</v>
      </c>
      <c r="T92" s="3">
        <v>4.43</v>
      </c>
      <c r="U92" s="3">
        <v>24</v>
      </c>
      <c r="V92" s="3">
        <v>120051.91</v>
      </c>
      <c r="W92" s="3">
        <v>18306.7</v>
      </c>
      <c r="X92" s="3">
        <v>18197.080000000002</v>
      </c>
      <c r="Y92" s="3">
        <v>4472</v>
      </c>
      <c r="Z92" s="3">
        <v>30725.919999999998</v>
      </c>
      <c r="AA92" s="3">
        <v>15182.25</v>
      </c>
      <c r="AB92" s="3">
        <v>0</v>
      </c>
      <c r="AC92" s="3">
        <v>15543.67</v>
      </c>
      <c r="AD92" s="3">
        <v>191753.61</v>
      </c>
      <c r="AE92" s="3">
        <v>191753.61</v>
      </c>
      <c r="AF92" s="3">
        <v>1</v>
      </c>
      <c r="AG92" s="3">
        <v>1.84</v>
      </c>
      <c r="AH92" s="3">
        <v>121837.31</v>
      </c>
      <c r="AI92" s="3">
        <v>18574.8</v>
      </c>
      <c r="AJ92" s="3">
        <v>18327.490000000002</v>
      </c>
      <c r="AK92" s="3">
        <v>23352.49</v>
      </c>
      <c r="AL92" s="3">
        <v>182092.1</v>
      </c>
      <c r="AM92" s="3">
        <v>182092.1</v>
      </c>
      <c r="AN92" s="3">
        <v>1</v>
      </c>
      <c r="AO92" s="3">
        <v>0.36</v>
      </c>
      <c r="AP92" s="4">
        <f t="shared" si="9"/>
        <v>10092.599999999977</v>
      </c>
      <c r="AQ92" s="4">
        <f t="shared" si="7"/>
        <v>431.08999999999651</v>
      </c>
      <c r="AR92" s="4">
        <f t="shared" si="8"/>
        <v>10523.689999999973</v>
      </c>
      <c r="AS92" s="3">
        <f t="shared" si="10"/>
        <v>5</v>
      </c>
      <c r="AT92" s="3">
        <f t="shared" si="11"/>
        <v>6.9275086001605031</v>
      </c>
      <c r="AU92" s="3">
        <f t="shared" si="12"/>
        <v>6.9275086001605031</v>
      </c>
      <c r="AV92" s="3" t="str">
        <f t="shared" si="13"/>
        <v>ProdToShipRatio</v>
      </c>
    </row>
    <row r="93" spans="1:48" x14ac:dyDescent="0.25">
      <c r="A93" s="3">
        <v>12</v>
      </c>
      <c r="B93" s="3">
        <v>3</v>
      </c>
      <c r="C93" s="3">
        <v>60</v>
      </c>
      <c r="D93" s="3">
        <v>4</v>
      </c>
      <c r="E93" s="3">
        <v>10</v>
      </c>
      <c r="F93" s="3">
        <v>2</v>
      </c>
      <c r="G93" s="3">
        <v>500</v>
      </c>
      <c r="H93" s="3">
        <v>24</v>
      </c>
      <c r="I93" s="3">
        <v>241647.9</v>
      </c>
      <c r="J93" s="3">
        <v>36854.199999999997</v>
      </c>
      <c r="K93" s="3">
        <v>36452.04</v>
      </c>
      <c r="L93" s="3">
        <v>2236</v>
      </c>
      <c r="M93" s="3">
        <v>10721.77</v>
      </c>
      <c r="N93" s="3">
        <v>2960.52</v>
      </c>
      <c r="O93" s="3">
        <v>0</v>
      </c>
      <c r="P93" s="3">
        <v>7761.25</v>
      </c>
      <c r="Q93" s="3">
        <v>327911.90999999997</v>
      </c>
      <c r="R93" s="3">
        <v>327911.90999999997</v>
      </c>
      <c r="S93" s="3">
        <v>1</v>
      </c>
      <c r="T93" s="3">
        <v>3.61</v>
      </c>
      <c r="U93" s="3">
        <v>24</v>
      </c>
      <c r="V93" s="3">
        <v>240103.81</v>
      </c>
      <c r="W93" s="3">
        <v>36613.4</v>
      </c>
      <c r="X93" s="3">
        <v>36394.17</v>
      </c>
      <c r="Y93" s="3">
        <v>2236</v>
      </c>
      <c r="Z93" s="3">
        <v>15362.96</v>
      </c>
      <c r="AA93" s="3">
        <v>7591.13</v>
      </c>
      <c r="AB93" s="3">
        <v>0</v>
      </c>
      <c r="AC93" s="3">
        <v>7771.83</v>
      </c>
      <c r="AD93" s="3">
        <v>330710.34000000003</v>
      </c>
      <c r="AE93" s="3">
        <v>330710.34000000003</v>
      </c>
      <c r="AF93" s="3">
        <v>1</v>
      </c>
      <c r="AG93" s="3">
        <v>1.61</v>
      </c>
      <c r="AH93" s="3">
        <v>243476.79</v>
      </c>
      <c r="AI93" s="3">
        <v>37120.199999999997</v>
      </c>
      <c r="AJ93" s="3">
        <v>36646.769999999997</v>
      </c>
      <c r="AK93" s="3">
        <v>11850.86</v>
      </c>
      <c r="AL93" s="3">
        <v>329094.62</v>
      </c>
      <c r="AM93" s="3">
        <v>329094.62</v>
      </c>
      <c r="AN93" s="3">
        <v>1</v>
      </c>
      <c r="AO93" s="3">
        <v>0.54</v>
      </c>
      <c r="AP93" s="4">
        <f t="shared" si="9"/>
        <v>2798.4300000000512</v>
      </c>
      <c r="AQ93" s="4">
        <f t="shared" si="7"/>
        <v>1182.710000000021</v>
      </c>
      <c r="AR93" s="4">
        <f t="shared" si="8"/>
        <v>3981.1400000000722</v>
      </c>
      <c r="AS93" s="3">
        <f t="shared" si="10"/>
        <v>6</v>
      </c>
      <c r="AT93" s="3">
        <f t="shared" si="11"/>
        <v>24.306199292007804</v>
      </c>
      <c r="AU93" s="3">
        <f t="shared" si="12"/>
        <v>24.306199292007804</v>
      </c>
      <c r="AV93" s="3" t="str">
        <f t="shared" si="13"/>
        <v>ProdToShipRatio</v>
      </c>
    </row>
    <row r="94" spans="1:48" x14ac:dyDescent="0.25">
      <c r="A94" s="3">
        <v>13</v>
      </c>
      <c r="B94" s="3">
        <v>3</v>
      </c>
      <c r="C94" s="3">
        <v>60</v>
      </c>
      <c r="D94" s="3">
        <v>4</v>
      </c>
      <c r="E94" s="3">
        <v>10</v>
      </c>
      <c r="F94" s="3">
        <v>3</v>
      </c>
      <c r="G94" s="3">
        <v>500</v>
      </c>
      <c r="H94" s="3">
        <v>24</v>
      </c>
      <c r="I94" s="3">
        <v>360817.06</v>
      </c>
      <c r="J94" s="3">
        <v>55022.7</v>
      </c>
      <c r="K94" s="3">
        <v>54599.54</v>
      </c>
      <c r="L94" s="3">
        <v>1490.67</v>
      </c>
      <c r="M94" s="3">
        <v>8422.0300000000007</v>
      </c>
      <c r="N94" s="3">
        <v>3269.83</v>
      </c>
      <c r="O94" s="3">
        <v>0</v>
      </c>
      <c r="P94" s="3">
        <v>5152.1899999999996</v>
      </c>
      <c r="Q94" s="3">
        <v>480352</v>
      </c>
      <c r="R94" s="3">
        <v>480352</v>
      </c>
      <c r="S94" s="3">
        <v>1</v>
      </c>
      <c r="T94" s="3">
        <v>3.7</v>
      </c>
      <c r="U94" s="3">
        <v>24</v>
      </c>
      <c r="V94" s="3">
        <v>360155.72</v>
      </c>
      <c r="W94" s="3">
        <v>54920.1</v>
      </c>
      <c r="X94" s="3">
        <v>54591.25</v>
      </c>
      <c r="Y94" s="3">
        <v>1490.67</v>
      </c>
      <c r="Z94" s="3">
        <v>10241.969999999999</v>
      </c>
      <c r="AA94" s="3">
        <v>5060.75</v>
      </c>
      <c r="AB94" s="3">
        <v>0</v>
      </c>
      <c r="AC94" s="3">
        <v>5181.22</v>
      </c>
      <c r="AD94" s="3">
        <v>481399.71</v>
      </c>
      <c r="AE94" s="3">
        <v>481399.71</v>
      </c>
      <c r="AF94" s="3">
        <v>1</v>
      </c>
      <c r="AG94" s="3">
        <v>1.75</v>
      </c>
      <c r="AH94" s="3">
        <v>362858.06</v>
      </c>
      <c r="AI94" s="3">
        <v>55325.4</v>
      </c>
      <c r="AJ94" s="3">
        <v>54724.79</v>
      </c>
      <c r="AK94" s="3">
        <v>9993.75</v>
      </c>
      <c r="AL94" s="3">
        <v>482902</v>
      </c>
      <c r="AM94" s="3">
        <v>482902</v>
      </c>
      <c r="AN94" s="3">
        <v>1</v>
      </c>
      <c r="AO94" s="3">
        <v>0.38</v>
      </c>
      <c r="AP94" s="4">
        <f t="shared" si="9"/>
        <v>1047.710000000021</v>
      </c>
      <c r="AQ94" s="4">
        <f t="shared" si="7"/>
        <v>2550</v>
      </c>
      <c r="AR94" s="4">
        <f t="shared" si="8"/>
        <v>3597.710000000021</v>
      </c>
      <c r="AS94" s="3">
        <f t="shared" si="10"/>
        <v>6</v>
      </c>
      <c r="AT94" s="3">
        <f t="shared" si="11"/>
        <v>47.45824043903275</v>
      </c>
      <c r="AU94" s="3">
        <f t="shared" si="12"/>
        <v>47.45824043903275</v>
      </c>
      <c r="AV94" s="3" t="str">
        <f t="shared" si="13"/>
        <v>ProdToShipRatio</v>
      </c>
    </row>
    <row r="95" spans="1:48" x14ac:dyDescent="0.25">
      <c r="A95" s="3">
        <v>14</v>
      </c>
      <c r="B95" s="3">
        <v>3</v>
      </c>
      <c r="C95" s="3">
        <v>60</v>
      </c>
      <c r="D95" s="3">
        <v>4</v>
      </c>
      <c r="E95" s="3">
        <v>10</v>
      </c>
      <c r="F95" s="3">
        <v>4</v>
      </c>
      <c r="G95" s="3">
        <v>500</v>
      </c>
      <c r="H95" s="3">
        <v>24</v>
      </c>
      <c r="I95" s="3">
        <v>480425.81</v>
      </c>
      <c r="J95" s="3">
        <v>73262.399999999994</v>
      </c>
      <c r="K95" s="3">
        <v>72799.91</v>
      </c>
      <c r="L95" s="3">
        <v>1118</v>
      </c>
      <c r="M95" s="3">
        <v>6860.36</v>
      </c>
      <c r="N95" s="3">
        <v>2976.84</v>
      </c>
      <c r="O95" s="3">
        <v>0</v>
      </c>
      <c r="P95" s="3">
        <v>3883.52</v>
      </c>
      <c r="Q95" s="3">
        <v>634466.49</v>
      </c>
      <c r="R95" s="3">
        <v>634466.49</v>
      </c>
      <c r="S95" s="3">
        <v>1</v>
      </c>
      <c r="T95" s="3">
        <v>3.46</v>
      </c>
      <c r="U95" s="3">
        <v>24</v>
      </c>
      <c r="V95" s="3">
        <v>480207.63</v>
      </c>
      <c r="W95" s="3">
        <v>73226.8</v>
      </c>
      <c r="X95" s="3">
        <v>72788.34</v>
      </c>
      <c r="Y95" s="3">
        <v>1118</v>
      </c>
      <c r="Z95" s="3">
        <v>7681.48</v>
      </c>
      <c r="AA95" s="3">
        <v>3795.56</v>
      </c>
      <c r="AB95" s="3">
        <v>0</v>
      </c>
      <c r="AC95" s="3">
        <v>3885.92</v>
      </c>
      <c r="AD95" s="3">
        <v>635022.24</v>
      </c>
      <c r="AE95" s="3">
        <v>635022.24</v>
      </c>
      <c r="AF95" s="3">
        <v>1</v>
      </c>
      <c r="AG95" s="3">
        <v>1.41</v>
      </c>
      <c r="AH95" s="3">
        <v>482313.25</v>
      </c>
      <c r="AI95" s="3">
        <v>73546.399999999994</v>
      </c>
      <c r="AJ95" s="3">
        <v>72858.27</v>
      </c>
      <c r="AK95" s="3">
        <v>8906.7800000000007</v>
      </c>
      <c r="AL95" s="3">
        <v>637624.71</v>
      </c>
      <c r="AM95" s="3">
        <v>637624.71</v>
      </c>
      <c r="AN95" s="3">
        <v>1</v>
      </c>
      <c r="AO95" s="3">
        <v>0.38</v>
      </c>
      <c r="AP95" s="4">
        <f t="shared" si="9"/>
        <v>555.75</v>
      </c>
      <c r="AQ95" s="4">
        <f t="shared" si="7"/>
        <v>3158.2199999999721</v>
      </c>
      <c r="AR95" s="4">
        <f t="shared" si="8"/>
        <v>3713.9699999999721</v>
      </c>
      <c r="AS95" s="3">
        <f t="shared" si="10"/>
        <v>6</v>
      </c>
      <c r="AT95" s="3">
        <f t="shared" si="11"/>
        <v>78.523420853408467</v>
      </c>
      <c r="AU95" s="3">
        <f t="shared" si="12"/>
        <v>78.523420853408467</v>
      </c>
      <c r="AV95" s="3" t="str">
        <f t="shared" si="13"/>
        <v>ProdToShipRatio</v>
      </c>
    </row>
    <row r="96" spans="1:48" x14ac:dyDescent="0.25">
      <c r="A96" s="3">
        <v>15</v>
      </c>
      <c r="B96" s="3">
        <v>3</v>
      </c>
      <c r="C96" s="3">
        <v>60</v>
      </c>
      <c r="D96" s="3">
        <v>4</v>
      </c>
      <c r="E96" s="3">
        <v>10</v>
      </c>
      <c r="F96" s="3">
        <v>5</v>
      </c>
      <c r="G96" s="3">
        <v>500</v>
      </c>
      <c r="H96" s="3">
        <v>24</v>
      </c>
      <c r="I96" s="3">
        <v>600316.81999999995</v>
      </c>
      <c r="J96" s="3">
        <v>91541.5</v>
      </c>
      <c r="K96" s="3">
        <v>90995.04</v>
      </c>
      <c r="L96" s="3">
        <v>894.4</v>
      </c>
      <c r="M96" s="3">
        <v>5682.52</v>
      </c>
      <c r="N96" s="3">
        <v>2573.7800000000002</v>
      </c>
      <c r="O96" s="3">
        <v>0</v>
      </c>
      <c r="P96" s="3">
        <v>3108.73</v>
      </c>
      <c r="Q96" s="3">
        <v>789430.27</v>
      </c>
      <c r="R96" s="3">
        <v>789430.27</v>
      </c>
      <c r="S96" s="3">
        <v>1</v>
      </c>
      <c r="T96" s="3">
        <v>3.6</v>
      </c>
      <c r="U96" s="3">
        <v>24</v>
      </c>
      <c r="V96" s="3">
        <v>600259.54</v>
      </c>
      <c r="W96" s="3">
        <v>91533.5</v>
      </c>
      <c r="X96" s="3">
        <v>90985.42</v>
      </c>
      <c r="Y96" s="3">
        <v>894.4</v>
      </c>
      <c r="Z96" s="3">
        <v>6145.18</v>
      </c>
      <c r="AA96" s="3">
        <v>3036.45</v>
      </c>
      <c r="AB96" s="3">
        <v>0</v>
      </c>
      <c r="AC96" s="3">
        <v>3108.73</v>
      </c>
      <c r="AD96" s="3">
        <v>789818.04</v>
      </c>
      <c r="AE96" s="3">
        <v>789818.04</v>
      </c>
      <c r="AF96" s="3">
        <v>1</v>
      </c>
      <c r="AG96" s="3">
        <v>1.54</v>
      </c>
      <c r="AH96" s="3">
        <v>601282.05000000005</v>
      </c>
      <c r="AI96" s="3">
        <v>91694.5</v>
      </c>
      <c r="AJ96" s="3">
        <v>91035.88</v>
      </c>
      <c r="AK96" s="3">
        <v>8486.98</v>
      </c>
      <c r="AL96" s="3">
        <v>792499.41</v>
      </c>
      <c r="AM96" s="3">
        <v>792499.41</v>
      </c>
      <c r="AN96" s="3">
        <v>1</v>
      </c>
      <c r="AO96" s="3">
        <v>0.7</v>
      </c>
      <c r="AP96" s="4">
        <f t="shared" si="9"/>
        <v>387.77000000001863</v>
      </c>
      <c r="AQ96" s="4">
        <f t="shared" si="7"/>
        <v>3069.140000000014</v>
      </c>
      <c r="AR96" s="4">
        <f t="shared" si="8"/>
        <v>3456.9100000000326</v>
      </c>
      <c r="AS96" s="3">
        <f t="shared" si="10"/>
        <v>6</v>
      </c>
      <c r="AT96" s="3">
        <f t="shared" si="11"/>
        <v>119.03039112532917</v>
      </c>
      <c r="AU96" s="3">
        <f t="shared" si="12"/>
        <v>119.03039112532917</v>
      </c>
      <c r="AV96" s="3" t="str">
        <f t="shared" si="13"/>
        <v>ProdToShipRatio</v>
      </c>
    </row>
    <row r="97" spans="1:48" x14ac:dyDescent="0.25">
      <c r="A97" s="3">
        <v>16</v>
      </c>
      <c r="B97" s="3">
        <v>3</v>
      </c>
      <c r="C97" s="3">
        <v>60</v>
      </c>
      <c r="D97" s="3">
        <v>4</v>
      </c>
      <c r="E97" s="3">
        <v>10</v>
      </c>
      <c r="F97" s="3">
        <v>6</v>
      </c>
      <c r="G97" s="3">
        <v>500</v>
      </c>
      <c r="H97" s="3">
        <v>24</v>
      </c>
      <c r="I97" s="3">
        <v>720329.63</v>
      </c>
      <c r="J97" s="3">
        <v>109843.2</v>
      </c>
      <c r="K97" s="3">
        <v>109181.94</v>
      </c>
      <c r="L97" s="3">
        <v>745.33</v>
      </c>
      <c r="M97" s="3">
        <v>4792.57</v>
      </c>
      <c r="N97" s="3">
        <v>2201.96</v>
      </c>
      <c r="O97" s="3">
        <v>0</v>
      </c>
      <c r="P97" s="3">
        <v>2590.61</v>
      </c>
      <c r="Q97" s="3">
        <v>944892.68</v>
      </c>
      <c r="R97" s="3">
        <v>944892.68</v>
      </c>
      <c r="S97" s="3">
        <v>1</v>
      </c>
      <c r="T97" s="3">
        <v>3.61</v>
      </c>
      <c r="U97" s="3">
        <v>24</v>
      </c>
      <c r="V97" s="3">
        <v>720311.44</v>
      </c>
      <c r="W97" s="3">
        <v>109840.2</v>
      </c>
      <c r="X97" s="3">
        <v>109182.5</v>
      </c>
      <c r="Y97" s="3">
        <v>745.33</v>
      </c>
      <c r="Z97" s="3">
        <v>5120.99</v>
      </c>
      <c r="AA97" s="3">
        <v>2530.38</v>
      </c>
      <c r="AB97" s="3">
        <v>0</v>
      </c>
      <c r="AC97" s="3">
        <v>2590.61</v>
      </c>
      <c r="AD97" s="3">
        <v>945200.47</v>
      </c>
      <c r="AE97" s="3">
        <v>945200.47</v>
      </c>
      <c r="AF97" s="3">
        <v>1</v>
      </c>
      <c r="AG97" s="3">
        <v>1.54</v>
      </c>
      <c r="AH97" s="3">
        <v>721265.43</v>
      </c>
      <c r="AI97" s="3">
        <v>109983.6</v>
      </c>
      <c r="AJ97" s="3">
        <v>109231.99</v>
      </c>
      <c r="AK97" s="3">
        <v>7367.56</v>
      </c>
      <c r="AL97" s="3">
        <v>947848.57</v>
      </c>
      <c r="AM97" s="3">
        <v>947848.57</v>
      </c>
      <c r="AN97" s="3">
        <v>1</v>
      </c>
      <c r="AO97" s="3">
        <v>0.48</v>
      </c>
      <c r="AP97" s="4">
        <f t="shared" si="9"/>
        <v>307.78999999992084</v>
      </c>
      <c r="AQ97" s="4">
        <f t="shared" si="7"/>
        <v>2955.8899999998976</v>
      </c>
      <c r="AR97" s="4">
        <f t="shared" si="8"/>
        <v>3263.6799999998184</v>
      </c>
      <c r="AS97" s="3">
        <f t="shared" si="10"/>
        <v>6</v>
      </c>
      <c r="AT97" s="3">
        <f t="shared" si="11"/>
        <v>169.62292024052439</v>
      </c>
      <c r="AU97" s="3">
        <f t="shared" si="12"/>
        <v>169.62292024052439</v>
      </c>
      <c r="AV97" s="3" t="str">
        <f t="shared" si="13"/>
        <v>ProdToShipRatio</v>
      </c>
    </row>
    <row r="98" spans="1:48" x14ac:dyDescent="0.25">
      <c r="A98" s="3">
        <v>17</v>
      </c>
      <c r="B98" s="3">
        <v>3</v>
      </c>
      <c r="C98" s="3">
        <v>60</v>
      </c>
      <c r="D98" s="3">
        <v>4</v>
      </c>
      <c r="E98" s="3">
        <v>10</v>
      </c>
      <c r="F98" s="3">
        <v>7</v>
      </c>
      <c r="G98" s="3">
        <v>500</v>
      </c>
      <c r="H98" s="3">
        <v>24</v>
      </c>
      <c r="I98" s="3">
        <v>840384.57</v>
      </c>
      <c r="J98" s="3">
        <v>128150.39999999999</v>
      </c>
      <c r="K98" s="3">
        <v>127378.94</v>
      </c>
      <c r="L98" s="3">
        <v>638.86</v>
      </c>
      <c r="M98" s="3">
        <v>4107.92</v>
      </c>
      <c r="N98" s="3">
        <v>1887.39</v>
      </c>
      <c r="O98" s="3">
        <v>0</v>
      </c>
      <c r="P98" s="3">
        <v>2220.52</v>
      </c>
      <c r="Q98" s="3">
        <v>1100660.68</v>
      </c>
      <c r="R98" s="3">
        <v>1100660.68</v>
      </c>
      <c r="S98" s="3">
        <v>1</v>
      </c>
      <c r="T98" s="3">
        <v>3.55</v>
      </c>
      <c r="U98" s="3">
        <v>24</v>
      </c>
      <c r="V98" s="3">
        <v>840363.35</v>
      </c>
      <c r="W98" s="3">
        <v>128146.9</v>
      </c>
      <c r="X98" s="3">
        <v>127379.59</v>
      </c>
      <c r="Y98" s="3">
        <v>638.86</v>
      </c>
      <c r="Z98" s="3">
        <v>4389.42</v>
      </c>
      <c r="AA98" s="3">
        <v>2168.89</v>
      </c>
      <c r="AB98" s="3">
        <v>0</v>
      </c>
      <c r="AC98" s="3">
        <v>2220.52</v>
      </c>
      <c r="AD98" s="3">
        <v>1100918.1100000001</v>
      </c>
      <c r="AE98" s="3">
        <v>1100918.1100000001</v>
      </c>
      <c r="AF98" s="3">
        <v>1</v>
      </c>
      <c r="AG98" s="3">
        <v>1.59</v>
      </c>
      <c r="AH98" s="3">
        <v>840595.06</v>
      </c>
      <c r="AI98" s="3">
        <v>128184</v>
      </c>
      <c r="AJ98" s="3">
        <v>127413.33</v>
      </c>
      <c r="AK98" s="3">
        <v>7160.38</v>
      </c>
      <c r="AL98" s="3">
        <v>1103352.77</v>
      </c>
      <c r="AM98" s="3">
        <v>1103352.77</v>
      </c>
      <c r="AN98" s="3">
        <v>1</v>
      </c>
      <c r="AO98" s="3">
        <v>0.65</v>
      </c>
      <c r="AP98" s="4">
        <f t="shared" si="9"/>
        <v>257.43000000016764</v>
      </c>
      <c r="AQ98" s="4">
        <f t="shared" si="7"/>
        <v>2692.0900000000838</v>
      </c>
      <c r="AR98" s="4">
        <f t="shared" si="8"/>
        <v>2949.5200000002515</v>
      </c>
      <c r="AS98" s="3">
        <f t="shared" si="10"/>
        <v>6</v>
      </c>
      <c r="AT98" s="3">
        <f t="shared" si="11"/>
        <v>230.87522699598463</v>
      </c>
      <c r="AU98" s="3">
        <f t="shared" si="12"/>
        <v>230.87522699598463</v>
      </c>
      <c r="AV98" s="3" t="str">
        <f t="shared" si="13"/>
        <v>ProdToShipRatio</v>
      </c>
    </row>
    <row r="99" spans="1:48" x14ac:dyDescent="0.25">
      <c r="A99" s="3">
        <v>18</v>
      </c>
      <c r="B99" s="3">
        <v>3</v>
      </c>
      <c r="C99" s="3">
        <v>60</v>
      </c>
      <c r="D99" s="3">
        <v>4</v>
      </c>
      <c r="E99" s="3">
        <v>10</v>
      </c>
      <c r="F99" s="3">
        <v>8</v>
      </c>
      <c r="G99" s="3">
        <v>500</v>
      </c>
      <c r="H99" s="3">
        <v>24</v>
      </c>
      <c r="I99" s="3">
        <v>960439.5</v>
      </c>
      <c r="J99" s="3">
        <v>146457.60000000001</v>
      </c>
      <c r="K99" s="3">
        <v>145575.93</v>
      </c>
      <c r="L99" s="3">
        <v>559</v>
      </c>
      <c r="M99" s="3">
        <v>3594.43</v>
      </c>
      <c r="N99" s="3">
        <v>1651.47</v>
      </c>
      <c r="O99" s="3">
        <v>0</v>
      </c>
      <c r="P99" s="3">
        <v>1942.96</v>
      </c>
      <c r="Q99" s="3">
        <v>1256626.46</v>
      </c>
      <c r="R99" s="3">
        <v>1256626.46</v>
      </c>
      <c r="S99" s="3">
        <v>1</v>
      </c>
      <c r="T99" s="3">
        <v>3.81</v>
      </c>
      <c r="U99" s="3">
        <v>24</v>
      </c>
      <c r="V99" s="3">
        <v>960415.26</v>
      </c>
      <c r="W99" s="3">
        <v>146453.6</v>
      </c>
      <c r="X99" s="3">
        <v>145576.67000000001</v>
      </c>
      <c r="Y99" s="3">
        <v>559</v>
      </c>
      <c r="Z99" s="3">
        <v>3840.74</v>
      </c>
      <c r="AA99" s="3">
        <v>1897.78</v>
      </c>
      <c r="AB99" s="3">
        <v>0</v>
      </c>
      <c r="AC99" s="3">
        <v>1942.96</v>
      </c>
      <c r="AD99" s="3">
        <v>1256845.27</v>
      </c>
      <c r="AE99" s="3">
        <v>1256845.27</v>
      </c>
      <c r="AF99" s="3">
        <v>1</v>
      </c>
      <c r="AG99" s="3">
        <v>1.49</v>
      </c>
      <c r="AH99" s="3">
        <v>960506.91</v>
      </c>
      <c r="AI99" s="3">
        <v>146466.4</v>
      </c>
      <c r="AJ99" s="3">
        <v>145592.06</v>
      </c>
      <c r="AK99" s="3">
        <v>6474.69</v>
      </c>
      <c r="AL99" s="3">
        <v>1259040.06</v>
      </c>
      <c r="AM99" s="3">
        <v>1259040.06</v>
      </c>
      <c r="AN99" s="3">
        <v>1</v>
      </c>
      <c r="AO99" s="3">
        <v>0.47</v>
      </c>
      <c r="AP99" s="4">
        <f t="shared" si="9"/>
        <v>218.81000000005588</v>
      </c>
      <c r="AQ99" s="4">
        <f t="shared" si="7"/>
        <v>2413.6000000000931</v>
      </c>
      <c r="AR99" s="4">
        <f t="shared" si="8"/>
        <v>2632.410000000149</v>
      </c>
      <c r="AS99" s="3">
        <f t="shared" si="10"/>
        <v>6</v>
      </c>
      <c r="AT99" s="3">
        <f t="shared" si="11"/>
        <v>301.55149599246886</v>
      </c>
      <c r="AU99" s="3">
        <f t="shared" si="12"/>
        <v>301.55149599246886</v>
      </c>
      <c r="AV99" s="3" t="str">
        <f t="shared" si="13"/>
        <v>ProdToShipRatio</v>
      </c>
    </row>
    <row r="100" spans="1:48" x14ac:dyDescent="0.25">
      <c r="A100" s="3">
        <v>19</v>
      </c>
      <c r="B100" s="3">
        <v>3</v>
      </c>
      <c r="C100" s="3">
        <v>60</v>
      </c>
      <c r="D100" s="3">
        <v>4</v>
      </c>
      <c r="E100" s="3">
        <v>10</v>
      </c>
      <c r="F100" s="3">
        <v>9</v>
      </c>
      <c r="G100" s="3">
        <v>500</v>
      </c>
      <c r="H100" s="3">
        <v>24</v>
      </c>
      <c r="I100" s="3">
        <v>1080494.44</v>
      </c>
      <c r="J100" s="3">
        <v>164764.79999999999</v>
      </c>
      <c r="K100" s="3">
        <v>163772.92000000001</v>
      </c>
      <c r="L100" s="3">
        <v>496.89</v>
      </c>
      <c r="M100" s="3">
        <v>3195.05</v>
      </c>
      <c r="N100" s="3">
        <v>1467.97</v>
      </c>
      <c r="O100" s="3">
        <v>0</v>
      </c>
      <c r="P100" s="3">
        <v>1727.07</v>
      </c>
      <c r="Q100" s="3">
        <v>1412724.09</v>
      </c>
      <c r="R100" s="3">
        <v>1412724.09</v>
      </c>
      <c r="S100" s="3">
        <v>1</v>
      </c>
      <c r="T100" s="3">
        <v>3.65</v>
      </c>
      <c r="U100" s="3">
        <v>24</v>
      </c>
      <c r="V100" s="3">
        <v>1080467.1599999999</v>
      </c>
      <c r="W100" s="3">
        <v>164760.29999999999</v>
      </c>
      <c r="X100" s="3">
        <v>163773.76000000001</v>
      </c>
      <c r="Y100" s="3">
        <v>496.89</v>
      </c>
      <c r="Z100" s="3">
        <v>3413.99</v>
      </c>
      <c r="AA100" s="3">
        <v>1686.92</v>
      </c>
      <c r="AB100" s="3">
        <v>0</v>
      </c>
      <c r="AC100" s="3">
        <v>1727.07</v>
      </c>
      <c r="AD100" s="3">
        <v>1412912.1</v>
      </c>
      <c r="AE100" s="3">
        <v>1412912.1</v>
      </c>
      <c r="AF100" s="3">
        <v>1</v>
      </c>
      <c r="AG100" s="3">
        <v>1.71</v>
      </c>
      <c r="AH100" s="3">
        <v>1080570.28</v>
      </c>
      <c r="AI100" s="3">
        <v>164774.70000000001</v>
      </c>
      <c r="AJ100" s="3">
        <v>163791.06</v>
      </c>
      <c r="AK100" s="3">
        <v>5755.28</v>
      </c>
      <c r="AL100" s="3">
        <v>1414891.32</v>
      </c>
      <c r="AM100" s="3">
        <v>1414891.32</v>
      </c>
      <c r="AN100" s="3">
        <v>1</v>
      </c>
      <c r="AO100" s="3">
        <v>0.71</v>
      </c>
      <c r="AP100" s="4">
        <f t="shared" si="9"/>
        <v>188.01000000000931</v>
      </c>
      <c r="AQ100" s="4">
        <f t="shared" si="7"/>
        <v>2167.2299999999814</v>
      </c>
      <c r="AR100" s="4">
        <f t="shared" si="8"/>
        <v>2355.2399999999907</v>
      </c>
      <c r="AS100" s="3">
        <f t="shared" si="10"/>
        <v>6</v>
      </c>
      <c r="AT100" s="3">
        <f t="shared" si="11"/>
        <v>381.65088273373885</v>
      </c>
      <c r="AU100" s="3">
        <f t="shared" si="12"/>
        <v>381.65088273373885</v>
      </c>
      <c r="AV100" s="3" t="str">
        <f t="shared" si="13"/>
        <v>ProdToShipRatio</v>
      </c>
    </row>
    <row r="101" spans="1:48" x14ac:dyDescent="0.25">
      <c r="A101" s="3">
        <v>20</v>
      </c>
      <c r="B101" s="3">
        <v>3</v>
      </c>
      <c r="C101" s="3">
        <v>60</v>
      </c>
      <c r="D101" s="3">
        <v>4</v>
      </c>
      <c r="E101" s="3">
        <v>10</v>
      </c>
      <c r="F101" s="3">
        <v>10</v>
      </c>
      <c r="G101" s="3">
        <v>500</v>
      </c>
      <c r="H101" s="3">
        <v>24</v>
      </c>
      <c r="I101" s="3">
        <v>1200549.3799999999</v>
      </c>
      <c r="J101" s="3">
        <v>183072</v>
      </c>
      <c r="K101" s="3">
        <v>181969.91</v>
      </c>
      <c r="L101" s="3">
        <v>447.2</v>
      </c>
      <c r="M101" s="3">
        <v>2875.54</v>
      </c>
      <c r="N101" s="3">
        <v>1321.18</v>
      </c>
      <c r="O101" s="3">
        <v>0</v>
      </c>
      <c r="P101" s="3">
        <v>1554.37</v>
      </c>
      <c r="Q101" s="3">
        <v>1568914.03</v>
      </c>
      <c r="R101" s="3">
        <v>1568914.03</v>
      </c>
      <c r="S101" s="3">
        <v>1</v>
      </c>
      <c r="T101" s="3">
        <v>3.88</v>
      </c>
      <c r="U101" s="3">
        <v>24</v>
      </c>
      <c r="V101" s="3">
        <v>1200519.07</v>
      </c>
      <c r="W101" s="3">
        <v>183067</v>
      </c>
      <c r="X101" s="3">
        <v>181970.84</v>
      </c>
      <c r="Y101" s="3">
        <v>447.2</v>
      </c>
      <c r="Z101" s="3">
        <v>3072.59</v>
      </c>
      <c r="AA101" s="3">
        <v>1518.23</v>
      </c>
      <c r="AB101" s="3">
        <v>0</v>
      </c>
      <c r="AC101" s="3">
        <v>1554.37</v>
      </c>
      <c r="AD101" s="3">
        <v>1569076.7</v>
      </c>
      <c r="AE101" s="3">
        <v>1569076.7</v>
      </c>
      <c r="AF101" s="3">
        <v>1</v>
      </c>
      <c r="AG101" s="3">
        <v>1.45</v>
      </c>
      <c r="AH101" s="3">
        <v>1200549.3799999999</v>
      </c>
      <c r="AI101" s="3">
        <v>183072</v>
      </c>
      <c r="AJ101" s="3">
        <v>181969.91</v>
      </c>
      <c r="AK101" s="3">
        <v>5282.7</v>
      </c>
      <c r="AL101" s="3">
        <v>1570873.99</v>
      </c>
      <c r="AM101" s="3">
        <v>1570873.99</v>
      </c>
      <c r="AN101" s="3">
        <v>1</v>
      </c>
      <c r="AO101" s="3">
        <v>0.38</v>
      </c>
      <c r="AP101" s="4">
        <f t="shared" si="9"/>
        <v>162.66999999992549</v>
      </c>
      <c r="AQ101" s="4">
        <f t="shared" si="7"/>
        <v>1959.9599999999627</v>
      </c>
      <c r="AR101" s="4">
        <f t="shared" si="8"/>
        <v>2122.6299999998882</v>
      </c>
      <c r="AS101" s="3">
        <f t="shared" si="10"/>
        <v>6</v>
      </c>
      <c r="AT101" s="3">
        <f t="shared" si="11"/>
        <v>471.17478045227733</v>
      </c>
      <c r="AU101" s="3">
        <f t="shared" si="12"/>
        <v>471.17478045227733</v>
      </c>
      <c r="AV101" s="3" t="str">
        <f t="shared" si="13"/>
        <v>ProdToShipRatio</v>
      </c>
    </row>
    <row r="102" spans="1:48" x14ac:dyDescent="0.25">
      <c r="A102" s="3">
        <v>1</v>
      </c>
      <c r="B102" s="3">
        <v>3</v>
      </c>
      <c r="C102" s="3">
        <v>60</v>
      </c>
      <c r="D102" s="3">
        <v>4</v>
      </c>
      <c r="E102" s="3">
        <v>10</v>
      </c>
      <c r="F102" s="3">
        <v>0.05</v>
      </c>
      <c r="G102" s="3">
        <v>600</v>
      </c>
      <c r="H102" s="3">
        <v>16</v>
      </c>
      <c r="I102" s="3">
        <v>5971.15</v>
      </c>
      <c r="J102" s="3">
        <v>942.71</v>
      </c>
      <c r="K102" s="3">
        <v>869.3</v>
      </c>
      <c r="L102" s="3">
        <v>26800</v>
      </c>
      <c r="M102" s="3">
        <v>452802.1</v>
      </c>
      <c r="N102" s="3">
        <v>31901.41</v>
      </c>
      <c r="O102" s="3">
        <v>0</v>
      </c>
      <c r="P102" s="3">
        <v>420900.69</v>
      </c>
      <c r="Q102" s="3">
        <v>487385.27</v>
      </c>
      <c r="R102" s="3">
        <v>487385.27</v>
      </c>
      <c r="S102" s="3">
        <v>1</v>
      </c>
      <c r="T102" s="3">
        <v>3.28</v>
      </c>
      <c r="U102" s="3">
        <v>20</v>
      </c>
      <c r="V102" s="3">
        <v>5873.53</v>
      </c>
      <c r="W102" s="3">
        <v>912.27</v>
      </c>
      <c r="X102" s="3">
        <v>874.92</v>
      </c>
      <c r="Y102" s="3">
        <v>65840</v>
      </c>
      <c r="Z102" s="3">
        <v>677896.08</v>
      </c>
      <c r="AA102" s="3">
        <v>285672.33</v>
      </c>
      <c r="AB102" s="3">
        <v>0</v>
      </c>
      <c r="AC102" s="3">
        <v>392223.75</v>
      </c>
      <c r="AD102" s="3">
        <v>751396.8</v>
      </c>
      <c r="AE102" s="3">
        <v>751396.8</v>
      </c>
      <c r="AF102" s="3">
        <v>1</v>
      </c>
      <c r="AG102" s="3">
        <v>1.6</v>
      </c>
      <c r="AH102" s="3">
        <v>5964.29</v>
      </c>
      <c r="AI102" s="3">
        <v>941.66</v>
      </c>
      <c r="AJ102" s="3">
        <v>868.68</v>
      </c>
      <c r="AK102" s="3">
        <v>489481.54</v>
      </c>
      <c r="AL102" s="3">
        <v>497256.17</v>
      </c>
      <c r="AM102" s="3">
        <v>497256.17</v>
      </c>
      <c r="AN102" s="3">
        <v>1</v>
      </c>
      <c r="AO102" s="3">
        <v>0.45</v>
      </c>
      <c r="AP102" s="4">
        <f t="shared" si="9"/>
        <v>264011.53000000003</v>
      </c>
      <c r="AQ102" s="4">
        <f t="shared" si="7"/>
        <v>9870.8999999999651</v>
      </c>
      <c r="AR102" s="4">
        <f t="shared" si="8"/>
        <v>273882.43</v>
      </c>
      <c r="AS102" s="3">
        <f t="shared" si="10"/>
        <v>4</v>
      </c>
      <c r="AT102" s="3">
        <f t="shared" si="11"/>
        <v>1.6228369308641476E-2</v>
      </c>
      <c r="AU102" s="3">
        <f t="shared" si="12"/>
        <v>61.62048576670658</v>
      </c>
      <c r="AV102" s="3" t="str">
        <f t="shared" si="13"/>
        <v>ShipToProdRatio</v>
      </c>
    </row>
    <row r="103" spans="1:48" x14ac:dyDescent="0.25">
      <c r="A103" s="3">
        <v>2</v>
      </c>
      <c r="B103" s="3">
        <v>3</v>
      </c>
      <c r="C103" s="3">
        <v>60</v>
      </c>
      <c r="D103" s="3">
        <v>4</v>
      </c>
      <c r="E103" s="3">
        <v>10</v>
      </c>
      <c r="F103" s="3">
        <v>0.1</v>
      </c>
      <c r="G103" s="3">
        <v>600</v>
      </c>
      <c r="H103" s="3">
        <v>16</v>
      </c>
      <c r="I103" s="3">
        <v>11942.3</v>
      </c>
      <c r="J103" s="3">
        <v>1885.43</v>
      </c>
      <c r="K103" s="3">
        <v>1738.6</v>
      </c>
      <c r="L103" s="3">
        <v>13400</v>
      </c>
      <c r="M103" s="3">
        <v>226401.05</v>
      </c>
      <c r="N103" s="3">
        <v>15950.7</v>
      </c>
      <c r="O103" s="3">
        <v>0</v>
      </c>
      <c r="P103" s="3">
        <v>210450.35</v>
      </c>
      <c r="Q103" s="3">
        <v>255367.38</v>
      </c>
      <c r="R103" s="3">
        <v>255367.38</v>
      </c>
      <c r="S103" s="3">
        <v>1</v>
      </c>
      <c r="T103" s="3">
        <v>3.02</v>
      </c>
      <c r="U103" s="3">
        <v>20</v>
      </c>
      <c r="V103" s="3">
        <v>11747.06</v>
      </c>
      <c r="W103" s="3">
        <v>1824.54</v>
      </c>
      <c r="X103" s="3">
        <v>1749.85</v>
      </c>
      <c r="Y103" s="3">
        <v>32920</v>
      </c>
      <c r="Z103" s="3">
        <v>338948.04</v>
      </c>
      <c r="AA103" s="3">
        <v>142836.17000000001</v>
      </c>
      <c r="AB103" s="3">
        <v>0</v>
      </c>
      <c r="AC103" s="3">
        <v>196111.87</v>
      </c>
      <c r="AD103" s="3">
        <v>387189.49</v>
      </c>
      <c r="AE103" s="3">
        <v>387189.49</v>
      </c>
      <c r="AF103" s="3">
        <v>1</v>
      </c>
      <c r="AG103" s="3">
        <v>1.81</v>
      </c>
      <c r="AH103" s="3">
        <v>11928.58</v>
      </c>
      <c r="AI103" s="3">
        <v>1883.32</v>
      </c>
      <c r="AJ103" s="3">
        <v>1737.36</v>
      </c>
      <c r="AK103" s="3">
        <v>244740.77</v>
      </c>
      <c r="AL103" s="3">
        <v>260290.03</v>
      </c>
      <c r="AM103" s="3">
        <v>260290.03</v>
      </c>
      <c r="AN103" s="3">
        <v>1</v>
      </c>
      <c r="AO103" s="3">
        <v>0.43</v>
      </c>
      <c r="AP103" s="4">
        <f t="shared" si="9"/>
        <v>131822.10999999999</v>
      </c>
      <c r="AQ103" s="4">
        <f t="shared" si="7"/>
        <v>4922.6499999999942</v>
      </c>
      <c r="AR103" s="4">
        <f t="shared" si="8"/>
        <v>136744.75999999998</v>
      </c>
      <c r="AS103" s="3">
        <f t="shared" si="10"/>
        <v>4</v>
      </c>
      <c r="AT103" s="3">
        <f t="shared" si="11"/>
        <v>6.4913518935801162E-2</v>
      </c>
      <c r="AU103" s="3">
        <f t="shared" si="12"/>
        <v>15.405111545238986</v>
      </c>
      <c r="AV103" s="3" t="str">
        <f t="shared" si="13"/>
        <v>ShipToProdRatio</v>
      </c>
    </row>
    <row r="104" spans="1:48" x14ac:dyDescent="0.25">
      <c r="A104" s="3">
        <v>3</v>
      </c>
      <c r="B104" s="3">
        <v>3</v>
      </c>
      <c r="C104" s="3">
        <v>60</v>
      </c>
      <c r="D104" s="3">
        <v>4</v>
      </c>
      <c r="E104" s="3">
        <v>10</v>
      </c>
      <c r="F104" s="3">
        <v>0.2</v>
      </c>
      <c r="G104" s="3">
        <v>600</v>
      </c>
      <c r="H104" s="3">
        <v>16</v>
      </c>
      <c r="I104" s="3">
        <v>23884.59</v>
      </c>
      <c r="J104" s="3">
        <v>3770.86</v>
      </c>
      <c r="K104" s="3">
        <v>3477.2</v>
      </c>
      <c r="L104" s="3">
        <v>6700</v>
      </c>
      <c r="M104" s="3">
        <v>113200.53</v>
      </c>
      <c r="N104" s="3">
        <v>7975.35</v>
      </c>
      <c r="O104" s="3">
        <v>0</v>
      </c>
      <c r="P104" s="3">
        <v>105225.17</v>
      </c>
      <c r="Q104" s="3">
        <v>151033.18</v>
      </c>
      <c r="R104" s="3">
        <v>151033.18</v>
      </c>
      <c r="S104" s="3">
        <v>1</v>
      </c>
      <c r="T104" s="3">
        <v>3.66</v>
      </c>
      <c r="U104" s="3">
        <v>20</v>
      </c>
      <c r="V104" s="3">
        <v>23494.12</v>
      </c>
      <c r="W104" s="3">
        <v>3649.08</v>
      </c>
      <c r="X104" s="3">
        <v>3499.69</v>
      </c>
      <c r="Y104" s="3">
        <v>16460</v>
      </c>
      <c r="Z104" s="3">
        <v>169474.02</v>
      </c>
      <c r="AA104" s="3">
        <v>71418.080000000002</v>
      </c>
      <c r="AB104" s="3">
        <v>0</v>
      </c>
      <c r="AC104" s="3">
        <v>98055.94</v>
      </c>
      <c r="AD104" s="3">
        <v>216576.91</v>
      </c>
      <c r="AE104" s="3">
        <v>216576.91</v>
      </c>
      <c r="AF104" s="3">
        <v>1</v>
      </c>
      <c r="AG104" s="3">
        <v>1.48</v>
      </c>
      <c r="AH104" s="3">
        <v>23857.16</v>
      </c>
      <c r="AI104" s="3">
        <v>3766.64</v>
      </c>
      <c r="AJ104" s="3">
        <v>3474.73</v>
      </c>
      <c r="AK104" s="3">
        <v>122370.38</v>
      </c>
      <c r="AL104" s="3">
        <v>153468.91</v>
      </c>
      <c r="AM104" s="3">
        <v>153468.91</v>
      </c>
      <c r="AN104" s="3">
        <v>1</v>
      </c>
      <c r="AO104" s="3">
        <v>0.37</v>
      </c>
      <c r="AP104" s="4">
        <f t="shared" si="9"/>
        <v>65543.73000000001</v>
      </c>
      <c r="AQ104" s="4">
        <f t="shared" si="7"/>
        <v>2435.7300000000105</v>
      </c>
      <c r="AR104" s="4">
        <f t="shared" si="8"/>
        <v>67979.460000000021</v>
      </c>
      <c r="AS104" s="3">
        <f t="shared" si="10"/>
        <v>4</v>
      </c>
      <c r="AT104" s="3">
        <f t="shared" si="11"/>
        <v>0.25965398151284236</v>
      </c>
      <c r="AU104" s="3">
        <f t="shared" si="12"/>
        <v>3.8512792839671532</v>
      </c>
      <c r="AV104" s="3" t="str">
        <f t="shared" si="13"/>
        <v>ShipToProdRatio</v>
      </c>
    </row>
    <row r="105" spans="1:48" x14ac:dyDescent="0.25">
      <c r="A105" s="3">
        <v>4</v>
      </c>
      <c r="B105" s="3">
        <v>3</v>
      </c>
      <c r="C105" s="3">
        <v>60</v>
      </c>
      <c r="D105" s="3">
        <v>4</v>
      </c>
      <c r="E105" s="3">
        <v>10</v>
      </c>
      <c r="F105" s="3">
        <v>0.3</v>
      </c>
      <c r="G105" s="3">
        <v>600</v>
      </c>
      <c r="H105" s="3">
        <v>16</v>
      </c>
      <c r="I105" s="3">
        <v>35826.89</v>
      </c>
      <c r="J105" s="3">
        <v>5656.29</v>
      </c>
      <c r="K105" s="3">
        <v>5215.8</v>
      </c>
      <c r="L105" s="3">
        <v>4466.67</v>
      </c>
      <c r="M105" s="3">
        <v>75467.02</v>
      </c>
      <c r="N105" s="3">
        <v>5316.9</v>
      </c>
      <c r="O105" s="3">
        <v>0</v>
      </c>
      <c r="P105" s="3">
        <v>70150.12</v>
      </c>
      <c r="Q105" s="3">
        <v>126632.67</v>
      </c>
      <c r="R105" s="3">
        <v>126632.67</v>
      </c>
      <c r="S105" s="3">
        <v>1</v>
      </c>
      <c r="T105" s="3">
        <v>3.41</v>
      </c>
      <c r="U105" s="3">
        <v>20</v>
      </c>
      <c r="V105" s="3">
        <v>35241.18</v>
      </c>
      <c r="W105" s="3">
        <v>5473.62</v>
      </c>
      <c r="X105" s="3">
        <v>5249.54</v>
      </c>
      <c r="Y105" s="3">
        <v>10973.33</v>
      </c>
      <c r="Z105" s="3">
        <v>112982.68</v>
      </c>
      <c r="AA105" s="3">
        <v>47612.06</v>
      </c>
      <c r="AB105" s="3">
        <v>0</v>
      </c>
      <c r="AC105" s="3">
        <v>65370.62</v>
      </c>
      <c r="AD105" s="3">
        <v>169920.35</v>
      </c>
      <c r="AE105" s="3">
        <v>169920.35</v>
      </c>
      <c r="AF105" s="3">
        <v>1</v>
      </c>
      <c r="AG105" s="3">
        <v>1.58</v>
      </c>
      <c r="AH105" s="3">
        <v>35785.74</v>
      </c>
      <c r="AI105" s="3">
        <v>5649.96</v>
      </c>
      <c r="AJ105" s="3">
        <v>5212.09</v>
      </c>
      <c r="AK105" s="3">
        <v>81580.259999999995</v>
      </c>
      <c r="AL105" s="3">
        <v>128228.05</v>
      </c>
      <c r="AM105" s="3">
        <v>128228.05</v>
      </c>
      <c r="AN105" s="3">
        <v>1</v>
      </c>
      <c r="AO105" s="3">
        <v>0.43</v>
      </c>
      <c r="AP105" s="4">
        <f t="shared" si="9"/>
        <v>43287.680000000008</v>
      </c>
      <c r="AQ105" s="4">
        <f t="shared" si="7"/>
        <v>1595.3800000000047</v>
      </c>
      <c r="AR105" s="4">
        <f t="shared" si="8"/>
        <v>44883.060000000012</v>
      </c>
      <c r="AS105" s="3">
        <f t="shared" si="10"/>
        <v>4</v>
      </c>
      <c r="AT105" s="3">
        <f t="shared" si="11"/>
        <v>0.5842214965929885</v>
      </c>
      <c r="AU105" s="3">
        <f t="shared" si="12"/>
        <v>1.7116795698749738</v>
      </c>
      <c r="AV105" s="3" t="str">
        <f t="shared" si="13"/>
        <v>ShipToProdRatio</v>
      </c>
    </row>
    <row r="106" spans="1:48" x14ac:dyDescent="0.25">
      <c r="A106" s="3">
        <v>5</v>
      </c>
      <c r="B106" s="3">
        <v>3</v>
      </c>
      <c r="C106" s="3">
        <v>60</v>
      </c>
      <c r="D106" s="3">
        <v>4</v>
      </c>
      <c r="E106" s="3">
        <v>10</v>
      </c>
      <c r="F106" s="3">
        <v>0.4</v>
      </c>
      <c r="G106" s="3">
        <v>600</v>
      </c>
      <c r="H106" s="3">
        <v>16</v>
      </c>
      <c r="I106" s="3">
        <v>47769.19</v>
      </c>
      <c r="J106" s="3">
        <v>7541.72</v>
      </c>
      <c r="K106" s="3">
        <v>6954.4</v>
      </c>
      <c r="L106" s="3">
        <v>3350</v>
      </c>
      <c r="M106" s="3">
        <v>56600.26</v>
      </c>
      <c r="N106" s="3">
        <v>3987.68</v>
      </c>
      <c r="O106" s="3">
        <v>0</v>
      </c>
      <c r="P106" s="3">
        <v>52612.59</v>
      </c>
      <c r="Q106" s="3">
        <v>122215.57</v>
      </c>
      <c r="R106" s="3">
        <v>122215.57</v>
      </c>
      <c r="S106" s="3">
        <v>1</v>
      </c>
      <c r="T106" s="3">
        <v>3.05</v>
      </c>
      <c r="U106" s="3">
        <v>20</v>
      </c>
      <c r="V106" s="3">
        <v>46988.24</v>
      </c>
      <c r="W106" s="3">
        <v>7298.16</v>
      </c>
      <c r="X106" s="3">
        <v>6999.38</v>
      </c>
      <c r="Y106" s="3">
        <v>8230</v>
      </c>
      <c r="Z106" s="3">
        <v>84737.01</v>
      </c>
      <c r="AA106" s="3">
        <v>35709.040000000001</v>
      </c>
      <c r="AB106" s="3">
        <v>0</v>
      </c>
      <c r="AC106" s="3">
        <v>49027.97</v>
      </c>
      <c r="AD106" s="3">
        <v>154252.79</v>
      </c>
      <c r="AE106" s="3">
        <v>154252.79</v>
      </c>
      <c r="AF106" s="3">
        <v>1</v>
      </c>
      <c r="AG106" s="3">
        <v>1.78</v>
      </c>
      <c r="AH106" s="3">
        <v>47714.32</v>
      </c>
      <c r="AI106" s="3">
        <v>7533.28</v>
      </c>
      <c r="AJ106" s="3">
        <v>6949.46</v>
      </c>
      <c r="AK106" s="3">
        <v>61185.19</v>
      </c>
      <c r="AL106" s="3">
        <v>123382.25</v>
      </c>
      <c r="AM106" s="3">
        <v>123382.25</v>
      </c>
      <c r="AN106" s="3">
        <v>1</v>
      </c>
      <c r="AO106" s="3">
        <v>0.33</v>
      </c>
      <c r="AP106" s="4">
        <f t="shared" si="9"/>
        <v>32037.22</v>
      </c>
      <c r="AQ106" s="4">
        <f t="shared" si="7"/>
        <v>1166.679999999993</v>
      </c>
      <c r="AR106" s="4">
        <f t="shared" si="8"/>
        <v>33203.899999999994</v>
      </c>
      <c r="AS106" s="3">
        <f t="shared" si="10"/>
        <v>4</v>
      </c>
      <c r="AT106" s="3">
        <f t="shared" si="11"/>
        <v>1.0386161794794553</v>
      </c>
      <c r="AU106" s="3">
        <f t="shared" si="12"/>
        <v>1.0386161794794553</v>
      </c>
      <c r="AV106" s="3" t="str">
        <f t="shared" si="13"/>
        <v>ProdToShipRatio</v>
      </c>
    </row>
    <row r="107" spans="1:48" x14ac:dyDescent="0.25">
      <c r="A107" s="3">
        <v>6</v>
      </c>
      <c r="B107" s="3">
        <v>3</v>
      </c>
      <c r="C107" s="3">
        <v>60</v>
      </c>
      <c r="D107" s="3">
        <v>4</v>
      </c>
      <c r="E107" s="3">
        <v>10</v>
      </c>
      <c r="F107" s="3">
        <v>0.5</v>
      </c>
      <c r="G107" s="3">
        <v>600</v>
      </c>
      <c r="H107" s="3">
        <v>16</v>
      </c>
      <c r="I107" s="3">
        <v>59676.2</v>
      </c>
      <c r="J107" s="3">
        <v>9421.2000000000007</v>
      </c>
      <c r="K107" s="3">
        <v>8690.49</v>
      </c>
      <c r="L107" s="3">
        <v>2680</v>
      </c>
      <c r="M107" s="3">
        <v>45315.46</v>
      </c>
      <c r="N107" s="3">
        <v>3225.39</v>
      </c>
      <c r="O107" s="3">
        <v>0</v>
      </c>
      <c r="P107" s="3">
        <v>42090.07</v>
      </c>
      <c r="Q107" s="3">
        <v>125783.35</v>
      </c>
      <c r="R107" s="3">
        <v>125783.35</v>
      </c>
      <c r="S107" s="3">
        <v>1</v>
      </c>
      <c r="T107" s="3">
        <v>2.83</v>
      </c>
      <c r="U107" s="3">
        <v>20</v>
      </c>
      <c r="V107" s="3">
        <v>58735.3</v>
      </c>
      <c r="W107" s="3">
        <v>9122.7000000000007</v>
      </c>
      <c r="X107" s="3">
        <v>8749.23</v>
      </c>
      <c r="Y107" s="3">
        <v>6584</v>
      </c>
      <c r="Z107" s="3">
        <v>67789.61</v>
      </c>
      <c r="AA107" s="3">
        <v>28567.23</v>
      </c>
      <c r="AB107" s="3">
        <v>0</v>
      </c>
      <c r="AC107" s="3">
        <v>39222.370000000003</v>
      </c>
      <c r="AD107" s="3">
        <v>150980.84</v>
      </c>
      <c r="AE107" s="3">
        <v>150980.84</v>
      </c>
      <c r="AF107" s="3">
        <v>1</v>
      </c>
      <c r="AG107" s="3">
        <v>1.3</v>
      </c>
      <c r="AH107" s="3">
        <v>59642.9</v>
      </c>
      <c r="AI107" s="3">
        <v>9416.6</v>
      </c>
      <c r="AJ107" s="3">
        <v>8686.82</v>
      </c>
      <c r="AK107" s="3">
        <v>48948.15</v>
      </c>
      <c r="AL107" s="3">
        <v>126694.47</v>
      </c>
      <c r="AM107" s="3">
        <v>126694.47</v>
      </c>
      <c r="AN107" s="3">
        <v>1</v>
      </c>
      <c r="AO107" s="3">
        <v>0.53</v>
      </c>
      <c r="AP107" s="4">
        <f t="shared" si="9"/>
        <v>25197.489999999991</v>
      </c>
      <c r="AQ107" s="4">
        <f t="shared" si="7"/>
        <v>911.11999999999534</v>
      </c>
      <c r="AR107" s="4">
        <f t="shared" si="8"/>
        <v>26108.609999999986</v>
      </c>
      <c r="AS107" s="3">
        <f t="shared" si="10"/>
        <v>4</v>
      </c>
      <c r="AT107" s="3">
        <f t="shared" si="11"/>
        <v>1.620734336122625</v>
      </c>
      <c r="AU107" s="3">
        <f t="shared" si="12"/>
        <v>1.620734336122625</v>
      </c>
      <c r="AV107" s="3" t="str">
        <f t="shared" si="13"/>
        <v>ProdToShipRatio</v>
      </c>
    </row>
    <row r="108" spans="1:48" x14ac:dyDescent="0.25">
      <c r="A108" s="3">
        <v>7</v>
      </c>
      <c r="B108" s="3">
        <v>3</v>
      </c>
      <c r="C108" s="3">
        <v>60</v>
      </c>
      <c r="D108" s="3">
        <v>4</v>
      </c>
      <c r="E108" s="3">
        <v>10</v>
      </c>
      <c r="F108" s="3">
        <v>0.6</v>
      </c>
      <c r="G108" s="3">
        <v>600</v>
      </c>
      <c r="H108" s="3">
        <v>16</v>
      </c>
      <c r="I108" s="3">
        <v>71587.55</v>
      </c>
      <c r="J108" s="3">
        <v>11301.9</v>
      </c>
      <c r="K108" s="3">
        <v>10426.25</v>
      </c>
      <c r="L108" s="3">
        <v>2233.33</v>
      </c>
      <c r="M108" s="3">
        <v>37785.949999999997</v>
      </c>
      <c r="N108" s="3">
        <v>2708.03</v>
      </c>
      <c r="O108" s="3">
        <v>0</v>
      </c>
      <c r="P108" s="3">
        <v>35077.919999999998</v>
      </c>
      <c r="Q108" s="3">
        <v>133334.97</v>
      </c>
      <c r="R108" s="3">
        <v>133334.97</v>
      </c>
      <c r="S108" s="3">
        <v>1</v>
      </c>
      <c r="T108" s="3">
        <v>4.03</v>
      </c>
      <c r="U108" s="3">
        <v>20</v>
      </c>
      <c r="V108" s="3">
        <v>70482.36</v>
      </c>
      <c r="W108" s="3">
        <v>10947.24</v>
      </c>
      <c r="X108" s="3">
        <v>10499.07</v>
      </c>
      <c r="Y108" s="3">
        <v>5486.67</v>
      </c>
      <c r="Z108" s="3">
        <v>56491.34</v>
      </c>
      <c r="AA108" s="3">
        <v>23806.03</v>
      </c>
      <c r="AB108" s="3">
        <v>0</v>
      </c>
      <c r="AC108" s="3">
        <v>32685.31</v>
      </c>
      <c r="AD108" s="3">
        <v>153906.68</v>
      </c>
      <c r="AE108" s="3">
        <v>153906.68</v>
      </c>
      <c r="AF108" s="3">
        <v>1</v>
      </c>
      <c r="AG108" s="3">
        <v>1.52</v>
      </c>
      <c r="AH108" s="3">
        <v>71547.58</v>
      </c>
      <c r="AI108" s="3">
        <v>11296.38</v>
      </c>
      <c r="AJ108" s="3">
        <v>10421.85</v>
      </c>
      <c r="AK108" s="3">
        <v>40817.08</v>
      </c>
      <c r="AL108" s="3">
        <v>134082.89000000001</v>
      </c>
      <c r="AM108" s="3">
        <v>134082.89000000001</v>
      </c>
      <c r="AN108" s="3">
        <v>1</v>
      </c>
      <c r="AO108" s="3">
        <v>0.37</v>
      </c>
      <c r="AP108" s="4">
        <f t="shared" si="9"/>
        <v>20571.709999999992</v>
      </c>
      <c r="AQ108" s="4">
        <f t="shared" si="7"/>
        <v>747.92000000001281</v>
      </c>
      <c r="AR108" s="4">
        <f t="shared" si="8"/>
        <v>21319.630000000005</v>
      </c>
      <c r="AS108" s="3">
        <f t="shared" si="10"/>
        <v>4</v>
      </c>
      <c r="AT108" s="3">
        <f t="shared" si="11"/>
        <v>2.3317685875408052</v>
      </c>
      <c r="AU108" s="3">
        <f t="shared" si="12"/>
        <v>2.3317685875408052</v>
      </c>
      <c r="AV108" s="3" t="str">
        <f t="shared" si="13"/>
        <v>ProdToShipRatio</v>
      </c>
    </row>
    <row r="109" spans="1:48" x14ac:dyDescent="0.25">
      <c r="A109" s="3">
        <v>8</v>
      </c>
      <c r="B109" s="3">
        <v>3</v>
      </c>
      <c r="C109" s="3">
        <v>60</v>
      </c>
      <c r="D109" s="3">
        <v>4</v>
      </c>
      <c r="E109" s="3">
        <v>10</v>
      </c>
      <c r="F109" s="3">
        <v>0.7</v>
      </c>
      <c r="G109" s="3">
        <v>600</v>
      </c>
      <c r="H109" s="3">
        <v>16</v>
      </c>
      <c r="I109" s="3">
        <v>83518.8</v>
      </c>
      <c r="J109" s="3">
        <v>13185.55</v>
      </c>
      <c r="K109" s="3">
        <v>12163.95</v>
      </c>
      <c r="L109" s="3">
        <v>1914.29</v>
      </c>
      <c r="M109" s="3">
        <v>32387.96</v>
      </c>
      <c r="N109" s="3">
        <v>2321.16</v>
      </c>
      <c r="O109" s="3">
        <v>0</v>
      </c>
      <c r="P109" s="3">
        <v>30066.79</v>
      </c>
      <c r="Q109" s="3">
        <v>143170.54999999999</v>
      </c>
      <c r="R109" s="3">
        <v>143170.54999999999</v>
      </c>
      <c r="S109" s="3">
        <v>1</v>
      </c>
      <c r="T109" s="3">
        <v>3.85</v>
      </c>
      <c r="U109" s="3">
        <v>20</v>
      </c>
      <c r="V109" s="3">
        <v>82229.42</v>
      </c>
      <c r="W109" s="3">
        <v>12771.78</v>
      </c>
      <c r="X109" s="3">
        <v>12248.92</v>
      </c>
      <c r="Y109" s="3">
        <v>4702.8599999999997</v>
      </c>
      <c r="Z109" s="3">
        <v>48421.15</v>
      </c>
      <c r="AA109" s="3">
        <v>20405.169999999998</v>
      </c>
      <c r="AB109" s="3">
        <v>0</v>
      </c>
      <c r="AC109" s="3">
        <v>28015.98</v>
      </c>
      <c r="AD109" s="3">
        <v>160374.12</v>
      </c>
      <c r="AE109" s="3">
        <v>160374.12</v>
      </c>
      <c r="AF109" s="3">
        <v>1</v>
      </c>
      <c r="AG109" s="3">
        <v>1.74</v>
      </c>
      <c r="AH109" s="3">
        <v>83472.179999999993</v>
      </c>
      <c r="AI109" s="3">
        <v>13179.11</v>
      </c>
      <c r="AJ109" s="3">
        <v>12158.82</v>
      </c>
      <c r="AK109" s="3">
        <v>34986.07</v>
      </c>
      <c r="AL109" s="3">
        <v>143796.18</v>
      </c>
      <c r="AM109" s="3">
        <v>143796.18</v>
      </c>
      <c r="AN109" s="3">
        <v>1</v>
      </c>
      <c r="AO109" s="3">
        <v>0.33</v>
      </c>
      <c r="AP109" s="4">
        <f t="shared" si="9"/>
        <v>17203.570000000007</v>
      </c>
      <c r="AQ109" s="4">
        <f t="shared" si="7"/>
        <v>625.63000000000466</v>
      </c>
      <c r="AR109" s="4">
        <f t="shared" si="8"/>
        <v>17829.200000000012</v>
      </c>
      <c r="AS109" s="3">
        <f t="shared" si="10"/>
        <v>4</v>
      </c>
      <c r="AT109" s="3">
        <f t="shared" si="11"/>
        <v>3.173794721920574</v>
      </c>
      <c r="AU109" s="3">
        <f t="shared" si="12"/>
        <v>3.173794721920574</v>
      </c>
      <c r="AV109" s="3" t="str">
        <f t="shared" si="13"/>
        <v>ProdToShipRatio</v>
      </c>
    </row>
    <row r="110" spans="1:48" x14ac:dyDescent="0.25">
      <c r="A110" s="3">
        <v>9</v>
      </c>
      <c r="B110" s="3">
        <v>3</v>
      </c>
      <c r="C110" s="3">
        <v>60</v>
      </c>
      <c r="D110" s="3">
        <v>4</v>
      </c>
      <c r="E110" s="3">
        <v>10</v>
      </c>
      <c r="F110" s="3">
        <v>0.8</v>
      </c>
      <c r="G110" s="3">
        <v>600</v>
      </c>
      <c r="H110" s="3">
        <v>16</v>
      </c>
      <c r="I110" s="3">
        <v>95393.42</v>
      </c>
      <c r="J110" s="3">
        <v>15061.92</v>
      </c>
      <c r="K110" s="3">
        <v>13902.94</v>
      </c>
      <c r="L110" s="3">
        <v>1675</v>
      </c>
      <c r="M110" s="3">
        <v>28396.52</v>
      </c>
      <c r="N110" s="3">
        <v>2088.08</v>
      </c>
      <c r="O110" s="3">
        <v>0</v>
      </c>
      <c r="P110" s="3">
        <v>26308.44</v>
      </c>
      <c r="Q110" s="3">
        <v>154429.79999999999</v>
      </c>
      <c r="R110" s="3">
        <v>154429.79999999999</v>
      </c>
      <c r="S110" s="3">
        <v>1</v>
      </c>
      <c r="T110" s="3">
        <v>3.43</v>
      </c>
      <c r="U110" s="3">
        <v>20</v>
      </c>
      <c r="V110" s="3">
        <v>93976.48</v>
      </c>
      <c r="W110" s="3">
        <v>14596.32</v>
      </c>
      <c r="X110" s="3">
        <v>13998.76</v>
      </c>
      <c r="Y110" s="3">
        <v>4115</v>
      </c>
      <c r="Z110" s="3">
        <v>42368.51</v>
      </c>
      <c r="AA110" s="3">
        <v>17854.52</v>
      </c>
      <c r="AB110" s="3">
        <v>0</v>
      </c>
      <c r="AC110" s="3">
        <v>24513.98</v>
      </c>
      <c r="AD110" s="3">
        <v>169055.07</v>
      </c>
      <c r="AE110" s="3">
        <v>169055.07</v>
      </c>
      <c r="AF110" s="3">
        <v>1</v>
      </c>
      <c r="AG110" s="3">
        <v>1.48</v>
      </c>
      <c r="AH110" s="3">
        <v>95396.77</v>
      </c>
      <c r="AI110" s="3">
        <v>15061.84</v>
      </c>
      <c r="AJ110" s="3">
        <v>13895.8</v>
      </c>
      <c r="AK110" s="3">
        <v>30612.81</v>
      </c>
      <c r="AL110" s="3">
        <v>154967.22</v>
      </c>
      <c r="AM110" s="3">
        <v>154967.22</v>
      </c>
      <c r="AN110" s="3">
        <v>1</v>
      </c>
      <c r="AO110" s="3">
        <v>0.44</v>
      </c>
      <c r="AP110" s="4">
        <f t="shared" si="9"/>
        <v>14625.270000000019</v>
      </c>
      <c r="AQ110" s="4">
        <f t="shared" si="7"/>
        <v>537.42000000001281</v>
      </c>
      <c r="AR110" s="4">
        <f t="shared" si="8"/>
        <v>15162.690000000031</v>
      </c>
      <c r="AS110" s="3">
        <f t="shared" si="10"/>
        <v>4</v>
      </c>
      <c r="AT110" s="3">
        <f t="shared" si="11"/>
        <v>4.1354171654775014</v>
      </c>
      <c r="AU110" s="3">
        <f t="shared" si="12"/>
        <v>4.1354171654775014</v>
      </c>
      <c r="AV110" s="3" t="str">
        <f t="shared" si="13"/>
        <v>ProdToShipRatio</v>
      </c>
    </row>
    <row r="111" spans="1:48" x14ac:dyDescent="0.25">
      <c r="A111" s="3">
        <v>10</v>
      </c>
      <c r="B111" s="3">
        <v>3</v>
      </c>
      <c r="C111" s="3">
        <v>60</v>
      </c>
      <c r="D111" s="3">
        <v>4</v>
      </c>
      <c r="E111" s="3">
        <v>10</v>
      </c>
      <c r="F111" s="3">
        <v>0.9</v>
      </c>
      <c r="G111" s="3">
        <v>600</v>
      </c>
      <c r="H111" s="3">
        <v>16</v>
      </c>
      <c r="I111" s="3">
        <v>107257.65</v>
      </c>
      <c r="J111" s="3">
        <v>16936.38</v>
      </c>
      <c r="K111" s="3">
        <v>15634.21</v>
      </c>
      <c r="L111" s="3">
        <v>1488.89</v>
      </c>
      <c r="M111" s="3">
        <v>25313.54</v>
      </c>
      <c r="N111" s="3">
        <v>1928.26</v>
      </c>
      <c r="O111" s="3">
        <v>0</v>
      </c>
      <c r="P111" s="3">
        <v>23385.279999999999</v>
      </c>
      <c r="Q111" s="3">
        <v>166630.67000000001</v>
      </c>
      <c r="R111" s="3">
        <v>166630.67000000001</v>
      </c>
      <c r="S111" s="3">
        <v>1</v>
      </c>
      <c r="T111" s="3">
        <v>3.09</v>
      </c>
      <c r="U111" s="3">
        <v>20</v>
      </c>
      <c r="V111" s="3">
        <v>105723.54</v>
      </c>
      <c r="W111" s="3">
        <v>16420.86</v>
      </c>
      <c r="X111" s="3">
        <v>15748.61</v>
      </c>
      <c r="Y111" s="3">
        <v>3657.78</v>
      </c>
      <c r="Z111" s="3">
        <v>37660.89</v>
      </c>
      <c r="AA111" s="3">
        <v>15870.69</v>
      </c>
      <c r="AB111" s="3">
        <v>0</v>
      </c>
      <c r="AC111" s="3">
        <v>21790.21</v>
      </c>
      <c r="AD111" s="3">
        <v>179211.68</v>
      </c>
      <c r="AE111" s="3">
        <v>179211.68</v>
      </c>
      <c r="AF111" s="3">
        <v>1</v>
      </c>
      <c r="AG111" s="3">
        <v>1.55</v>
      </c>
      <c r="AH111" s="3">
        <v>107257.65</v>
      </c>
      <c r="AI111" s="3">
        <v>16936.38</v>
      </c>
      <c r="AJ111" s="3">
        <v>15634.21</v>
      </c>
      <c r="AK111" s="3">
        <v>27273.63</v>
      </c>
      <c r="AL111" s="3">
        <v>167101.87</v>
      </c>
      <c r="AM111" s="3">
        <v>167101.87</v>
      </c>
      <c r="AN111" s="3">
        <v>1</v>
      </c>
      <c r="AO111" s="3">
        <v>0.35</v>
      </c>
      <c r="AP111" s="4">
        <f t="shared" si="9"/>
        <v>12581.00999999998</v>
      </c>
      <c r="AQ111" s="4">
        <f t="shared" si="7"/>
        <v>471.19999999998254</v>
      </c>
      <c r="AR111" s="4">
        <f t="shared" si="8"/>
        <v>13052.209999999963</v>
      </c>
      <c r="AS111" s="3">
        <f t="shared" si="10"/>
        <v>4</v>
      </c>
      <c r="AT111" s="3">
        <f t="shared" si="11"/>
        <v>5.2169986079620392</v>
      </c>
      <c r="AU111" s="3">
        <f t="shared" si="12"/>
        <v>5.2169986079620392</v>
      </c>
      <c r="AV111" s="3" t="str">
        <f t="shared" si="13"/>
        <v>ProdToShipRatio</v>
      </c>
    </row>
    <row r="112" spans="1:48" x14ac:dyDescent="0.25">
      <c r="A112" s="3">
        <v>11</v>
      </c>
      <c r="B112" s="3">
        <v>3</v>
      </c>
      <c r="C112" s="3">
        <v>60</v>
      </c>
      <c r="D112" s="3">
        <v>4</v>
      </c>
      <c r="E112" s="3">
        <v>10</v>
      </c>
      <c r="F112" s="3">
        <v>1</v>
      </c>
      <c r="G112" s="3">
        <v>600</v>
      </c>
      <c r="H112" s="3">
        <v>16</v>
      </c>
      <c r="I112" s="3">
        <v>119079.92</v>
      </c>
      <c r="J112" s="3">
        <v>18802.8</v>
      </c>
      <c r="K112" s="3">
        <v>17360.64</v>
      </c>
      <c r="L112" s="3">
        <v>1340</v>
      </c>
      <c r="M112" s="3">
        <v>22882.26</v>
      </c>
      <c r="N112" s="3">
        <v>1835.5</v>
      </c>
      <c r="O112" s="3">
        <v>0</v>
      </c>
      <c r="P112" s="3">
        <v>21046.75</v>
      </c>
      <c r="Q112" s="3">
        <v>179465.61</v>
      </c>
      <c r="R112" s="3">
        <v>179465.61</v>
      </c>
      <c r="S112" s="3">
        <v>1</v>
      </c>
      <c r="T112" s="3">
        <v>3.03</v>
      </c>
      <c r="U112" s="3">
        <v>20</v>
      </c>
      <c r="V112" s="3">
        <v>117470.6</v>
      </c>
      <c r="W112" s="3">
        <v>18245.400000000001</v>
      </c>
      <c r="X112" s="3">
        <v>17498.45</v>
      </c>
      <c r="Y112" s="3">
        <v>3292</v>
      </c>
      <c r="Z112" s="3">
        <v>33894.800000000003</v>
      </c>
      <c r="AA112" s="3">
        <v>14283.62</v>
      </c>
      <c r="AB112" s="3">
        <v>0</v>
      </c>
      <c r="AC112" s="3">
        <v>19611.189999999999</v>
      </c>
      <c r="AD112" s="3">
        <v>190401.26</v>
      </c>
      <c r="AE112" s="3">
        <v>190401.26</v>
      </c>
      <c r="AF112" s="3">
        <v>1</v>
      </c>
      <c r="AG112" s="3">
        <v>1.98</v>
      </c>
      <c r="AH112" s="3">
        <v>119175.17</v>
      </c>
      <c r="AI112" s="3">
        <v>18818.2</v>
      </c>
      <c r="AJ112" s="3">
        <v>17371.34</v>
      </c>
      <c r="AK112" s="3">
        <v>24546.27</v>
      </c>
      <c r="AL112" s="3">
        <v>179910.98</v>
      </c>
      <c r="AM112" s="3">
        <v>179910.98</v>
      </c>
      <c r="AN112" s="3">
        <v>1</v>
      </c>
      <c r="AO112" s="3">
        <v>0.5</v>
      </c>
      <c r="AP112" s="4">
        <f t="shared" si="9"/>
        <v>10935.650000000023</v>
      </c>
      <c r="AQ112" s="4">
        <f t="shared" si="7"/>
        <v>445.37000000002445</v>
      </c>
      <c r="AR112" s="4">
        <f t="shared" si="8"/>
        <v>11381.020000000048</v>
      </c>
      <c r="AS112" s="3">
        <f t="shared" si="10"/>
        <v>4</v>
      </c>
      <c r="AT112" s="3">
        <f t="shared" si="11"/>
        <v>6.409119545409883</v>
      </c>
      <c r="AU112" s="3">
        <f t="shared" si="12"/>
        <v>6.409119545409883</v>
      </c>
      <c r="AV112" s="3" t="str">
        <f t="shared" si="13"/>
        <v>ProdToShipRatio</v>
      </c>
    </row>
    <row r="113" spans="1:48" x14ac:dyDescent="0.25">
      <c r="A113" s="3">
        <v>12</v>
      </c>
      <c r="B113" s="3">
        <v>3</v>
      </c>
      <c r="C113" s="3">
        <v>60</v>
      </c>
      <c r="D113" s="3">
        <v>4</v>
      </c>
      <c r="E113" s="3">
        <v>10</v>
      </c>
      <c r="F113" s="3">
        <v>2</v>
      </c>
      <c r="G113" s="3">
        <v>600</v>
      </c>
      <c r="H113" s="3">
        <v>17</v>
      </c>
      <c r="I113" s="3">
        <v>236571.82</v>
      </c>
      <c r="J113" s="3">
        <v>37365.599999999999</v>
      </c>
      <c r="K113" s="3">
        <v>34616.58</v>
      </c>
      <c r="L113" s="3">
        <v>914</v>
      </c>
      <c r="M113" s="3">
        <v>12409.03</v>
      </c>
      <c r="N113" s="3">
        <v>2002.94</v>
      </c>
      <c r="O113" s="3">
        <v>0</v>
      </c>
      <c r="P113" s="3">
        <v>10406.09</v>
      </c>
      <c r="Q113" s="3">
        <v>321877.03000000003</v>
      </c>
      <c r="R113" s="3">
        <v>321877.03000000003</v>
      </c>
      <c r="S113" s="3">
        <v>1</v>
      </c>
      <c r="T113" s="3">
        <v>3.85</v>
      </c>
      <c r="U113" s="3">
        <v>20</v>
      </c>
      <c r="V113" s="3">
        <v>234941.2</v>
      </c>
      <c r="W113" s="3">
        <v>36490.800000000003</v>
      </c>
      <c r="X113" s="3">
        <v>34996.9</v>
      </c>
      <c r="Y113" s="3">
        <v>1646</v>
      </c>
      <c r="Z113" s="3">
        <v>16947.400000000001</v>
      </c>
      <c r="AA113" s="3">
        <v>7141.81</v>
      </c>
      <c r="AB113" s="3">
        <v>0</v>
      </c>
      <c r="AC113" s="3">
        <v>9805.59</v>
      </c>
      <c r="AD113" s="3">
        <v>325022.31</v>
      </c>
      <c r="AE113" s="3">
        <v>325022.31</v>
      </c>
      <c r="AF113" s="3">
        <v>1</v>
      </c>
      <c r="AG113" s="3">
        <v>1.85</v>
      </c>
      <c r="AH113" s="3">
        <v>237932.39</v>
      </c>
      <c r="AI113" s="3">
        <v>37576.199999999997</v>
      </c>
      <c r="AJ113" s="3">
        <v>34715.4</v>
      </c>
      <c r="AK113" s="3">
        <v>12650.36</v>
      </c>
      <c r="AL113" s="3">
        <v>322874.34000000003</v>
      </c>
      <c r="AM113" s="3">
        <v>322874.34000000003</v>
      </c>
      <c r="AN113" s="3">
        <v>1</v>
      </c>
      <c r="AO113" s="3">
        <v>0.64</v>
      </c>
      <c r="AP113" s="4">
        <f t="shared" si="9"/>
        <v>3145.2799999999697</v>
      </c>
      <c r="AQ113" s="4">
        <f t="shared" si="7"/>
        <v>997.30999999999767</v>
      </c>
      <c r="AR113" s="4">
        <f t="shared" si="8"/>
        <v>4142.5899999999674</v>
      </c>
      <c r="AS113" s="3">
        <f t="shared" si="10"/>
        <v>4.25</v>
      </c>
      <c r="AT113" s="3">
        <f t="shared" si="11"/>
        <v>23.159446462253705</v>
      </c>
      <c r="AU113" s="3">
        <f t="shared" si="12"/>
        <v>23.159446462253705</v>
      </c>
      <c r="AV113" s="3" t="str">
        <f t="shared" si="13"/>
        <v>ProdToShipRatio</v>
      </c>
    </row>
    <row r="114" spans="1:48" x14ac:dyDescent="0.25">
      <c r="A114" s="3">
        <v>13</v>
      </c>
      <c r="B114" s="3">
        <v>3</v>
      </c>
      <c r="C114" s="3">
        <v>60</v>
      </c>
      <c r="D114" s="3">
        <v>4</v>
      </c>
      <c r="E114" s="3">
        <v>10</v>
      </c>
      <c r="F114" s="3">
        <v>3</v>
      </c>
      <c r="G114" s="3">
        <v>600</v>
      </c>
      <c r="H114" s="3">
        <v>19</v>
      </c>
      <c r="I114" s="3">
        <v>353276.99</v>
      </c>
      <c r="J114" s="3">
        <v>54866.7</v>
      </c>
      <c r="K114" s="3">
        <v>52587.3</v>
      </c>
      <c r="L114" s="3">
        <v>934.67</v>
      </c>
      <c r="M114" s="3">
        <v>9263.4</v>
      </c>
      <c r="N114" s="3">
        <v>2625.2</v>
      </c>
      <c r="O114" s="3">
        <v>0</v>
      </c>
      <c r="P114" s="3">
        <v>6638.2</v>
      </c>
      <c r="Q114" s="3">
        <v>470929.06</v>
      </c>
      <c r="R114" s="3">
        <v>470929.06</v>
      </c>
      <c r="S114" s="3">
        <v>1</v>
      </c>
      <c r="T114" s="3">
        <v>3.32</v>
      </c>
      <c r="U114" s="3">
        <v>20</v>
      </c>
      <c r="V114" s="3">
        <v>352411.81</v>
      </c>
      <c r="W114" s="3">
        <v>54736.2</v>
      </c>
      <c r="X114" s="3">
        <v>52495.360000000001</v>
      </c>
      <c r="Y114" s="3">
        <v>1097.33</v>
      </c>
      <c r="Z114" s="3">
        <v>11298.27</v>
      </c>
      <c r="AA114" s="3">
        <v>4761.21</v>
      </c>
      <c r="AB114" s="3">
        <v>0</v>
      </c>
      <c r="AC114" s="3">
        <v>6537.06</v>
      </c>
      <c r="AD114" s="3">
        <v>472038.96</v>
      </c>
      <c r="AE114" s="3">
        <v>472038.96</v>
      </c>
      <c r="AF114" s="3">
        <v>1</v>
      </c>
      <c r="AG114" s="3">
        <v>1.94</v>
      </c>
      <c r="AH114" s="3">
        <v>355093.76000000001</v>
      </c>
      <c r="AI114" s="3">
        <v>55150.2</v>
      </c>
      <c r="AJ114" s="3">
        <v>52755.08</v>
      </c>
      <c r="AK114" s="3">
        <v>10014.23</v>
      </c>
      <c r="AL114" s="3">
        <v>473013.27</v>
      </c>
      <c r="AM114" s="3">
        <v>473013.27</v>
      </c>
      <c r="AN114" s="3">
        <v>1</v>
      </c>
      <c r="AO114" s="3">
        <v>0.35</v>
      </c>
      <c r="AP114" s="4">
        <f t="shared" si="9"/>
        <v>1109.9000000000233</v>
      </c>
      <c r="AQ114" s="4">
        <f t="shared" si="7"/>
        <v>2084.210000000021</v>
      </c>
      <c r="AR114" s="4">
        <f t="shared" si="8"/>
        <v>3194.1100000000442</v>
      </c>
      <c r="AS114" s="3">
        <f t="shared" si="10"/>
        <v>4.75</v>
      </c>
      <c r="AT114" s="3">
        <f t="shared" si="11"/>
        <v>45.178253336170471</v>
      </c>
      <c r="AU114" s="3">
        <f t="shared" si="12"/>
        <v>45.178253336170471</v>
      </c>
      <c r="AV114" s="3" t="str">
        <f t="shared" si="13"/>
        <v>ProdToShipRatio</v>
      </c>
    </row>
    <row r="115" spans="1:48" x14ac:dyDescent="0.25">
      <c r="A115" s="3">
        <v>14</v>
      </c>
      <c r="B115" s="3">
        <v>3</v>
      </c>
      <c r="C115" s="3">
        <v>60</v>
      </c>
      <c r="D115" s="3">
        <v>4</v>
      </c>
      <c r="E115" s="3">
        <v>10</v>
      </c>
      <c r="F115" s="3">
        <v>4</v>
      </c>
      <c r="G115" s="3">
        <v>600</v>
      </c>
      <c r="H115" s="3">
        <v>20</v>
      </c>
      <c r="I115" s="3">
        <v>470042.52</v>
      </c>
      <c r="J115" s="3">
        <v>73004.399999999994</v>
      </c>
      <c r="K115" s="3">
        <v>70031.539999999994</v>
      </c>
      <c r="L115" s="3">
        <v>823</v>
      </c>
      <c r="M115" s="3">
        <v>7749.63</v>
      </c>
      <c r="N115" s="3">
        <v>2956.65</v>
      </c>
      <c r="O115" s="3">
        <v>0</v>
      </c>
      <c r="P115" s="3">
        <v>4792.9799999999996</v>
      </c>
      <c r="Q115" s="3">
        <v>621651.09</v>
      </c>
      <c r="R115" s="3">
        <v>621651.09</v>
      </c>
      <c r="S115" s="3">
        <v>1</v>
      </c>
      <c r="T115" s="3">
        <v>3.4</v>
      </c>
      <c r="U115" s="3">
        <v>20</v>
      </c>
      <c r="V115" s="3">
        <v>469882.41</v>
      </c>
      <c r="W115" s="3">
        <v>72981.600000000006</v>
      </c>
      <c r="X115" s="3">
        <v>69993.81</v>
      </c>
      <c r="Y115" s="3">
        <v>823</v>
      </c>
      <c r="Z115" s="3">
        <v>8473.7000000000007</v>
      </c>
      <c r="AA115" s="3">
        <v>3570.9</v>
      </c>
      <c r="AB115" s="3">
        <v>0</v>
      </c>
      <c r="AC115" s="3">
        <v>4902.8</v>
      </c>
      <c r="AD115" s="3">
        <v>622154.52</v>
      </c>
      <c r="AE115" s="3">
        <v>622154.52</v>
      </c>
      <c r="AF115" s="3">
        <v>1</v>
      </c>
      <c r="AG115" s="3">
        <v>1.5</v>
      </c>
      <c r="AH115" s="3">
        <v>471769.52</v>
      </c>
      <c r="AI115" s="3">
        <v>73273.600000000006</v>
      </c>
      <c r="AJ115" s="3">
        <v>70186.28</v>
      </c>
      <c r="AK115" s="3">
        <v>8978.5300000000007</v>
      </c>
      <c r="AL115" s="3">
        <v>624207.93000000005</v>
      </c>
      <c r="AM115" s="3">
        <v>624207.93000000005</v>
      </c>
      <c r="AN115" s="3">
        <v>1</v>
      </c>
      <c r="AO115" s="3">
        <v>0.36</v>
      </c>
      <c r="AP115" s="4">
        <f t="shared" si="9"/>
        <v>503.43000000005122</v>
      </c>
      <c r="AQ115" s="4">
        <f t="shared" si="7"/>
        <v>2556.8400000000838</v>
      </c>
      <c r="AR115" s="4">
        <f t="shared" si="8"/>
        <v>3060.270000000135</v>
      </c>
      <c r="AS115" s="3">
        <f t="shared" si="10"/>
        <v>5</v>
      </c>
      <c r="AT115" s="3">
        <f t="shared" si="11"/>
        <v>71.51579620256561</v>
      </c>
      <c r="AU115" s="3">
        <f t="shared" si="12"/>
        <v>71.51579620256561</v>
      </c>
      <c r="AV115" s="3" t="str">
        <f t="shared" si="13"/>
        <v>ProdToShipRatio</v>
      </c>
    </row>
    <row r="116" spans="1:48" x14ac:dyDescent="0.25">
      <c r="A116" s="3">
        <v>15</v>
      </c>
      <c r="B116" s="3">
        <v>3</v>
      </c>
      <c r="C116" s="3">
        <v>60</v>
      </c>
      <c r="D116" s="3">
        <v>4</v>
      </c>
      <c r="E116" s="3">
        <v>10</v>
      </c>
      <c r="F116" s="3">
        <v>5</v>
      </c>
      <c r="G116" s="3">
        <v>600</v>
      </c>
      <c r="H116" s="3">
        <v>20</v>
      </c>
      <c r="I116" s="3">
        <v>587553.15</v>
      </c>
      <c r="J116" s="3">
        <v>91255.5</v>
      </c>
      <c r="K116" s="3">
        <v>87539.43</v>
      </c>
      <c r="L116" s="3">
        <v>658.4</v>
      </c>
      <c r="M116" s="3">
        <v>6199.71</v>
      </c>
      <c r="N116" s="3">
        <v>2365.3200000000002</v>
      </c>
      <c r="O116" s="3">
        <v>0</v>
      </c>
      <c r="P116" s="3">
        <v>3834.39</v>
      </c>
      <c r="Q116" s="3">
        <v>773206.18</v>
      </c>
      <c r="R116" s="3">
        <v>773206.18</v>
      </c>
      <c r="S116" s="3">
        <v>1</v>
      </c>
      <c r="T116" s="3">
        <v>3.41</v>
      </c>
      <c r="U116" s="3">
        <v>20</v>
      </c>
      <c r="V116" s="3">
        <v>587353.01</v>
      </c>
      <c r="W116" s="3">
        <v>91227</v>
      </c>
      <c r="X116" s="3">
        <v>87492.26</v>
      </c>
      <c r="Y116" s="3">
        <v>658.4</v>
      </c>
      <c r="Z116" s="3">
        <v>6778.96</v>
      </c>
      <c r="AA116" s="3">
        <v>2856.72</v>
      </c>
      <c r="AB116" s="3">
        <v>0</v>
      </c>
      <c r="AC116" s="3">
        <v>3922.24</v>
      </c>
      <c r="AD116" s="3">
        <v>773509.63</v>
      </c>
      <c r="AE116" s="3">
        <v>773509.63</v>
      </c>
      <c r="AF116" s="3">
        <v>1</v>
      </c>
      <c r="AG116" s="3">
        <v>1.2</v>
      </c>
      <c r="AH116" s="3">
        <v>588729.48</v>
      </c>
      <c r="AI116" s="3">
        <v>91428</v>
      </c>
      <c r="AJ116" s="3">
        <v>87639.05</v>
      </c>
      <c r="AK116" s="3">
        <v>8124.81</v>
      </c>
      <c r="AL116" s="3">
        <v>775921.34</v>
      </c>
      <c r="AM116" s="3">
        <v>775921.34</v>
      </c>
      <c r="AN116" s="3">
        <v>1</v>
      </c>
      <c r="AO116" s="3">
        <v>0.46</v>
      </c>
      <c r="AP116" s="4">
        <f t="shared" si="9"/>
        <v>303.44999999995343</v>
      </c>
      <c r="AQ116" s="4">
        <f t="shared" si="7"/>
        <v>2715.1599999999162</v>
      </c>
      <c r="AR116" s="4">
        <f t="shared" si="8"/>
        <v>3018.6099999998696</v>
      </c>
      <c r="AS116" s="3">
        <f t="shared" si="10"/>
        <v>5</v>
      </c>
      <c r="AT116" s="3">
        <f t="shared" si="11"/>
        <v>111.74333453385847</v>
      </c>
      <c r="AU116" s="3">
        <f t="shared" si="12"/>
        <v>111.74333453385847</v>
      </c>
      <c r="AV116" s="3" t="str">
        <f t="shared" si="13"/>
        <v>ProdToShipRatio</v>
      </c>
    </row>
    <row r="117" spans="1:48" x14ac:dyDescent="0.25">
      <c r="A117" s="3">
        <v>16</v>
      </c>
      <c r="B117" s="3">
        <v>3</v>
      </c>
      <c r="C117" s="3">
        <v>60</v>
      </c>
      <c r="D117" s="3">
        <v>4</v>
      </c>
      <c r="E117" s="3">
        <v>10</v>
      </c>
      <c r="F117" s="3">
        <v>6</v>
      </c>
      <c r="G117" s="3">
        <v>600</v>
      </c>
      <c r="H117" s="3">
        <v>20</v>
      </c>
      <c r="I117" s="3">
        <v>704989.21</v>
      </c>
      <c r="J117" s="3">
        <v>109496.4</v>
      </c>
      <c r="K117" s="3">
        <v>105042.44</v>
      </c>
      <c r="L117" s="3">
        <v>548.66999999999996</v>
      </c>
      <c r="M117" s="3">
        <v>5245.74</v>
      </c>
      <c r="N117" s="3">
        <v>2050.41</v>
      </c>
      <c r="O117" s="3">
        <v>0</v>
      </c>
      <c r="P117" s="3">
        <v>3195.32</v>
      </c>
      <c r="Q117" s="3">
        <v>925322.46</v>
      </c>
      <c r="R117" s="3">
        <v>925322.46</v>
      </c>
      <c r="S117" s="3">
        <v>1</v>
      </c>
      <c r="T117" s="3">
        <v>3.63</v>
      </c>
      <c r="U117" s="3">
        <v>20</v>
      </c>
      <c r="V117" s="3">
        <v>704823.61</v>
      </c>
      <c r="W117" s="3">
        <v>109472.4</v>
      </c>
      <c r="X117" s="3">
        <v>104990.71</v>
      </c>
      <c r="Y117" s="3">
        <v>548.66999999999996</v>
      </c>
      <c r="Z117" s="3">
        <v>5649.13</v>
      </c>
      <c r="AA117" s="3">
        <v>2380.6</v>
      </c>
      <c r="AB117" s="3">
        <v>0</v>
      </c>
      <c r="AC117" s="3">
        <v>3268.53</v>
      </c>
      <c r="AD117" s="3">
        <v>925484.52</v>
      </c>
      <c r="AE117" s="3">
        <v>925484.52</v>
      </c>
      <c r="AF117" s="3">
        <v>1</v>
      </c>
      <c r="AG117" s="3">
        <v>1.47</v>
      </c>
      <c r="AH117" s="3">
        <v>705694.16</v>
      </c>
      <c r="AI117" s="3">
        <v>109603.8</v>
      </c>
      <c r="AJ117" s="3">
        <v>105120.54</v>
      </c>
      <c r="AK117" s="3">
        <v>7606.96</v>
      </c>
      <c r="AL117" s="3">
        <v>928025.46</v>
      </c>
      <c r="AM117" s="3">
        <v>928025.46</v>
      </c>
      <c r="AN117" s="3">
        <v>1</v>
      </c>
      <c r="AO117" s="3">
        <v>0.36</v>
      </c>
      <c r="AP117" s="4">
        <f t="shared" si="9"/>
        <v>162.06000000005588</v>
      </c>
      <c r="AQ117" s="4">
        <f t="shared" si="7"/>
        <v>2703</v>
      </c>
      <c r="AR117" s="4">
        <f t="shared" si="8"/>
        <v>2865.0600000000559</v>
      </c>
      <c r="AS117" s="3">
        <f t="shared" si="10"/>
        <v>5</v>
      </c>
      <c r="AT117" s="3">
        <f t="shared" si="11"/>
        <v>158.69226547655413</v>
      </c>
      <c r="AU117" s="3">
        <f t="shared" si="12"/>
        <v>158.69226547655413</v>
      </c>
      <c r="AV117" s="3" t="str">
        <f t="shared" si="13"/>
        <v>ProdToShipRatio</v>
      </c>
    </row>
    <row r="118" spans="1:48" x14ac:dyDescent="0.25">
      <c r="A118" s="3">
        <v>17</v>
      </c>
      <c r="B118" s="3">
        <v>3</v>
      </c>
      <c r="C118" s="3">
        <v>60</v>
      </c>
      <c r="D118" s="3">
        <v>4</v>
      </c>
      <c r="E118" s="3">
        <v>10</v>
      </c>
      <c r="F118" s="3">
        <v>7</v>
      </c>
      <c r="G118" s="3">
        <v>600</v>
      </c>
      <c r="H118" s="3">
        <v>20</v>
      </c>
      <c r="I118" s="3">
        <v>822459.82</v>
      </c>
      <c r="J118" s="3">
        <v>127741.6</v>
      </c>
      <c r="K118" s="3">
        <v>122488.84</v>
      </c>
      <c r="L118" s="3">
        <v>470.29</v>
      </c>
      <c r="M118" s="3">
        <v>4574.1400000000003</v>
      </c>
      <c r="N118" s="3">
        <v>1827.73</v>
      </c>
      <c r="O118" s="3">
        <v>0</v>
      </c>
      <c r="P118" s="3">
        <v>2746.41</v>
      </c>
      <c r="Q118" s="3">
        <v>1077734.68</v>
      </c>
      <c r="R118" s="3">
        <v>1077734.68</v>
      </c>
      <c r="S118" s="3">
        <v>1</v>
      </c>
      <c r="T118" s="3">
        <v>3.67</v>
      </c>
      <c r="U118" s="3">
        <v>20</v>
      </c>
      <c r="V118" s="3">
        <v>822294.21</v>
      </c>
      <c r="W118" s="3">
        <v>127717.8</v>
      </c>
      <c r="X118" s="3">
        <v>122489.16</v>
      </c>
      <c r="Y118" s="3">
        <v>470.29</v>
      </c>
      <c r="Z118" s="3">
        <v>4842.1099999999997</v>
      </c>
      <c r="AA118" s="3">
        <v>2040.52</v>
      </c>
      <c r="AB118" s="3">
        <v>0</v>
      </c>
      <c r="AC118" s="3">
        <v>2801.6</v>
      </c>
      <c r="AD118" s="3">
        <v>1077813.58</v>
      </c>
      <c r="AE118" s="3">
        <v>1077813.58</v>
      </c>
      <c r="AF118" s="3">
        <v>1</v>
      </c>
      <c r="AG118" s="3">
        <v>1.18</v>
      </c>
      <c r="AH118" s="3">
        <v>822574.4</v>
      </c>
      <c r="AI118" s="3">
        <v>127757.7</v>
      </c>
      <c r="AJ118" s="3">
        <v>122555.2</v>
      </c>
      <c r="AK118" s="3">
        <v>7361.58</v>
      </c>
      <c r="AL118" s="3">
        <v>1080248.8899999999</v>
      </c>
      <c r="AM118" s="3">
        <v>1080248.8899999999</v>
      </c>
      <c r="AN118" s="3">
        <v>1</v>
      </c>
      <c r="AO118" s="3">
        <v>0.5</v>
      </c>
      <c r="AP118" s="4">
        <f t="shared" si="9"/>
        <v>78.900000000139698</v>
      </c>
      <c r="AQ118" s="4">
        <f t="shared" si="7"/>
        <v>2514.2099999999627</v>
      </c>
      <c r="AR118" s="4">
        <f t="shared" si="8"/>
        <v>2593.1100000001024</v>
      </c>
      <c r="AS118" s="3">
        <f t="shared" si="10"/>
        <v>5</v>
      </c>
      <c r="AT118" s="3">
        <f t="shared" si="11"/>
        <v>212.64845780395405</v>
      </c>
      <c r="AU118" s="3">
        <f t="shared" si="12"/>
        <v>212.64845780395405</v>
      </c>
      <c r="AV118" s="3" t="str">
        <f t="shared" si="13"/>
        <v>ProdToShipRatio</v>
      </c>
    </row>
    <row r="119" spans="1:48" x14ac:dyDescent="0.25">
      <c r="A119" s="3">
        <v>18</v>
      </c>
      <c r="B119" s="3">
        <v>3</v>
      </c>
      <c r="C119" s="3">
        <v>60</v>
      </c>
      <c r="D119" s="3">
        <v>4</v>
      </c>
      <c r="E119" s="3">
        <v>10</v>
      </c>
      <c r="F119" s="3">
        <v>8</v>
      </c>
      <c r="G119" s="3">
        <v>600</v>
      </c>
      <c r="H119" s="3">
        <v>20</v>
      </c>
      <c r="I119" s="3">
        <v>939812.33</v>
      </c>
      <c r="J119" s="3">
        <v>145970.4</v>
      </c>
      <c r="K119" s="3">
        <v>139967.19</v>
      </c>
      <c r="L119" s="3">
        <v>411.5</v>
      </c>
      <c r="M119" s="3">
        <v>4144.8999999999996</v>
      </c>
      <c r="N119" s="3">
        <v>1741.79</v>
      </c>
      <c r="O119" s="3">
        <v>0</v>
      </c>
      <c r="P119" s="3">
        <v>2403.11</v>
      </c>
      <c r="Q119" s="3">
        <v>1230306.31</v>
      </c>
      <c r="R119" s="3">
        <v>1230306.31</v>
      </c>
      <c r="S119" s="3">
        <v>1</v>
      </c>
      <c r="T119" s="3">
        <v>3.84</v>
      </c>
      <c r="U119" s="3">
        <v>20</v>
      </c>
      <c r="V119" s="3">
        <v>939764.82</v>
      </c>
      <c r="W119" s="3">
        <v>145963.20000000001</v>
      </c>
      <c r="X119" s="3">
        <v>139987.60999999999</v>
      </c>
      <c r="Y119" s="3">
        <v>411.5</v>
      </c>
      <c r="Z119" s="3">
        <v>4236.8500000000004</v>
      </c>
      <c r="AA119" s="3">
        <v>1785.45</v>
      </c>
      <c r="AB119" s="3">
        <v>0</v>
      </c>
      <c r="AC119" s="3">
        <v>2451.4</v>
      </c>
      <c r="AD119" s="3">
        <v>1230363.98</v>
      </c>
      <c r="AE119" s="3">
        <v>1230363.98</v>
      </c>
      <c r="AF119" s="3">
        <v>1</v>
      </c>
      <c r="AG119" s="3">
        <v>1.44</v>
      </c>
      <c r="AH119" s="3">
        <v>939985.62</v>
      </c>
      <c r="AI119" s="3">
        <v>145995.20000000001</v>
      </c>
      <c r="AJ119" s="3">
        <v>140074.04</v>
      </c>
      <c r="AK119" s="3">
        <v>6522.97</v>
      </c>
      <c r="AL119" s="3">
        <v>1232577.83</v>
      </c>
      <c r="AM119" s="3">
        <v>1232577.83</v>
      </c>
      <c r="AN119" s="3">
        <v>1</v>
      </c>
      <c r="AO119" s="3">
        <v>0.4</v>
      </c>
      <c r="AP119" s="4">
        <f t="shared" si="9"/>
        <v>57.669999999925494</v>
      </c>
      <c r="AQ119" s="4">
        <f t="shared" si="7"/>
        <v>2271.5200000000186</v>
      </c>
      <c r="AR119" s="4">
        <f t="shared" si="8"/>
        <v>2329.1899999999441</v>
      </c>
      <c r="AS119" s="3">
        <f t="shared" si="10"/>
        <v>5</v>
      </c>
      <c r="AT119" s="3">
        <f t="shared" si="11"/>
        <v>269.01718900886664</v>
      </c>
      <c r="AU119" s="3">
        <f t="shared" si="12"/>
        <v>269.01718900886664</v>
      </c>
      <c r="AV119" s="3" t="str">
        <f t="shared" si="13"/>
        <v>ProdToShipRatio</v>
      </c>
    </row>
    <row r="120" spans="1:48" x14ac:dyDescent="0.25">
      <c r="A120" s="3">
        <v>19</v>
      </c>
      <c r="B120" s="3">
        <v>3</v>
      </c>
      <c r="C120" s="3">
        <v>60</v>
      </c>
      <c r="D120" s="3">
        <v>4</v>
      </c>
      <c r="E120" s="3">
        <v>10</v>
      </c>
      <c r="F120" s="3">
        <v>9</v>
      </c>
      <c r="G120" s="3">
        <v>600</v>
      </c>
      <c r="H120" s="3">
        <v>20</v>
      </c>
      <c r="I120" s="3">
        <v>1057288.8700000001</v>
      </c>
      <c r="J120" s="3">
        <v>164216.70000000001</v>
      </c>
      <c r="K120" s="3">
        <v>157463.07999999999</v>
      </c>
      <c r="L120" s="3">
        <v>365.78</v>
      </c>
      <c r="M120" s="3">
        <v>3684.35</v>
      </c>
      <c r="N120" s="3">
        <v>1548.26</v>
      </c>
      <c r="O120" s="3">
        <v>0</v>
      </c>
      <c r="P120" s="3">
        <v>2136.1</v>
      </c>
      <c r="Q120" s="3">
        <v>1383018.79</v>
      </c>
      <c r="R120" s="3">
        <v>1383018.79</v>
      </c>
      <c r="S120" s="3">
        <v>1</v>
      </c>
      <c r="T120" s="3">
        <v>3.79</v>
      </c>
      <c r="U120" s="3">
        <v>20</v>
      </c>
      <c r="V120" s="3">
        <v>1057235.42</v>
      </c>
      <c r="W120" s="3">
        <v>164208.6</v>
      </c>
      <c r="X120" s="3">
        <v>157486.07</v>
      </c>
      <c r="Y120" s="3">
        <v>365.78</v>
      </c>
      <c r="Z120" s="3">
        <v>3766.09</v>
      </c>
      <c r="AA120" s="3">
        <v>1587.07</v>
      </c>
      <c r="AB120" s="3">
        <v>0</v>
      </c>
      <c r="AC120" s="3">
        <v>2179.02</v>
      </c>
      <c r="AD120" s="3">
        <v>1383061.95</v>
      </c>
      <c r="AE120" s="3">
        <v>1383061.95</v>
      </c>
      <c r="AF120" s="3">
        <v>1</v>
      </c>
      <c r="AG120" s="3">
        <v>1.17</v>
      </c>
      <c r="AH120" s="3">
        <v>1057483.82</v>
      </c>
      <c r="AI120" s="3">
        <v>164244.6</v>
      </c>
      <c r="AJ120" s="3">
        <v>157583.29999999999</v>
      </c>
      <c r="AK120" s="3">
        <v>5798.19</v>
      </c>
      <c r="AL120" s="3">
        <v>1385109.91</v>
      </c>
      <c r="AM120" s="3">
        <v>1385109.91</v>
      </c>
      <c r="AN120" s="3">
        <v>1</v>
      </c>
      <c r="AO120" s="3">
        <v>0.42</v>
      </c>
      <c r="AP120" s="4">
        <f t="shared" si="9"/>
        <v>43.159999999916181</v>
      </c>
      <c r="AQ120" s="4">
        <f t="shared" si="7"/>
        <v>2091.1199999998789</v>
      </c>
      <c r="AR120" s="4">
        <f t="shared" si="8"/>
        <v>2134.2799999997951</v>
      </c>
      <c r="AS120" s="3">
        <f t="shared" si="10"/>
        <v>5</v>
      </c>
      <c r="AT120" s="3">
        <f t="shared" si="11"/>
        <v>340.47515758753423</v>
      </c>
      <c r="AU120" s="3">
        <f t="shared" si="12"/>
        <v>340.47515758753423</v>
      </c>
      <c r="AV120" s="3" t="str">
        <f t="shared" si="13"/>
        <v>ProdToShipRatio</v>
      </c>
    </row>
    <row r="121" spans="1:48" x14ac:dyDescent="0.25">
      <c r="A121" s="3">
        <v>20</v>
      </c>
      <c r="B121" s="3">
        <v>3</v>
      </c>
      <c r="C121" s="3">
        <v>60</v>
      </c>
      <c r="D121" s="3">
        <v>4</v>
      </c>
      <c r="E121" s="3">
        <v>10</v>
      </c>
      <c r="F121" s="3">
        <v>10</v>
      </c>
      <c r="G121" s="3">
        <v>600</v>
      </c>
      <c r="H121" s="3">
        <v>20</v>
      </c>
      <c r="I121" s="3">
        <v>1174757.46</v>
      </c>
      <c r="J121" s="3">
        <v>182462</v>
      </c>
      <c r="K121" s="3">
        <v>174928.62</v>
      </c>
      <c r="L121" s="3">
        <v>329.2</v>
      </c>
      <c r="M121" s="3">
        <v>3350.85</v>
      </c>
      <c r="N121" s="3">
        <v>1428.36</v>
      </c>
      <c r="O121" s="3">
        <v>0</v>
      </c>
      <c r="P121" s="3">
        <v>1922.49</v>
      </c>
      <c r="Q121" s="3">
        <v>1535828.13</v>
      </c>
      <c r="R121" s="3">
        <v>1535828.13</v>
      </c>
      <c r="S121" s="3">
        <v>1</v>
      </c>
      <c r="T121" s="3">
        <v>5.64</v>
      </c>
      <c r="U121" s="3">
        <v>20</v>
      </c>
      <c r="V121" s="3">
        <v>1174706.02</v>
      </c>
      <c r="W121" s="3">
        <v>182454</v>
      </c>
      <c r="X121" s="3">
        <v>174984.52</v>
      </c>
      <c r="Y121" s="3">
        <v>329.2</v>
      </c>
      <c r="Z121" s="3">
        <v>3389.48</v>
      </c>
      <c r="AA121" s="3">
        <v>1428.36</v>
      </c>
      <c r="AB121" s="3">
        <v>0</v>
      </c>
      <c r="AC121" s="3">
        <v>1961.12</v>
      </c>
      <c r="AD121" s="3">
        <v>1535863.22</v>
      </c>
      <c r="AE121" s="3">
        <v>1535863.22</v>
      </c>
      <c r="AF121" s="3">
        <v>1</v>
      </c>
      <c r="AG121" s="3">
        <v>1.77</v>
      </c>
      <c r="AH121" s="3">
        <v>1174982.02</v>
      </c>
      <c r="AI121" s="3">
        <v>182494</v>
      </c>
      <c r="AJ121" s="3">
        <v>175092.56</v>
      </c>
      <c r="AK121" s="3">
        <v>5218.37</v>
      </c>
      <c r="AL121" s="3">
        <v>1537786.95</v>
      </c>
      <c r="AM121" s="3">
        <v>1537786.95</v>
      </c>
      <c r="AN121" s="3">
        <v>1</v>
      </c>
      <c r="AO121" s="3">
        <v>0.42</v>
      </c>
      <c r="AP121" s="4">
        <f t="shared" si="9"/>
        <v>35.090000000083819</v>
      </c>
      <c r="AQ121" s="4">
        <f t="shared" si="7"/>
        <v>1958.8200000000652</v>
      </c>
      <c r="AR121" s="4">
        <f t="shared" si="8"/>
        <v>1993.910000000149</v>
      </c>
      <c r="AS121" s="3">
        <f t="shared" si="10"/>
        <v>5</v>
      </c>
      <c r="AT121" s="3">
        <f t="shared" si="11"/>
        <v>416.33893017757919</v>
      </c>
      <c r="AU121" s="3">
        <f t="shared" si="12"/>
        <v>416.33893017757919</v>
      </c>
      <c r="AV121" s="3" t="str">
        <f t="shared" si="13"/>
        <v>ProdToShipRatio</v>
      </c>
    </row>
    <row r="122" spans="1:48" x14ac:dyDescent="0.25">
      <c r="A122" s="3">
        <v>1</v>
      </c>
      <c r="B122" s="3">
        <v>3</v>
      </c>
      <c r="C122" s="3">
        <v>60</v>
      </c>
      <c r="D122" s="3">
        <v>4</v>
      </c>
      <c r="E122" s="3">
        <v>10</v>
      </c>
      <c r="F122" s="3">
        <v>0.05</v>
      </c>
      <c r="G122" s="3">
        <v>700</v>
      </c>
      <c r="H122" s="3">
        <v>16</v>
      </c>
      <c r="I122" s="3">
        <v>6199.41</v>
      </c>
      <c r="J122" s="3">
        <v>945.17</v>
      </c>
      <c r="K122" s="3">
        <v>924.33</v>
      </c>
      <c r="L122" s="3">
        <v>25520</v>
      </c>
      <c r="M122" s="3">
        <v>424076.4</v>
      </c>
      <c r="N122" s="3">
        <v>25260.49</v>
      </c>
      <c r="O122" s="3">
        <v>0</v>
      </c>
      <c r="P122" s="3">
        <v>398815.91</v>
      </c>
      <c r="Q122" s="3">
        <v>457665.31</v>
      </c>
      <c r="R122" s="3">
        <v>457665.31</v>
      </c>
      <c r="S122" s="3">
        <v>1</v>
      </c>
      <c r="T122" s="3">
        <v>2.74</v>
      </c>
      <c r="U122" s="3">
        <v>16</v>
      </c>
      <c r="V122" s="3">
        <v>6098.15</v>
      </c>
      <c r="W122" s="3">
        <v>914.7</v>
      </c>
      <c r="X122" s="3">
        <v>932.37</v>
      </c>
      <c r="Y122" s="3">
        <v>25520</v>
      </c>
      <c r="Z122" s="3">
        <v>728126.99</v>
      </c>
      <c r="AA122" s="3">
        <v>310820.75</v>
      </c>
      <c r="AB122" s="3">
        <v>0</v>
      </c>
      <c r="AC122" s="3">
        <v>417306.24</v>
      </c>
      <c r="AD122" s="3">
        <v>761592.22</v>
      </c>
      <c r="AE122" s="3">
        <v>761592.22</v>
      </c>
      <c r="AF122" s="3">
        <v>1</v>
      </c>
      <c r="AG122" s="3">
        <v>1.31</v>
      </c>
      <c r="AH122" s="3">
        <v>6202.12</v>
      </c>
      <c r="AI122" s="3">
        <v>945.66</v>
      </c>
      <c r="AJ122" s="3">
        <v>924.56</v>
      </c>
      <c r="AK122" s="3">
        <v>457037.42</v>
      </c>
      <c r="AL122" s="3">
        <v>465109.77</v>
      </c>
      <c r="AM122" s="3">
        <v>465109.77</v>
      </c>
      <c r="AN122" s="3">
        <v>1</v>
      </c>
      <c r="AO122" s="3">
        <v>0.81</v>
      </c>
      <c r="AP122" s="4">
        <f t="shared" si="9"/>
        <v>303926.90999999997</v>
      </c>
      <c r="AQ122" s="4">
        <f t="shared" si="7"/>
        <v>7444.460000000021</v>
      </c>
      <c r="AR122" s="4">
        <f t="shared" si="8"/>
        <v>311371.37</v>
      </c>
      <c r="AS122" s="3">
        <f t="shared" si="10"/>
        <v>4</v>
      </c>
      <c r="AT122" s="3">
        <f t="shared" si="11"/>
        <v>1.794700758280093E-2</v>
      </c>
      <c r="AU122" s="3">
        <f t="shared" si="12"/>
        <v>55.719595335677312</v>
      </c>
      <c r="AV122" s="3" t="str">
        <f t="shared" si="13"/>
        <v>ShipToProdRatio</v>
      </c>
    </row>
    <row r="123" spans="1:48" x14ac:dyDescent="0.25">
      <c r="A123" s="3">
        <v>2</v>
      </c>
      <c r="B123" s="3">
        <v>3</v>
      </c>
      <c r="C123" s="3">
        <v>60</v>
      </c>
      <c r="D123" s="3">
        <v>4</v>
      </c>
      <c r="E123" s="3">
        <v>10</v>
      </c>
      <c r="F123" s="3">
        <v>0.1</v>
      </c>
      <c r="G123" s="3">
        <v>700</v>
      </c>
      <c r="H123" s="3">
        <v>16</v>
      </c>
      <c r="I123" s="3">
        <v>12398.81</v>
      </c>
      <c r="J123" s="3">
        <v>1890.34</v>
      </c>
      <c r="K123" s="3">
        <v>1848.66</v>
      </c>
      <c r="L123" s="3">
        <v>12760</v>
      </c>
      <c r="M123" s="3">
        <v>212038.2</v>
      </c>
      <c r="N123" s="3">
        <v>12630.25</v>
      </c>
      <c r="O123" s="3">
        <v>0</v>
      </c>
      <c r="P123" s="3">
        <v>199407.96</v>
      </c>
      <c r="Q123" s="3">
        <v>240936.01</v>
      </c>
      <c r="R123" s="3">
        <v>240936.01</v>
      </c>
      <c r="S123" s="3">
        <v>1</v>
      </c>
      <c r="T123" s="3">
        <v>2.81</v>
      </c>
      <c r="U123" s="3">
        <v>16</v>
      </c>
      <c r="V123" s="3">
        <v>12196.3</v>
      </c>
      <c r="W123" s="3">
        <v>1829.41</v>
      </c>
      <c r="X123" s="3">
        <v>1864.75</v>
      </c>
      <c r="Y123" s="3">
        <v>12760</v>
      </c>
      <c r="Z123" s="3">
        <v>364063.49</v>
      </c>
      <c r="AA123" s="3">
        <v>155410.37</v>
      </c>
      <c r="AB123" s="3">
        <v>0</v>
      </c>
      <c r="AC123" s="3">
        <v>208653.12</v>
      </c>
      <c r="AD123" s="3">
        <v>392713.95</v>
      </c>
      <c r="AE123" s="3">
        <v>392713.95</v>
      </c>
      <c r="AF123" s="3">
        <v>1</v>
      </c>
      <c r="AG123" s="3">
        <v>1.23</v>
      </c>
      <c r="AH123" s="3">
        <v>12404.24</v>
      </c>
      <c r="AI123" s="3">
        <v>1891.32</v>
      </c>
      <c r="AJ123" s="3">
        <v>1849.13</v>
      </c>
      <c r="AK123" s="3">
        <v>228518.71</v>
      </c>
      <c r="AL123" s="3">
        <v>244663.4</v>
      </c>
      <c r="AM123" s="3">
        <v>244663.4</v>
      </c>
      <c r="AN123" s="3">
        <v>1</v>
      </c>
      <c r="AO123" s="3">
        <v>0.33</v>
      </c>
      <c r="AP123" s="4">
        <f t="shared" si="9"/>
        <v>151777.94</v>
      </c>
      <c r="AQ123" s="4">
        <f t="shared" si="7"/>
        <v>3727.3899999999849</v>
      </c>
      <c r="AR123" s="4">
        <f t="shared" si="8"/>
        <v>155505.32999999999</v>
      </c>
      <c r="AS123" s="3">
        <f t="shared" si="10"/>
        <v>4</v>
      </c>
      <c r="AT123" s="3">
        <f t="shared" si="11"/>
        <v>7.178798584686176E-2</v>
      </c>
      <c r="AU123" s="3">
        <f t="shared" si="12"/>
        <v>13.929907465758985</v>
      </c>
      <c r="AV123" s="3" t="str">
        <f t="shared" si="13"/>
        <v>ShipToProdRatio</v>
      </c>
    </row>
    <row r="124" spans="1:48" x14ac:dyDescent="0.25">
      <c r="A124" s="3">
        <v>3</v>
      </c>
      <c r="B124" s="3">
        <v>3</v>
      </c>
      <c r="C124" s="3">
        <v>60</v>
      </c>
      <c r="D124" s="3">
        <v>4</v>
      </c>
      <c r="E124" s="3">
        <v>10</v>
      </c>
      <c r="F124" s="3">
        <v>0.2</v>
      </c>
      <c r="G124" s="3">
        <v>700</v>
      </c>
      <c r="H124" s="3">
        <v>16</v>
      </c>
      <c r="I124" s="3">
        <v>24797.62</v>
      </c>
      <c r="J124" s="3">
        <v>3780.68</v>
      </c>
      <c r="K124" s="3">
        <v>3697.32</v>
      </c>
      <c r="L124" s="3">
        <v>6380</v>
      </c>
      <c r="M124" s="3">
        <v>106019.1</v>
      </c>
      <c r="N124" s="3">
        <v>6315.12</v>
      </c>
      <c r="O124" s="3">
        <v>0</v>
      </c>
      <c r="P124" s="3">
        <v>99703.98</v>
      </c>
      <c r="Q124" s="3">
        <v>144674.72</v>
      </c>
      <c r="R124" s="3">
        <v>144674.72</v>
      </c>
      <c r="S124" s="3">
        <v>1</v>
      </c>
      <c r="T124" s="3">
        <v>3.95</v>
      </c>
      <c r="U124" s="3">
        <v>16</v>
      </c>
      <c r="V124" s="3">
        <v>24392.59</v>
      </c>
      <c r="W124" s="3">
        <v>3658.82</v>
      </c>
      <c r="X124" s="3">
        <v>3729.5</v>
      </c>
      <c r="Y124" s="3">
        <v>6380</v>
      </c>
      <c r="Z124" s="3">
        <v>182031.75</v>
      </c>
      <c r="AA124" s="3">
        <v>77705.19</v>
      </c>
      <c r="AB124" s="3">
        <v>0</v>
      </c>
      <c r="AC124" s="3">
        <v>104326.56</v>
      </c>
      <c r="AD124" s="3">
        <v>220192.66</v>
      </c>
      <c r="AE124" s="3">
        <v>220192.66</v>
      </c>
      <c r="AF124" s="3">
        <v>1</v>
      </c>
      <c r="AG124" s="3">
        <v>2.38</v>
      </c>
      <c r="AH124" s="3">
        <v>24808.48</v>
      </c>
      <c r="AI124" s="3">
        <v>3782.64</v>
      </c>
      <c r="AJ124" s="3">
        <v>3698.26</v>
      </c>
      <c r="AK124" s="3">
        <v>114259.36</v>
      </c>
      <c r="AL124" s="3">
        <v>146548.74</v>
      </c>
      <c r="AM124" s="3">
        <v>146548.74</v>
      </c>
      <c r="AN124" s="3">
        <v>1</v>
      </c>
      <c r="AO124" s="3">
        <v>0.43</v>
      </c>
      <c r="AP124" s="4">
        <f t="shared" si="9"/>
        <v>75517.94</v>
      </c>
      <c r="AQ124" s="4">
        <f t="shared" si="7"/>
        <v>1874.0199999999895</v>
      </c>
      <c r="AR124" s="4">
        <f t="shared" si="8"/>
        <v>77391.959999999992</v>
      </c>
      <c r="AS124" s="3">
        <f t="shared" si="10"/>
        <v>4</v>
      </c>
      <c r="AT124" s="3">
        <f t="shared" si="11"/>
        <v>0.28715194338744704</v>
      </c>
      <c r="AU124" s="3">
        <f t="shared" si="12"/>
        <v>3.4824768664397463</v>
      </c>
      <c r="AV124" s="3" t="str">
        <f t="shared" si="13"/>
        <v>ShipToProdRatio</v>
      </c>
    </row>
    <row r="125" spans="1:48" x14ac:dyDescent="0.25">
      <c r="A125" s="3">
        <v>4</v>
      </c>
      <c r="B125" s="3">
        <v>3</v>
      </c>
      <c r="C125" s="3">
        <v>60</v>
      </c>
      <c r="D125" s="3">
        <v>4</v>
      </c>
      <c r="E125" s="3">
        <v>10</v>
      </c>
      <c r="F125" s="3">
        <v>0.3</v>
      </c>
      <c r="G125" s="3">
        <v>700</v>
      </c>
      <c r="H125" s="3">
        <v>16</v>
      </c>
      <c r="I125" s="3">
        <v>37196.43</v>
      </c>
      <c r="J125" s="3">
        <v>5671.02</v>
      </c>
      <c r="K125" s="3">
        <v>5545.98</v>
      </c>
      <c r="L125" s="3">
        <v>4253.33</v>
      </c>
      <c r="M125" s="3">
        <v>70679.399999999994</v>
      </c>
      <c r="N125" s="3">
        <v>4210.08</v>
      </c>
      <c r="O125" s="3">
        <v>0</v>
      </c>
      <c r="P125" s="3">
        <v>66469.320000000007</v>
      </c>
      <c r="Q125" s="3">
        <v>123346.16</v>
      </c>
      <c r="R125" s="3">
        <v>123346.16</v>
      </c>
      <c r="S125" s="3">
        <v>1</v>
      </c>
      <c r="T125" s="3">
        <v>3.3</v>
      </c>
      <c r="U125" s="3">
        <v>16</v>
      </c>
      <c r="V125" s="3">
        <v>36588.89</v>
      </c>
      <c r="W125" s="3">
        <v>5488.23</v>
      </c>
      <c r="X125" s="3">
        <v>5594.25</v>
      </c>
      <c r="Y125" s="3">
        <v>4253.33</v>
      </c>
      <c r="Z125" s="3">
        <v>121354.5</v>
      </c>
      <c r="AA125" s="3">
        <v>51803.46</v>
      </c>
      <c r="AB125" s="3">
        <v>0</v>
      </c>
      <c r="AC125" s="3">
        <v>69551.039999999994</v>
      </c>
      <c r="AD125" s="3">
        <v>173279.2</v>
      </c>
      <c r="AE125" s="3">
        <v>173279.2</v>
      </c>
      <c r="AF125" s="3">
        <v>1</v>
      </c>
      <c r="AG125" s="3">
        <v>1.41</v>
      </c>
      <c r="AH125" s="3">
        <v>37212.720000000001</v>
      </c>
      <c r="AI125" s="3">
        <v>5673.96</v>
      </c>
      <c r="AJ125" s="3">
        <v>5547.39</v>
      </c>
      <c r="AK125" s="3">
        <v>76172.899999999994</v>
      </c>
      <c r="AL125" s="3">
        <v>124606.97</v>
      </c>
      <c r="AM125" s="3">
        <v>124606.97</v>
      </c>
      <c r="AN125" s="3">
        <v>1</v>
      </c>
      <c r="AO125" s="3">
        <v>0.38</v>
      </c>
      <c r="AP125" s="4">
        <f t="shared" si="9"/>
        <v>49933.040000000008</v>
      </c>
      <c r="AQ125" s="4">
        <f t="shared" si="7"/>
        <v>1260.8099999999977</v>
      </c>
      <c r="AR125" s="4">
        <f t="shared" si="8"/>
        <v>51193.850000000006</v>
      </c>
      <c r="AS125" s="3">
        <f t="shared" si="10"/>
        <v>4</v>
      </c>
      <c r="AT125" s="3">
        <f t="shared" si="11"/>
        <v>0.64609190136272887</v>
      </c>
      <c r="AU125" s="3">
        <f t="shared" si="12"/>
        <v>1.5477674273440243</v>
      </c>
      <c r="AV125" s="3" t="str">
        <f t="shared" si="13"/>
        <v>ShipToProdRatio</v>
      </c>
    </row>
    <row r="126" spans="1:48" x14ac:dyDescent="0.25">
      <c r="A126" s="3">
        <v>5</v>
      </c>
      <c r="B126" s="3">
        <v>3</v>
      </c>
      <c r="C126" s="3">
        <v>60</v>
      </c>
      <c r="D126" s="3">
        <v>4</v>
      </c>
      <c r="E126" s="3">
        <v>10</v>
      </c>
      <c r="F126" s="3">
        <v>0.4</v>
      </c>
      <c r="G126" s="3">
        <v>700</v>
      </c>
      <c r="H126" s="3">
        <v>16</v>
      </c>
      <c r="I126" s="3">
        <v>49595.24</v>
      </c>
      <c r="J126" s="3">
        <v>7561.36</v>
      </c>
      <c r="K126" s="3">
        <v>7394.63</v>
      </c>
      <c r="L126" s="3">
        <v>3190</v>
      </c>
      <c r="M126" s="3">
        <v>53009.55</v>
      </c>
      <c r="N126" s="3">
        <v>3157.56</v>
      </c>
      <c r="O126" s="3">
        <v>0</v>
      </c>
      <c r="P126" s="3">
        <v>49851.99</v>
      </c>
      <c r="Q126" s="3">
        <v>120750.79</v>
      </c>
      <c r="R126" s="3">
        <v>120750.79</v>
      </c>
      <c r="S126" s="3">
        <v>1</v>
      </c>
      <c r="T126" s="3">
        <v>3.28</v>
      </c>
      <c r="U126" s="3">
        <v>16</v>
      </c>
      <c r="V126" s="3">
        <v>48785.19</v>
      </c>
      <c r="W126" s="3">
        <v>7317.64</v>
      </c>
      <c r="X126" s="3">
        <v>7459</v>
      </c>
      <c r="Y126" s="3">
        <v>3190</v>
      </c>
      <c r="Z126" s="3">
        <v>91015.87</v>
      </c>
      <c r="AA126" s="3">
        <v>38852.589999999997</v>
      </c>
      <c r="AB126" s="3">
        <v>0</v>
      </c>
      <c r="AC126" s="3">
        <v>52163.28</v>
      </c>
      <c r="AD126" s="3">
        <v>157767.70000000001</v>
      </c>
      <c r="AE126" s="3">
        <v>157767.70000000001</v>
      </c>
      <c r="AF126" s="3">
        <v>1</v>
      </c>
      <c r="AG126" s="3">
        <v>1.1200000000000001</v>
      </c>
      <c r="AH126" s="3">
        <v>49616.959999999999</v>
      </c>
      <c r="AI126" s="3">
        <v>7565.28</v>
      </c>
      <c r="AJ126" s="3">
        <v>7396.52</v>
      </c>
      <c r="AK126" s="3">
        <v>57129.68</v>
      </c>
      <c r="AL126" s="3">
        <v>121708.44</v>
      </c>
      <c r="AM126" s="3">
        <v>121708.44</v>
      </c>
      <c r="AN126" s="3">
        <v>1</v>
      </c>
      <c r="AO126" s="3">
        <v>0.61</v>
      </c>
      <c r="AP126" s="4">
        <f t="shared" si="9"/>
        <v>37016.910000000018</v>
      </c>
      <c r="AQ126" s="4">
        <f t="shared" si="7"/>
        <v>957.65000000000873</v>
      </c>
      <c r="AR126" s="4">
        <f t="shared" si="8"/>
        <v>37974.560000000027</v>
      </c>
      <c r="AS126" s="3">
        <f t="shared" si="10"/>
        <v>4</v>
      </c>
      <c r="AT126" s="3">
        <f t="shared" si="11"/>
        <v>1.1486075956124202</v>
      </c>
      <c r="AU126" s="3">
        <f t="shared" si="12"/>
        <v>1.1486075956124202</v>
      </c>
      <c r="AV126" s="3" t="str">
        <f t="shared" si="13"/>
        <v>ProdToShipRatio</v>
      </c>
    </row>
    <row r="127" spans="1:48" x14ac:dyDescent="0.25">
      <c r="A127" s="3">
        <v>6</v>
      </c>
      <c r="B127" s="3">
        <v>3</v>
      </c>
      <c r="C127" s="3">
        <v>60</v>
      </c>
      <c r="D127" s="3">
        <v>4</v>
      </c>
      <c r="E127" s="3">
        <v>10</v>
      </c>
      <c r="F127" s="3">
        <v>0.5</v>
      </c>
      <c r="G127" s="3">
        <v>700</v>
      </c>
      <c r="H127" s="3">
        <v>16</v>
      </c>
      <c r="I127" s="3">
        <v>61962.78</v>
      </c>
      <c r="J127" s="3">
        <v>9447.2000000000007</v>
      </c>
      <c r="K127" s="3">
        <v>9239.3799999999992</v>
      </c>
      <c r="L127" s="3">
        <v>2552</v>
      </c>
      <c r="M127" s="3">
        <v>42437.87</v>
      </c>
      <c r="N127" s="3">
        <v>2526.0500000000002</v>
      </c>
      <c r="O127" s="3">
        <v>0</v>
      </c>
      <c r="P127" s="3">
        <v>39911.82</v>
      </c>
      <c r="Q127" s="3">
        <v>125639.23</v>
      </c>
      <c r="R127" s="3">
        <v>125639.23</v>
      </c>
      <c r="S127" s="3">
        <v>1</v>
      </c>
      <c r="T127" s="3">
        <v>3.18</v>
      </c>
      <c r="U127" s="3">
        <v>16</v>
      </c>
      <c r="V127" s="3">
        <v>60981.48</v>
      </c>
      <c r="W127" s="3">
        <v>9147.0499999999993</v>
      </c>
      <c r="X127" s="3">
        <v>9323.75</v>
      </c>
      <c r="Y127" s="3">
        <v>2552</v>
      </c>
      <c r="Z127" s="3">
        <v>72812.7</v>
      </c>
      <c r="AA127" s="3">
        <v>31082.07</v>
      </c>
      <c r="AB127" s="3">
        <v>0</v>
      </c>
      <c r="AC127" s="3">
        <v>41730.620000000003</v>
      </c>
      <c r="AD127" s="3">
        <v>154816.98000000001</v>
      </c>
      <c r="AE127" s="3">
        <v>154816.98000000001</v>
      </c>
      <c r="AF127" s="3">
        <v>1</v>
      </c>
      <c r="AG127" s="3">
        <v>1.1000000000000001</v>
      </c>
      <c r="AH127" s="3">
        <v>61989.93</v>
      </c>
      <c r="AI127" s="3">
        <v>9452.1</v>
      </c>
      <c r="AJ127" s="3">
        <v>9241.73</v>
      </c>
      <c r="AK127" s="3">
        <v>45733.97</v>
      </c>
      <c r="AL127" s="3">
        <v>126417.73</v>
      </c>
      <c r="AM127" s="3">
        <v>126417.73</v>
      </c>
      <c r="AN127" s="3">
        <v>1</v>
      </c>
      <c r="AO127" s="3">
        <v>0.47</v>
      </c>
      <c r="AP127" s="4">
        <f t="shared" si="9"/>
        <v>29177.750000000015</v>
      </c>
      <c r="AQ127" s="4">
        <f t="shared" si="7"/>
        <v>778.5</v>
      </c>
      <c r="AR127" s="4">
        <f t="shared" si="8"/>
        <v>29956.250000000015</v>
      </c>
      <c r="AS127" s="3">
        <f t="shared" si="10"/>
        <v>4</v>
      </c>
      <c r="AT127" s="3">
        <f t="shared" si="11"/>
        <v>1.7926115367748339</v>
      </c>
      <c r="AU127" s="3">
        <f t="shared" si="12"/>
        <v>1.7926115367748339</v>
      </c>
      <c r="AV127" s="3" t="str">
        <f t="shared" si="13"/>
        <v>ProdToShipRatio</v>
      </c>
    </row>
    <row r="128" spans="1:48" x14ac:dyDescent="0.25">
      <c r="A128" s="3">
        <v>7</v>
      </c>
      <c r="B128" s="3">
        <v>3</v>
      </c>
      <c r="C128" s="3">
        <v>60</v>
      </c>
      <c r="D128" s="3">
        <v>4</v>
      </c>
      <c r="E128" s="3">
        <v>10</v>
      </c>
      <c r="F128" s="3">
        <v>0.6</v>
      </c>
      <c r="G128" s="3">
        <v>700</v>
      </c>
      <c r="H128" s="3">
        <v>16</v>
      </c>
      <c r="I128" s="3">
        <v>74318.22</v>
      </c>
      <c r="J128" s="3">
        <v>11331.96</v>
      </c>
      <c r="K128" s="3">
        <v>11082.89</v>
      </c>
      <c r="L128" s="3">
        <v>2126.67</v>
      </c>
      <c r="M128" s="3">
        <v>35410.69</v>
      </c>
      <c r="N128" s="3">
        <v>2105.04</v>
      </c>
      <c r="O128" s="3">
        <v>0</v>
      </c>
      <c r="P128" s="3">
        <v>33305.65</v>
      </c>
      <c r="Q128" s="3">
        <v>134270.43</v>
      </c>
      <c r="R128" s="3">
        <v>134270.43</v>
      </c>
      <c r="S128" s="3">
        <v>1</v>
      </c>
      <c r="T128" s="3">
        <v>4.42</v>
      </c>
      <c r="U128" s="3">
        <v>16</v>
      </c>
      <c r="V128" s="3">
        <v>73177.78</v>
      </c>
      <c r="W128" s="3">
        <v>10976.46</v>
      </c>
      <c r="X128" s="3">
        <v>11188.5</v>
      </c>
      <c r="Y128" s="3">
        <v>2126.67</v>
      </c>
      <c r="Z128" s="3">
        <v>60677.25</v>
      </c>
      <c r="AA128" s="3">
        <v>25901.73</v>
      </c>
      <c r="AB128" s="3">
        <v>0</v>
      </c>
      <c r="AC128" s="3">
        <v>34775.519999999997</v>
      </c>
      <c r="AD128" s="3">
        <v>158146.65</v>
      </c>
      <c r="AE128" s="3">
        <v>158146.65</v>
      </c>
      <c r="AF128" s="3">
        <v>1</v>
      </c>
      <c r="AG128" s="3">
        <v>1.21</v>
      </c>
      <c r="AH128" s="3">
        <v>74350.8</v>
      </c>
      <c r="AI128" s="3">
        <v>11337.84</v>
      </c>
      <c r="AJ128" s="3">
        <v>11085.72</v>
      </c>
      <c r="AK128" s="3">
        <v>38157.440000000002</v>
      </c>
      <c r="AL128" s="3">
        <v>134931.79</v>
      </c>
      <c r="AM128" s="3">
        <v>134931.79</v>
      </c>
      <c r="AN128" s="3">
        <v>1</v>
      </c>
      <c r="AO128" s="3">
        <v>0.37</v>
      </c>
      <c r="AP128" s="4">
        <f t="shared" si="9"/>
        <v>23876.22</v>
      </c>
      <c r="AQ128" s="4">
        <f t="shared" si="7"/>
        <v>661.36000000001513</v>
      </c>
      <c r="AR128" s="4">
        <f t="shared" si="8"/>
        <v>24537.580000000016</v>
      </c>
      <c r="AS128" s="3">
        <f t="shared" si="10"/>
        <v>4</v>
      </c>
      <c r="AT128" s="3">
        <f t="shared" si="11"/>
        <v>2.576981172890155</v>
      </c>
      <c r="AU128" s="3">
        <f t="shared" si="12"/>
        <v>2.576981172890155</v>
      </c>
      <c r="AV128" s="3" t="str">
        <f t="shared" si="13"/>
        <v>ProdToShipRatio</v>
      </c>
    </row>
    <row r="129" spans="1:48" x14ac:dyDescent="0.25">
      <c r="A129" s="3">
        <v>8</v>
      </c>
      <c r="B129" s="3">
        <v>3</v>
      </c>
      <c r="C129" s="3">
        <v>60</v>
      </c>
      <c r="D129" s="3">
        <v>4</v>
      </c>
      <c r="E129" s="3">
        <v>10</v>
      </c>
      <c r="F129" s="3">
        <v>0.7</v>
      </c>
      <c r="G129" s="3">
        <v>700</v>
      </c>
      <c r="H129" s="3">
        <v>16</v>
      </c>
      <c r="I129" s="3">
        <v>86660.53</v>
      </c>
      <c r="J129" s="3">
        <v>13213.83</v>
      </c>
      <c r="K129" s="3">
        <v>12924.79</v>
      </c>
      <c r="L129" s="3">
        <v>1822.86</v>
      </c>
      <c r="M129" s="3">
        <v>30395.93</v>
      </c>
      <c r="N129" s="3">
        <v>1848.23</v>
      </c>
      <c r="O129" s="3">
        <v>0</v>
      </c>
      <c r="P129" s="3">
        <v>28547.7</v>
      </c>
      <c r="Q129" s="3">
        <v>145017.93</v>
      </c>
      <c r="R129" s="3">
        <v>145017.93</v>
      </c>
      <c r="S129" s="3">
        <v>1</v>
      </c>
      <c r="T129" s="3">
        <v>4.1500000000000004</v>
      </c>
      <c r="U129" s="3">
        <v>16</v>
      </c>
      <c r="V129" s="3">
        <v>85374.080000000002</v>
      </c>
      <c r="W129" s="3">
        <v>12805.87</v>
      </c>
      <c r="X129" s="3">
        <v>13053.25</v>
      </c>
      <c r="Y129" s="3">
        <v>1822.86</v>
      </c>
      <c r="Z129" s="3">
        <v>52009.07</v>
      </c>
      <c r="AA129" s="3">
        <v>22201.48</v>
      </c>
      <c r="AB129" s="3">
        <v>0</v>
      </c>
      <c r="AC129" s="3">
        <v>29807.59</v>
      </c>
      <c r="AD129" s="3">
        <v>165065.12</v>
      </c>
      <c r="AE129" s="3">
        <v>165065.12</v>
      </c>
      <c r="AF129" s="3">
        <v>1</v>
      </c>
      <c r="AG129" s="3">
        <v>1.42</v>
      </c>
      <c r="AH129" s="3">
        <v>86722.83</v>
      </c>
      <c r="AI129" s="3">
        <v>13223.21</v>
      </c>
      <c r="AJ129" s="3">
        <v>12934.98</v>
      </c>
      <c r="AK129" s="3">
        <v>32728.04</v>
      </c>
      <c r="AL129" s="3">
        <v>145609.07</v>
      </c>
      <c r="AM129" s="3">
        <v>145609.07</v>
      </c>
      <c r="AN129" s="3">
        <v>1</v>
      </c>
      <c r="AO129" s="3">
        <v>0.41</v>
      </c>
      <c r="AP129" s="4">
        <f t="shared" si="9"/>
        <v>20047.190000000002</v>
      </c>
      <c r="AQ129" s="4">
        <f t="shared" si="7"/>
        <v>591.14000000001397</v>
      </c>
      <c r="AR129" s="4">
        <f t="shared" si="8"/>
        <v>20638.330000000016</v>
      </c>
      <c r="AS129" s="3">
        <f t="shared" si="10"/>
        <v>4</v>
      </c>
      <c r="AT129" s="3">
        <f t="shared" si="11"/>
        <v>3.5010361965796974</v>
      </c>
      <c r="AU129" s="3">
        <f t="shared" si="12"/>
        <v>3.5010361965796974</v>
      </c>
      <c r="AV129" s="3" t="str">
        <f t="shared" si="13"/>
        <v>ProdToShipRatio</v>
      </c>
    </row>
    <row r="130" spans="1:48" x14ac:dyDescent="0.25">
      <c r="A130" s="3">
        <v>9</v>
      </c>
      <c r="B130" s="3">
        <v>3</v>
      </c>
      <c r="C130" s="3">
        <v>60</v>
      </c>
      <c r="D130" s="3">
        <v>4</v>
      </c>
      <c r="E130" s="3">
        <v>10</v>
      </c>
      <c r="F130" s="3">
        <v>0.8</v>
      </c>
      <c r="G130" s="3">
        <v>700</v>
      </c>
      <c r="H130" s="3">
        <v>16</v>
      </c>
      <c r="I130" s="3">
        <v>99040.6</v>
      </c>
      <c r="J130" s="3">
        <v>15101.52</v>
      </c>
      <c r="K130" s="3">
        <v>14771.19</v>
      </c>
      <c r="L130" s="3">
        <v>1595</v>
      </c>
      <c r="M130" s="3">
        <v>26596.44</v>
      </c>
      <c r="N130" s="3">
        <v>1617.2</v>
      </c>
      <c r="O130" s="3">
        <v>0</v>
      </c>
      <c r="P130" s="3">
        <v>24979.23</v>
      </c>
      <c r="Q130" s="3">
        <v>157104.75</v>
      </c>
      <c r="R130" s="3">
        <v>157104.75</v>
      </c>
      <c r="S130" s="3">
        <v>1</v>
      </c>
      <c r="T130" s="3">
        <v>3.77</v>
      </c>
      <c r="U130" s="3">
        <v>16</v>
      </c>
      <c r="V130" s="3">
        <v>97570.37</v>
      </c>
      <c r="W130" s="3">
        <v>14635.28</v>
      </c>
      <c r="X130" s="3">
        <v>14918</v>
      </c>
      <c r="Y130" s="3">
        <v>1595</v>
      </c>
      <c r="Z130" s="3">
        <v>45507.94</v>
      </c>
      <c r="AA130" s="3">
        <v>19426.3</v>
      </c>
      <c r="AB130" s="3">
        <v>0</v>
      </c>
      <c r="AC130" s="3">
        <v>26081.64</v>
      </c>
      <c r="AD130" s="3">
        <v>174226.59</v>
      </c>
      <c r="AE130" s="3">
        <v>174226.59</v>
      </c>
      <c r="AF130" s="3">
        <v>1</v>
      </c>
      <c r="AG130" s="3">
        <v>1.29</v>
      </c>
      <c r="AH130" s="3">
        <v>99068.37</v>
      </c>
      <c r="AI130" s="3">
        <v>15104.4</v>
      </c>
      <c r="AJ130" s="3">
        <v>14779.07</v>
      </c>
      <c r="AK130" s="3">
        <v>28685.49</v>
      </c>
      <c r="AL130" s="3">
        <v>157637.32999999999</v>
      </c>
      <c r="AM130" s="3">
        <v>157637.32999999999</v>
      </c>
      <c r="AN130" s="3">
        <v>1</v>
      </c>
      <c r="AO130" s="3">
        <v>0.35</v>
      </c>
      <c r="AP130" s="4">
        <f t="shared" si="9"/>
        <v>17121.839999999997</v>
      </c>
      <c r="AQ130" s="4">
        <f t="shared" ref="AQ130:AQ193" si="14">AM130-R130</f>
        <v>532.57999999998719</v>
      </c>
      <c r="AR130" s="4">
        <f t="shared" ref="AR130:AR193" si="15">AP130+AQ130</f>
        <v>17654.419999999984</v>
      </c>
      <c r="AS130" s="3">
        <f t="shared" si="10"/>
        <v>4</v>
      </c>
      <c r="AT130" s="3">
        <f t="shared" si="11"/>
        <v>4.572782021776824</v>
      </c>
      <c r="AU130" s="3">
        <f t="shared" si="12"/>
        <v>4.572782021776824</v>
      </c>
      <c r="AV130" s="3" t="str">
        <f t="shared" si="13"/>
        <v>ProdToShipRatio</v>
      </c>
    </row>
    <row r="131" spans="1:48" x14ac:dyDescent="0.25">
      <c r="A131" s="3">
        <v>10</v>
      </c>
      <c r="B131" s="3">
        <v>3</v>
      </c>
      <c r="C131" s="3">
        <v>60</v>
      </c>
      <c r="D131" s="3">
        <v>4</v>
      </c>
      <c r="E131" s="3">
        <v>10</v>
      </c>
      <c r="F131" s="3">
        <v>0.9</v>
      </c>
      <c r="G131" s="3">
        <v>700</v>
      </c>
      <c r="H131" s="3">
        <v>16</v>
      </c>
      <c r="I131" s="3">
        <v>111420.68</v>
      </c>
      <c r="J131" s="3">
        <v>16989.21</v>
      </c>
      <c r="K131" s="3">
        <v>16617.59</v>
      </c>
      <c r="L131" s="3">
        <v>1417.78</v>
      </c>
      <c r="M131" s="3">
        <v>23641.279999999999</v>
      </c>
      <c r="N131" s="3">
        <v>1437.51</v>
      </c>
      <c r="O131" s="3">
        <v>0</v>
      </c>
      <c r="P131" s="3">
        <v>22203.759999999998</v>
      </c>
      <c r="Q131" s="3">
        <v>170086.53</v>
      </c>
      <c r="R131" s="3">
        <v>170086.53</v>
      </c>
      <c r="S131" s="3">
        <v>1</v>
      </c>
      <c r="T131" s="3">
        <v>3.4</v>
      </c>
      <c r="U131" s="3">
        <v>16</v>
      </c>
      <c r="V131" s="3">
        <v>109766.67</v>
      </c>
      <c r="W131" s="3">
        <v>16464.689999999999</v>
      </c>
      <c r="X131" s="3">
        <v>16782.75</v>
      </c>
      <c r="Y131" s="3">
        <v>1417.78</v>
      </c>
      <c r="Z131" s="3">
        <v>40451.5</v>
      </c>
      <c r="AA131" s="3">
        <v>17267.82</v>
      </c>
      <c r="AB131" s="3">
        <v>0</v>
      </c>
      <c r="AC131" s="3">
        <v>23183.68</v>
      </c>
      <c r="AD131" s="3">
        <v>184883.38</v>
      </c>
      <c r="AE131" s="3">
        <v>184883.38</v>
      </c>
      <c r="AF131" s="3">
        <v>1</v>
      </c>
      <c r="AG131" s="3">
        <v>1.24</v>
      </c>
      <c r="AH131" s="3">
        <v>111451.92</v>
      </c>
      <c r="AI131" s="3">
        <v>16992.45</v>
      </c>
      <c r="AJ131" s="3">
        <v>16626.46</v>
      </c>
      <c r="AK131" s="3">
        <v>25498.21</v>
      </c>
      <c r="AL131" s="3">
        <v>170569.04</v>
      </c>
      <c r="AM131" s="3">
        <v>170569.04</v>
      </c>
      <c r="AN131" s="3">
        <v>1</v>
      </c>
      <c r="AO131" s="3">
        <v>0.4</v>
      </c>
      <c r="AP131" s="4">
        <f t="shared" ref="AP131:AP194" si="16">AE131-R131</f>
        <v>14796.850000000006</v>
      </c>
      <c r="AQ131" s="4">
        <f t="shared" si="14"/>
        <v>482.51000000000931</v>
      </c>
      <c r="AR131" s="4">
        <f t="shared" si="15"/>
        <v>15279.360000000015</v>
      </c>
      <c r="AS131" s="3">
        <f t="shared" ref="AS131:AS194" si="17">H131/4</f>
        <v>4</v>
      </c>
      <c r="AT131" s="3">
        <f t="shared" ref="AT131:AT194" si="18">SUM(I131:K131)/SUM(L131:M131)</f>
        <v>5.7874269824965499</v>
      </c>
      <c r="AU131" s="3">
        <f t="shared" ref="AU131:AU194" si="19">IF(AT131&lt;=1, 1/AT131, AT131)</f>
        <v>5.7874269824965499</v>
      </c>
      <c r="AV131" s="3" t="str">
        <f t="shared" ref="AV131:AV194" si="20">IF(AT131&lt;=1, "ShipToProdRatio", "ProdToShipRatio")</f>
        <v>ProdToShipRatio</v>
      </c>
    </row>
    <row r="132" spans="1:48" x14ac:dyDescent="0.25">
      <c r="A132" s="3">
        <v>11</v>
      </c>
      <c r="B132" s="3">
        <v>3</v>
      </c>
      <c r="C132" s="3">
        <v>60</v>
      </c>
      <c r="D132" s="3">
        <v>4</v>
      </c>
      <c r="E132" s="3">
        <v>10</v>
      </c>
      <c r="F132" s="3">
        <v>1</v>
      </c>
      <c r="G132" s="3">
        <v>700</v>
      </c>
      <c r="H132" s="3">
        <v>16</v>
      </c>
      <c r="I132" s="3">
        <v>123711.81</v>
      </c>
      <c r="J132" s="3">
        <v>18861.8</v>
      </c>
      <c r="K132" s="3">
        <v>18460.71</v>
      </c>
      <c r="L132" s="3">
        <v>1276</v>
      </c>
      <c r="M132" s="3">
        <v>21372.21</v>
      </c>
      <c r="N132" s="3">
        <v>1388.82</v>
      </c>
      <c r="O132" s="3">
        <v>0</v>
      </c>
      <c r="P132" s="3">
        <v>19983.39</v>
      </c>
      <c r="Q132" s="3">
        <v>183682.53</v>
      </c>
      <c r="R132" s="3">
        <v>183682.53</v>
      </c>
      <c r="S132" s="3">
        <v>1</v>
      </c>
      <c r="T132" s="3">
        <v>2.87</v>
      </c>
      <c r="U132" s="3">
        <v>16</v>
      </c>
      <c r="V132" s="3">
        <v>121962.97</v>
      </c>
      <c r="W132" s="3">
        <v>18294.099999999999</v>
      </c>
      <c r="X132" s="3">
        <v>18647.5</v>
      </c>
      <c r="Y132" s="3">
        <v>1276</v>
      </c>
      <c r="Z132" s="3">
        <v>36406.35</v>
      </c>
      <c r="AA132" s="3">
        <v>15541.04</v>
      </c>
      <c r="AB132" s="3">
        <v>0</v>
      </c>
      <c r="AC132" s="3">
        <v>20865.310000000001</v>
      </c>
      <c r="AD132" s="3">
        <v>196586.91</v>
      </c>
      <c r="AE132" s="3">
        <v>196586.91</v>
      </c>
      <c r="AF132" s="3">
        <v>1</v>
      </c>
      <c r="AG132" s="3">
        <v>1.1599999999999999</v>
      </c>
      <c r="AH132" s="3">
        <v>123835.46</v>
      </c>
      <c r="AI132" s="3">
        <v>18880.5</v>
      </c>
      <c r="AJ132" s="3">
        <v>18473.84</v>
      </c>
      <c r="AK132" s="3">
        <v>22948.39</v>
      </c>
      <c r="AL132" s="3">
        <v>184138.19</v>
      </c>
      <c r="AM132" s="3">
        <v>184138.19</v>
      </c>
      <c r="AN132" s="3">
        <v>1</v>
      </c>
      <c r="AO132" s="3">
        <v>0.36</v>
      </c>
      <c r="AP132" s="4">
        <f t="shared" si="16"/>
        <v>12904.380000000005</v>
      </c>
      <c r="AQ132" s="4">
        <f t="shared" si="14"/>
        <v>455.66000000000349</v>
      </c>
      <c r="AR132" s="4">
        <f t="shared" si="15"/>
        <v>13360.040000000008</v>
      </c>
      <c r="AS132" s="3">
        <f t="shared" si="17"/>
        <v>4</v>
      </c>
      <c r="AT132" s="3">
        <f t="shared" si="18"/>
        <v>7.1102449156026006</v>
      </c>
      <c r="AU132" s="3">
        <f t="shared" si="19"/>
        <v>7.1102449156026006</v>
      </c>
      <c r="AV132" s="3" t="str">
        <f t="shared" si="20"/>
        <v>ProdToShipRatio</v>
      </c>
    </row>
    <row r="133" spans="1:48" x14ac:dyDescent="0.25">
      <c r="A133" s="3">
        <v>12</v>
      </c>
      <c r="B133" s="3">
        <v>3</v>
      </c>
      <c r="C133" s="3">
        <v>60</v>
      </c>
      <c r="D133" s="3">
        <v>4</v>
      </c>
      <c r="E133" s="3">
        <v>10</v>
      </c>
      <c r="F133" s="3">
        <v>2</v>
      </c>
      <c r="G133" s="3">
        <v>700</v>
      </c>
      <c r="H133" s="3">
        <v>16</v>
      </c>
      <c r="I133" s="3">
        <v>245915.64</v>
      </c>
      <c r="J133" s="3">
        <v>37500.800000000003</v>
      </c>
      <c r="K133" s="3">
        <v>36833.339999999997</v>
      </c>
      <c r="L133" s="3">
        <v>638</v>
      </c>
      <c r="M133" s="3">
        <v>11589.41</v>
      </c>
      <c r="N133" s="3">
        <v>1364.75</v>
      </c>
      <c r="O133" s="3">
        <v>0</v>
      </c>
      <c r="P133" s="3">
        <v>10224.67</v>
      </c>
      <c r="Q133" s="3">
        <v>332477.19</v>
      </c>
      <c r="R133" s="3">
        <v>332477.19</v>
      </c>
      <c r="S133" s="3">
        <v>1</v>
      </c>
      <c r="T133" s="3">
        <v>3.03</v>
      </c>
      <c r="U133" s="3">
        <v>16</v>
      </c>
      <c r="V133" s="3">
        <v>243925.93</v>
      </c>
      <c r="W133" s="3">
        <v>36588.199999999997</v>
      </c>
      <c r="X133" s="3">
        <v>37295</v>
      </c>
      <c r="Y133" s="3">
        <v>638</v>
      </c>
      <c r="Z133" s="3">
        <v>18203.169999999998</v>
      </c>
      <c r="AA133" s="3">
        <v>7770.52</v>
      </c>
      <c r="AB133" s="3">
        <v>0</v>
      </c>
      <c r="AC133" s="3">
        <v>10432.66</v>
      </c>
      <c r="AD133" s="3">
        <v>336650.3</v>
      </c>
      <c r="AE133" s="3">
        <v>336650.3</v>
      </c>
      <c r="AF133" s="3">
        <v>1</v>
      </c>
      <c r="AG133" s="3">
        <v>1.27</v>
      </c>
      <c r="AH133" s="3">
        <v>246625.08</v>
      </c>
      <c r="AI133" s="3">
        <v>37601.199999999997</v>
      </c>
      <c r="AJ133" s="3">
        <v>36878.879999999997</v>
      </c>
      <c r="AK133" s="3">
        <v>12176.9</v>
      </c>
      <c r="AL133" s="3">
        <v>333282.06</v>
      </c>
      <c r="AM133" s="3">
        <v>333282.06</v>
      </c>
      <c r="AN133" s="3">
        <v>1</v>
      </c>
      <c r="AO133" s="3">
        <v>0.35</v>
      </c>
      <c r="AP133" s="4">
        <f t="shared" si="16"/>
        <v>4173.109999999986</v>
      </c>
      <c r="AQ133" s="4">
        <f t="shared" si="14"/>
        <v>804.86999999999534</v>
      </c>
      <c r="AR133" s="4">
        <f t="shared" si="15"/>
        <v>4977.9799999999814</v>
      </c>
      <c r="AS133" s="3">
        <f t="shared" si="17"/>
        <v>4</v>
      </c>
      <c r="AT133" s="3">
        <f t="shared" si="18"/>
        <v>26.191137779791472</v>
      </c>
      <c r="AU133" s="3">
        <f t="shared" si="19"/>
        <v>26.191137779791472</v>
      </c>
      <c r="AV133" s="3" t="str">
        <f t="shared" si="20"/>
        <v>ProdToShipRatio</v>
      </c>
    </row>
    <row r="134" spans="1:48" x14ac:dyDescent="0.25">
      <c r="A134" s="3">
        <v>13</v>
      </c>
      <c r="B134" s="3">
        <v>3</v>
      </c>
      <c r="C134" s="3">
        <v>60</v>
      </c>
      <c r="D134" s="3">
        <v>4</v>
      </c>
      <c r="E134" s="3">
        <v>10</v>
      </c>
      <c r="F134" s="3">
        <v>3</v>
      </c>
      <c r="G134" s="3">
        <v>700</v>
      </c>
      <c r="H134" s="3">
        <v>16</v>
      </c>
      <c r="I134" s="3">
        <v>367086.07</v>
      </c>
      <c r="J134" s="3">
        <v>55065</v>
      </c>
      <c r="K134" s="3">
        <v>55990.99</v>
      </c>
      <c r="L134" s="3">
        <v>425.33</v>
      </c>
      <c r="M134" s="3">
        <v>9203.8799999999992</v>
      </c>
      <c r="N134" s="3">
        <v>2462.6</v>
      </c>
      <c r="O134" s="3">
        <v>0</v>
      </c>
      <c r="P134" s="3">
        <v>6741.28</v>
      </c>
      <c r="Q134" s="3">
        <v>487771.28</v>
      </c>
      <c r="R134" s="3">
        <v>487771.28</v>
      </c>
      <c r="S134" s="3">
        <v>1</v>
      </c>
      <c r="T134" s="3">
        <v>3.25</v>
      </c>
      <c r="U134" s="3">
        <v>16</v>
      </c>
      <c r="V134" s="3">
        <v>365888.89</v>
      </c>
      <c r="W134" s="3">
        <v>54882.3</v>
      </c>
      <c r="X134" s="3">
        <v>55942.5</v>
      </c>
      <c r="Y134" s="3">
        <v>425.33</v>
      </c>
      <c r="Z134" s="3">
        <v>12135.45</v>
      </c>
      <c r="AA134" s="3">
        <v>5180.3500000000004</v>
      </c>
      <c r="AB134" s="3">
        <v>0</v>
      </c>
      <c r="AC134" s="3">
        <v>6955.1</v>
      </c>
      <c r="AD134" s="3">
        <v>489274.47</v>
      </c>
      <c r="AE134" s="3">
        <v>489274.47</v>
      </c>
      <c r="AF134" s="3">
        <v>1</v>
      </c>
      <c r="AG134" s="3">
        <v>1.19</v>
      </c>
      <c r="AH134" s="3">
        <v>368668.64</v>
      </c>
      <c r="AI134" s="3">
        <v>55295.7</v>
      </c>
      <c r="AJ134" s="3">
        <v>56093.24</v>
      </c>
      <c r="AK134" s="3">
        <v>9259.82</v>
      </c>
      <c r="AL134" s="3">
        <v>489317.4</v>
      </c>
      <c r="AM134" s="3">
        <v>489317.4</v>
      </c>
      <c r="AN134" s="3">
        <v>1</v>
      </c>
      <c r="AO134" s="3">
        <v>0.49</v>
      </c>
      <c r="AP134" s="4">
        <f t="shared" si="16"/>
        <v>1503.1899999999441</v>
      </c>
      <c r="AQ134" s="4">
        <f t="shared" si="14"/>
        <v>1546.1199999999953</v>
      </c>
      <c r="AR134" s="4">
        <f t="shared" si="15"/>
        <v>3049.3099999999395</v>
      </c>
      <c r="AS134" s="3">
        <f t="shared" si="17"/>
        <v>4</v>
      </c>
      <c r="AT134" s="3">
        <f t="shared" si="18"/>
        <v>49.655377751653567</v>
      </c>
      <c r="AU134" s="3">
        <f t="shared" si="19"/>
        <v>49.655377751653567</v>
      </c>
      <c r="AV134" s="3" t="str">
        <f t="shared" si="20"/>
        <v>ProdToShipRatio</v>
      </c>
    </row>
    <row r="135" spans="1:48" x14ac:dyDescent="0.25">
      <c r="A135" s="3">
        <v>14</v>
      </c>
      <c r="B135" s="3">
        <v>3</v>
      </c>
      <c r="C135" s="3">
        <v>60</v>
      </c>
      <c r="D135" s="3">
        <v>4</v>
      </c>
      <c r="E135" s="3">
        <v>10</v>
      </c>
      <c r="F135" s="3">
        <v>4</v>
      </c>
      <c r="G135" s="3">
        <v>700</v>
      </c>
      <c r="H135" s="3">
        <v>16</v>
      </c>
      <c r="I135" s="3">
        <v>488591.2</v>
      </c>
      <c r="J135" s="3">
        <v>73295.199999999997</v>
      </c>
      <c r="K135" s="3">
        <v>74628.33</v>
      </c>
      <c r="L135" s="3">
        <v>319</v>
      </c>
      <c r="M135" s="3">
        <v>7680.3</v>
      </c>
      <c r="N135" s="3">
        <v>2478.92</v>
      </c>
      <c r="O135" s="3">
        <v>0</v>
      </c>
      <c r="P135" s="3">
        <v>5201.3900000000003</v>
      </c>
      <c r="Q135" s="3">
        <v>644514.03</v>
      </c>
      <c r="R135" s="3">
        <v>644514.03</v>
      </c>
      <c r="S135" s="3">
        <v>1</v>
      </c>
      <c r="T135" s="3">
        <v>3.14</v>
      </c>
      <c r="U135" s="3">
        <v>16</v>
      </c>
      <c r="V135" s="3">
        <v>487851.86</v>
      </c>
      <c r="W135" s="3">
        <v>73176.399999999994</v>
      </c>
      <c r="X135" s="3">
        <v>74590</v>
      </c>
      <c r="Y135" s="3">
        <v>319</v>
      </c>
      <c r="Z135" s="3">
        <v>9101.59</v>
      </c>
      <c r="AA135" s="3">
        <v>3885.26</v>
      </c>
      <c r="AB135" s="3">
        <v>0</v>
      </c>
      <c r="AC135" s="3">
        <v>5216.33</v>
      </c>
      <c r="AD135" s="3">
        <v>645038.84</v>
      </c>
      <c r="AE135" s="3">
        <v>645038.84</v>
      </c>
      <c r="AF135" s="3">
        <v>1</v>
      </c>
      <c r="AG135" s="3">
        <v>1.31</v>
      </c>
      <c r="AH135" s="3">
        <v>490092.11</v>
      </c>
      <c r="AI135" s="3">
        <v>73513.600000000006</v>
      </c>
      <c r="AJ135" s="3">
        <v>74726.62</v>
      </c>
      <c r="AK135" s="3">
        <v>8465.07</v>
      </c>
      <c r="AL135" s="3">
        <v>646797.4</v>
      </c>
      <c r="AM135" s="3">
        <v>646797.4</v>
      </c>
      <c r="AN135" s="3">
        <v>1</v>
      </c>
      <c r="AO135" s="3">
        <v>0.37</v>
      </c>
      <c r="AP135" s="4">
        <f t="shared" si="16"/>
        <v>524.80999999993946</v>
      </c>
      <c r="AQ135" s="4">
        <f t="shared" si="14"/>
        <v>2283.3699999999953</v>
      </c>
      <c r="AR135" s="4">
        <f t="shared" si="15"/>
        <v>2808.1799999999348</v>
      </c>
      <c r="AS135" s="3">
        <f t="shared" si="17"/>
        <v>4</v>
      </c>
      <c r="AT135" s="3">
        <f t="shared" si="18"/>
        <v>79.571303739077166</v>
      </c>
      <c r="AU135" s="3">
        <f t="shared" si="19"/>
        <v>79.571303739077166</v>
      </c>
      <c r="AV135" s="3" t="str">
        <f t="shared" si="20"/>
        <v>ProdToShipRatio</v>
      </c>
    </row>
    <row r="136" spans="1:48" x14ac:dyDescent="0.25">
      <c r="A136" s="3">
        <v>15</v>
      </c>
      <c r="B136" s="3">
        <v>3</v>
      </c>
      <c r="C136" s="3">
        <v>60</v>
      </c>
      <c r="D136" s="3">
        <v>4</v>
      </c>
      <c r="E136" s="3">
        <v>10</v>
      </c>
      <c r="F136" s="3">
        <v>5</v>
      </c>
      <c r="G136" s="3">
        <v>700</v>
      </c>
      <c r="H136" s="3">
        <v>16</v>
      </c>
      <c r="I136" s="3">
        <v>610060.54</v>
      </c>
      <c r="J136" s="3">
        <v>91510</v>
      </c>
      <c r="K136" s="3">
        <v>93250.59</v>
      </c>
      <c r="L136" s="3">
        <v>255.2</v>
      </c>
      <c r="M136" s="3">
        <v>6789.43</v>
      </c>
      <c r="N136" s="3">
        <v>2616.36</v>
      </c>
      <c r="O136" s="3">
        <v>0</v>
      </c>
      <c r="P136" s="3">
        <v>4173.0600000000004</v>
      </c>
      <c r="Q136" s="3">
        <v>801865.76</v>
      </c>
      <c r="R136" s="3">
        <v>801865.76</v>
      </c>
      <c r="S136" s="3">
        <v>1</v>
      </c>
      <c r="T136" s="3">
        <v>3.56</v>
      </c>
      <c r="U136" s="3">
        <v>16</v>
      </c>
      <c r="V136" s="3">
        <v>609814.81999999995</v>
      </c>
      <c r="W136" s="3">
        <v>91470.5</v>
      </c>
      <c r="X136" s="3">
        <v>93237.49</v>
      </c>
      <c r="Y136" s="3">
        <v>255.2</v>
      </c>
      <c r="Z136" s="3">
        <v>7281.27</v>
      </c>
      <c r="AA136" s="3">
        <v>3108.21</v>
      </c>
      <c r="AB136" s="3">
        <v>0</v>
      </c>
      <c r="AC136" s="3">
        <v>4173.0600000000004</v>
      </c>
      <c r="AD136" s="3">
        <v>802059.29</v>
      </c>
      <c r="AE136" s="3">
        <v>802059.29</v>
      </c>
      <c r="AF136" s="3">
        <v>1</v>
      </c>
      <c r="AG136" s="3">
        <v>1.1200000000000001</v>
      </c>
      <c r="AH136" s="3">
        <v>611541.17000000004</v>
      </c>
      <c r="AI136" s="3">
        <v>91740</v>
      </c>
      <c r="AJ136" s="3">
        <v>93322.9</v>
      </c>
      <c r="AK136" s="3">
        <v>7844.8</v>
      </c>
      <c r="AL136" s="3">
        <v>804448.88</v>
      </c>
      <c r="AM136" s="3">
        <v>804448.88</v>
      </c>
      <c r="AN136" s="3">
        <v>1</v>
      </c>
      <c r="AO136" s="3">
        <v>0.5</v>
      </c>
      <c r="AP136" s="4">
        <f t="shared" si="16"/>
        <v>193.53000000002794</v>
      </c>
      <c r="AQ136" s="4">
        <f t="shared" si="14"/>
        <v>2583.1199999999953</v>
      </c>
      <c r="AR136" s="4">
        <f t="shared" si="15"/>
        <v>2776.6500000000233</v>
      </c>
      <c r="AS136" s="3">
        <f t="shared" si="17"/>
        <v>4</v>
      </c>
      <c r="AT136" s="3">
        <f t="shared" si="18"/>
        <v>112.82652602052912</v>
      </c>
      <c r="AU136" s="3">
        <f t="shared" si="19"/>
        <v>112.82652602052912</v>
      </c>
      <c r="AV136" s="3" t="str">
        <f t="shared" si="20"/>
        <v>ProdToShipRatio</v>
      </c>
    </row>
    <row r="137" spans="1:48" x14ac:dyDescent="0.25">
      <c r="A137" s="3">
        <v>16</v>
      </c>
      <c r="B137" s="3">
        <v>3</v>
      </c>
      <c r="C137" s="3">
        <v>60</v>
      </c>
      <c r="D137" s="3">
        <v>4</v>
      </c>
      <c r="E137" s="3">
        <v>10</v>
      </c>
      <c r="F137" s="3">
        <v>6</v>
      </c>
      <c r="G137" s="3">
        <v>700</v>
      </c>
      <c r="H137" s="3">
        <v>16</v>
      </c>
      <c r="I137" s="3">
        <v>731863.74</v>
      </c>
      <c r="J137" s="3">
        <v>109777.2</v>
      </c>
      <c r="K137" s="3">
        <v>111888.13</v>
      </c>
      <c r="L137" s="3">
        <v>212.67</v>
      </c>
      <c r="M137" s="3">
        <v>5856.82</v>
      </c>
      <c r="N137" s="3">
        <v>2379.27</v>
      </c>
      <c r="O137" s="3">
        <v>0</v>
      </c>
      <c r="P137" s="3">
        <v>3477.55</v>
      </c>
      <c r="Q137" s="3">
        <v>959598.56</v>
      </c>
      <c r="R137" s="3">
        <v>959598.56</v>
      </c>
      <c r="S137" s="3">
        <v>1</v>
      </c>
      <c r="T137" s="3">
        <v>3.55</v>
      </c>
      <c r="U137" s="3">
        <v>16</v>
      </c>
      <c r="V137" s="3">
        <v>731777.79</v>
      </c>
      <c r="W137" s="3">
        <v>109764.6</v>
      </c>
      <c r="X137" s="3">
        <v>111884.99</v>
      </c>
      <c r="Y137" s="3">
        <v>212.67</v>
      </c>
      <c r="Z137" s="3">
        <v>6067.72</v>
      </c>
      <c r="AA137" s="3">
        <v>2590.17</v>
      </c>
      <c r="AB137" s="3">
        <v>0</v>
      </c>
      <c r="AC137" s="3">
        <v>3477.55</v>
      </c>
      <c r="AD137" s="3">
        <v>959707.77</v>
      </c>
      <c r="AE137" s="3">
        <v>959707.77</v>
      </c>
      <c r="AF137" s="3">
        <v>1</v>
      </c>
      <c r="AG137" s="3">
        <v>1.28</v>
      </c>
      <c r="AH137" s="3">
        <v>733044.94</v>
      </c>
      <c r="AI137" s="3">
        <v>109966.8</v>
      </c>
      <c r="AJ137" s="3">
        <v>111958.55</v>
      </c>
      <c r="AK137" s="3">
        <v>7299.32</v>
      </c>
      <c r="AL137" s="3">
        <v>962269.6</v>
      </c>
      <c r="AM137" s="3">
        <v>962269.6</v>
      </c>
      <c r="AN137" s="3">
        <v>1</v>
      </c>
      <c r="AO137" s="3">
        <v>0.41</v>
      </c>
      <c r="AP137" s="4">
        <f t="shared" si="16"/>
        <v>109.20999999996275</v>
      </c>
      <c r="AQ137" s="4">
        <f t="shared" si="14"/>
        <v>2671.0399999999208</v>
      </c>
      <c r="AR137" s="4">
        <f t="shared" si="15"/>
        <v>2780.2499999998836</v>
      </c>
      <c r="AS137" s="3">
        <f t="shared" si="17"/>
        <v>4</v>
      </c>
      <c r="AT137" s="3">
        <f t="shared" si="18"/>
        <v>157.10200857073659</v>
      </c>
      <c r="AU137" s="3">
        <f t="shared" si="19"/>
        <v>157.10200857073659</v>
      </c>
      <c r="AV137" s="3" t="str">
        <f t="shared" si="20"/>
        <v>ProdToShipRatio</v>
      </c>
    </row>
    <row r="138" spans="1:48" x14ac:dyDescent="0.25">
      <c r="A138" s="3">
        <v>17</v>
      </c>
      <c r="B138" s="3">
        <v>3</v>
      </c>
      <c r="C138" s="3">
        <v>60</v>
      </c>
      <c r="D138" s="3">
        <v>4</v>
      </c>
      <c r="E138" s="3">
        <v>10</v>
      </c>
      <c r="F138" s="3">
        <v>7</v>
      </c>
      <c r="G138" s="3">
        <v>700</v>
      </c>
      <c r="H138" s="3">
        <v>16</v>
      </c>
      <c r="I138" s="3">
        <v>853841.03</v>
      </c>
      <c r="J138" s="3">
        <v>128073.4</v>
      </c>
      <c r="K138" s="3">
        <v>130536.15</v>
      </c>
      <c r="L138" s="3">
        <v>182.29</v>
      </c>
      <c r="M138" s="3">
        <v>5020.13</v>
      </c>
      <c r="N138" s="3">
        <v>2039.38</v>
      </c>
      <c r="O138" s="3">
        <v>0</v>
      </c>
      <c r="P138" s="3">
        <v>2980.76</v>
      </c>
      <c r="Q138" s="3">
        <v>1117653</v>
      </c>
      <c r="R138" s="3">
        <v>1117653</v>
      </c>
      <c r="S138" s="3">
        <v>1</v>
      </c>
      <c r="T138" s="3">
        <v>4.32</v>
      </c>
      <c r="U138" s="3">
        <v>16</v>
      </c>
      <c r="V138" s="3">
        <v>853740.75</v>
      </c>
      <c r="W138" s="3">
        <v>128058.7</v>
      </c>
      <c r="X138" s="3">
        <v>130532.49</v>
      </c>
      <c r="Y138" s="3">
        <v>182.29</v>
      </c>
      <c r="Z138" s="3">
        <v>5200.91</v>
      </c>
      <c r="AA138" s="3">
        <v>2220.15</v>
      </c>
      <c r="AB138" s="3">
        <v>0</v>
      </c>
      <c r="AC138" s="3">
        <v>2980.76</v>
      </c>
      <c r="AD138" s="3">
        <v>1117715.1399999999</v>
      </c>
      <c r="AE138" s="3">
        <v>1117715.1399999999</v>
      </c>
      <c r="AF138" s="3">
        <v>1</v>
      </c>
      <c r="AG138" s="3">
        <v>1.19</v>
      </c>
      <c r="AH138" s="3">
        <v>854827.43</v>
      </c>
      <c r="AI138" s="3">
        <v>128237.9</v>
      </c>
      <c r="AJ138" s="3">
        <v>130565.17</v>
      </c>
      <c r="AK138" s="3">
        <v>6683.37</v>
      </c>
      <c r="AL138" s="3">
        <v>1120313.8600000001</v>
      </c>
      <c r="AM138" s="3">
        <v>1120313.8600000001</v>
      </c>
      <c r="AN138" s="3">
        <v>1</v>
      </c>
      <c r="AO138" s="3">
        <v>0.44</v>
      </c>
      <c r="AP138" s="4">
        <f t="shared" si="16"/>
        <v>62.139999999897555</v>
      </c>
      <c r="AQ138" s="4">
        <f t="shared" si="14"/>
        <v>2660.8600000001024</v>
      </c>
      <c r="AR138" s="4">
        <f t="shared" si="15"/>
        <v>2723</v>
      </c>
      <c r="AS138" s="3">
        <f t="shared" si="17"/>
        <v>4</v>
      </c>
      <c r="AT138" s="3">
        <f t="shared" si="18"/>
        <v>213.83328912313885</v>
      </c>
      <c r="AU138" s="3">
        <f t="shared" si="19"/>
        <v>213.83328912313885</v>
      </c>
      <c r="AV138" s="3" t="str">
        <f t="shared" si="20"/>
        <v>ProdToShipRatio</v>
      </c>
    </row>
    <row r="139" spans="1:48" x14ac:dyDescent="0.25">
      <c r="A139" s="3">
        <v>18</v>
      </c>
      <c r="B139" s="3">
        <v>3</v>
      </c>
      <c r="C139" s="3">
        <v>60</v>
      </c>
      <c r="D139" s="3">
        <v>4</v>
      </c>
      <c r="E139" s="3">
        <v>10</v>
      </c>
      <c r="F139" s="3">
        <v>8</v>
      </c>
      <c r="G139" s="3">
        <v>700</v>
      </c>
      <c r="H139" s="3">
        <v>16</v>
      </c>
      <c r="I139" s="3">
        <v>975731.92</v>
      </c>
      <c r="J139" s="3">
        <v>146356.79999999999</v>
      </c>
      <c r="K139" s="3">
        <v>149184.16</v>
      </c>
      <c r="L139" s="3">
        <v>159.5</v>
      </c>
      <c r="M139" s="3">
        <v>4489.71</v>
      </c>
      <c r="N139" s="3">
        <v>1881.55</v>
      </c>
      <c r="O139" s="3">
        <v>0</v>
      </c>
      <c r="P139" s="3">
        <v>2608.16</v>
      </c>
      <c r="Q139" s="3">
        <v>1275922.1000000001</v>
      </c>
      <c r="R139" s="3">
        <v>1275922.1000000001</v>
      </c>
      <c r="S139" s="3">
        <v>1</v>
      </c>
      <c r="T139" s="3">
        <v>3.83</v>
      </c>
      <c r="U139" s="3">
        <v>16</v>
      </c>
      <c r="V139" s="3">
        <v>975703.72</v>
      </c>
      <c r="W139" s="3">
        <v>146352.79999999999</v>
      </c>
      <c r="X139" s="3">
        <v>149179.99</v>
      </c>
      <c r="Y139" s="3">
        <v>159.5</v>
      </c>
      <c r="Z139" s="3">
        <v>4550.79</v>
      </c>
      <c r="AA139" s="3">
        <v>1942.63</v>
      </c>
      <c r="AB139" s="3">
        <v>0</v>
      </c>
      <c r="AC139" s="3">
        <v>2608.16</v>
      </c>
      <c r="AD139" s="3">
        <v>1275946.8</v>
      </c>
      <c r="AE139" s="3">
        <v>1275946.8</v>
      </c>
      <c r="AF139" s="3">
        <v>1</v>
      </c>
      <c r="AG139" s="3">
        <v>1.29</v>
      </c>
      <c r="AH139" s="3">
        <v>976216.58</v>
      </c>
      <c r="AI139" s="3">
        <v>146436.79999999999</v>
      </c>
      <c r="AJ139" s="3">
        <v>149165.56</v>
      </c>
      <c r="AK139" s="3">
        <v>6671.91</v>
      </c>
      <c r="AL139" s="3">
        <v>1278490.8500000001</v>
      </c>
      <c r="AM139" s="3">
        <v>1278490.8500000001</v>
      </c>
      <c r="AN139" s="3">
        <v>1</v>
      </c>
      <c r="AO139" s="3">
        <v>0.51</v>
      </c>
      <c r="AP139" s="4">
        <f t="shared" si="16"/>
        <v>24.699999999953434</v>
      </c>
      <c r="AQ139" s="4">
        <f t="shared" si="14"/>
        <v>2568.75</v>
      </c>
      <c r="AR139" s="4">
        <f t="shared" si="15"/>
        <v>2593.4499999999534</v>
      </c>
      <c r="AS139" s="3">
        <f t="shared" si="17"/>
        <v>4</v>
      </c>
      <c r="AT139" s="3">
        <f t="shared" si="18"/>
        <v>273.43847234261301</v>
      </c>
      <c r="AU139" s="3">
        <f t="shared" si="19"/>
        <v>273.43847234261301</v>
      </c>
      <c r="AV139" s="3" t="str">
        <f t="shared" si="20"/>
        <v>ProdToShipRatio</v>
      </c>
    </row>
    <row r="140" spans="1:48" x14ac:dyDescent="0.25">
      <c r="A140" s="3">
        <v>19</v>
      </c>
      <c r="B140" s="3">
        <v>3</v>
      </c>
      <c r="C140" s="3">
        <v>60</v>
      </c>
      <c r="D140" s="3">
        <v>4</v>
      </c>
      <c r="E140" s="3">
        <v>10</v>
      </c>
      <c r="F140" s="3">
        <v>9</v>
      </c>
      <c r="G140" s="3">
        <v>700</v>
      </c>
      <c r="H140" s="3">
        <v>16</v>
      </c>
      <c r="I140" s="3">
        <v>1097698.4099999999</v>
      </c>
      <c r="J140" s="3">
        <v>164651.4</v>
      </c>
      <c r="K140" s="3">
        <v>167832.19</v>
      </c>
      <c r="L140" s="3">
        <v>141.78</v>
      </c>
      <c r="M140" s="3">
        <v>3990.86</v>
      </c>
      <c r="N140" s="3">
        <v>1672.49</v>
      </c>
      <c r="O140" s="3">
        <v>0</v>
      </c>
      <c r="P140" s="3">
        <v>2318.37</v>
      </c>
      <c r="Q140" s="3">
        <v>1434314.63</v>
      </c>
      <c r="R140" s="3">
        <v>1434314.63</v>
      </c>
      <c r="S140" s="3">
        <v>1</v>
      </c>
      <c r="T140" s="3">
        <v>3.95</v>
      </c>
      <c r="U140" s="3">
        <v>16</v>
      </c>
      <c r="V140" s="3">
        <v>1097666.69</v>
      </c>
      <c r="W140" s="3">
        <v>164646.9</v>
      </c>
      <c r="X140" s="3">
        <v>167827.49</v>
      </c>
      <c r="Y140" s="3">
        <v>141.78</v>
      </c>
      <c r="Z140" s="3">
        <v>4045.15</v>
      </c>
      <c r="AA140" s="3">
        <v>1726.78</v>
      </c>
      <c r="AB140" s="3">
        <v>0</v>
      </c>
      <c r="AC140" s="3">
        <v>2318.37</v>
      </c>
      <c r="AD140" s="3">
        <v>1434328</v>
      </c>
      <c r="AE140" s="3">
        <v>1434328</v>
      </c>
      <c r="AF140" s="3">
        <v>1</v>
      </c>
      <c r="AG140" s="3">
        <v>1.1200000000000001</v>
      </c>
      <c r="AH140" s="3">
        <v>1097924.78</v>
      </c>
      <c r="AI140" s="3">
        <v>164686.5</v>
      </c>
      <c r="AJ140" s="3">
        <v>167829.48</v>
      </c>
      <c r="AK140" s="3">
        <v>6245.43</v>
      </c>
      <c r="AL140" s="3">
        <v>1436686.19</v>
      </c>
      <c r="AM140" s="3">
        <v>1436686.19</v>
      </c>
      <c r="AN140" s="3">
        <v>1</v>
      </c>
      <c r="AO140" s="3">
        <v>0.46</v>
      </c>
      <c r="AP140" s="4">
        <f t="shared" si="16"/>
        <v>13.370000000111759</v>
      </c>
      <c r="AQ140" s="4">
        <f t="shared" si="14"/>
        <v>2371.5600000000559</v>
      </c>
      <c r="AR140" s="4">
        <f t="shared" si="15"/>
        <v>2384.9300000001676</v>
      </c>
      <c r="AS140" s="3">
        <f t="shared" si="17"/>
        <v>4</v>
      </c>
      <c r="AT140" s="3">
        <f t="shared" si="18"/>
        <v>346.06982461574194</v>
      </c>
      <c r="AU140" s="3">
        <f t="shared" si="19"/>
        <v>346.06982461574194</v>
      </c>
      <c r="AV140" s="3" t="str">
        <f t="shared" si="20"/>
        <v>ProdToShipRatio</v>
      </c>
    </row>
    <row r="141" spans="1:48" x14ac:dyDescent="0.25">
      <c r="A141" s="3">
        <v>20</v>
      </c>
      <c r="B141" s="3">
        <v>3</v>
      </c>
      <c r="C141" s="3">
        <v>60</v>
      </c>
      <c r="D141" s="3">
        <v>4</v>
      </c>
      <c r="E141" s="3">
        <v>10</v>
      </c>
      <c r="F141" s="3">
        <v>10</v>
      </c>
      <c r="G141" s="3">
        <v>700</v>
      </c>
      <c r="H141" s="3">
        <v>16</v>
      </c>
      <c r="I141" s="3">
        <v>1219664.8999999999</v>
      </c>
      <c r="J141" s="3">
        <v>182946</v>
      </c>
      <c r="K141" s="3">
        <v>186480.21</v>
      </c>
      <c r="L141" s="3">
        <v>127.6</v>
      </c>
      <c r="M141" s="3">
        <v>3591.77</v>
      </c>
      <c r="N141" s="3">
        <v>1505.24</v>
      </c>
      <c r="O141" s="3">
        <v>0</v>
      </c>
      <c r="P141" s="3">
        <v>2086.5300000000002</v>
      </c>
      <c r="Q141" s="3">
        <v>1592810.48</v>
      </c>
      <c r="R141" s="3">
        <v>1592810.48</v>
      </c>
      <c r="S141" s="3">
        <v>1</v>
      </c>
      <c r="T141" s="3">
        <v>3.52</v>
      </c>
      <c r="U141" s="3">
        <v>16</v>
      </c>
      <c r="V141" s="3">
        <v>1219629.6499999999</v>
      </c>
      <c r="W141" s="3">
        <v>182941</v>
      </c>
      <c r="X141" s="3">
        <v>186474.99</v>
      </c>
      <c r="Y141" s="3">
        <v>127.6</v>
      </c>
      <c r="Z141" s="3">
        <v>3640.63</v>
      </c>
      <c r="AA141" s="3">
        <v>1554.1</v>
      </c>
      <c r="AB141" s="3">
        <v>0</v>
      </c>
      <c r="AC141" s="3">
        <v>2086.5300000000002</v>
      </c>
      <c r="AD141" s="3">
        <v>1592813.87</v>
      </c>
      <c r="AE141" s="3">
        <v>1592813.87</v>
      </c>
      <c r="AF141" s="3">
        <v>1</v>
      </c>
      <c r="AG141" s="3">
        <v>1.58</v>
      </c>
      <c r="AH141" s="3">
        <v>1219772.8999999999</v>
      </c>
      <c r="AI141" s="3">
        <v>182962</v>
      </c>
      <c r="AJ141" s="3">
        <v>186480.22</v>
      </c>
      <c r="AK141" s="3">
        <v>5774.23</v>
      </c>
      <c r="AL141" s="3">
        <v>1594989.35</v>
      </c>
      <c r="AM141" s="3">
        <v>1594989.35</v>
      </c>
      <c r="AN141" s="3">
        <v>1</v>
      </c>
      <c r="AO141" s="3">
        <v>0.45</v>
      </c>
      <c r="AP141" s="4">
        <f t="shared" si="16"/>
        <v>3.3900000001303852</v>
      </c>
      <c r="AQ141" s="4">
        <f t="shared" si="14"/>
        <v>2178.8700000001118</v>
      </c>
      <c r="AR141" s="4">
        <f t="shared" si="15"/>
        <v>2182.2600000002421</v>
      </c>
      <c r="AS141" s="3">
        <f t="shared" si="17"/>
        <v>4</v>
      </c>
      <c r="AT141" s="3">
        <f t="shared" si="18"/>
        <v>427.24738598203459</v>
      </c>
      <c r="AU141" s="3">
        <f t="shared" si="19"/>
        <v>427.24738598203459</v>
      </c>
      <c r="AV141" s="3" t="str">
        <f t="shared" si="20"/>
        <v>ProdToShipRatio</v>
      </c>
    </row>
    <row r="142" spans="1:48" x14ac:dyDescent="0.25">
      <c r="A142" s="3">
        <v>1</v>
      </c>
      <c r="B142" s="3">
        <v>3</v>
      </c>
      <c r="C142" s="3">
        <v>60</v>
      </c>
      <c r="D142" s="3">
        <v>4</v>
      </c>
      <c r="E142" s="3">
        <v>10</v>
      </c>
      <c r="F142" s="3">
        <v>0.05</v>
      </c>
      <c r="G142" s="3">
        <v>800</v>
      </c>
      <c r="H142" s="3">
        <v>24</v>
      </c>
      <c r="I142" s="3">
        <v>6329.77</v>
      </c>
      <c r="J142" s="3">
        <v>957.16</v>
      </c>
      <c r="K142" s="3">
        <v>912.32</v>
      </c>
      <c r="L142" s="3">
        <v>55880</v>
      </c>
      <c r="M142" s="3">
        <v>371437.2</v>
      </c>
      <c r="N142" s="3">
        <v>63889.74</v>
      </c>
      <c r="O142" s="3">
        <v>0</v>
      </c>
      <c r="P142" s="3">
        <v>307547.46999999997</v>
      </c>
      <c r="Q142" s="3">
        <v>435516.46</v>
      </c>
      <c r="R142" s="3">
        <v>435516.46</v>
      </c>
      <c r="S142" s="3">
        <v>1</v>
      </c>
      <c r="T142" s="3">
        <v>2.06</v>
      </c>
      <c r="U142" s="3">
        <v>27</v>
      </c>
      <c r="V142" s="3">
        <v>6237.23</v>
      </c>
      <c r="W142" s="3">
        <v>943.5</v>
      </c>
      <c r="X142" s="3">
        <v>904.43</v>
      </c>
      <c r="Y142" s="3">
        <v>97220</v>
      </c>
      <c r="Z142" s="3">
        <v>579177.87</v>
      </c>
      <c r="AA142" s="3">
        <v>303695.52</v>
      </c>
      <c r="AB142" s="3">
        <v>0</v>
      </c>
      <c r="AC142" s="3">
        <v>275482.36</v>
      </c>
      <c r="AD142" s="3">
        <v>684483.03</v>
      </c>
      <c r="AE142" s="3">
        <v>684483.03</v>
      </c>
      <c r="AF142" s="3">
        <v>1</v>
      </c>
      <c r="AG142" s="3">
        <v>1.1200000000000001</v>
      </c>
      <c r="AH142" s="3">
        <v>6330.94</v>
      </c>
      <c r="AI142" s="3">
        <v>957.47</v>
      </c>
      <c r="AJ142" s="3">
        <v>912.59</v>
      </c>
      <c r="AK142" s="3">
        <v>456228.13</v>
      </c>
      <c r="AL142" s="3">
        <v>464429.12</v>
      </c>
      <c r="AM142" s="3">
        <v>464429.12</v>
      </c>
      <c r="AN142" s="3">
        <v>1</v>
      </c>
      <c r="AO142" s="3">
        <v>0.57999999999999996</v>
      </c>
      <c r="AP142" s="4">
        <f t="shared" si="16"/>
        <v>248966.57</v>
      </c>
      <c r="AQ142" s="4">
        <f t="shared" si="14"/>
        <v>28912.659999999974</v>
      </c>
      <c r="AR142" s="4">
        <f t="shared" si="15"/>
        <v>277879.23</v>
      </c>
      <c r="AS142" s="3">
        <f t="shared" si="17"/>
        <v>6</v>
      </c>
      <c r="AT142" s="3">
        <f t="shared" si="18"/>
        <v>1.9187736884918274E-2</v>
      </c>
      <c r="AU142" s="3">
        <f t="shared" si="19"/>
        <v>52.116620422599631</v>
      </c>
      <c r="AV142" s="3" t="str">
        <f t="shared" si="20"/>
        <v>ShipToProdRatio</v>
      </c>
    </row>
    <row r="143" spans="1:48" x14ac:dyDescent="0.25">
      <c r="A143" s="3">
        <v>2</v>
      </c>
      <c r="B143" s="3">
        <v>3</v>
      </c>
      <c r="C143" s="3">
        <v>60</v>
      </c>
      <c r="D143" s="3">
        <v>4</v>
      </c>
      <c r="E143" s="3">
        <v>10</v>
      </c>
      <c r="F143" s="3">
        <v>0.1</v>
      </c>
      <c r="G143" s="3">
        <v>800</v>
      </c>
      <c r="H143" s="3">
        <v>24</v>
      </c>
      <c r="I143" s="3">
        <v>12659.54</v>
      </c>
      <c r="J143" s="3">
        <v>1914.32</v>
      </c>
      <c r="K143" s="3">
        <v>1824.65</v>
      </c>
      <c r="L143" s="3">
        <v>27940</v>
      </c>
      <c r="M143" s="3">
        <v>185718.6</v>
      </c>
      <c r="N143" s="3">
        <v>31944.87</v>
      </c>
      <c r="O143" s="3">
        <v>0</v>
      </c>
      <c r="P143" s="3">
        <v>153773.73000000001</v>
      </c>
      <c r="Q143" s="3">
        <v>230057.11</v>
      </c>
      <c r="R143" s="3">
        <v>230057.11</v>
      </c>
      <c r="S143" s="3">
        <v>1</v>
      </c>
      <c r="T143" s="3">
        <v>2.6</v>
      </c>
      <c r="U143" s="3">
        <v>27</v>
      </c>
      <c r="V143" s="3">
        <v>12474.46</v>
      </c>
      <c r="W143" s="3">
        <v>1886.99</v>
      </c>
      <c r="X143" s="3">
        <v>1808.87</v>
      </c>
      <c r="Y143" s="3">
        <v>48610</v>
      </c>
      <c r="Z143" s="3">
        <v>289588.94</v>
      </c>
      <c r="AA143" s="3">
        <v>151847.76</v>
      </c>
      <c r="AB143" s="3">
        <v>0</v>
      </c>
      <c r="AC143" s="3">
        <v>137741.18</v>
      </c>
      <c r="AD143" s="3">
        <v>354369.25</v>
      </c>
      <c r="AE143" s="3">
        <v>354369.25</v>
      </c>
      <c r="AF143" s="3">
        <v>1</v>
      </c>
      <c r="AG143" s="3">
        <v>1.22</v>
      </c>
      <c r="AH143" s="3">
        <v>12661.87</v>
      </c>
      <c r="AI143" s="3">
        <v>1914.93</v>
      </c>
      <c r="AJ143" s="3">
        <v>1825.17</v>
      </c>
      <c r="AK143" s="3">
        <v>228114.07</v>
      </c>
      <c r="AL143" s="3">
        <v>244516.04</v>
      </c>
      <c r="AM143" s="3">
        <v>244516.04</v>
      </c>
      <c r="AN143" s="3">
        <v>1</v>
      </c>
      <c r="AO143" s="3">
        <v>0.61</v>
      </c>
      <c r="AP143" s="4">
        <f t="shared" si="16"/>
        <v>124312.14000000001</v>
      </c>
      <c r="AQ143" s="4">
        <f t="shared" si="14"/>
        <v>14458.930000000022</v>
      </c>
      <c r="AR143" s="4">
        <f t="shared" si="15"/>
        <v>138771.07000000004</v>
      </c>
      <c r="AS143" s="3">
        <f t="shared" si="17"/>
        <v>6</v>
      </c>
      <c r="AT143" s="3">
        <f t="shared" si="18"/>
        <v>7.6750994343312187E-2</v>
      </c>
      <c r="AU143" s="3">
        <f t="shared" si="19"/>
        <v>13.029147160321273</v>
      </c>
      <c r="AV143" s="3" t="str">
        <f t="shared" si="20"/>
        <v>ShipToProdRatio</v>
      </c>
    </row>
    <row r="144" spans="1:48" x14ac:dyDescent="0.25">
      <c r="A144" s="3">
        <v>3</v>
      </c>
      <c r="B144" s="3">
        <v>3</v>
      </c>
      <c r="C144" s="3">
        <v>60</v>
      </c>
      <c r="D144" s="3">
        <v>4</v>
      </c>
      <c r="E144" s="3">
        <v>10</v>
      </c>
      <c r="F144" s="3">
        <v>0.2</v>
      </c>
      <c r="G144" s="3">
        <v>800</v>
      </c>
      <c r="H144" s="3">
        <v>24</v>
      </c>
      <c r="I144" s="3">
        <v>25319.07</v>
      </c>
      <c r="J144" s="3">
        <v>3828.64</v>
      </c>
      <c r="K144" s="3">
        <v>3649.3</v>
      </c>
      <c r="L144" s="3">
        <v>13970</v>
      </c>
      <c r="M144" s="3">
        <v>92859.3</v>
      </c>
      <c r="N144" s="3">
        <v>15972.43</v>
      </c>
      <c r="O144" s="3">
        <v>0</v>
      </c>
      <c r="P144" s="3">
        <v>76886.87</v>
      </c>
      <c r="Q144" s="3">
        <v>139626.32</v>
      </c>
      <c r="R144" s="3">
        <v>139626.32</v>
      </c>
      <c r="S144" s="3">
        <v>1</v>
      </c>
      <c r="T144" s="3">
        <v>2.1800000000000002</v>
      </c>
      <c r="U144" s="3">
        <v>27</v>
      </c>
      <c r="V144" s="3">
        <v>24948.92</v>
      </c>
      <c r="W144" s="3">
        <v>3773.98</v>
      </c>
      <c r="X144" s="3">
        <v>3617.73</v>
      </c>
      <c r="Y144" s="3">
        <v>24305</v>
      </c>
      <c r="Z144" s="3">
        <v>144794.47</v>
      </c>
      <c r="AA144" s="3">
        <v>75923.88</v>
      </c>
      <c r="AB144" s="3">
        <v>0</v>
      </c>
      <c r="AC144" s="3">
        <v>68870.59</v>
      </c>
      <c r="AD144" s="3">
        <v>201440.1</v>
      </c>
      <c r="AE144" s="3">
        <v>201440.1</v>
      </c>
      <c r="AF144" s="3">
        <v>1</v>
      </c>
      <c r="AG144" s="3">
        <v>1.19</v>
      </c>
      <c r="AH144" s="3">
        <v>25323.75</v>
      </c>
      <c r="AI144" s="3">
        <v>3829.86</v>
      </c>
      <c r="AJ144" s="3">
        <v>3650.35</v>
      </c>
      <c r="AK144" s="3">
        <v>114057.03</v>
      </c>
      <c r="AL144" s="3">
        <v>146860.99</v>
      </c>
      <c r="AM144" s="3">
        <v>146860.99</v>
      </c>
      <c r="AN144" s="3">
        <v>1</v>
      </c>
      <c r="AO144" s="3">
        <v>0.33</v>
      </c>
      <c r="AP144" s="4">
        <f t="shared" si="16"/>
        <v>61813.78</v>
      </c>
      <c r="AQ144" s="4">
        <f t="shared" si="14"/>
        <v>7234.6699999999837</v>
      </c>
      <c r="AR144" s="4">
        <f t="shared" si="15"/>
        <v>69048.449999999983</v>
      </c>
      <c r="AS144" s="3">
        <f t="shared" si="17"/>
        <v>6</v>
      </c>
      <c r="AT144" s="3">
        <f t="shared" si="18"/>
        <v>0.3070038837659706</v>
      </c>
      <c r="AU144" s="3">
        <f t="shared" si="19"/>
        <v>3.2572877832460945</v>
      </c>
      <c r="AV144" s="3" t="str">
        <f t="shared" si="20"/>
        <v>ShipToProdRatio</v>
      </c>
    </row>
    <row r="145" spans="1:48" x14ac:dyDescent="0.25">
      <c r="A145" s="3">
        <v>4</v>
      </c>
      <c r="B145" s="3">
        <v>3</v>
      </c>
      <c r="C145" s="3">
        <v>60</v>
      </c>
      <c r="D145" s="3">
        <v>4</v>
      </c>
      <c r="E145" s="3">
        <v>10</v>
      </c>
      <c r="F145" s="3">
        <v>0.3</v>
      </c>
      <c r="G145" s="3">
        <v>800</v>
      </c>
      <c r="H145" s="3">
        <v>24</v>
      </c>
      <c r="I145" s="3">
        <v>37960.97</v>
      </c>
      <c r="J145" s="3">
        <v>5740.62</v>
      </c>
      <c r="K145" s="3">
        <v>5473.43</v>
      </c>
      <c r="L145" s="3">
        <v>9313.33</v>
      </c>
      <c r="M145" s="3">
        <v>61916.28</v>
      </c>
      <c r="N145" s="3">
        <v>10548.23</v>
      </c>
      <c r="O145" s="3">
        <v>0</v>
      </c>
      <c r="P145" s="3">
        <v>51368.05</v>
      </c>
      <c r="Q145" s="3">
        <v>120404.63</v>
      </c>
      <c r="R145" s="3">
        <v>120404.63</v>
      </c>
      <c r="S145" s="3">
        <v>1</v>
      </c>
      <c r="T145" s="3">
        <v>2.3199999999999998</v>
      </c>
      <c r="U145" s="3">
        <v>27</v>
      </c>
      <c r="V145" s="3">
        <v>37423.379999999997</v>
      </c>
      <c r="W145" s="3">
        <v>5660.97</v>
      </c>
      <c r="X145" s="3">
        <v>5426.6</v>
      </c>
      <c r="Y145" s="3">
        <v>16203.33</v>
      </c>
      <c r="Z145" s="3">
        <v>96529.65</v>
      </c>
      <c r="AA145" s="3">
        <v>50615.92</v>
      </c>
      <c r="AB145" s="3">
        <v>0</v>
      </c>
      <c r="AC145" s="3">
        <v>45913.73</v>
      </c>
      <c r="AD145" s="3">
        <v>161243.93</v>
      </c>
      <c r="AE145" s="3">
        <v>161243.93</v>
      </c>
      <c r="AF145" s="3">
        <v>1</v>
      </c>
      <c r="AG145" s="3">
        <v>1.1299999999999999</v>
      </c>
      <c r="AH145" s="3">
        <v>37966.370000000003</v>
      </c>
      <c r="AI145" s="3">
        <v>5742.12</v>
      </c>
      <c r="AJ145" s="3">
        <v>5473.91</v>
      </c>
      <c r="AK145" s="3">
        <v>76056.73</v>
      </c>
      <c r="AL145" s="3">
        <v>125239.13</v>
      </c>
      <c r="AM145" s="3">
        <v>125239.13</v>
      </c>
      <c r="AN145" s="3">
        <v>1</v>
      </c>
      <c r="AO145" s="3">
        <v>0.39</v>
      </c>
      <c r="AP145" s="4">
        <f t="shared" si="16"/>
        <v>40839.299999999988</v>
      </c>
      <c r="AQ145" s="4">
        <f t="shared" si="14"/>
        <v>4834.5</v>
      </c>
      <c r="AR145" s="4">
        <f t="shared" si="15"/>
        <v>45673.799999999988</v>
      </c>
      <c r="AS145" s="3">
        <f t="shared" si="17"/>
        <v>6</v>
      </c>
      <c r="AT145" s="3">
        <f t="shared" si="18"/>
        <v>0.69037328717649871</v>
      </c>
      <c r="AU145" s="3">
        <f t="shared" si="19"/>
        <v>1.4484917342179016</v>
      </c>
      <c r="AV145" s="3" t="str">
        <f t="shared" si="20"/>
        <v>ShipToProdRatio</v>
      </c>
    </row>
    <row r="146" spans="1:48" x14ac:dyDescent="0.25">
      <c r="A146" s="3">
        <v>5</v>
      </c>
      <c r="B146" s="3">
        <v>3</v>
      </c>
      <c r="C146" s="3">
        <v>60</v>
      </c>
      <c r="D146" s="3">
        <v>4</v>
      </c>
      <c r="E146" s="3">
        <v>10</v>
      </c>
      <c r="F146" s="3">
        <v>0.4</v>
      </c>
      <c r="G146" s="3">
        <v>800</v>
      </c>
      <c r="H146" s="3">
        <v>24</v>
      </c>
      <c r="I146" s="3">
        <v>50614.62</v>
      </c>
      <c r="J146" s="3">
        <v>7654.16</v>
      </c>
      <c r="K146" s="3">
        <v>7297.91</v>
      </c>
      <c r="L146" s="3">
        <v>6985</v>
      </c>
      <c r="M146" s="3">
        <v>46437.21</v>
      </c>
      <c r="N146" s="3">
        <v>7911.17</v>
      </c>
      <c r="O146" s="3">
        <v>0</v>
      </c>
      <c r="P146" s="3">
        <v>38526.04</v>
      </c>
      <c r="Q146" s="3">
        <v>118988.9</v>
      </c>
      <c r="R146" s="3">
        <v>118988.9</v>
      </c>
      <c r="S146" s="3">
        <v>1</v>
      </c>
      <c r="T146" s="3">
        <v>2.2599999999999998</v>
      </c>
      <c r="U146" s="3">
        <v>27</v>
      </c>
      <c r="V146" s="3">
        <v>49897.84</v>
      </c>
      <c r="W146" s="3">
        <v>7547.96</v>
      </c>
      <c r="X146" s="3">
        <v>7235.46</v>
      </c>
      <c r="Y146" s="3">
        <v>12152.5</v>
      </c>
      <c r="Z146" s="3">
        <v>72397.23</v>
      </c>
      <c r="AA146" s="3">
        <v>37961.94</v>
      </c>
      <c r="AB146" s="3">
        <v>0</v>
      </c>
      <c r="AC146" s="3">
        <v>34435.29</v>
      </c>
      <c r="AD146" s="3">
        <v>149231</v>
      </c>
      <c r="AE146" s="3">
        <v>149231</v>
      </c>
      <c r="AF146" s="3">
        <v>1</v>
      </c>
      <c r="AG146" s="3">
        <v>1.26</v>
      </c>
      <c r="AH146" s="3">
        <v>50621.82</v>
      </c>
      <c r="AI146" s="3">
        <v>7656.16</v>
      </c>
      <c r="AJ146" s="3">
        <v>7298.55</v>
      </c>
      <c r="AK146" s="3">
        <v>57042.54</v>
      </c>
      <c r="AL146" s="3">
        <v>122619.08</v>
      </c>
      <c r="AM146" s="3">
        <v>122619.08</v>
      </c>
      <c r="AN146" s="3">
        <v>1</v>
      </c>
      <c r="AO146" s="3">
        <v>0.37</v>
      </c>
      <c r="AP146" s="4">
        <f t="shared" si="16"/>
        <v>30242.100000000006</v>
      </c>
      <c r="AQ146" s="4">
        <f t="shared" si="14"/>
        <v>3630.1800000000076</v>
      </c>
      <c r="AR146" s="4">
        <f t="shared" si="15"/>
        <v>33872.280000000013</v>
      </c>
      <c r="AS146" s="3">
        <f t="shared" si="17"/>
        <v>6</v>
      </c>
      <c r="AT146" s="3">
        <f t="shared" si="18"/>
        <v>1.2273301684823597</v>
      </c>
      <c r="AU146" s="3">
        <f t="shared" si="19"/>
        <v>1.2273301684823597</v>
      </c>
      <c r="AV146" s="3" t="str">
        <f t="shared" si="20"/>
        <v>ProdToShipRatio</v>
      </c>
    </row>
    <row r="147" spans="1:48" x14ac:dyDescent="0.25">
      <c r="A147" s="3">
        <v>6</v>
      </c>
      <c r="B147" s="3">
        <v>3</v>
      </c>
      <c r="C147" s="3">
        <v>60</v>
      </c>
      <c r="D147" s="3">
        <v>4</v>
      </c>
      <c r="E147" s="3">
        <v>10</v>
      </c>
      <c r="F147" s="3">
        <v>0.5</v>
      </c>
      <c r="G147" s="3">
        <v>800</v>
      </c>
      <c r="H147" s="3">
        <v>24</v>
      </c>
      <c r="I147" s="3">
        <v>63268.28</v>
      </c>
      <c r="J147" s="3">
        <v>9567.7000000000007</v>
      </c>
      <c r="K147" s="3">
        <v>9122.39</v>
      </c>
      <c r="L147" s="3">
        <v>5588</v>
      </c>
      <c r="M147" s="3">
        <v>37149.769999999997</v>
      </c>
      <c r="N147" s="3">
        <v>6328.94</v>
      </c>
      <c r="O147" s="3">
        <v>0</v>
      </c>
      <c r="P147" s="3">
        <v>30820.83</v>
      </c>
      <c r="Q147" s="3">
        <v>124696.14</v>
      </c>
      <c r="R147" s="3">
        <v>124696.14</v>
      </c>
      <c r="S147" s="3">
        <v>1</v>
      </c>
      <c r="T147" s="3">
        <v>2.36</v>
      </c>
      <c r="U147" s="3">
        <v>27</v>
      </c>
      <c r="V147" s="3">
        <v>62372.3</v>
      </c>
      <c r="W147" s="3">
        <v>9434.9500000000007</v>
      </c>
      <c r="X147" s="3">
        <v>9044.33</v>
      </c>
      <c r="Y147" s="3">
        <v>9722</v>
      </c>
      <c r="Z147" s="3">
        <v>57917.79</v>
      </c>
      <c r="AA147" s="3">
        <v>30369.55</v>
      </c>
      <c r="AB147" s="3">
        <v>0</v>
      </c>
      <c r="AC147" s="3">
        <v>27548.240000000002</v>
      </c>
      <c r="AD147" s="3">
        <v>148491.37</v>
      </c>
      <c r="AE147" s="3">
        <v>148491.37</v>
      </c>
      <c r="AF147" s="3">
        <v>1</v>
      </c>
      <c r="AG147" s="3">
        <v>1.1000000000000001</v>
      </c>
      <c r="AH147" s="3">
        <v>63277.279999999999</v>
      </c>
      <c r="AI147" s="3">
        <v>9570.2000000000007</v>
      </c>
      <c r="AJ147" s="3">
        <v>9123.19</v>
      </c>
      <c r="AK147" s="3">
        <v>45634.04</v>
      </c>
      <c r="AL147" s="3">
        <v>127604.7</v>
      </c>
      <c r="AM147" s="3">
        <v>127604.7</v>
      </c>
      <c r="AN147" s="3">
        <v>1</v>
      </c>
      <c r="AO147" s="3">
        <v>0.32</v>
      </c>
      <c r="AP147" s="4">
        <f t="shared" si="16"/>
        <v>23795.229999999996</v>
      </c>
      <c r="AQ147" s="4">
        <f t="shared" si="14"/>
        <v>2908.5599999999977</v>
      </c>
      <c r="AR147" s="4">
        <f t="shared" si="15"/>
        <v>26703.789999999994</v>
      </c>
      <c r="AS147" s="3">
        <f t="shared" si="17"/>
        <v>6</v>
      </c>
      <c r="AT147" s="3">
        <f t="shared" si="18"/>
        <v>1.9177034739996963</v>
      </c>
      <c r="AU147" s="3">
        <f t="shared" si="19"/>
        <v>1.9177034739996963</v>
      </c>
      <c r="AV147" s="3" t="str">
        <f t="shared" si="20"/>
        <v>ProdToShipRatio</v>
      </c>
    </row>
    <row r="148" spans="1:48" x14ac:dyDescent="0.25">
      <c r="A148" s="3">
        <v>7</v>
      </c>
      <c r="B148" s="3">
        <v>3</v>
      </c>
      <c r="C148" s="3">
        <v>60</v>
      </c>
      <c r="D148" s="3">
        <v>4</v>
      </c>
      <c r="E148" s="3">
        <v>10</v>
      </c>
      <c r="F148" s="3">
        <v>0.6</v>
      </c>
      <c r="G148" s="3">
        <v>800</v>
      </c>
      <c r="H148" s="3">
        <v>24</v>
      </c>
      <c r="I148" s="3">
        <v>75921.94</v>
      </c>
      <c r="J148" s="3">
        <v>11481.24</v>
      </c>
      <c r="K148" s="3">
        <v>10946.87</v>
      </c>
      <c r="L148" s="3">
        <v>4656.67</v>
      </c>
      <c r="M148" s="3">
        <v>30958.14</v>
      </c>
      <c r="N148" s="3">
        <v>5274.12</v>
      </c>
      <c r="O148" s="3">
        <v>0</v>
      </c>
      <c r="P148" s="3">
        <v>25684.02</v>
      </c>
      <c r="Q148" s="3">
        <v>133964.85</v>
      </c>
      <c r="R148" s="3">
        <v>133964.85</v>
      </c>
      <c r="S148" s="3">
        <v>1</v>
      </c>
      <c r="T148" s="3">
        <v>2.8</v>
      </c>
      <c r="U148" s="3">
        <v>27</v>
      </c>
      <c r="V148" s="3">
        <v>74846.759999999995</v>
      </c>
      <c r="W148" s="3">
        <v>11321.94</v>
      </c>
      <c r="X148" s="3">
        <v>10853.2</v>
      </c>
      <c r="Y148" s="3">
        <v>8101.67</v>
      </c>
      <c r="Z148" s="3">
        <v>48264.82</v>
      </c>
      <c r="AA148" s="3">
        <v>25307.96</v>
      </c>
      <c r="AB148" s="3">
        <v>0</v>
      </c>
      <c r="AC148" s="3">
        <v>22956.86</v>
      </c>
      <c r="AD148" s="3">
        <v>153388.38</v>
      </c>
      <c r="AE148" s="3">
        <v>153388.38</v>
      </c>
      <c r="AF148" s="3">
        <v>1</v>
      </c>
      <c r="AG148" s="3">
        <v>1.1499999999999999</v>
      </c>
      <c r="AH148" s="3">
        <v>75932.740000000005</v>
      </c>
      <c r="AI148" s="3">
        <v>11484.24</v>
      </c>
      <c r="AJ148" s="3">
        <v>10947.83</v>
      </c>
      <c r="AK148" s="3">
        <v>38028.36</v>
      </c>
      <c r="AL148" s="3">
        <v>136393.16</v>
      </c>
      <c r="AM148" s="3">
        <v>136393.16</v>
      </c>
      <c r="AN148" s="3">
        <v>1</v>
      </c>
      <c r="AO148" s="3">
        <v>0.44</v>
      </c>
      <c r="AP148" s="4">
        <f t="shared" si="16"/>
        <v>19423.53</v>
      </c>
      <c r="AQ148" s="4">
        <f t="shared" si="14"/>
        <v>2428.3099999999977</v>
      </c>
      <c r="AR148" s="4">
        <f t="shared" si="15"/>
        <v>21851.839999999997</v>
      </c>
      <c r="AS148" s="3">
        <f t="shared" si="17"/>
        <v>6</v>
      </c>
      <c r="AT148" s="3">
        <f t="shared" si="18"/>
        <v>2.7614930417991843</v>
      </c>
      <c r="AU148" s="3">
        <f t="shared" si="19"/>
        <v>2.7614930417991843</v>
      </c>
      <c r="AV148" s="3" t="str">
        <f t="shared" si="20"/>
        <v>ProdToShipRatio</v>
      </c>
    </row>
    <row r="149" spans="1:48" x14ac:dyDescent="0.25">
      <c r="A149" s="3">
        <v>8</v>
      </c>
      <c r="B149" s="3">
        <v>3</v>
      </c>
      <c r="C149" s="3">
        <v>60</v>
      </c>
      <c r="D149" s="3">
        <v>4</v>
      </c>
      <c r="E149" s="3">
        <v>10</v>
      </c>
      <c r="F149" s="3">
        <v>0.7</v>
      </c>
      <c r="G149" s="3">
        <v>800</v>
      </c>
      <c r="H149" s="3">
        <v>24</v>
      </c>
      <c r="I149" s="3">
        <v>88552.29</v>
      </c>
      <c r="J149" s="3">
        <v>13389.67</v>
      </c>
      <c r="K149" s="3">
        <v>12770.11</v>
      </c>
      <c r="L149" s="3">
        <v>3991.43</v>
      </c>
      <c r="M149" s="3">
        <v>26564.31</v>
      </c>
      <c r="N149" s="3">
        <v>4549.43</v>
      </c>
      <c r="O149" s="3">
        <v>0</v>
      </c>
      <c r="P149" s="3">
        <v>22014.880000000001</v>
      </c>
      <c r="Q149" s="3">
        <v>145267.81</v>
      </c>
      <c r="R149" s="3">
        <v>145267.81</v>
      </c>
      <c r="S149" s="3">
        <v>1</v>
      </c>
      <c r="T149" s="3">
        <v>3.33</v>
      </c>
      <c r="U149" s="3">
        <v>27</v>
      </c>
      <c r="V149" s="3">
        <v>87321.22</v>
      </c>
      <c r="W149" s="3">
        <v>13208.93</v>
      </c>
      <c r="X149" s="3">
        <v>12662.06</v>
      </c>
      <c r="Y149" s="3">
        <v>6944.29</v>
      </c>
      <c r="Z149" s="3">
        <v>41369.85</v>
      </c>
      <c r="AA149" s="3">
        <v>21692.54</v>
      </c>
      <c r="AB149" s="3">
        <v>0</v>
      </c>
      <c r="AC149" s="3">
        <v>19677.310000000001</v>
      </c>
      <c r="AD149" s="3">
        <v>161506.34</v>
      </c>
      <c r="AE149" s="3">
        <v>161506.34</v>
      </c>
      <c r="AF149" s="3">
        <v>1</v>
      </c>
      <c r="AG149" s="3">
        <v>1.26</v>
      </c>
      <c r="AH149" s="3">
        <v>88484.31</v>
      </c>
      <c r="AI149" s="3">
        <v>13380.43</v>
      </c>
      <c r="AJ149" s="3">
        <v>12762.57</v>
      </c>
      <c r="AK149" s="3">
        <v>32714.54</v>
      </c>
      <c r="AL149" s="3">
        <v>147341.85999999999</v>
      </c>
      <c r="AM149" s="3">
        <v>147341.85999999999</v>
      </c>
      <c r="AN149" s="3">
        <v>1</v>
      </c>
      <c r="AO149" s="3">
        <v>0.34</v>
      </c>
      <c r="AP149" s="4">
        <f t="shared" si="16"/>
        <v>16238.529999999999</v>
      </c>
      <c r="AQ149" s="4">
        <f t="shared" si="14"/>
        <v>2074.0499999999884</v>
      </c>
      <c r="AR149" s="4">
        <f t="shared" si="15"/>
        <v>18312.579999999987</v>
      </c>
      <c r="AS149" s="3">
        <f t="shared" si="17"/>
        <v>6</v>
      </c>
      <c r="AT149" s="3">
        <f t="shared" si="18"/>
        <v>3.7541905383407501</v>
      </c>
      <c r="AU149" s="3">
        <f t="shared" si="19"/>
        <v>3.7541905383407501</v>
      </c>
      <c r="AV149" s="3" t="str">
        <f t="shared" si="20"/>
        <v>ProdToShipRatio</v>
      </c>
    </row>
    <row r="150" spans="1:48" x14ac:dyDescent="0.25">
      <c r="A150" s="3">
        <v>9</v>
      </c>
      <c r="B150" s="3">
        <v>3</v>
      </c>
      <c r="C150" s="3">
        <v>60</v>
      </c>
      <c r="D150" s="3">
        <v>4</v>
      </c>
      <c r="E150" s="3">
        <v>10</v>
      </c>
      <c r="F150" s="3">
        <v>0.8</v>
      </c>
      <c r="G150" s="3">
        <v>800</v>
      </c>
      <c r="H150" s="3">
        <v>24</v>
      </c>
      <c r="I150" s="3">
        <v>101202.62</v>
      </c>
      <c r="J150" s="3">
        <v>15302.48</v>
      </c>
      <c r="K150" s="3">
        <v>14594.42</v>
      </c>
      <c r="L150" s="3">
        <v>3492.5</v>
      </c>
      <c r="M150" s="3">
        <v>23243.77</v>
      </c>
      <c r="N150" s="3">
        <v>3980.75</v>
      </c>
      <c r="O150" s="3">
        <v>0</v>
      </c>
      <c r="P150" s="3">
        <v>19263.02</v>
      </c>
      <c r="Q150" s="3">
        <v>157835.78</v>
      </c>
      <c r="R150" s="3">
        <v>157835.78</v>
      </c>
      <c r="S150" s="3">
        <v>1</v>
      </c>
      <c r="T150" s="3">
        <v>3.66</v>
      </c>
      <c r="U150" s="3">
        <v>27</v>
      </c>
      <c r="V150" s="3">
        <v>99795.68</v>
      </c>
      <c r="W150" s="3">
        <v>15095.92</v>
      </c>
      <c r="X150" s="3">
        <v>14470.93</v>
      </c>
      <c r="Y150" s="3">
        <v>6076.25</v>
      </c>
      <c r="Z150" s="3">
        <v>36198.620000000003</v>
      </c>
      <c r="AA150" s="3">
        <v>18980.97</v>
      </c>
      <c r="AB150" s="3">
        <v>0</v>
      </c>
      <c r="AC150" s="3">
        <v>17217.650000000001</v>
      </c>
      <c r="AD150" s="3">
        <v>171637.39</v>
      </c>
      <c r="AE150" s="3">
        <v>171637.39</v>
      </c>
      <c r="AF150" s="3">
        <v>1</v>
      </c>
      <c r="AG150" s="3">
        <v>1.05</v>
      </c>
      <c r="AH150" s="3">
        <v>101098.3</v>
      </c>
      <c r="AI150" s="3">
        <v>15286.08</v>
      </c>
      <c r="AJ150" s="3">
        <v>14584.39</v>
      </c>
      <c r="AK150" s="3">
        <v>28656.98</v>
      </c>
      <c r="AL150" s="3">
        <v>159625.75</v>
      </c>
      <c r="AM150" s="3">
        <v>159625.75</v>
      </c>
      <c r="AN150" s="3">
        <v>1</v>
      </c>
      <c r="AO150" s="3">
        <v>0.33</v>
      </c>
      <c r="AP150" s="4">
        <f t="shared" si="16"/>
        <v>13801.610000000015</v>
      </c>
      <c r="AQ150" s="4">
        <f t="shared" si="14"/>
        <v>1789.9700000000012</v>
      </c>
      <c r="AR150" s="4">
        <f t="shared" si="15"/>
        <v>15591.580000000016</v>
      </c>
      <c r="AS150" s="3">
        <f t="shared" si="17"/>
        <v>6</v>
      </c>
      <c r="AT150" s="3">
        <f t="shared" si="18"/>
        <v>4.9034334258294061</v>
      </c>
      <c r="AU150" s="3">
        <f t="shared" si="19"/>
        <v>4.9034334258294061</v>
      </c>
      <c r="AV150" s="3" t="str">
        <f t="shared" si="20"/>
        <v>ProdToShipRatio</v>
      </c>
    </row>
    <row r="151" spans="1:48" x14ac:dyDescent="0.25">
      <c r="A151" s="3">
        <v>10</v>
      </c>
      <c r="B151" s="3">
        <v>3</v>
      </c>
      <c r="C151" s="3">
        <v>60</v>
      </c>
      <c r="D151" s="3">
        <v>4</v>
      </c>
      <c r="E151" s="3">
        <v>10</v>
      </c>
      <c r="F151" s="3">
        <v>0.9</v>
      </c>
      <c r="G151" s="3">
        <v>800</v>
      </c>
      <c r="H151" s="3">
        <v>24</v>
      </c>
      <c r="I151" s="3">
        <v>113749.13</v>
      </c>
      <c r="J151" s="3">
        <v>17201.43</v>
      </c>
      <c r="K151" s="3">
        <v>16415.330000000002</v>
      </c>
      <c r="L151" s="3">
        <v>3104.44</v>
      </c>
      <c r="M151" s="3">
        <v>20757.62</v>
      </c>
      <c r="N151" s="3">
        <v>3634.94</v>
      </c>
      <c r="O151" s="3">
        <v>0</v>
      </c>
      <c r="P151" s="3">
        <v>17122.68</v>
      </c>
      <c r="Q151" s="3">
        <v>171227.96</v>
      </c>
      <c r="R151" s="3">
        <v>171227.96</v>
      </c>
      <c r="S151" s="3">
        <v>1</v>
      </c>
      <c r="T151" s="3">
        <v>4.08</v>
      </c>
      <c r="U151" s="3">
        <v>27</v>
      </c>
      <c r="V151" s="3">
        <v>112270.14</v>
      </c>
      <c r="W151" s="3">
        <v>16982.91</v>
      </c>
      <c r="X151" s="3">
        <v>16279.79</v>
      </c>
      <c r="Y151" s="3">
        <v>5401.11</v>
      </c>
      <c r="Z151" s="3">
        <v>32176.55</v>
      </c>
      <c r="AA151" s="3">
        <v>16871.97</v>
      </c>
      <c r="AB151" s="3">
        <v>0</v>
      </c>
      <c r="AC151" s="3">
        <v>15304.58</v>
      </c>
      <c r="AD151" s="3">
        <v>183110.5</v>
      </c>
      <c r="AE151" s="3">
        <v>183110.5</v>
      </c>
      <c r="AF151" s="3">
        <v>1</v>
      </c>
      <c r="AG151" s="3">
        <v>1.1299999999999999</v>
      </c>
      <c r="AH151" s="3">
        <v>113735.59</v>
      </c>
      <c r="AI151" s="3">
        <v>17196.84</v>
      </c>
      <c r="AJ151" s="3">
        <v>16407.439999999999</v>
      </c>
      <c r="AK151" s="3">
        <v>25472.880000000001</v>
      </c>
      <c r="AL151" s="3">
        <v>172812.74</v>
      </c>
      <c r="AM151" s="3">
        <v>172812.74</v>
      </c>
      <c r="AN151" s="3">
        <v>1</v>
      </c>
      <c r="AO151" s="3">
        <v>0.45</v>
      </c>
      <c r="AP151" s="4">
        <f t="shared" si="16"/>
        <v>11882.540000000008</v>
      </c>
      <c r="AQ151" s="4">
        <f t="shared" si="14"/>
        <v>1584.7799999999988</v>
      </c>
      <c r="AR151" s="4">
        <f t="shared" si="15"/>
        <v>13467.320000000007</v>
      </c>
      <c r="AS151" s="3">
        <f t="shared" si="17"/>
        <v>6</v>
      </c>
      <c r="AT151" s="3">
        <f t="shared" si="18"/>
        <v>6.1757404851048081</v>
      </c>
      <c r="AU151" s="3">
        <f t="shared" si="19"/>
        <v>6.1757404851048081</v>
      </c>
      <c r="AV151" s="3" t="str">
        <f t="shared" si="20"/>
        <v>ProdToShipRatio</v>
      </c>
    </row>
    <row r="152" spans="1:48" x14ac:dyDescent="0.25">
      <c r="A152" s="3">
        <v>11</v>
      </c>
      <c r="B152" s="3">
        <v>3</v>
      </c>
      <c r="C152" s="3">
        <v>60</v>
      </c>
      <c r="D152" s="3">
        <v>4</v>
      </c>
      <c r="E152" s="3">
        <v>10</v>
      </c>
      <c r="F152" s="3">
        <v>1</v>
      </c>
      <c r="G152" s="3">
        <v>800</v>
      </c>
      <c r="H152" s="3">
        <v>24</v>
      </c>
      <c r="I152" s="3">
        <v>126275.05</v>
      </c>
      <c r="J152" s="3">
        <v>19093.599999999999</v>
      </c>
      <c r="K152" s="3">
        <v>18228.189999999999</v>
      </c>
      <c r="L152" s="3">
        <v>2794</v>
      </c>
      <c r="M152" s="3">
        <v>18810.36</v>
      </c>
      <c r="N152" s="3">
        <v>3370.21</v>
      </c>
      <c r="O152" s="3">
        <v>0</v>
      </c>
      <c r="P152" s="3">
        <v>15440.15</v>
      </c>
      <c r="Q152" s="3">
        <v>185201.2</v>
      </c>
      <c r="R152" s="3">
        <v>185201.2</v>
      </c>
      <c r="S152" s="3">
        <v>1</v>
      </c>
      <c r="T152" s="3">
        <v>3.2</v>
      </c>
      <c r="U152" s="3">
        <v>27</v>
      </c>
      <c r="V152" s="3">
        <v>124744.59</v>
      </c>
      <c r="W152" s="3">
        <v>18869.900000000001</v>
      </c>
      <c r="X152" s="3">
        <v>18088.66</v>
      </c>
      <c r="Y152" s="3">
        <v>4861</v>
      </c>
      <c r="Z152" s="3">
        <v>28958.89</v>
      </c>
      <c r="AA152" s="3">
        <v>15184.78</v>
      </c>
      <c r="AB152" s="3">
        <v>0</v>
      </c>
      <c r="AC152" s="3">
        <v>13774.12</v>
      </c>
      <c r="AD152" s="3">
        <v>195523.05</v>
      </c>
      <c r="AE152" s="3">
        <v>195523.05</v>
      </c>
      <c r="AF152" s="3">
        <v>1</v>
      </c>
      <c r="AG152" s="3">
        <v>1.34</v>
      </c>
      <c r="AH152" s="3">
        <v>126372.88</v>
      </c>
      <c r="AI152" s="3">
        <v>19107.599999999999</v>
      </c>
      <c r="AJ152" s="3">
        <v>18230.490000000002</v>
      </c>
      <c r="AK152" s="3">
        <v>22925.59</v>
      </c>
      <c r="AL152" s="3">
        <v>186636.55</v>
      </c>
      <c r="AM152" s="3">
        <v>186636.55</v>
      </c>
      <c r="AN152" s="3">
        <v>1</v>
      </c>
      <c r="AO152" s="3">
        <v>0.39</v>
      </c>
      <c r="AP152" s="4">
        <f t="shared" si="16"/>
        <v>10321.849999999977</v>
      </c>
      <c r="AQ152" s="4">
        <f t="shared" si="14"/>
        <v>1435.3499999999767</v>
      </c>
      <c r="AR152" s="4">
        <f t="shared" si="15"/>
        <v>11757.199999999953</v>
      </c>
      <c r="AS152" s="3">
        <f t="shared" si="17"/>
        <v>6</v>
      </c>
      <c r="AT152" s="3">
        <f t="shared" si="18"/>
        <v>7.5723992749611648</v>
      </c>
      <c r="AU152" s="3">
        <f t="shared" si="19"/>
        <v>7.5723992749611648</v>
      </c>
      <c r="AV152" s="3" t="str">
        <f t="shared" si="20"/>
        <v>ProdToShipRatio</v>
      </c>
    </row>
    <row r="153" spans="1:48" x14ac:dyDescent="0.25">
      <c r="A153" s="3">
        <v>12</v>
      </c>
      <c r="B153" s="3">
        <v>3</v>
      </c>
      <c r="C153" s="3">
        <v>60</v>
      </c>
      <c r="D153" s="3">
        <v>4</v>
      </c>
      <c r="E153" s="3">
        <v>10</v>
      </c>
      <c r="F153" s="3">
        <v>2</v>
      </c>
      <c r="G153" s="3">
        <v>800</v>
      </c>
      <c r="H153" s="3">
        <v>25</v>
      </c>
      <c r="I153" s="3">
        <v>251049.84</v>
      </c>
      <c r="J153" s="3">
        <v>37348.6</v>
      </c>
      <c r="K153" s="3">
        <v>36840.129999999997</v>
      </c>
      <c r="L153" s="3">
        <v>2245.5</v>
      </c>
      <c r="M153" s="3">
        <v>9851.11</v>
      </c>
      <c r="N153" s="3">
        <v>2721.73</v>
      </c>
      <c r="O153" s="3">
        <v>0</v>
      </c>
      <c r="P153" s="3">
        <v>7129.38</v>
      </c>
      <c r="Q153" s="3">
        <v>337335.17</v>
      </c>
      <c r="R153" s="3">
        <v>337335.17</v>
      </c>
      <c r="S153" s="3">
        <v>1</v>
      </c>
      <c r="T153" s="3">
        <v>4.4800000000000004</v>
      </c>
      <c r="U153" s="3">
        <v>27</v>
      </c>
      <c r="V153" s="3">
        <v>249489.19</v>
      </c>
      <c r="W153" s="3">
        <v>37739.800000000003</v>
      </c>
      <c r="X153" s="3">
        <v>36177.32</v>
      </c>
      <c r="Y153" s="3">
        <v>2430.5</v>
      </c>
      <c r="Z153" s="3">
        <v>14479.45</v>
      </c>
      <c r="AA153" s="3">
        <v>7592.39</v>
      </c>
      <c r="AB153" s="3">
        <v>0</v>
      </c>
      <c r="AC153" s="3">
        <v>6887.06</v>
      </c>
      <c r="AD153" s="3">
        <v>340316.26</v>
      </c>
      <c r="AE153" s="3">
        <v>340316.26</v>
      </c>
      <c r="AF153" s="3">
        <v>1</v>
      </c>
      <c r="AG153" s="3">
        <v>1.1499999999999999</v>
      </c>
      <c r="AH153" s="3">
        <v>251942.91</v>
      </c>
      <c r="AI153" s="3">
        <v>38100.400000000001</v>
      </c>
      <c r="AJ153" s="3">
        <v>36396.9</v>
      </c>
      <c r="AK153" s="3">
        <v>11913.84</v>
      </c>
      <c r="AL153" s="3">
        <v>338354.04</v>
      </c>
      <c r="AM153" s="3">
        <v>338354.04</v>
      </c>
      <c r="AN153" s="3">
        <v>1</v>
      </c>
      <c r="AO153" s="3">
        <v>0.38</v>
      </c>
      <c r="AP153" s="4">
        <f t="shared" si="16"/>
        <v>2981.0900000000256</v>
      </c>
      <c r="AQ153" s="4">
        <f t="shared" si="14"/>
        <v>1018.8699999999953</v>
      </c>
      <c r="AR153" s="4">
        <f t="shared" si="15"/>
        <v>3999.960000000021</v>
      </c>
      <c r="AS153" s="3">
        <f t="shared" si="17"/>
        <v>6.25</v>
      </c>
      <c r="AT153" s="3">
        <f t="shared" si="18"/>
        <v>26.886753396199431</v>
      </c>
      <c r="AU153" s="3">
        <f t="shared" si="19"/>
        <v>26.886753396199431</v>
      </c>
      <c r="AV153" s="3" t="str">
        <f t="shared" si="20"/>
        <v>ProdToShipRatio</v>
      </c>
    </row>
    <row r="154" spans="1:48" x14ac:dyDescent="0.25">
      <c r="A154" s="3">
        <v>13</v>
      </c>
      <c r="B154" s="3">
        <v>3</v>
      </c>
      <c r="C154" s="3">
        <v>60</v>
      </c>
      <c r="D154" s="3">
        <v>4</v>
      </c>
      <c r="E154" s="3">
        <v>10</v>
      </c>
      <c r="F154" s="3">
        <v>3</v>
      </c>
      <c r="G154" s="3">
        <v>800</v>
      </c>
      <c r="H154" s="3">
        <v>27</v>
      </c>
      <c r="I154" s="3">
        <v>374790.44</v>
      </c>
      <c r="J154" s="3">
        <v>56694.3</v>
      </c>
      <c r="K154" s="3">
        <v>54296.62</v>
      </c>
      <c r="L154" s="3">
        <v>1620.33</v>
      </c>
      <c r="M154" s="3">
        <v>8011.5</v>
      </c>
      <c r="N154" s="3">
        <v>3392.36</v>
      </c>
      <c r="O154" s="3">
        <v>0</v>
      </c>
      <c r="P154" s="3">
        <v>4619.1400000000003</v>
      </c>
      <c r="Q154" s="3">
        <v>495413.2</v>
      </c>
      <c r="R154" s="3">
        <v>495413.2</v>
      </c>
      <c r="S154" s="3">
        <v>1</v>
      </c>
      <c r="T154" s="3">
        <v>4.07</v>
      </c>
      <c r="U154" s="3">
        <v>27</v>
      </c>
      <c r="V154" s="3">
        <v>374233.78</v>
      </c>
      <c r="W154" s="3">
        <v>56609.7</v>
      </c>
      <c r="X154" s="3">
        <v>54265.98</v>
      </c>
      <c r="Y154" s="3">
        <v>1620.33</v>
      </c>
      <c r="Z154" s="3">
        <v>9652.9599999999991</v>
      </c>
      <c r="AA154" s="3">
        <v>5061.59</v>
      </c>
      <c r="AB154" s="3">
        <v>0</v>
      </c>
      <c r="AC154" s="3">
        <v>4591.37</v>
      </c>
      <c r="AD154" s="3">
        <v>496382.76</v>
      </c>
      <c r="AE154" s="3">
        <v>496382.76</v>
      </c>
      <c r="AF154" s="3">
        <v>1</v>
      </c>
      <c r="AG154" s="3">
        <v>1.17</v>
      </c>
      <c r="AH154" s="3">
        <v>376445.93</v>
      </c>
      <c r="AI154" s="3">
        <v>56005.8</v>
      </c>
      <c r="AJ154" s="3">
        <v>55258.85</v>
      </c>
      <c r="AK154" s="3">
        <v>9563.4599999999991</v>
      </c>
      <c r="AL154" s="3">
        <v>497274.04</v>
      </c>
      <c r="AM154" s="3">
        <v>497274.04</v>
      </c>
      <c r="AN154" s="3">
        <v>1</v>
      </c>
      <c r="AO154" s="3">
        <v>0.45</v>
      </c>
      <c r="AP154" s="4">
        <f t="shared" si="16"/>
        <v>969.55999999999767</v>
      </c>
      <c r="AQ154" s="4">
        <f t="shared" si="14"/>
        <v>1860.8399999999674</v>
      </c>
      <c r="AR154" s="4">
        <f t="shared" si="15"/>
        <v>2830.3999999999651</v>
      </c>
      <c r="AS154" s="3">
        <f t="shared" si="17"/>
        <v>6.75</v>
      </c>
      <c r="AT154" s="3">
        <f t="shared" si="18"/>
        <v>50.4350014483229</v>
      </c>
      <c r="AU154" s="3">
        <f t="shared" si="19"/>
        <v>50.4350014483229</v>
      </c>
      <c r="AV154" s="3" t="str">
        <f t="shared" si="20"/>
        <v>ProdToShipRatio</v>
      </c>
    </row>
    <row r="155" spans="1:48" x14ac:dyDescent="0.25">
      <c r="A155" s="3">
        <v>14</v>
      </c>
      <c r="B155" s="3">
        <v>3</v>
      </c>
      <c r="C155" s="3">
        <v>60</v>
      </c>
      <c r="D155" s="3">
        <v>4</v>
      </c>
      <c r="E155" s="3">
        <v>10</v>
      </c>
      <c r="F155" s="3">
        <v>4</v>
      </c>
      <c r="G155" s="3">
        <v>800</v>
      </c>
      <c r="H155" s="3">
        <v>26</v>
      </c>
      <c r="I155" s="3">
        <v>499357.84</v>
      </c>
      <c r="J155" s="3">
        <v>75546.399999999994</v>
      </c>
      <c r="K155" s="3">
        <v>72371.03</v>
      </c>
      <c r="L155" s="3">
        <v>1162.5</v>
      </c>
      <c r="M155" s="3">
        <v>6346.36</v>
      </c>
      <c r="N155" s="3">
        <v>2820.33</v>
      </c>
      <c r="O155" s="3">
        <v>0</v>
      </c>
      <c r="P155" s="3">
        <v>3526.04</v>
      </c>
      <c r="Q155" s="3">
        <v>654784.14</v>
      </c>
      <c r="R155" s="3">
        <v>654784.14</v>
      </c>
      <c r="S155" s="3">
        <v>1</v>
      </c>
      <c r="T155" s="3">
        <v>3.97</v>
      </c>
      <c r="U155" s="3">
        <v>27</v>
      </c>
      <c r="V155" s="3">
        <v>498978.38</v>
      </c>
      <c r="W155" s="3">
        <v>75479.600000000006</v>
      </c>
      <c r="X155" s="3">
        <v>72354.64</v>
      </c>
      <c r="Y155" s="3">
        <v>1215.25</v>
      </c>
      <c r="Z155" s="3">
        <v>7239.72</v>
      </c>
      <c r="AA155" s="3">
        <v>3796.19</v>
      </c>
      <c r="AB155" s="3">
        <v>0</v>
      </c>
      <c r="AC155" s="3">
        <v>3443.53</v>
      </c>
      <c r="AD155" s="3">
        <v>655267.6</v>
      </c>
      <c r="AE155" s="3">
        <v>655267.6</v>
      </c>
      <c r="AF155" s="3">
        <v>1</v>
      </c>
      <c r="AG155" s="3">
        <v>1.28</v>
      </c>
      <c r="AH155" s="3">
        <v>501432.54</v>
      </c>
      <c r="AI155" s="3">
        <v>74612.399999999994</v>
      </c>
      <c r="AJ155" s="3">
        <v>73644.820000000007</v>
      </c>
      <c r="AK155" s="3">
        <v>7614.97</v>
      </c>
      <c r="AL155" s="3">
        <v>657304.73</v>
      </c>
      <c r="AM155" s="3">
        <v>657304.73</v>
      </c>
      <c r="AN155" s="3">
        <v>1</v>
      </c>
      <c r="AO155" s="3">
        <v>0.35</v>
      </c>
      <c r="AP155" s="4">
        <f t="shared" si="16"/>
        <v>483.45999999996275</v>
      </c>
      <c r="AQ155" s="4">
        <f t="shared" si="14"/>
        <v>2520.5899999999674</v>
      </c>
      <c r="AR155" s="4">
        <f t="shared" si="15"/>
        <v>3004.0499999999302</v>
      </c>
      <c r="AS155" s="3">
        <f t="shared" si="17"/>
        <v>6.5</v>
      </c>
      <c r="AT155" s="3">
        <f t="shared" si="18"/>
        <v>86.201536584781181</v>
      </c>
      <c r="AU155" s="3">
        <f t="shared" si="19"/>
        <v>86.201536584781181</v>
      </c>
      <c r="AV155" s="3" t="str">
        <f t="shared" si="20"/>
        <v>ProdToShipRatio</v>
      </c>
    </row>
    <row r="156" spans="1:48" x14ac:dyDescent="0.25">
      <c r="A156" s="3">
        <v>15</v>
      </c>
      <c r="B156" s="3">
        <v>3</v>
      </c>
      <c r="C156" s="3">
        <v>60</v>
      </c>
      <c r="D156" s="3">
        <v>4</v>
      </c>
      <c r="E156" s="3">
        <v>10</v>
      </c>
      <c r="F156" s="3">
        <v>5</v>
      </c>
      <c r="G156" s="3">
        <v>800</v>
      </c>
      <c r="H156" s="3">
        <v>26</v>
      </c>
      <c r="I156" s="3">
        <v>623906.24</v>
      </c>
      <c r="J156" s="3">
        <v>94381.5</v>
      </c>
      <c r="K156" s="3">
        <v>90456.51</v>
      </c>
      <c r="L156" s="3">
        <v>930</v>
      </c>
      <c r="M156" s="3">
        <v>5318.65</v>
      </c>
      <c r="N156" s="3">
        <v>2507.86</v>
      </c>
      <c r="O156" s="3">
        <v>0</v>
      </c>
      <c r="P156" s="3">
        <v>2810.79</v>
      </c>
      <c r="Q156" s="3">
        <v>814992.9</v>
      </c>
      <c r="R156" s="3">
        <v>814992.9</v>
      </c>
      <c r="S156" s="3">
        <v>1</v>
      </c>
      <c r="T156" s="3">
        <v>3.95</v>
      </c>
      <c r="U156" s="3">
        <v>27</v>
      </c>
      <c r="V156" s="3">
        <v>623722.98</v>
      </c>
      <c r="W156" s="3">
        <v>94349.5</v>
      </c>
      <c r="X156" s="3">
        <v>90443.3</v>
      </c>
      <c r="Y156" s="3">
        <v>972.2</v>
      </c>
      <c r="Z156" s="3">
        <v>5791.78</v>
      </c>
      <c r="AA156" s="3">
        <v>3036.96</v>
      </c>
      <c r="AB156" s="3">
        <v>0</v>
      </c>
      <c r="AC156" s="3">
        <v>2754.82</v>
      </c>
      <c r="AD156" s="3">
        <v>815279.76</v>
      </c>
      <c r="AE156" s="3">
        <v>815279.76</v>
      </c>
      <c r="AF156" s="3">
        <v>1</v>
      </c>
      <c r="AG156" s="3">
        <v>1.33</v>
      </c>
      <c r="AH156" s="3">
        <v>624967.05000000005</v>
      </c>
      <c r="AI156" s="3">
        <v>94525</v>
      </c>
      <c r="AJ156" s="3">
        <v>90527.53</v>
      </c>
      <c r="AK156" s="3">
        <v>7960.21</v>
      </c>
      <c r="AL156" s="3">
        <v>817979.79</v>
      </c>
      <c r="AM156" s="3">
        <v>817979.79</v>
      </c>
      <c r="AN156" s="3">
        <v>1</v>
      </c>
      <c r="AO156" s="3">
        <v>0.52</v>
      </c>
      <c r="AP156" s="4">
        <f t="shared" si="16"/>
        <v>286.85999999998603</v>
      </c>
      <c r="AQ156" s="4">
        <f t="shared" si="14"/>
        <v>2986.890000000014</v>
      </c>
      <c r="AR156" s="4">
        <f t="shared" si="15"/>
        <v>3273.75</v>
      </c>
      <c r="AS156" s="3">
        <f t="shared" si="17"/>
        <v>6.5</v>
      </c>
      <c r="AT156" s="3">
        <f t="shared" si="18"/>
        <v>129.4270362398278</v>
      </c>
      <c r="AU156" s="3">
        <f t="shared" si="19"/>
        <v>129.4270362398278</v>
      </c>
      <c r="AV156" s="3" t="str">
        <f t="shared" si="20"/>
        <v>ProdToShipRatio</v>
      </c>
    </row>
    <row r="157" spans="1:48" x14ac:dyDescent="0.25">
      <c r="A157" s="3">
        <v>16</v>
      </c>
      <c r="B157" s="3">
        <v>3</v>
      </c>
      <c r="C157" s="3">
        <v>60</v>
      </c>
      <c r="D157" s="3">
        <v>4</v>
      </c>
      <c r="E157" s="3">
        <v>10</v>
      </c>
      <c r="F157" s="3">
        <v>6</v>
      </c>
      <c r="G157" s="3">
        <v>800</v>
      </c>
      <c r="H157" s="3">
        <v>26</v>
      </c>
      <c r="I157" s="3">
        <v>748610.88</v>
      </c>
      <c r="J157" s="3">
        <v>113243.4</v>
      </c>
      <c r="K157" s="3">
        <v>108529.03</v>
      </c>
      <c r="L157" s="3">
        <v>775</v>
      </c>
      <c r="M157" s="3">
        <v>4529.8999999999996</v>
      </c>
      <c r="N157" s="3">
        <v>2187.58</v>
      </c>
      <c r="O157" s="3">
        <v>0</v>
      </c>
      <c r="P157" s="3">
        <v>2342.3200000000002</v>
      </c>
      <c r="Q157" s="3">
        <v>975688.21</v>
      </c>
      <c r="R157" s="3">
        <v>975688.21</v>
      </c>
      <c r="S157" s="3">
        <v>1</v>
      </c>
      <c r="T157" s="3">
        <v>3.82</v>
      </c>
      <c r="U157" s="3">
        <v>27</v>
      </c>
      <c r="V157" s="3">
        <v>748467.57</v>
      </c>
      <c r="W157" s="3">
        <v>113219.4</v>
      </c>
      <c r="X157" s="3">
        <v>108531.96</v>
      </c>
      <c r="Y157" s="3">
        <v>810.17</v>
      </c>
      <c r="Z157" s="3">
        <v>4826.4799999999996</v>
      </c>
      <c r="AA157" s="3">
        <v>2530.8000000000002</v>
      </c>
      <c r="AB157" s="3">
        <v>0</v>
      </c>
      <c r="AC157" s="3">
        <v>2295.69</v>
      </c>
      <c r="AD157" s="3">
        <v>975855.58</v>
      </c>
      <c r="AE157" s="3">
        <v>975855.58</v>
      </c>
      <c r="AF157" s="3">
        <v>1</v>
      </c>
      <c r="AG157" s="3">
        <v>1.39</v>
      </c>
      <c r="AH157" s="3">
        <v>749392.54</v>
      </c>
      <c r="AI157" s="3">
        <v>113359.8</v>
      </c>
      <c r="AJ157" s="3">
        <v>108591.2</v>
      </c>
      <c r="AK157" s="3">
        <v>7130.25</v>
      </c>
      <c r="AL157" s="3">
        <v>978473.79</v>
      </c>
      <c r="AM157" s="3">
        <v>978473.79</v>
      </c>
      <c r="AN157" s="3">
        <v>1</v>
      </c>
      <c r="AO157" s="3">
        <v>0.52</v>
      </c>
      <c r="AP157" s="4">
        <f t="shared" si="16"/>
        <v>167.36999999999534</v>
      </c>
      <c r="AQ157" s="4">
        <f t="shared" si="14"/>
        <v>2785.5800000000745</v>
      </c>
      <c r="AR157" s="4">
        <f t="shared" si="15"/>
        <v>2952.9500000000698</v>
      </c>
      <c r="AS157" s="3">
        <f t="shared" si="17"/>
        <v>6.5</v>
      </c>
      <c r="AT157" s="3">
        <f t="shared" si="18"/>
        <v>182.92207393164813</v>
      </c>
      <c r="AU157" s="3">
        <f t="shared" si="19"/>
        <v>182.92207393164813</v>
      </c>
      <c r="AV157" s="3" t="str">
        <f t="shared" si="20"/>
        <v>ProdToShipRatio</v>
      </c>
    </row>
    <row r="158" spans="1:48" x14ac:dyDescent="0.25">
      <c r="A158" s="3">
        <v>17</v>
      </c>
      <c r="B158" s="3">
        <v>3</v>
      </c>
      <c r="C158" s="3">
        <v>60</v>
      </c>
      <c r="D158" s="3">
        <v>4</v>
      </c>
      <c r="E158" s="3">
        <v>10</v>
      </c>
      <c r="F158" s="3">
        <v>7</v>
      </c>
      <c r="G158" s="3">
        <v>800</v>
      </c>
      <c r="H158" s="3">
        <v>27</v>
      </c>
      <c r="I158" s="3">
        <v>873291.33</v>
      </c>
      <c r="J158" s="3">
        <v>132100.5</v>
      </c>
      <c r="K158" s="3">
        <v>126607.61</v>
      </c>
      <c r="L158" s="3">
        <v>694.43</v>
      </c>
      <c r="M158" s="3">
        <v>3939.47</v>
      </c>
      <c r="N158" s="3">
        <v>1971.74</v>
      </c>
      <c r="O158" s="3">
        <v>0</v>
      </c>
      <c r="P158" s="3">
        <v>1967.73</v>
      </c>
      <c r="Q158" s="3">
        <v>1136633.3400000001</v>
      </c>
      <c r="R158" s="3">
        <v>1136633.3400000001</v>
      </c>
      <c r="S158" s="3">
        <v>1</v>
      </c>
      <c r="T158" s="3">
        <v>3.88</v>
      </c>
      <c r="U158" s="3">
        <v>27</v>
      </c>
      <c r="V158" s="3">
        <v>873212.16</v>
      </c>
      <c r="W158" s="3">
        <v>132089.29999999999</v>
      </c>
      <c r="X158" s="3">
        <v>126620.62</v>
      </c>
      <c r="Y158" s="3">
        <v>694.43</v>
      </c>
      <c r="Z158" s="3">
        <v>4136.9799999999996</v>
      </c>
      <c r="AA158" s="3">
        <v>2169.25</v>
      </c>
      <c r="AB158" s="3">
        <v>0</v>
      </c>
      <c r="AC158" s="3">
        <v>1967.73</v>
      </c>
      <c r="AD158" s="3">
        <v>1136753.5</v>
      </c>
      <c r="AE158" s="3">
        <v>1136753.5</v>
      </c>
      <c r="AF158" s="3">
        <v>1</v>
      </c>
      <c r="AG158" s="3">
        <v>1.78</v>
      </c>
      <c r="AH158" s="3">
        <v>873876.23</v>
      </c>
      <c r="AI158" s="3">
        <v>132206.20000000001</v>
      </c>
      <c r="AJ158" s="3">
        <v>126649.31</v>
      </c>
      <c r="AK158" s="3">
        <v>6484.72</v>
      </c>
      <c r="AL158" s="3">
        <v>1139216.45</v>
      </c>
      <c r="AM158" s="3">
        <v>1139216.45</v>
      </c>
      <c r="AN158" s="3">
        <v>1</v>
      </c>
      <c r="AO158" s="3">
        <v>0.46</v>
      </c>
      <c r="AP158" s="4">
        <f t="shared" si="16"/>
        <v>120.15999999991618</v>
      </c>
      <c r="AQ158" s="4">
        <f t="shared" si="14"/>
        <v>2583.1099999998696</v>
      </c>
      <c r="AR158" s="4">
        <f t="shared" si="15"/>
        <v>2703.2699999997858</v>
      </c>
      <c r="AS158" s="3">
        <f t="shared" si="17"/>
        <v>6.75</v>
      </c>
      <c r="AT158" s="3">
        <f t="shared" si="18"/>
        <v>244.28654912708518</v>
      </c>
      <c r="AU158" s="3">
        <f t="shared" si="19"/>
        <v>244.28654912708518</v>
      </c>
      <c r="AV158" s="3" t="str">
        <f t="shared" si="20"/>
        <v>ProdToShipRatio</v>
      </c>
    </row>
    <row r="159" spans="1:48" x14ac:dyDescent="0.25">
      <c r="A159" s="3">
        <v>18</v>
      </c>
      <c r="B159" s="3">
        <v>3</v>
      </c>
      <c r="C159" s="3">
        <v>60</v>
      </c>
      <c r="D159" s="3">
        <v>4</v>
      </c>
      <c r="E159" s="3">
        <v>10</v>
      </c>
      <c r="F159" s="3">
        <v>8</v>
      </c>
      <c r="G159" s="3">
        <v>800</v>
      </c>
      <c r="H159" s="3">
        <v>27</v>
      </c>
      <c r="I159" s="3">
        <v>998035.46</v>
      </c>
      <c r="J159" s="3">
        <v>150970.4</v>
      </c>
      <c r="K159" s="3">
        <v>144670.19</v>
      </c>
      <c r="L159" s="3">
        <v>607.63</v>
      </c>
      <c r="M159" s="3">
        <v>3481.38</v>
      </c>
      <c r="N159" s="3">
        <v>1759.61</v>
      </c>
      <c r="O159" s="3">
        <v>0</v>
      </c>
      <c r="P159" s="3">
        <v>1721.76</v>
      </c>
      <c r="Q159" s="3">
        <v>1297765.05</v>
      </c>
      <c r="R159" s="3">
        <v>1297765.05</v>
      </c>
      <c r="S159" s="3">
        <v>1</v>
      </c>
      <c r="T159" s="3">
        <v>3.66</v>
      </c>
      <c r="U159" s="3">
        <v>27</v>
      </c>
      <c r="V159" s="3">
        <v>997956.76</v>
      </c>
      <c r="W159" s="3">
        <v>150959.20000000001</v>
      </c>
      <c r="X159" s="3">
        <v>144709.28</v>
      </c>
      <c r="Y159" s="3">
        <v>607.63</v>
      </c>
      <c r="Z159" s="3">
        <v>3619.86</v>
      </c>
      <c r="AA159" s="3">
        <v>1898.1</v>
      </c>
      <c r="AB159" s="3">
        <v>0</v>
      </c>
      <c r="AC159" s="3">
        <v>1721.76</v>
      </c>
      <c r="AD159" s="3">
        <v>1297852.73</v>
      </c>
      <c r="AE159" s="3">
        <v>1297852.73</v>
      </c>
      <c r="AF159" s="3">
        <v>1</v>
      </c>
      <c r="AG159" s="3">
        <v>1.56</v>
      </c>
      <c r="AH159" s="3">
        <v>998286.25</v>
      </c>
      <c r="AI159" s="3">
        <v>151028.79999999999</v>
      </c>
      <c r="AJ159" s="3">
        <v>144732.57</v>
      </c>
      <c r="AK159" s="3">
        <v>6116.93</v>
      </c>
      <c r="AL159" s="3">
        <v>1300164.55</v>
      </c>
      <c r="AM159" s="3">
        <v>1300164.55</v>
      </c>
      <c r="AN159" s="3">
        <v>1</v>
      </c>
      <c r="AO159" s="3">
        <v>0.37</v>
      </c>
      <c r="AP159" s="4">
        <f t="shared" si="16"/>
        <v>87.679999999934807</v>
      </c>
      <c r="AQ159" s="4">
        <f t="shared" si="14"/>
        <v>2399.5</v>
      </c>
      <c r="AR159" s="4">
        <f t="shared" si="15"/>
        <v>2487.1799999999348</v>
      </c>
      <c r="AS159" s="3">
        <f t="shared" si="17"/>
        <v>6.75</v>
      </c>
      <c r="AT159" s="3">
        <f t="shared" si="18"/>
        <v>316.37879339986932</v>
      </c>
      <c r="AU159" s="3">
        <f t="shared" si="19"/>
        <v>316.37879339986932</v>
      </c>
      <c r="AV159" s="3" t="str">
        <f t="shared" si="20"/>
        <v>ProdToShipRatio</v>
      </c>
    </row>
    <row r="160" spans="1:48" x14ac:dyDescent="0.25">
      <c r="A160" s="3">
        <v>19</v>
      </c>
      <c r="B160" s="3">
        <v>3</v>
      </c>
      <c r="C160" s="3">
        <v>60</v>
      </c>
      <c r="D160" s="3">
        <v>4</v>
      </c>
      <c r="E160" s="3">
        <v>10</v>
      </c>
      <c r="F160" s="3">
        <v>9</v>
      </c>
      <c r="G160" s="3">
        <v>800</v>
      </c>
      <c r="H160" s="3">
        <v>27</v>
      </c>
      <c r="I160" s="3">
        <v>1122732.54</v>
      </c>
      <c r="J160" s="3">
        <v>169833.60000000001</v>
      </c>
      <c r="K160" s="3">
        <v>162794.51999999999</v>
      </c>
      <c r="L160" s="3">
        <v>540.11</v>
      </c>
      <c r="M160" s="3">
        <v>3115.14</v>
      </c>
      <c r="N160" s="3">
        <v>1584.68</v>
      </c>
      <c r="O160" s="3">
        <v>0</v>
      </c>
      <c r="P160" s="3">
        <v>1530.46</v>
      </c>
      <c r="Q160" s="3">
        <v>1459015.91</v>
      </c>
      <c r="R160" s="3">
        <v>1459015.91</v>
      </c>
      <c r="S160" s="3">
        <v>1</v>
      </c>
      <c r="T160" s="3">
        <v>4.21</v>
      </c>
      <c r="U160" s="3">
        <v>27</v>
      </c>
      <c r="V160" s="3">
        <v>1122701.3500000001</v>
      </c>
      <c r="W160" s="3">
        <v>169829.1</v>
      </c>
      <c r="X160" s="3">
        <v>162797.94</v>
      </c>
      <c r="Y160" s="3">
        <v>540.11</v>
      </c>
      <c r="Z160" s="3">
        <v>3217.65</v>
      </c>
      <c r="AA160" s="3">
        <v>1687.2</v>
      </c>
      <c r="AB160" s="3">
        <v>0</v>
      </c>
      <c r="AC160" s="3">
        <v>1530.46</v>
      </c>
      <c r="AD160" s="3">
        <v>1459086.17</v>
      </c>
      <c r="AE160" s="3">
        <v>1459086.17</v>
      </c>
      <c r="AF160" s="3">
        <v>1</v>
      </c>
      <c r="AG160" s="3">
        <v>1.29</v>
      </c>
      <c r="AH160" s="3">
        <v>1123072.03</v>
      </c>
      <c r="AI160" s="3">
        <v>169907.4</v>
      </c>
      <c r="AJ160" s="3">
        <v>162824.14000000001</v>
      </c>
      <c r="AK160" s="3">
        <v>5437.27</v>
      </c>
      <c r="AL160" s="3">
        <v>1461240.84</v>
      </c>
      <c r="AM160" s="3">
        <v>1461240.84</v>
      </c>
      <c r="AN160" s="3">
        <v>1</v>
      </c>
      <c r="AO160" s="3">
        <v>0.51</v>
      </c>
      <c r="AP160" s="4">
        <f t="shared" si="16"/>
        <v>70.260000000009313</v>
      </c>
      <c r="AQ160" s="4">
        <f t="shared" si="14"/>
        <v>2224.9300000001676</v>
      </c>
      <c r="AR160" s="4">
        <f t="shared" si="15"/>
        <v>2295.190000000177</v>
      </c>
      <c r="AS160" s="3">
        <f t="shared" si="17"/>
        <v>6.75</v>
      </c>
      <c r="AT160" s="3">
        <f t="shared" si="18"/>
        <v>398.1562574379318</v>
      </c>
      <c r="AU160" s="3">
        <f t="shared" si="19"/>
        <v>398.1562574379318</v>
      </c>
      <c r="AV160" s="3" t="str">
        <f t="shared" si="20"/>
        <v>ProdToShipRatio</v>
      </c>
    </row>
    <row r="161" spans="1:48" x14ac:dyDescent="0.25">
      <c r="A161" s="3">
        <v>20</v>
      </c>
      <c r="B161" s="3">
        <v>3</v>
      </c>
      <c r="C161" s="3">
        <v>60</v>
      </c>
      <c r="D161" s="3">
        <v>4</v>
      </c>
      <c r="E161" s="3">
        <v>10</v>
      </c>
      <c r="F161" s="3">
        <v>10</v>
      </c>
      <c r="G161" s="3">
        <v>800</v>
      </c>
      <c r="H161" s="3">
        <v>27</v>
      </c>
      <c r="I161" s="3">
        <v>1247480.6000000001</v>
      </c>
      <c r="J161" s="3">
        <v>188704</v>
      </c>
      <c r="K161" s="3">
        <v>180882.8</v>
      </c>
      <c r="L161" s="3">
        <v>486.1</v>
      </c>
      <c r="M161" s="3">
        <v>2803.63</v>
      </c>
      <c r="N161" s="3">
        <v>1426.21</v>
      </c>
      <c r="O161" s="3">
        <v>0</v>
      </c>
      <c r="P161" s="3">
        <v>1377.41</v>
      </c>
      <c r="Q161" s="3">
        <v>1620357.13</v>
      </c>
      <c r="R161" s="3">
        <v>1620357.13</v>
      </c>
      <c r="S161" s="3">
        <v>1</v>
      </c>
      <c r="T161" s="3">
        <v>3.62</v>
      </c>
      <c r="U161" s="3">
        <v>27</v>
      </c>
      <c r="V161" s="3">
        <v>1247445.95</v>
      </c>
      <c r="W161" s="3">
        <v>188699</v>
      </c>
      <c r="X161" s="3">
        <v>180886.61</v>
      </c>
      <c r="Y161" s="3">
        <v>486.1</v>
      </c>
      <c r="Z161" s="3">
        <v>2895.89</v>
      </c>
      <c r="AA161" s="3">
        <v>1518.48</v>
      </c>
      <c r="AB161" s="3">
        <v>0</v>
      </c>
      <c r="AC161" s="3">
        <v>1377.41</v>
      </c>
      <c r="AD161" s="3">
        <v>1620413.54</v>
      </c>
      <c r="AE161" s="3">
        <v>1620413.54</v>
      </c>
      <c r="AF161" s="3">
        <v>1</v>
      </c>
      <c r="AG161" s="3">
        <v>1.21</v>
      </c>
      <c r="AH161" s="3">
        <v>1247812.48</v>
      </c>
      <c r="AI161" s="3">
        <v>188763</v>
      </c>
      <c r="AJ161" s="3">
        <v>180913.03</v>
      </c>
      <c r="AK161" s="3">
        <v>4953.37</v>
      </c>
      <c r="AL161" s="3">
        <v>1622441.88</v>
      </c>
      <c r="AM161" s="3">
        <v>1622441.88</v>
      </c>
      <c r="AN161" s="3">
        <v>1</v>
      </c>
      <c r="AO161" s="3">
        <v>0.35</v>
      </c>
      <c r="AP161" s="4">
        <f t="shared" si="16"/>
        <v>56.410000000149012</v>
      </c>
      <c r="AQ161" s="4">
        <f t="shared" si="14"/>
        <v>2084.75</v>
      </c>
      <c r="AR161" s="4">
        <f t="shared" si="15"/>
        <v>2141.160000000149</v>
      </c>
      <c r="AS161" s="3">
        <f t="shared" si="17"/>
        <v>6.75</v>
      </c>
      <c r="AT161" s="3">
        <f t="shared" si="18"/>
        <v>491.55018800935034</v>
      </c>
      <c r="AU161" s="3">
        <f t="shared" si="19"/>
        <v>491.55018800935034</v>
      </c>
      <c r="AV161" s="3" t="str">
        <f t="shared" si="20"/>
        <v>ProdToShipRatio</v>
      </c>
    </row>
    <row r="162" spans="1:48" x14ac:dyDescent="0.25">
      <c r="A162" s="3">
        <v>1</v>
      </c>
      <c r="B162" s="3">
        <v>3</v>
      </c>
      <c r="C162" s="3">
        <v>60</v>
      </c>
      <c r="D162" s="3">
        <v>4</v>
      </c>
      <c r="E162" s="3">
        <v>10</v>
      </c>
      <c r="F162" s="3">
        <v>0.05</v>
      </c>
      <c r="G162" s="3">
        <v>900</v>
      </c>
      <c r="H162" s="3">
        <v>16</v>
      </c>
      <c r="I162" s="3">
        <v>5743.47</v>
      </c>
      <c r="J162" s="3">
        <v>970.95</v>
      </c>
      <c r="K162" s="3">
        <v>812.72</v>
      </c>
      <c r="L162" s="3">
        <v>32320</v>
      </c>
      <c r="M162" s="3">
        <v>422992.68</v>
      </c>
      <c r="N162" s="3">
        <v>34535.949999999997</v>
      </c>
      <c r="O162" s="3">
        <v>0</v>
      </c>
      <c r="P162" s="3">
        <v>388456.73</v>
      </c>
      <c r="Q162" s="3">
        <v>462839.82</v>
      </c>
      <c r="R162" s="3">
        <v>462839.82</v>
      </c>
      <c r="S162" s="3">
        <v>1</v>
      </c>
      <c r="T162" s="3">
        <v>2.4500000000000002</v>
      </c>
      <c r="U162" s="3">
        <v>16</v>
      </c>
      <c r="V162" s="3">
        <v>5662.65</v>
      </c>
      <c r="W162" s="3">
        <v>927.31</v>
      </c>
      <c r="X162" s="3">
        <v>834.08</v>
      </c>
      <c r="Y162" s="3">
        <v>26080</v>
      </c>
      <c r="Z162" s="3">
        <v>637570.31999999995</v>
      </c>
      <c r="AA162" s="3">
        <v>235182.45</v>
      </c>
      <c r="AB162" s="3">
        <v>0</v>
      </c>
      <c r="AC162" s="3">
        <v>402387.87</v>
      </c>
      <c r="AD162" s="3">
        <v>671074.36</v>
      </c>
      <c r="AE162" s="3">
        <v>671074.36</v>
      </c>
      <c r="AF162" s="3">
        <v>1</v>
      </c>
      <c r="AG162" s="3">
        <v>1.27</v>
      </c>
      <c r="AH162" s="3">
        <v>5740.11</v>
      </c>
      <c r="AI162" s="3">
        <v>970.34</v>
      </c>
      <c r="AJ162" s="3">
        <v>812.52</v>
      </c>
      <c r="AK162" s="3">
        <v>460642.29</v>
      </c>
      <c r="AL162" s="3">
        <v>468165.26</v>
      </c>
      <c r="AM162" s="3">
        <v>468165.26</v>
      </c>
      <c r="AN162" s="3">
        <v>1</v>
      </c>
      <c r="AO162" s="3">
        <v>0.44</v>
      </c>
      <c r="AP162" s="4">
        <f t="shared" si="16"/>
        <v>208234.53999999998</v>
      </c>
      <c r="AQ162" s="4">
        <f t="shared" si="14"/>
        <v>5325.4400000000023</v>
      </c>
      <c r="AR162" s="4">
        <f t="shared" si="15"/>
        <v>213559.97999999998</v>
      </c>
      <c r="AS162" s="3">
        <f t="shared" si="17"/>
        <v>4</v>
      </c>
      <c r="AT162" s="3">
        <f t="shared" si="18"/>
        <v>1.6531804034098062E-2</v>
      </c>
      <c r="AU162" s="3">
        <f t="shared" si="19"/>
        <v>60.489466118605471</v>
      </c>
      <c r="AV162" s="3" t="str">
        <f t="shared" si="20"/>
        <v>ShipToProdRatio</v>
      </c>
    </row>
    <row r="163" spans="1:48" x14ac:dyDescent="0.25">
      <c r="A163" s="3">
        <v>2</v>
      </c>
      <c r="B163" s="3">
        <v>3</v>
      </c>
      <c r="C163" s="3">
        <v>60</v>
      </c>
      <c r="D163" s="3">
        <v>4</v>
      </c>
      <c r="E163" s="3">
        <v>10</v>
      </c>
      <c r="F163" s="3">
        <v>0.1</v>
      </c>
      <c r="G163" s="3">
        <v>900</v>
      </c>
      <c r="H163" s="3">
        <v>16</v>
      </c>
      <c r="I163" s="3">
        <v>11486.93</v>
      </c>
      <c r="J163" s="3">
        <v>1941.9</v>
      </c>
      <c r="K163" s="3">
        <v>1625.44</v>
      </c>
      <c r="L163" s="3">
        <v>16160</v>
      </c>
      <c r="M163" s="3">
        <v>211496.34</v>
      </c>
      <c r="N163" s="3">
        <v>17267.98</v>
      </c>
      <c r="O163" s="3">
        <v>0</v>
      </c>
      <c r="P163" s="3">
        <v>194228.37</v>
      </c>
      <c r="Q163" s="3">
        <v>242710.61</v>
      </c>
      <c r="R163" s="3">
        <v>242710.61</v>
      </c>
      <c r="S163" s="3">
        <v>1</v>
      </c>
      <c r="T163" s="3">
        <v>2.31</v>
      </c>
      <c r="U163" s="3">
        <v>16</v>
      </c>
      <c r="V163" s="3">
        <v>11325.31</v>
      </c>
      <c r="W163" s="3">
        <v>1854.62</v>
      </c>
      <c r="X163" s="3">
        <v>1668.16</v>
      </c>
      <c r="Y163" s="3">
        <v>13040</v>
      </c>
      <c r="Z163" s="3">
        <v>318785.15999999997</v>
      </c>
      <c r="AA163" s="3">
        <v>117591.22</v>
      </c>
      <c r="AB163" s="3">
        <v>0</v>
      </c>
      <c r="AC163" s="3">
        <v>201193.94</v>
      </c>
      <c r="AD163" s="3">
        <v>346673.25</v>
      </c>
      <c r="AE163" s="3">
        <v>346673.25</v>
      </c>
      <c r="AF163" s="3">
        <v>1</v>
      </c>
      <c r="AG163" s="3">
        <v>1.0900000000000001</v>
      </c>
      <c r="AH163" s="3">
        <v>11480.22</v>
      </c>
      <c r="AI163" s="3">
        <v>1940.68</v>
      </c>
      <c r="AJ163" s="3">
        <v>1625.05</v>
      </c>
      <c r="AK163" s="3">
        <v>230321.14</v>
      </c>
      <c r="AL163" s="3">
        <v>245367.09</v>
      </c>
      <c r="AM163" s="3">
        <v>245367.09</v>
      </c>
      <c r="AN163" s="3">
        <v>1</v>
      </c>
      <c r="AO163" s="3">
        <v>0.44</v>
      </c>
      <c r="AP163" s="4">
        <f t="shared" si="16"/>
        <v>103962.64000000001</v>
      </c>
      <c r="AQ163" s="4">
        <f t="shared" si="14"/>
        <v>2656.4800000000105</v>
      </c>
      <c r="AR163" s="4">
        <f t="shared" si="15"/>
        <v>106619.12000000002</v>
      </c>
      <c r="AS163" s="3">
        <f t="shared" si="17"/>
        <v>4</v>
      </c>
      <c r="AT163" s="3">
        <f t="shared" si="18"/>
        <v>6.6127172210534532E-2</v>
      </c>
      <c r="AU163" s="3">
        <f t="shared" si="19"/>
        <v>15.122376574885397</v>
      </c>
      <c r="AV163" s="3" t="str">
        <f t="shared" si="20"/>
        <v>ShipToProdRatio</v>
      </c>
    </row>
    <row r="164" spans="1:48" x14ac:dyDescent="0.25">
      <c r="A164" s="3">
        <v>3</v>
      </c>
      <c r="B164" s="3">
        <v>3</v>
      </c>
      <c r="C164" s="3">
        <v>60</v>
      </c>
      <c r="D164" s="3">
        <v>4</v>
      </c>
      <c r="E164" s="3">
        <v>10</v>
      </c>
      <c r="F164" s="3">
        <v>0.2</v>
      </c>
      <c r="G164" s="3">
        <v>900</v>
      </c>
      <c r="H164" s="3">
        <v>16</v>
      </c>
      <c r="I164" s="3">
        <v>22973.86</v>
      </c>
      <c r="J164" s="3">
        <v>3883.8</v>
      </c>
      <c r="K164" s="3">
        <v>3250.88</v>
      </c>
      <c r="L164" s="3">
        <v>8080</v>
      </c>
      <c r="M164" s="3">
        <v>105748.17</v>
      </c>
      <c r="N164" s="3">
        <v>8633.99</v>
      </c>
      <c r="O164" s="3">
        <v>0</v>
      </c>
      <c r="P164" s="3">
        <v>97114.18</v>
      </c>
      <c r="Q164" s="3">
        <v>143936.72</v>
      </c>
      <c r="R164" s="3">
        <v>143936.72</v>
      </c>
      <c r="S164" s="3">
        <v>1</v>
      </c>
      <c r="T164" s="3">
        <v>2.65</v>
      </c>
      <c r="U164" s="3">
        <v>16</v>
      </c>
      <c r="V164" s="3">
        <v>22650.62</v>
      </c>
      <c r="W164" s="3">
        <v>3709.24</v>
      </c>
      <c r="X164" s="3">
        <v>3336.32</v>
      </c>
      <c r="Y164" s="3">
        <v>6520</v>
      </c>
      <c r="Z164" s="3">
        <v>159392.57999999999</v>
      </c>
      <c r="AA164" s="3">
        <v>58795.61</v>
      </c>
      <c r="AB164" s="3">
        <v>0</v>
      </c>
      <c r="AC164" s="3">
        <v>100596.97</v>
      </c>
      <c r="AD164" s="3">
        <v>195608.75</v>
      </c>
      <c r="AE164" s="3">
        <v>195608.75</v>
      </c>
      <c r="AF164" s="3">
        <v>1</v>
      </c>
      <c r="AG164" s="3">
        <v>1.41</v>
      </c>
      <c r="AH164" s="3">
        <v>22960.44</v>
      </c>
      <c r="AI164" s="3">
        <v>3881.36</v>
      </c>
      <c r="AJ164" s="3">
        <v>3250.1</v>
      </c>
      <c r="AK164" s="3">
        <v>115160.57</v>
      </c>
      <c r="AL164" s="3">
        <v>145252.47</v>
      </c>
      <c r="AM164" s="3">
        <v>145252.47</v>
      </c>
      <c r="AN164" s="3">
        <v>1</v>
      </c>
      <c r="AO164" s="3">
        <v>0.37</v>
      </c>
      <c r="AP164" s="4">
        <f t="shared" si="16"/>
        <v>51672.03</v>
      </c>
      <c r="AQ164" s="4">
        <f t="shared" si="14"/>
        <v>1315.75</v>
      </c>
      <c r="AR164" s="4">
        <f t="shared" si="15"/>
        <v>52987.78</v>
      </c>
      <c r="AS164" s="3">
        <f t="shared" si="17"/>
        <v>4</v>
      </c>
      <c r="AT164" s="3">
        <f t="shared" si="18"/>
        <v>0.26450868884213813</v>
      </c>
      <c r="AU164" s="3">
        <f t="shared" si="19"/>
        <v>3.7805941437213493</v>
      </c>
      <c r="AV164" s="3" t="str">
        <f t="shared" si="20"/>
        <v>ShipToProdRatio</v>
      </c>
    </row>
    <row r="165" spans="1:48" x14ac:dyDescent="0.25">
      <c r="A165" s="3">
        <v>4</v>
      </c>
      <c r="B165" s="3">
        <v>3</v>
      </c>
      <c r="C165" s="3">
        <v>60</v>
      </c>
      <c r="D165" s="3">
        <v>4</v>
      </c>
      <c r="E165" s="3">
        <v>10</v>
      </c>
      <c r="F165" s="3">
        <v>0.3</v>
      </c>
      <c r="G165" s="3">
        <v>900</v>
      </c>
      <c r="H165" s="3">
        <v>16</v>
      </c>
      <c r="I165" s="3">
        <v>34460.79</v>
      </c>
      <c r="J165" s="3">
        <v>5825.7</v>
      </c>
      <c r="K165" s="3">
        <v>4876.33</v>
      </c>
      <c r="L165" s="3">
        <v>5386.67</v>
      </c>
      <c r="M165" s="3">
        <v>70498.78</v>
      </c>
      <c r="N165" s="3">
        <v>5755.99</v>
      </c>
      <c r="O165" s="3">
        <v>0</v>
      </c>
      <c r="P165" s="3">
        <v>64742.79</v>
      </c>
      <c r="Q165" s="3">
        <v>121048.27</v>
      </c>
      <c r="R165" s="3">
        <v>121048.27</v>
      </c>
      <c r="S165" s="3">
        <v>1</v>
      </c>
      <c r="T165" s="3">
        <v>2.84</v>
      </c>
      <c r="U165" s="3">
        <v>16</v>
      </c>
      <c r="V165" s="3">
        <v>33975.919999999998</v>
      </c>
      <c r="W165" s="3">
        <v>5563.86</v>
      </c>
      <c r="X165" s="3">
        <v>5004.4799999999996</v>
      </c>
      <c r="Y165" s="3">
        <v>4346.67</v>
      </c>
      <c r="Z165" s="3">
        <v>106261.72</v>
      </c>
      <c r="AA165" s="3">
        <v>39197.07</v>
      </c>
      <c r="AB165" s="3">
        <v>0</v>
      </c>
      <c r="AC165" s="3">
        <v>67064.649999999994</v>
      </c>
      <c r="AD165" s="3">
        <v>155152.65</v>
      </c>
      <c r="AE165" s="3">
        <v>155152.65</v>
      </c>
      <c r="AF165" s="3">
        <v>1</v>
      </c>
      <c r="AG165" s="3">
        <v>1.59</v>
      </c>
      <c r="AH165" s="3">
        <v>34440.660000000003</v>
      </c>
      <c r="AI165" s="3">
        <v>5822.04</v>
      </c>
      <c r="AJ165" s="3">
        <v>4875.1499999999996</v>
      </c>
      <c r="AK165" s="3">
        <v>76773.710000000006</v>
      </c>
      <c r="AL165" s="3">
        <v>121911.57</v>
      </c>
      <c r="AM165" s="3">
        <v>121911.57</v>
      </c>
      <c r="AN165" s="3">
        <v>1</v>
      </c>
      <c r="AO165" s="3">
        <v>0.49</v>
      </c>
      <c r="AP165" s="4">
        <f t="shared" si="16"/>
        <v>34104.37999999999</v>
      </c>
      <c r="AQ165" s="4">
        <f t="shared" si="14"/>
        <v>863.30000000000291</v>
      </c>
      <c r="AR165" s="4">
        <f t="shared" si="15"/>
        <v>34967.679999999993</v>
      </c>
      <c r="AS165" s="3">
        <f t="shared" si="17"/>
        <v>4</v>
      </c>
      <c r="AT165" s="3">
        <f t="shared" si="18"/>
        <v>0.59514465553014451</v>
      </c>
      <c r="AU165" s="3">
        <f t="shared" si="19"/>
        <v>1.6802637656373094</v>
      </c>
      <c r="AV165" s="3" t="str">
        <f t="shared" si="20"/>
        <v>ShipToProdRatio</v>
      </c>
    </row>
    <row r="166" spans="1:48" x14ac:dyDescent="0.25">
      <c r="A166" s="3">
        <v>5</v>
      </c>
      <c r="B166" s="3">
        <v>3</v>
      </c>
      <c r="C166" s="3">
        <v>60</v>
      </c>
      <c r="D166" s="3">
        <v>4</v>
      </c>
      <c r="E166" s="3">
        <v>10</v>
      </c>
      <c r="F166" s="3">
        <v>0.4</v>
      </c>
      <c r="G166" s="3">
        <v>900</v>
      </c>
      <c r="H166" s="3">
        <v>16</v>
      </c>
      <c r="I166" s="3">
        <v>45947.72</v>
      </c>
      <c r="J166" s="3">
        <v>7767.6</v>
      </c>
      <c r="K166" s="3">
        <v>6501.77</v>
      </c>
      <c r="L166" s="3">
        <v>4040</v>
      </c>
      <c r="M166" s="3">
        <v>52874.09</v>
      </c>
      <c r="N166" s="3">
        <v>4316.99</v>
      </c>
      <c r="O166" s="3">
        <v>0</v>
      </c>
      <c r="P166" s="3">
        <v>48557.09</v>
      </c>
      <c r="Q166" s="3">
        <v>117131.18</v>
      </c>
      <c r="R166" s="3">
        <v>117131.18</v>
      </c>
      <c r="S166" s="3">
        <v>1</v>
      </c>
      <c r="T166" s="3">
        <v>2.72</v>
      </c>
      <c r="U166" s="3">
        <v>16</v>
      </c>
      <c r="V166" s="3">
        <v>45301.23</v>
      </c>
      <c r="W166" s="3">
        <v>7418.48</v>
      </c>
      <c r="X166" s="3">
        <v>6672.63</v>
      </c>
      <c r="Y166" s="3">
        <v>3260</v>
      </c>
      <c r="Z166" s="3">
        <v>79696.289999999994</v>
      </c>
      <c r="AA166" s="3">
        <v>29397.81</v>
      </c>
      <c r="AB166" s="3">
        <v>0</v>
      </c>
      <c r="AC166" s="3">
        <v>50298.48</v>
      </c>
      <c r="AD166" s="3">
        <v>142348.64000000001</v>
      </c>
      <c r="AE166" s="3">
        <v>142348.64000000001</v>
      </c>
      <c r="AF166" s="3">
        <v>1</v>
      </c>
      <c r="AG166" s="3">
        <v>1.28</v>
      </c>
      <c r="AH166" s="3">
        <v>45920.88</v>
      </c>
      <c r="AI166" s="3">
        <v>7762.72</v>
      </c>
      <c r="AJ166" s="3">
        <v>6500.2</v>
      </c>
      <c r="AK166" s="3">
        <v>57580.29</v>
      </c>
      <c r="AL166" s="3">
        <v>117764.09</v>
      </c>
      <c r="AM166" s="3">
        <v>117764.09</v>
      </c>
      <c r="AN166" s="3">
        <v>1</v>
      </c>
      <c r="AO166" s="3">
        <v>0.36</v>
      </c>
      <c r="AP166" s="4">
        <f t="shared" si="16"/>
        <v>25217.460000000021</v>
      </c>
      <c r="AQ166" s="4">
        <f t="shared" si="14"/>
        <v>632.91000000000349</v>
      </c>
      <c r="AR166" s="4">
        <f t="shared" si="15"/>
        <v>25850.370000000024</v>
      </c>
      <c r="AS166" s="3">
        <f t="shared" si="17"/>
        <v>4</v>
      </c>
      <c r="AT166" s="3">
        <f t="shared" si="18"/>
        <v>1.0580348381218079</v>
      </c>
      <c r="AU166" s="3">
        <f t="shared" si="19"/>
        <v>1.0580348381218079</v>
      </c>
      <c r="AV166" s="3" t="str">
        <f t="shared" si="20"/>
        <v>ProdToShipRatio</v>
      </c>
    </row>
    <row r="167" spans="1:48" x14ac:dyDescent="0.25">
      <c r="A167" s="3">
        <v>6</v>
      </c>
      <c r="B167" s="3">
        <v>3</v>
      </c>
      <c r="C167" s="3">
        <v>60</v>
      </c>
      <c r="D167" s="3">
        <v>4</v>
      </c>
      <c r="E167" s="3">
        <v>10</v>
      </c>
      <c r="F167" s="3">
        <v>0.5</v>
      </c>
      <c r="G167" s="3">
        <v>900</v>
      </c>
      <c r="H167" s="3">
        <v>16</v>
      </c>
      <c r="I167" s="3">
        <v>57408.01</v>
      </c>
      <c r="J167" s="3">
        <v>9704.75</v>
      </c>
      <c r="K167" s="3">
        <v>8123.45</v>
      </c>
      <c r="L167" s="3">
        <v>3232</v>
      </c>
      <c r="M167" s="3">
        <v>42327.78</v>
      </c>
      <c r="N167" s="3">
        <v>3453.6</v>
      </c>
      <c r="O167" s="3">
        <v>0</v>
      </c>
      <c r="P167" s="3">
        <v>38874.18</v>
      </c>
      <c r="Q167" s="3">
        <v>120795.98</v>
      </c>
      <c r="R167" s="3">
        <v>120795.98</v>
      </c>
      <c r="S167" s="3">
        <v>1</v>
      </c>
      <c r="T167" s="3">
        <v>2.37</v>
      </c>
      <c r="U167" s="3">
        <v>16</v>
      </c>
      <c r="V167" s="3">
        <v>56626.54</v>
      </c>
      <c r="W167" s="3">
        <v>9273.1</v>
      </c>
      <c r="X167" s="3">
        <v>8340.7900000000009</v>
      </c>
      <c r="Y167" s="3">
        <v>2608</v>
      </c>
      <c r="Z167" s="3">
        <v>63757.03</v>
      </c>
      <c r="AA167" s="3">
        <v>23518.240000000002</v>
      </c>
      <c r="AB167" s="3">
        <v>0</v>
      </c>
      <c r="AC167" s="3">
        <v>40238.79</v>
      </c>
      <c r="AD167" s="3">
        <v>140605.47</v>
      </c>
      <c r="AE167" s="3">
        <v>140605.47</v>
      </c>
      <c r="AF167" s="3">
        <v>1</v>
      </c>
      <c r="AG167" s="3">
        <v>1.46</v>
      </c>
      <c r="AH167" s="3">
        <v>57374.46</v>
      </c>
      <c r="AI167" s="3">
        <v>9698.65</v>
      </c>
      <c r="AJ167" s="3">
        <v>8121.49</v>
      </c>
      <c r="AK167" s="3">
        <v>46092.74</v>
      </c>
      <c r="AL167" s="3">
        <v>121287.33</v>
      </c>
      <c r="AM167" s="3">
        <v>121287.33</v>
      </c>
      <c r="AN167" s="3">
        <v>1</v>
      </c>
      <c r="AO167" s="3">
        <v>0.36</v>
      </c>
      <c r="AP167" s="4">
        <f t="shared" si="16"/>
        <v>19809.490000000005</v>
      </c>
      <c r="AQ167" s="4">
        <f t="shared" si="14"/>
        <v>491.35000000000582</v>
      </c>
      <c r="AR167" s="4">
        <f t="shared" si="15"/>
        <v>20300.840000000011</v>
      </c>
      <c r="AS167" s="3">
        <f t="shared" si="17"/>
        <v>4</v>
      </c>
      <c r="AT167" s="3">
        <f t="shared" si="18"/>
        <v>1.6513734262983712</v>
      </c>
      <c r="AU167" s="3">
        <f t="shared" si="19"/>
        <v>1.6513734262983712</v>
      </c>
      <c r="AV167" s="3" t="str">
        <f t="shared" si="20"/>
        <v>ProdToShipRatio</v>
      </c>
    </row>
    <row r="168" spans="1:48" x14ac:dyDescent="0.25">
      <c r="A168" s="3">
        <v>7</v>
      </c>
      <c r="B168" s="3">
        <v>3</v>
      </c>
      <c r="C168" s="3">
        <v>60</v>
      </c>
      <c r="D168" s="3">
        <v>4</v>
      </c>
      <c r="E168" s="3">
        <v>10</v>
      </c>
      <c r="F168" s="3">
        <v>0.6</v>
      </c>
      <c r="G168" s="3">
        <v>900</v>
      </c>
      <c r="H168" s="3">
        <v>16</v>
      </c>
      <c r="I168" s="3">
        <v>68815.350000000006</v>
      </c>
      <c r="J168" s="3">
        <v>11632.32</v>
      </c>
      <c r="K168" s="3">
        <v>9746.0499999999993</v>
      </c>
      <c r="L168" s="3">
        <v>2693.33</v>
      </c>
      <c r="M168" s="3">
        <v>35352.65</v>
      </c>
      <c r="N168" s="3">
        <v>2863.07</v>
      </c>
      <c r="O168" s="3">
        <v>0</v>
      </c>
      <c r="P168" s="3">
        <v>32489.58</v>
      </c>
      <c r="Q168" s="3">
        <v>128239.71</v>
      </c>
      <c r="R168" s="3">
        <v>128239.71</v>
      </c>
      <c r="S168" s="3">
        <v>1</v>
      </c>
      <c r="T168" s="3">
        <v>2.5499999999999998</v>
      </c>
      <c r="U168" s="3">
        <v>16</v>
      </c>
      <c r="V168" s="3">
        <v>67951.850000000006</v>
      </c>
      <c r="W168" s="3">
        <v>11127.72</v>
      </c>
      <c r="X168" s="3">
        <v>10008.950000000001</v>
      </c>
      <c r="Y168" s="3">
        <v>2173.33</v>
      </c>
      <c r="Z168" s="3">
        <v>53130.86</v>
      </c>
      <c r="AA168" s="3">
        <v>19598.54</v>
      </c>
      <c r="AB168" s="3">
        <v>0</v>
      </c>
      <c r="AC168" s="3">
        <v>33532.32</v>
      </c>
      <c r="AD168" s="3">
        <v>144392.71</v>
      </c>
      <c r="AE168" s="3">
        <v>144392.71</v>
      </c>
      <c r="AF168" s="3">
        <v>1</v>
      </c>
      <c r="AG168" s="3">
        <v>1.1599999999999999</v>
      </c>
      <c r="AH168" s="3">
        <v>68849.350000000006</v>
      </c>
      <c r="AI168" s="3">
        <v>11638.38</v>
      </c>
      <c r="AJ168" s="3">
        <v>9745.7900000000009</v>
      </c>
      <c r="AK168" s="3">
        <v>38410.61</v>
      </c>
      <c r="AL168" s="3">
        <v>128644.13</v>
      </c>
      <c r="AM168" s="3">
        <v>128644.13</v>
      </c>
      <c r="AN168" s="3">
        <v>1</v>
      </c>
      <c r="AO168" s="3">
        <v>0.42</v>
      </c>
      <c r="AP168" s="4">
        <f t="shared" si="16"/>
        <v>16152.999999999985</v>
      </c>
      <c r="AQ168" s="4">
        <f t="shared" si="14"/>
        <v>404.41999999999825</v>
      </c>
      <c r="AR168" s="4">
        <f t="shared" si="15"/>
        <v>16557.419999999984</v>
      </c>
      <c r="AS168" s="3">
        <f t="shared" si="17"/>
        <v>4</v>
      </c>
      <c r="AT168" s="3">
        <f t="shared" si="18"/>
        <v>2.3706504603114444</v>
      </c>
      <c r="AU168" s="3">
        <f t="shared" si="19"/>
        <v>2.3706504603114444</v>
      </c>
      <c r="AV168" s="3" t="str">
        <f t="shared" si="20"/>
        <v>ProdToShipRatio</v>
      </c>
    </row>
    <row r="169" spans="1:48" x14ac:dyDescent="0.25">
      <c r="A169" s="3">
        <v>8</v>
      </c>
      <c r="B169" s="3">
        <v>3</v>
      </c>
      <c r="C169" s="3">
        <v>60</v>
      </c>
      <c r="D169" s="3">
        <v>4</v>
      </c>
      <c r="E169" s="3">
        <v>10</v>
      </c>
      <c r="F169" s="3">
        <v>0.7</v>
      </c>
      <c r="G169" s="3">
        <v>900</v>
      </c>
      <c r="H169" s="3">
        <v>16</v>
      </c>
      <c r="I169" s="3">
        <v>80284.58</v>
      </c>
      <c r="J169" s="3">
        <v>13571.04</v>
      </c>
      <c r="K169" s="3">
        <v>11370.4</v>
      </c>
      <c r="L169" s="3">
        <v>2308.5700000000002</v>
      </c>
      <c r="M169" s="3">
        <v>30302.27</v>
      </c>
      <c r="N169" s="3">
        <v>2454.06</v>
      </c>
      <c r="O169" s="3">
        <v>0</v>
      </c>
      <c r="P169" s="3">
        <v>27848.21</v>
      </c>
      <c r="Q169" s="3">
        <v>137836.85999999999</v>
      </c>
      <c r="R169" s="3">
        <v>137836.85999999999</v>
      </c>
      <c r="S169" s="3">
        <v>1</v>
      </c>
      <c r="T169" s="3">
        <v>2.8</v>
      </c>
      <c r="U169" s="3">
        <v>16</v>
      </c>
      <c r="V169" s="3">
        <v>79277.16</v>
      </c>
      <c r="W169" s="3">
        <v>12982.34</v>
      </c>
      <c r="X169" s="3">
        <v>11677.11</v>
      </c>
      <c r="Y169" s="3">
        <v>1862.86</v>
      </c>
      <c r="Z169" s="3">
        <v>45540.74</v>
      </c>
      <c r="AA169" s="3">
        <v>16798.75</v>
      </c>
      <c r="AB169" s="3">
        <v>0</v>
      </c>
      <c r="AC169" s="3">
        <v>28741.99</v>
      </c>
      <c r="AD169" s="3">
        <v>151340.20000000001</v>
      </c>
      <c r="AE169" s="3">
        <v>151340.20000000001</v>
      </c>
      <c r="AF169" s="3">
        <v>1</v>
      </c>
      <c r="AG169" s="3">
        <v>1.1000000000000001</v>
      </c>
      <c r="AH169" s="3">
        <v>80324.240000000005</v>
      </c>
      <c r="AI169" s="3">
        <v>13578.11</v>
      </c>
      <c r="AJ169" s="3">
        <v>11370.08</v>
      </c>
      <c r="AK169" s="3">
        <v>32923.379999999997</v>
      </c>
      <c r="AL169" s="3">
        <v>138195.82</v>
      </c>
      <c r="AM169" s="3">
        <v>138195.82</v>
      </c>
      <c r="AN169" s="3">
        <v>1</v>
      </c>
      <c r="AO169" s="3">
        <v>0.35</v>
      </c>
      <c r="AP169" s="4">
        <f t="shared" si="16"/>
        <v>13503.340000000026</v>
      </c>
      <c r="AQ169" s="4">
        <f t="shared" si="14"/>
        <v>358.96000000002095</v>
      </c>
      <c r="AR169" s="4">
        <f t="shared" si="15"/>
        <v>13862.300000000047</v>
      </c>
      <c r="AS169" s="3">
        <f t="shared" si="17"/>
        <v>4</v>
      </c>
      <c r="AT169" s="3">
        <f t="shared" si="18"/>
        <v>3.2267190909525785</v>
      </c>
      <c r="AU169" s="3">
        <f t="shared" si="19"/>
        <v>3.2267190909525785</v>
      </c>
      <c r="AV169" s="3" t="str">
        <f t="shared" si="20"/>
        <v>ProdToShipRatio</v>
      </c>
    </row>
    <row r="170" spans="1:48" x14ac:dyDescent="0.25">
      <c r="A170" s="3">
        <v>9</v>
      </c>
      <c r="B170" s="3">
        <v>3</v>
      </c>
      <c r="C170" s="3">
        <v>60</v>
      </c>
      <c r="D170" s="3">
        <v>4</v>
      </c>
      <c r="E170" s="3">
        <v>10</v>
      </c>
      <c r="F170" s="3">
        <v>0.8</v>
      </c>
      <c r="G170" s="3">
        <v>900</v>
      </c>
      <c r="H170" s="3">
        <v>16</v>
      </c>
      <c r="I170" s="3">
        <v>91634.39</v>
      </c>
      <c r="J170" s="3">
        <v>15489.52</v>
      </c>
      <c r="K170" s="3">
        <v>12982.28</v>
      </c>
      <c r="L170" s="3">
        <v>1630</v>
      </c>
      <c r="M170" s="3">
        <v>27052.69</v>
      </c>
      <c r="N170" s="3">
        <v>1908.99</v>
      </c>
      <c r="O170" s="3">
        <v>0</v>
      </c>
      <c r="P170" s="3">
        <v>25143.7</v>
      </c>
      <c r="Q170" s="3">
        <v>148788.88</v>
      </c>
      <c r="R170" s="3">
        <v>148788.88</v>
      </c>
      <c r="S170" s="3">
        <v>1</v>
      </c>
      <c r="T170" s="3">
        <v>2.72</v>
      </c>
      <c r="U170" s="3">
        <v>16</v>
      </c>
      <c r="V170" s="3">
        <v>90602.47</v>
      </c>
      <c r="W170" s="3">
        <v>14836.96</v>
      </c>
      <c r="X170" s="3">
        <v>13345.27</v>
      </c>
      <c r="Y170" s="3">
        <v>1630</v>
      </c>
      <c r="Z170" s="3">
        <v>39848.14</v>
      </c>
      <c r="AA170" s="3">
        <v>14698.9</v>
      </c>
      <c r="AB170" s="3">
        <v>0</v>
      </c>
      <c r="AC170" s="3">
        <v>25149.24</v>
      </c>
      <c r="AD170" s="3">
        <v>160262.84</v>
      </c>
      <c r="AE170" s="3">
        <v>160262.84</v>
      </c>
      <c r="AF170" s="3">
        <v>1</v>
      </c>
      <c r="AG170" s="3">
        <v>1.27</v>
      </c>
      <c r="AH170" s="3">
        <v>91799.13</v>
      </c>
      <c r="AI170" s="3">
        <v>15517.84</v>
      </c>
      <c r="AJ170" s="3">
        <v>12994.38</v>
      </c>
      <c r="AK170" s="3">
        <v>28807.96</v>
      </c>
      <c r="AL170" s="3">
        <v>149119.31</v>
      </c>
      <c r="AM170" s="3">
        <v>149119.31</v>
      </c>
      <c r="AN170" s="3">
        <v>1</v>
      </c>
      <c r="AO170" s="3">
        <v>0.5</v>
      </c>
      <c r="AP170" s="4">
        <f t="shared" si="16"/>
        <v>11473.959999999992</v>
      </c>
      <c r="AQ170" s="4">
        <f t="shared" si="14"/>
        <v>330.42999999999302</v>
      </c>
      <c r="AR170" s="4">
        <f t="shared" si="15"/>
        <v>11804.389999999985</v>
      </c>
      <c r="AS170" s="3">
        <f t="shared" si="17"/>
        <v>4</v>
      </c>
      <c r="AT170" s="3">
        <f t="shared" si="18"/>
        <v>4.1874102463890246</v>
      </c>
      <c r="AU170" s="3">
        <f t="shared" si="19"/>
        <v>4.1874102463890246</v>
      </c>
      <c r="AV170" s="3" t="str">
        <f t="shared" si="20"/>
        <v>ProdToShipRatio</v>
      </c>
    </row>
    <row r="171" spans="1:48" x14ac:dyDescent="0.25">
      <c r="A171" s="3">
        <v>10</v>
      </c>
      <c r="B171" s="3">
        <v>3</v>
      </c>
      <c r="C171" s="3">
        <v>60</v>
      </c>
      <c r="D171" s="3">
        <v>4</v>
      </c>
      <c r="E171" s="3">
        <v>10</v>
      </c>
      <c r="F171" s="3">
        <v>0.9</v>
      </c>
      <c r="G171" s="3">
        <v>900</v>
      </c>
      <c r="H171" s="3">
        <v>16</v>
      </c>
      <c r="I171" s="3">
        <v>103044.54</v>
      </c>
      <c r="J171" s="3">
        <v>17139.330000000002</v>
      </c>
      <c r="K171" s="3">
        <v>14832.54</v>
      </c>
      <c r="L171" s="3">
        <v>1448.89</v>
      </c>
      <c r="M171" s="3">
        <v>24143.56</v>
      </c>
      <c r="N171" s="3">
        <v>1793.6</v>
      </c>
      <c r="O171" s="3">
        <v>0</v>
      </c>
      <c r="P171" s="3">
        <v>22349.96</v>
      </c>
      <c r="Q171" s="3">
        <v>160608.85</v>
      </c>
      <c r="R171" s="3">
        <v>160608.85</v>
      </c>
      <c r="S171" s="3">
        <v>1</v>
      </c>
      <c r="T171" s="3">
        <v>2.83</v>
      </c>
      <c r="U171" s="3">
        <v>16</v>
      </c>
      <c r="V171" s="3">
        <v>101927.77</v>
      </c>
      <c r="W171" s="3">
        <v>16691.580000000002</v>
      </c>
      <c r="X171" s="3">
        <v>15013.43</v>
      </c>
      <c r="Y171" s="3">
        <v>1448.89</v>
      </c>
      <c r="Z171" s="3">
        <v>35420.57</v>
      </c>
      <c r="AA171" s="3">
        <v>13065.69</v>
      </c>
      <c r="AB171" s="3">
        <v>0</v>
      </c>
      <c r="AC171" s="3">
        <v>22354.880000000001</v>
      </c>
      <c r="AD171" s="3">
        <v>170502.24</v>
      </c>
      <c r="AE171" s="3">
        <v>170502.24</v>
      </c>
      <c r="AF171" s="3">
        <v>1</v>
      </c>
      <c r="AG171" s="3">
        <v>1.1100000000000001</v>
      </c>
      <c r="AH171" s="3">
        <v>103274.02</v>
      </c>
      <c r="AI171" s="3">
        <v>17457.57</v>
      </c>
      <c r="AJ171" s="3">
        <v>14618.68</v>
      </c>
      <c r="AK171" s="3">
        <v>25607.08</v>
      </c>
      <c r="AL171" s="3">
        <v>160957.35</v>
      </c>
      <c r="AM171" s="3">
        <v>160957.35</v>
      </c>
      <c r="AN171" s="3">
        <v>1</v>
      </c>
      <c r="AO171" s="3">
        <v>0.36</v>
      </c>
      <c r="AP171" s="4">
        <f t="shared" si="16"/>
        <v>9893.3899999999849</v>
      </c>
      <c r="AQ171" s="4">
        <f t="shared" si="14"/>
        <v>348.5</v>
      </c>
      <c r="AR171" s="4">
        <f t="shared" si="15"/>
        <v>10241.889999999985</v>
      </c>
      <c r="AS171" s="3">
        <f t="shared" si="17"/>
        <v>4</v>
      </c>
      <c r="AT171" s="3">
        <f t="shared" si="18"/>
        <v>5.2756344156186685</v>
      </c>
      <c r="AU171" s="3">
        <f t="shared" si="19"/>
        <v>5.2756344156186685</v>
      </c>
      <c r="AV171" s="3" t="str">
        <f t="shared" si="20"/>
        <v>ProdToShipRatio</v>
      </c>
    </row>
    <row r="172" spans="1:48" x14ac:dyDescent="0.25">
      <c r="A172" s="3">
        <v>11</v>
      </c>
      <c r="B172" s="3">
        <v>3</v>
      </c>
      <c r="C172" s="3">
        <v>60</v>
      </c>
      <c r="D172" s="3">
        <v>4</v>
      </c>
      <c r="E172" s="3">
        <v>10</v>
      </c>
      <c r="F172" s="3">
        <v>1</v>
      </c>
      <c r="G172" s="3">
        <v>900</v>
      </c>
      <c r="H172" s="3">
        <v>16</v>
      </c>
      <c r="I172" s="3">
        <v>114472.24</v>
      </c>
      <c r="J172" s="3">
        <v>19040.3</v>
      </c>
      <c r="K172" s="3">
        <v>16483.14</v>
      </c>
      <c r="L172" s="3">
        <v>1304</v>
      </c>
      <c r="M172" s="3">
        <v>21751.29</v>
      </c>
      <c r="N172" s="3">
        <v>1636.33</v>
      </c>
      <c r="O172" s="3">
        <v>0</v>
      </c>
      <c r="P172" s="3">
        <v>20114.96</v>
      </c>
      <c r="Q172" s="3">
        <v>173050.97</v>
      </c>
      <c r="R172" s="3">
        <v>173050.97</v>
      </c>
      <c r="S172" s="3">
        <v>1</v>
      </c>
      <c r="T172" s="3">
        <v>3.37</v>
      </c>
      <c r="U172" s="3">
        <v>16</v>
      </c>
      <c r="V172" s="3">
        <v>113253.08</v>
      </c>
      <c r="W172" s="3">
        <v>18546.2</v>
      </c>
      <c r="X172" s="3">
        <v>16681.580000000002</v>
      </c>
      <c r="Y172" s="3">
        <v>1304</v>
      </c>
      <c r="Z172" s="3">
        <v>31878.52</v>
      </c>
      <c r="AA172" s="3">
        <v>11759.12</v>
      </c>
      <c r="AB172" s="3">
        <v>0</v>
      </c>
      <c r="AC172" s="3">
        <v>20119.39</v>
      </c>
      <c r="AD172" s="3">
        <v>181663.38</v>
      </c>
      <c r="AE172" s="3">
        <v>181663.38</v>
      </c>
      <c r="AF172" s="3">
        <v>1</v>
      </c>
      <c r="AG172" s="3">
        <v>1.03</v>
      </c>
      <c r="AH172" s="3">
        <v>114748.91</v>
      </c>
      <c r="AI172" s="3">
        <v>19397.3</v>
      </c>
      <c r="AJ172" s="3">
        <v>16242.98</v>
      </c>
      <c r="AK172" s="3">
        <v>23046.37</v>
      </c>
      <c r="AL172" s="3">
        <v>173435.56</v>
      </c>
      <c r="AM172" s="3">
        <v>173435.56</v>
      </c>
      <c r="AN172" s="3">
        <v>1</v>
      </c>
      <c r="AO172" s="3">
        <v>0.42</v>
      </c>
      <c r="AP172" s="4">
        <f t="shared" si="16"/>
        <v>8612.4100000000035</v>
      </c>
      <c r="AQ172" s="4">
        <f t="shared" si="14"/>
        <v>384.58999999999651</v>
      </c>
      <c r="AR172" s="4">
        <f t="shared" si="15"/>
        <v>8997</v>
      </c>
      <c r="AS172" s="3">
        <f t="shared" si="17"/>
        <v>4</v>
      </c>
      <c r="AT172" s="3">
        <f t="shared" si="18"/>
        <v>6.5059116584523542</v>
      </c>
      <c r="AU172" s="3">
        <f t="shared" si="19"/>
        <v>6.5059116584523542</v>
      </c>
      <c r="AV172" s="3" t="str">
        <f t="shared" si="20"/>
        <v>ProdToShipRatio</v>
      </c>
    </row>
    <row r="173" spans="1:48" x14ac:dyDescent="0.25">
      <c r="A173" s="3">
        <v>12</v>
      </c>
      <c r="B173" s="3">
        <v>3</v>
      </c>
      <c r="C173" s="3">
        <v>60</v>
      </c>
      <c r="D173" s="3">
        <v>4</v>
      </c>
      <c r="E173" s="3">
        <v>10</v>
      </c>
      <c r="F173" s="3">
        <v>2</v>
      </c>
      <c r="G173" s="3">
        <v>900</v>
      </c>
      <c r="H173" s="3">
        <v>16</v>
      </c>
      <c r="I173" s="3">
        <v>227816.93</v>
      </c>
      <c r="J173" s="3">
        <v>37904.800000000003</v>
      </c>
      <c r="K173" s="3">
        <v>32923.71</v>
      </c>
      <c r="L173" s="3">
        <v>652</v>
      </c>
      <c r="M173" s="3">
        <v>11614.28</v>
      </c>
      <c r="N173" s="3">
        <v>1571.7</v>
      </c>
      <c r="O173" s="3">
        <v>0</v>
      </c>
      <c r="P173" s="3">
        <v>10042.58</v>
      </c>
      <c r="Q173" s="3">
        <v>310911.71000000002</v>
      </c>
      <c r="R173" s="3">
        <v>310911.71000000002</v>
      </c>
      <c r="S173" s="3">
        <v>1</v>
      </c>
      <c r="T173" s="3">
        <v>3.28</v>
      </c>
      <c r="U173" s="3">
        <v>16</v>
      </c>
      <c r="V173" s="3">
        <v>226506.17</v>
      </c>
      <c r="W173" s="3">
        <v>37092.400000000001</v>
      </c>
      <c r="X173" s="3">
        <v>33363.17</v>
      </c>
      <c r="Y173" s="3">
        <v>652</v>
      </c>
      <c r="Z173" s="3">
        <v>15939.26</v>
      </c>
      <c r="AA173" s="3">
        <v>5879.56</v>
      </c>
      <c r="AB173" s="3">
        <v>0</v>
      </c>
      <c r="AC173" s="3">
        <v>10059.700000000001</v>
      </c>
      <c r="AD173" s="3">
        <v>313552.99</v>
      </c>
      <c r="AE173" s="3">
        <v>313552.99</v>
      </c>
      <c r="AF173" s="3">
        <v>1</v>
      </c>
      <c r="AG173" s="3">
        <v>1.27</v>
      </c>
      <c r="AH173" s="3">
        <v>228963.15</v>
      </c>
      <c r="AI173" s="3">
        <v>38076.199999999997</v>
      </c>
      <c r="AJ173" s="3">
        <v>32991.19</v>
      </c>
      <c r="AK173" s="3">
        <v>11819.67</v>
      </c>
      <c r="AL173" s="3">
        <v>311850.21000000002</v>
      </c>
      <c r="AM173" s="3">
        <v>311850.21000000002</v>
      </c>
      <c r="AN173" s="3">
        <v>1</v>
      </c>
      <c r="AO173" s="3">
        <v>0.34</v>
      </c>
      <c r="AP173" s="4">
        <f t="shared" si="16"/>
        <v>2641.2799999999697</v>
      </c>
      <c r="AQ173" s="4">
        <f t="shared" si="14"/>
        <v>938.5</v>
      </c>
      <c r="AR173" s="4">
        <f t="shared" si="15"/>
        <v>3579.7799999999697</v>
      </c>
      <c r="AS173" s="3">
        <f t="shared" si="17"/>
        <v>4</v>
      </c>
      <c r="AT173" s="3">
        <f t="shared" si="18"/>
        <v>24.346863107641436</v>
      </c>
      <c r="AU173" s="3">
        <f t="shared" si="19"/>
        <v>24.346863107641436</v>
      </c>
      <c r="AV173" s="3" t="str">
        <f t="shared" si="20"/>
        <v>ProdToShipRatio</v>
      </c>
    </row>
    <row r="174" spans="1:48" x14ac:dyDescent="0.25">
      <c r="A174" s="3">
        <v>13</v>
      </c>
      <c r="B174" s="3">
        <v>3</v>
      </c>
      <c r="C174" s="3">
        <v>60</v>
      </c>
      <c r="D174" s="3">
        <v>4</v>
      </c>
      <c r="E174" s="3">
        <v>10</v>
      </c>
      <c r="F174" s="3">
        <v>3</v>
      </c>
      <c r="G174" s="3">
        <v>900</v>
      </c>
      <c r="H174" s="3">
        <v>16</v>
      </c>
      <c r="I174" s="3">
        <v>340491.89</v>
      </c>
      <c r="J174" s="3">
        <v>56677.8</v>
      </c>
      <c r="K174" s="3">
        <v>49271.82</v>
      </c>
      <c r="L174" s="3">
        <v>434.67</v>
      </c>
      <c r="M174" s="3">
        <v>8762.6299999999992</v>
      </c>
      <c r="N174" s="3">
        <v>2026.98</v>
      </c>
      <c r="O174" s="3">
        <v>0</v>
      </c>
      <c r="P174" s="3">
        <v>6735.65</v>
      </c>
      <c r="Q174" s="3">
        <v>455638.81</v>
      </c>
      <c r="R174" s="3">
        <v>455638.81</v>
      </c>
      <c r="S174" s="3">
        <v>1</v>
      </c>
      <c r="T174" s="3">
        <v>2.99</v>
      </c>
      <c r="U174" s="3">
        <v>16</v>
      </c>
      <c r="V174" s="3">
        <v>339759.25</v>
      </c>
      <c r="W174" s="3">
        <v>55638.6</v>
      </c>
      <c r="X174" s="3">
        <v>50044.75</v>
      </c>
      <c r="Y174" s="3">
        <v>434.67</v>
      </c>
      <c r="Z174" s="3">
        <v>10626.17</v>
      </c>
      <c r="AA174" s="3">
        <v>3919.71</v>
      </c>
      <c r="AB174" s="3">
        <v>0</v>
      </c>
      <c r="AC174" s="3">
        <v>6706.46</v>
      </c>
      <c r="AD174" s="3">
        <v>456503.44</v>
      </c>
      <c r="AE174" s="3">
        <v>456503.44</v>
      </c>
      <c r="AF174" s="3">
        <v>1</v>
      </c>
      <c r="AG174" s="3">
        <v>1.1000000000000001</v>
      </c>
      <c r="AH174" s="3">
        <v>341763.93</v>
      </c>
      <c r="AI174" s="3">
        <v>56864.7</v>
      </c>
      <c r="AJ174" s="3">
        <v>49383.32</v>
      </c>
      <c r="AK174" s="3">
        <v>9414.7199999999993</v>
      </c>
      <c r="AL174" s="3">
        <v>457426.67</v>
      </c>
      <c r="AM174" s="3">
        <v>457426.67</v>
      </c>
      <c r="AN174" s="3">
        <v>1</v>
      </c>
      <c r="AO174" s="3">
        <v>0.45</v>
      </c>
      <c r="AP174" s="4">
        <f t="shared" si="16"/>
        <v>864.63000000000466</v>
      </c>
      <c r="AQ174" s="4">
        <f t="shared" si="14"/>
        <v>1787.859999999986</v>
      </c>
      <c r="AR174" s="4">
        <f t="shared" si="15"/>
        <v>2652.4899999999907</v>
      </c>
      <c r="AS174" s="3">
        <f t="shared" si="17"/>
        <v>4</v>
      </c>
      <c r="AT174" s="3">
        <f t="shared" si="18"/>
        <v>48.54049666750025</v>
      </c>
      <c r="AU174" s="3">
        <f t="shared" si="19"/>
        <v>48.54049666750025</v>
      </c>
      <c r="AV174" s="3" t="str">
        <f t="shared" si="20"/>
        <v>ProdToShipRatio</v>
      </c>
    </row>
    <row r="175" spans="1:48" x14ac:dyDescent="0.25">
      <c r="A175" s="3">
        <v>14</v>
      </c>
      <c r="B175" s="3">
        <v>3</v>
      </c>
      <c r="C175" s="3">
        <v>60</v>
      </c>
      <c r="D175" s="3">
        <v>4</v>
      </c>
      <c r="E175" s="3">
        <v>10</v>
      </c>
      <c r="F175" s="3">
        <v>4</v>
      </c>
      <c r="G175" s="3">
        <v>900</v>
      </c>
      <c r="H175" s="3">
        <v>16</v>
      </c>
      <c r="I175" s="3">
        <v>453090.78</v>
      </c>
      <c r="J175" s="3">
        <v>75430.399999999994</v>
      </c>
      <c r="K175" s="3">
        <v>65698.720000000001</v>
      </c>
      <c r="L175" s="3">
        <v>326</v>
      </c>
      <c r="M175" s="3">
        <v>7382.29</v>
      </c>
      <c r="N175" s="3">
        <v>2330.5500000000002</v>
      </c>
      <c r="O175" s="3">
        <v>0</v>
      </c>
      <c r="P175" s="3">
        <v>5051.74</v>
      </c>
      <c r="Q175" s="3">
        <v>601928.18999999994</v>
      </c>
      <c r="R175" s="3">
        <v>601928.18999999994</v>
      </c>
      <c r="S175" s="3">
        <v>1</v>
      </c>
      <c r="T175" s="3">
        <v>2.9</v>
      </c>
      <c r="U175" s="3">
        <v>16</v>
      </c>
      <c r="V175" s="3">
        <v>453012.33</v>
      </c>
      <c r="W175" s="3">
        <v>74184.800000000003</v>
      </c>
      <c r="X175" s="3">
        <v>66726.33</v>
      </c>
      <c r="Y175" s="3">
        <v>326</v>
      </c>
      <c r="Z175" s="3">
        <v>7969.63</v>
      </c>
      <c r="AA175" s="3">
        <v>2939.78</v>
      </c>
      <c r="AB175" s="3">
        <v>0</v>
      </c>
      <c r="AC175" s="3">
        <v>5029.8500000000004</v>
      </c>
      <c r="AD175" s="3">
        <v>602219.09</v>
      </c>
      <c r="AE175" s="3">
        <v>602219.09</v>
      </c>
      <c r="AF175" s="3">
        <v>1</v>
      </c>
      <c r="AG175" s="3">
        <v>1.21</v>
      </c>
      <c r="AH175" s="3">
        <v>454991.33</v>
      </c>
      <c r="AI175" s="3">
        <v>75730.399999999994</v>
      </c>
      <c r="AJ175" s="3">
        <v>65758.100000000006</v>
      </c>
      <c r="AK175" s="3">
        <v>7757.49</v>
      </c>
      <c r="AL175" s="3">
        <v>604237.32999999996</v>
      </c>
      <c r="AM175" s="3">
        <v>604237.32999999996</v>
      </c>
      <c r="AN175" s="3">
        <v>1</v>
      </c>
      <c r="AO175" s="3">
        <v>0.36</v>
      </c>
      <c r="AP175" s="4">
        <f t="shared" si="16"/>
        <v>290.90000000002328</v>
      </c>
      <c r="AQ175" s="4">
        <f t="shared" si="14"/>
        <v>2309.140000000014</v>
      </c>
      <c r="AR175" s="4">
        <f t="shared" si="15"/>
        <v>2600.0400000000373</v>
      </c>
      <c r="AS175" s="3">
        <f t="shared" si="17"/>
        <v>4</v>
      </c>
      <c r="AT175" s="3">
        <f t="shared" si="18"/>
        <v>77.088420388957871</v>
      </c>
      <c r="AU175" s="3">
        <f t="shared" si="19"/>
        <v>77.088420388957871</v>
      </c>
      <c r="AV175" s="3" t="str">
        <f t="shared" si="20"/>
        <v>ProdToShipRatio</v>
      </c>
    </row>
    <row r="176" spans="1:48" x14ac:dyDescent="0.25">
      <c r="A176" s="3">
        <v>15</v>
      </c>
      <c r="B176" s="3">
        <v>3</v>
      </c>
      <c r="C176" s="3">
        <v>60</v>
      </c>
      <c r="D176" s="3">
        <v>4</v>
      </c>
      <c r="E176" s="3">
        <v>10</v>
      </c>
      <c r="F176" s="3">
        <v>5</v>
      </c>
      <c r="G176" s="3">
        <v>900</v>
      </c>
      <c r="H176" s="3">
        <v>16</v>
      </c>
      <c r="I176" s="3">
        <v>566215.53</v>
      </c>
      <c r="J176" s="3">
        <v>94263.5</v>
      </c>
      <c r="K176" s="3">
        <v>82103.990000000005</v>
      </c>
      <c r="L176" s="3">
        <v>260.8</v>
      </c>
      <c r="M176" s="3">
        <v>6039.21</v>
      </c>
      <c r="N176" s="3">
        <v>1997.82</v>
      </c>
      <c r="O176" s="3">
        <v>0</v>
      </c>
      <c r="P176" s="3">
        <v>4041.39</v>
      </c>
      <c r="Q176" s="3">
        <v>748883.03</v>
      </c>
      <c r="R176" s="3">
        <v>748883.03</v>
      </c>
      <c r="S176" s="3">
        <v>1</v>
      </c>
      <c r="T176" s="3">
        <v>3.25</v>
      </c>
      <c r="U176" s="3">
        <v>16</v>
      </c>
      <c r="V176" s="3">
        <v>566265.41</v>
      </c>
      <c r="W176" s="3">
        <v>92731</v>
      </c>
      <c r="X176" s="3">
        <v>83407.92</v>
      </c>
      <c r="Y176" s="3">
        <v>260.8</v>
      </c>
      <c r="Z176" s="3">
        <v>6375.7</v>
      </c>
      <c r="AA176" s="3">
        <v>2351.8200000000002</v>
      </c>
      <c r="AB176" s="3">
        <v>0</v>
      </c>
      <c r="AC176" s="3">
        <v>4023.88</v>
      </c>
      <c r="AD176" s="3">
        <v>749040.84</v>
      </c>
      <c r="AE176" s="3">
        <v>749040.84</v>
      </c>
      <c r="AF176" s="3">
        <v>1</v>
      </c>
      <c r="AG176" s="3">
        <v>1.06</v>
      </c>
      <c r="AH176" s="3">
        <v>567850.99</v>
      </c>
      <c r="AI176" s="3">
        <v>94531</v>
      </c>
      <c r="AJ176" s="3">
        <v>82083.55</v>
      </c>
      <c r="AK176" s="3">
        <v>7027.74</v>
      </c>
      <c r="AL176" s="3">
        <v>751493.28</v>
      </c>
      <c r="AM176" s="3">
        <v>751493.28</v>
      </c>
      <c r="AN176" s="3">
        <v>1</v>
      </c>
      <c r="AO176" s="3">
        <v>0.44</v>
      </c>
      <c r="AP176" s="4">
        <f t="shared" si="16"/>
        <v>157.80999999993946</v>
      </c>
      <c r="AQ176" s="4">
        <f t="shared" si="14"/>
        <v>2610.25</v>
      </c>
      <c r="AR176" s="4">
        <f t="shared" si="15"/>
        <v>2768.0599999999395</v>
      </c>
      <c r="AS176" s="3">
        <f t="shared" si="17"/>
        <v>4</v>
      </c>
      <c r="AT176" s="3">
        <f t="shared" si="18"/>
        <v>117.87013353947057</v>
      </c>
      <c r="AU176" s="3">
        <f t="shared" si="19"/>
        <v>117.87013353947057</v>
      </c>
      <c r="AV176" s="3" t="str">
        <f t="shared" si="20"/>
        <v>ProdToShipRatio</v>
      </c>
    </row>
    <row r="177" spans="1:48" x14ac:dyDescent="0.25">
      <c r="A177" s="3">
        <v>16</v>
      </c>
      <c r="B177" s="3">
        <v>3</v>
      </c>
      <c r="C177" s="3">
        <v>60</v>
      </c>
      <c r="D177" s="3">
        <v>4</v>
      </c>
      <c r="E177" s="3">
        <v>10</v>
      </c>
      <c r="F177" s="3">
        <v>6</v>
      </c>
      <c r="G177" s="3">
        <v>900</v>
      </c>
      <c r="H177" s="3">
        <v>16</v>
      </c>
      <c r="I177" s="3">
        <v>679379.7</v>
      </c>
      <c r="J177" s="3">
        <v>113103</v>
      </c>
      <c r="K177" s="3">
        <v>98500.54</v>
      </c>
      <c r="L177" s="3">
        <v>217.33</v>
      </c>
      <c r="M177" s="3">
        <v>5120.37</v>
      </c>
      <c r="N177" s="3">
        <v>1752.54</v>
      </c>
      <c r="O177" s="3">
        <v>0</v>
      </c>
      <c r="P177" s="3">
        <v>3367.83</v>
      </c>
      <c r="Q177" s="3">
        <v>896320.94</v>
      </c>
      <c r="R177" s="3">
        <v>896320.94</v>
      </c>
      <c r="S177" s="3">
        <v>1</v>
      </c>
      <c r="T177" s="3">
        <v>2.96</v>
      </c>
      <c r="U177" s="3">
        <v>16</v>
      </c>
      <c r="V177" s="3">
        <v>679518.5</v>
      </c>
      <c r="W177" s="3">
        <v>111277.2</v>
      </c>
      <c r="X177" s="3">
        <v>100089.5</v>
      </c>
      <c r="Y177" s="3">
        <v>217.33</v>
      </c>
      <c r="Z177" s="3">
        <v>5313.09</v>
      </c>
      <c r="AA177" s="3">
        <v>1959.85</v>
      </c>
      <c r="AB177" s="3">
        <v>0</v>
      </c>
      <c r="AC177" s="3">
        <v>3353.23</v>
      </c>
      <c r="AD177" s="3">
        <v>896415.62</v>
      </c>
      <c r="AE177" s="3">
        <v>896415.62</v>
      </c>
      <c r="AF177" s="3">
        <v>1</v>
      </c>
      <c r="AG177" s="3">
        <v>1.05</v>
      </c>
      <c r="AH177" s="3">
        <v>680565.85</v>
      </c>
      <c r="AI177" s="3">
        <v>111436.2</v>
      </c>
      <c r="AJ177" s="3">
        <v>100134.61</v>
      </c>
      <c r="AK177" s="3">
        <v>6847.94</v>
      </c>
      <c r="AL177" s="3">
        <v>898984.6</v>
      </c>
      <c r="AM177" s="3">
        <v>898984.6</v>
      </c>
      <c r="AN177" s="3">
        <v>1</v>
      </c>
      <c r="AO177" s="3">
        <v>0.32</v>
      </c>
      <c r="AP177" s="4">
        <f t="shared" si="16"/>
        <v>94.680000000051223</v>
      </c>
      <c r="AQ177" s="4">
        <f t="shared" si="14"/>
        <v>2663.6600000000326</v>
      </c>
      <c r="AR177" s="4">
        <f t="shared" si="15"/>
        <v>2758.3400000000838</v>
      </c>
      <c r="AS177" s="3">
        <f t="shared" si="17"/>
        <v>4</v>
      </c>
      <c r="AT177" s="3">
        <f t="shared" si="18"/>
        <v>166.92268954793263</v>
      </c>
      <c r="AU177" s="3">
        <f t="shared" si="19"/>
        <v>166.92268954793263</v>
      </c>
      <c r="AV177" s="3" t="str">
        <f t="shared" si="20"/>
        <v>ProdToShipRatio</v>
      </c>
    </row>
    <row r="178" spans="1:48" x14ac:dyDescent="0.25">
      <c r="A178" s="3">
        <v>17</v>
      </c>
      <c r="B178" s="3">
        <v>3</v>
      </c>
      <c r="C178" s="3">
        <v>60</v>
      </c>
      <c r="D178" s="3">
        <v>4</v>
      </c>
      <c r="E178" s="3">
        <v>10</v>
      </c>
      <c r="F178" s="3">
        <v>7</v>
      </c>
      <c r="G178" s="3">
        <v>900</v>
      </c>
      <c r="H178" s="3">
        <v>16</v>
      </c>
      <c r="I178" s="3">
        <v>792522.29</v>
      </c>
      <c r="J178" s="3">
        <v>131939.5</v>
      </c>
      <c r="K178" s="3">
        <v>114916.89</v>
      </c>
      <c r="L178" s="3">
        <v>186.29</v>
      </c>
      <c r="M178" s="3">
        <v>4486.25</v>
      </c>
      <c r="N178" s="3">
        <v>1599.55</v>
      </c>
      <c r="O178" s="3">
        <v>0</v>
      </c>
      <c r="P178" s="3">
        <v>2886.71</v>
      </c>
      <c r="Q178" s="3">
        <v>1044051.22</v>
      </c>
      <c r="R178" s="3">
        <v>1044051.22</v>
      </c>
      <c r="S178" s="3">
        <v>1</v>
      </c>
      <c r="T178" s="3">
        <v>2.96</v>
      </c>
      <c r="U178" s="3">
        <v>16</v>
      </c>
      <c r="V178" s="3">
        <v>792771.58</v>
      </c>
      <c r="W178" s="3">
        <v>129823.4</v>
      </c>
      <c r="X178" s="3">
        <v>116771.08</v>
      </c>
      <c r="Y178" s="3">
        <v>186.29</v>
      </c>
      <c r="Z178" s="3">
        <v>4554.07</v>
      </c>
      <c r="AA178" s="3">
        <v>1679.87</v>
      </c>
      <c r="AB178" s="3">
        <v>0</v>
      </c>
      <c r="AC178" s="3">
        <v>2874.2</v>
      </c>
      <c r="AD178" s="3">
        <v>1044106.42</v>
      </c>
      <c r="AE178" s="3">
        <v>1044106.42</v>
      </c>
      <c r="AF178" s="3">
        <v>1</v>
      </c>
      <c r="AG178" s="3">
        <v>1.23</v>
      </c>
      <c r="AH178" s="3">
        <v>792701.74</v>
      </c>
      <c r="AI178" s="3">
        <v>131968.9</v>
      </c>
      <c r="AJ178" s="3">
        <v>114945.58</v>
      </c>
      <c r="AK178" s="3">
        <v>6792.74</v>
      </c>
      <c r="AL178" s="3">
        <v>1046408.97</v>
      </c>
      <c r="AM178" s="3">
        <v>1046408.97</v>
      </c>
      <c r="AN178" s="3">
        <v>1</v>
      </c>
      <c r="AO178" s="3">
        <v>0.34</v>
      </c>
      <c r="AP178" s="4">
        <f t="shared" si="16"/>
        <v>55.200000000069849</v>
      </c>
      <c r="AQ178" s="4">
        <f t="shared" si="14"/>
        <v>2357.75</v>
      </c>
      <c r="AR178" s="4">
        <f t="shared" si="15"/>
        <v>2412.9500000000698</v>
      </c>
      <c r="AS178" s="3">
        <f t="shared" si="17"/>
        <v>4</v>
      </c>
      <c r="AT178" s="3">
        <f t="shared" si="18"/>
        <v>222.44404114250494</v>
      </c>
      <c r="AU178" s="3">
        <f t="shared" si="19"/>
        <v>222.44404114250494</v>
      </c>
      <c r="AV178" s="3" t="str">
        <f t="shared" si="20"/>
        <v>ProdToShipRatio</v>
      </c>
    </row>
    <row r="179" spans="1:48" x14ac:dyDescent="0.25">
      <c r="A179" s="3">
        <v>18</v>
      </c>
      <c r="B179" s="3">
        <v>3</v>
      </c>
      <c r="C179" s="3">
        <v>60</v>
      </c>
      <c r="D179" s="3">
        <v>4</v>
      </c>
      <c r="E179" s="3">
        <v>10</v>
      </c>
      <c r="F179" s="3">
        <v>8</v>
      </c>
      <c r="G179" s="3">
        <v>900</v>
      </c>
      <c r="H179" s="3">
        <v>16</v>
      </c>
      <c r="I179" s="3">
        <v>905739.76</v>
      </c>
      <c r="J179" s="3">
        <v>150788</v>
      </c>
      <c r="K179" s="3">
        <v>131333.59</v>
      </c>
      <c r="L179" s="3">
        <v>163</v>
      </c>
      <c r="M179" s="3">
        <v>3925.47</v>
      </c>
      <c r="N179" s="3">
        <v>1399.6</v>
      </c>
      <c r="O179" s="3">
        <v>0</v>
      </c>
      <c r="P179" s="3">
        <v>2525.87</v>
      </c>
      <c r="Q179" s="3">
        <v>1191949.82</v>
      </c>
      <c r="R179" s="3">
        <v>1191949.82</v>
      </c>
      <c r="S179" s="3">
        <v>1</v>
      </c>
      <c r="T179" s="3">
        <v>3.03</v>
      </c>
      <c r="U179" s="3">
        <v>16</v>
      </c>
      <c r="V179" s="3">
        <v>906024.66</v>
      </c>
      <c r="W179" s="3">
        <v>148369.60000000001</v>
      </c>
      <c r="X179" s="3">
        <v>133452.67000000001</v>
      </c>
      <c r="Y179" s="3">
        <v>163</v>
      </c>
      <c r="Z179" s="3">
        <v>3984.81</v>
      </c>
      <c r="AA179" s="3">
        <v>1469.89</v>
      </c>
      <c r="AB179" s="3">
        <v>0</v>
      </c>
      <c r="AC179" s="3">
        <v>2514.92</v>
      </c>
      <c r="AD179" s="3">
        <v>1191994.75</v>
      </c>
      <c r="AE179" s="3">
        <v>1191994.75</v>
      </c>
      <c r="AF179" s="3">
        <v>1</v>
      </c>
      <c r="AG179" s="3">
        <v>1.04</v>
      </c>
      <c r="AH179" s="3">
        <v>905909.71</v>
      </c>
      <c r="AI179" s="3">
        <v>150815.20000000001</v>
      </c>
      <c r="AJ179" s="3">
        <v>131365.63</v>
      </c>
      <c r="AK179" s="3">
        <v>5980.23</v>
      </c>
      <c r="AL179" s="3">
        <v>1194070.78</v>
      </c>
      <c r="AM179" s="3">
        <v>1194070.78</v>
      </c>
      <c r="AN179" s="3">
        <v>1</v>
      </c>
      <c r="AO179" s="3">
        <v>0.45</v>
      </c>
      <c r="AP179" s="4">
        <f t="shared" si="16"/>
        <v>44.929999999934807</v>
      </c>
      <c r="AQ179" s="4">
        <f t="shared" si="14"/>
        <v>2120.9599999999627</v>
      </c>
      <c r="AR179" s="4">
        <f t="shared" si="15"/>
        <v>2165.8899999998976</v>
      </c>
      <c r="AS179" s="3">
        <f t="shared" si="17"/>
        <v>4</v>
      </c>
      <c r="AT179" s="3">
        <f t="shared" si="18"/>
        <v>290.53933378501006</v>
      </c>
      <c r="AU179" s="3">
        <f t="shared" si="19"/>
        <v>290.53933378501006</v>
      </c>
      <c r="AV179" s="3" t="str">
        <f t="shared" si="20"/>
        <v>ProdToShipRatio</v>
      </c>
    </row>
    <row r="180" spans="1:48" x14ac:dyDescent="0.25">
      <c r="A180" s="3">
        <v>19</v>
      </c>
      <c r="B180" s="3">
        <v>3</v>
      </c>
      <c r="C180" s="3">
        <v>60</v>
      </c>
      <c r="D180" s="3">
        <v>4</v>
      </c>
      <c r="E180" s="3">
        <v>10</v>
      </c>
      <c r="F180" s="3">
        <v>9</v>
      </c>
      <c r="G180" s="3">
        <v>900</v>
      </c>
      <c r="H180" s="3">
        <v>16</v>
      </c>
      <c r="I180" s="3">
        <v>1018957.23</v>
      </c>
      <c r="J180" s="3">
        <v>169636.5</v>
      </c>
      <c r="K180" s="3">
        <v>147750.29</v>
      </c>
      <c r="L180" s="3">
        <v>144.88999999999999</v>
      </c>
      <c r="M180" s="3">
        <v>3489.31</v>
      </c>
      <c r="N180" s="3">
        <v>1244.0899999999999</v>
      </c>
      <c r="O180" s="3">
        <v>0</v>
      </c>
      <c r="P180" s="3">
        <v>2245.2199999999998</v>
      </c>
      <c r="Q180" s="3">
        <v>1339978.22</v>
      </c>
      <c r="R180" s="3">
        <v>1339978.22</v>
      </c>
      <c r="S180" s="3">
        <v>1</v>
      </c>
      <c r="T180" s="3">
        <v>3.22</v>
      </c>
      <c r="U180" s="3">
        <v>16</v>
      </c>
      <c r="V180" s="3">
        <v>1019277.75</v>
      </c>
      <c r="W180" s="3">
        <v>166915.79999999999</v>
      </c>
      <c r="X180" s="3">
        <v>150134.25</v>
      </c>
      <c r="Y180" s="3">
        <v>144.88999999999999</v>
      </c>
      <c r="Z180" s="3">
        <v>3542.06</v>
      </c>
      <c r="AA180" s="3">
        <v>1306.57</v>
      </c>
      <c r="AB180" s="3">
        <v>0</v>
      </c>
      <c r="AC180" s="3">
        <v>2235.4899999999998</v>
      </c>
      <c r="AD180" s="3">
        <v>1340014.74</v>
      </c>
      <c r="AE180" s="3">
        <v>1340014.74</v>
      </c>
      <c r="AF180" s="3">
        <v>1</v>
      </c>
      <c r="AG180" s="3">
        <v>1.18</v>
      </c>
      <c r="AH180" s="3">
        <v>1019148.43</v>
      </c>
      <c r="AI180" s="3">
        <v>169667.1</v>
      </c>
      <c r="AJ180" s="3">
        <v>147786.32999999999</v>
      </c>
      <c r="AK180" s="3">
        <v>5315.76</v>
      </c>
      <c r="AL180" s="3">
        <v>1341917.6200000001</v>
      </c>
      <c r="AM180" s="3">
        <v>1341917.6200000001</v>
      </c>
      <c r="AN180" s="3">
        <v>1</v>
      </c>
      <c r="AO180" s="3">
        <v>0.38</v>
      </c>
      <c r="AP180" s="4">
        <f t="shared" si="16"/>
        <v>36.520000000018626</v>
      </c>
      <c r="AQ180" s="4">
        <f t="shared" si="14"/>
        <v>1939.4000000001397</v>
      </c>
      <c r="AR180" s="4">
        <f t="shared" si="15"/>
        <v>1975.9200000001583</v>
      </c>
      <c r="AS180" s="3">
        <f t="shared" si="17"/>
        <v>4</v>
      </c>
      <c r="AT180" s="3">
        <f t="shared" si="18"/>
        <v>367.71339497000719</v>
      </c>
      <c r="AU180" s="3">
        <f t="shared" si="19"/>
        <v>367.71339497000719</v>
      </c>
      <c r="AV180" s="3" t="str">
        <f t="shared" si="20"/>
        <v>ProdToShipRatio</v>
      </c>
    </row>
    <row r="181" spans="1:48" x14ac:dyDescent="0.25">
      <c r="A181" s="3">
        <v>20</v>
      </c>
      <c r="B181" s="3">
        <v>3</v>
      </c>
      <c r="C181" s="3">
        <v>60</v>
      </c>
      <c r="D181" s="3">
        <v>4</v>
      </c>
      <c r="E181" s="3">
        <v>10</v>
      </c>
      <c r="F181" s="3">
        <v>10</v>
      </c>
      <c r="G181" s="3">
        <v>900</v>
      </c>
      <c r="H181" s="3">
        <v>16</v>
      </c>
      <c r="I181" s="3">
        <v>1132174.7</v>
      </c>
      <c r="J181" s="3">
        <v>188485</v>
      </c>
      <c r="K181" s="3">
        <v>164166.99</v>
      </c>
      <c r="L181" s="3">
        <v>130.4</v>
      </c>
      <c r="M181" s="3">
        <v>3140.38</v>
      </c>
      <c r="N181" s="3">
        <v>1119.68</v>
      </c>
      <c r="O181" s="3">
        <v>0</v>
      </c>
      <c r="P181" s="3">
        <v>2020.7</v>
      </c>
      <c r="Q181" s="3">
        <v>1488097.47</v>
      </c>
      <c r="R181" s="3">
        <v>1488097.47</v>
      </c>
      <c r="S181" s="3">
        <v>1</v>
      </c>
      <c r="T181" s="3">
        <v>4.07</v>
      </c>
      <c r="U181" s="3">
        <v>16</v>
      </c>
      <c r="V181" s="3">
        <v>1132530.83</v>
      </c>
      <c r="W181" s="3">
        <v>185462</v>
      </c>
      <c r="X181" s="3">
        <v>166815.84</v>
      </c>
      <c r="Y181" s="3">
        <v>130.4</v>
      </c>
      <c r="Z181" s="3">
        <v>3187.85</v>
      </c>
      <c r="AA181" s="3">
        <v>1175.9100000000001</v>
      </c>
      <c r="AB181" s="3">
        <v>0</v>
      </c>
      <c r="AC181" s="3">
        <v>2011.94</v>
      </c>
      <c r="AD181" s="3">
        <v>1488126.92</v>
      </c>
      <c r="AE181" s="3">
        <v>1488126.92</v>
      </c>
      <c r="AF181" s="3">
        <v>1</v>
      </c>
      <c r="AG181" s="3">
        <v>1.1000000000000001</v>
      </c>
      <c r="AH181" s="3">
        <v>1132299.5</v>
      </c>
      <c r="AI181" s="3">
        <v>188505</v>
      </c>
      <c r="AJ181" s="3">
        <v>164167.57</v>
      </c>
      <c r="AK181" s="3">
        <v>4904.93</v>
      </c>
      <c r="AL181" s="3">
        <v>1489877</v>
      </c>
      <c r="AM181" s="3">
        <v>1489877</v>
      </c>
      <c r="AN181" s="3">
        <v>1</v>
      </c>
      <c r="AO181" s="3">
        <v>0.49</v>
      </c>
      <c r="AP181" s="4">
        <f t="shared" si="16"/>
        <v>29.449999999953434</v>
      </c>
      <c r="AQ181" s="4">
        <f t="shared" si="14"/>
        <v>1779.5300000000279</v>
      </c>
      <c r="AR181" s="4">
        <f t="shared" si="15"/>
        <v>1808.9799999999814</v>
      </c>
      <c r="AS181" s="3">
        <f t="shared" si="17"/>
        <v>4</v>
      </c>
      <c r="AT181" s="3">
        <f t="shared" si="18"/>
        <v>453.96715462366768</v>
      </c>
      <c r="AU181" s="3">
        <f t="shared" si="19"/>
        <v>453.96715462366768</v>
      </c>
      <c r="AV181" s="3" t="str">
        <f t="shared" si="20"/>
        <v>ProdToShipRatio</v>
      </c>
    </row>
    <row r="182" spans="1:48" x14ac:dyDescent="0.25">
      <c r="A182" s="3">
        <v>1</v>
      </c>
      <c r="B182" s="3">
        <v>3</v>
      </c>
      <c r="C182" s="3">
        <v>60</v>
      </c>
      <c r="D182" s="3">
        <v>4</v>
      </c>
      <c r="E182" s="3">
        <v>10</v>
      </c>
      <c r="F182" s="3">
        <v>0.05</v>
      </c>
      <c r="G182" s="3">
        <v>1000</v>
      </c>
      <c r="H182" s="3">
        <v>12</v>
      </c>
      <c r="I182" s="3">
        <v>6248.14</v>
      </c>
      <c r="J182" s="3">
        <v>992.54</v>
      </c>
      <c r="K182" s="3">
        <v>895.22</v>
      </c>
      <c r="L182" s="3">
        <v>0</v>
      </c>
      <c r="M182" s="3">
        <v>380343.28</v>
      </c>
      <c r="N182" s="3">
        <v>0</v>
      </c>
      <c r="O182" s="3">
        <v>0</v>
      </c>
      <c r="P182" s="3">
        <v>380343.28</v>
      </c>
      <c r="Q182" s="3">
        <v>388479.18</v>
      </c>
      <c r="R182" s="3">
        <v>388479.18</v>
      </c>
      <c r="S182" s="3">
        <v>1</v>
      </c>
      <c r="T182" s="3">
        <v>2.1800000000000002</v>
      </c>
      <c r="U182" s="3">
        <v>17</v>
      </c>
      <c r="V182" s="3">
        <v>6129.99</v>
      </c>
      <c r="W182" s="3">
        <v>958.8</v>
      </c>
      <c r="X182" s="3">
        <v>895.59</v>
      </c>
      <c r="Y182" s="3">
        <v>57940</v>
      </c>
      <c r="Z182" s="3">
        <v>596685.6</v>
      </c>
      <c r="AA182" s="3">
        <v>285601.94</v>
      </c>
      <c r="AB182" s="3">
        <v>0</v>
      </c>
      <c r="AC182" s="3">
        <v>311083.65999999997</v>
      </c>
      <c r="AD182" s="3">
        <v>662609.98</v>
      </c>
      <c r="AE182" s="3">
        <v>662609.98</v>
      </c>
      <c r="AF182" s="3">
        <v>1</v>
      </c>
      <c r="AG182" s="3">
        <v>1.1599999999999999</v>
      </c>
      <c r="AH182" s="3">
        <v>6248.14</v>
      </c>
      <c r="AI182" s="3">
        <v>992.54</v>
      </c>
      <c r="AJ182" s="3">
        <v>895.22</v>
      </c>
      <c r="AK182" s="3">
        <v>380343.28</v>
      </c>
      <c r="AL182" s="3">
        <v>388479.18</v>
      </c>
      <c r="AM182" s="3">
        <v>388479.18</v>
      </c>
      <c r="AN182" s="3">
        <v>1</v>
      </c>
      <c r="AO182" s="3">
        <v>0.37</v>
      </c>
      <c r="AP182" s="4">
        <f t="shared" si="16"/>
        <v>274130.8</v>
      </c>
      <c r="AQ182" s="4">
        <f t="shared" si="14"/>
        <v>0</v>
      </c>
      <c r="AR182" s="4">
        <f t="shared" si="15"/>
        <v>274130.8</v>
      </c>
      <c r="AS182" s="3">
        <f t="shared" si="17"/>
        <v>3</v>
      </c>
      <c r="AT182" s="3">
        <f t="shared" si="18"/>
        <v>2.1390939258871616E-2</v>
      </c>
      <c r="AU182" s="3">
        <f t="shared" si="19"/>
        <v>46.748765348639978</v>
      </c>
      <c r="AV182" s="3" t="str">
        <f t="shared" si="20"/>
        <v>ShipToProdRatio</v>
      </c>
    </row>
    <row r="183" spans="1:48" x14ac:dyDescent="0.25">
      <c r="A183" s="3">
        <v>2</v>
      </c>
      <c r="B183" s="3">
        <v>3</v>
      </c>
      <c r="C183" s="3">
        <v>60</v>
      </c>
      <c r="D183" s="3">
        <v>4</v>
      </c>
      <c r="E183" s="3">
        <v>10</v>
      </c>
      <c r="F183" s="3">
        <v>0.1</v>
      </c>
      <c r="G183" s="3">
        <v>1000</v>
      </c>
      <c r="H183" s="3">
        <v>12</v>
      </c>
      <c r="I183" s="3">
        <v>12496.27</v>
      </c>
      <c r="J183" s="3">
        <v>1985.09</v>
      </c>
      <c r="K183" s="3">
        <v>1790.44</v>
      </c>
      <c r="L183" s="3">
        <v>0</v>
      </c>
      <c r="M183" s="3">
        <v>190171.64</v>
      </c>
      <c r="N183" s="3">
        <v>0</v>
      </c>
      <c r="O183" s="3">
        <v>0</v>
      </c>
      <c r="P183" s="3">
        <v>190171.64</v>
      </c>
      <c r="Q183" s="3">
        <v>206443.44</v>
      </c>
      <c r="R183" s="3">
        <v>206443.44</v>
      </c>
      <c r="S183" s="3">
        <v>1</v>
      </c>
      <c r="T183" s="3">
        <v>2.04</v>
      </c>
      <c r="U183" s="3">
        <v>17</v>
      </c>
      <c r="V183" s="3">
        <v>12259.98</v>
      </c>
      <c r="W183" s="3">
        <v>1917.59</v>
      </c>
      <c r="X183" s="3">
        <v>1791.18</v>
      </c>
      <c r="Y183" s="3">
        <v>28970</v>
      </c>
      <c r="Z183" s="3">
        <v>298342.8</v>
      </c>
      <c r="AA183" s="3">
        <v>142800.97</v>
      </c>
      <c r="AB183" s="3">
        <v>0</v>
      </c>
      <c r="AC183" s="3">
        <v>155541.82999999999</v>
      </c>
      <c r="AD183" s="3">
        <v>343281.55</v>
      </c>
      <c r="AE183" s="3">
        <v>343281.55</v>
      </c>
      <c r="AF183" s="3">
        <v>1</v>
      </c>
      <c r="AG183" s="3">
        <v>1.32</v>
      </c>
      <c r="AH183" s="3">
        <v>12496.27</v>
      </c>
      <c r="AI183" s="3">
        <v>1985.09</v>
      </c>
      <c r="AJ183" s="3">
        <v>1790.44</v>
      </c>
      <c r="AK183" s="3">
        <v>190171.64</v>
      </c>
      <c r="AL183" s="3">
        <v>206443.44</v>
      </c>
      <c r="AM183" s="3">
        <v>206443.44</v>
      </c>
      <c r="AN183" s="3">
        <v>1</v>
      </c>
      <c r="AO183" s="3">
        <v>0.38</v>
      </c>
      <c r="AP183" s="4">
        <f t="shared" si="16"/>
        <v>136838.10999999999</v>
      </c>
      <c r="AQ183" s="4">
        <f t="shared" si="14"/>
        <v>0</v>
      </c>
      <c r="AR183" s="4">
        <f t="shared" si="15"/>
        <v>136838.10999999999</v>
      </c>
      <c r="AS183" s="3">
        <f t="shared" si="17"/>
        <v>3</v>
      </c>
      <c r="AT183" s="3">
        <f t="shared" si="18"/>
        <v>8.5563757035486465E-2</v>
      </c>
      <c r="AU183" s="3">
        <f t="shared" si="19"/>
        <v>11.687191337159994</v>
      </c>
      <c r="AV183" s="3" t="str">
        <f t="shared" si="20"/>
        <v>ShipToProdRatio</v>
      </c>
    </row>
    <row r="184" spans="1:48" x14ac:dyDescent="0.25">
      <c r="A184" s="3">
        <v>3</v>
      </c>
      <c r="B184" s="3">
        <v>3</v>
      </c>
      <c r="C184" s="3">
        <v>60</v>
      </c>
      <c r="D184" s="3">
        <v>4</v>
      </c>
      <c r="E184" s="3">
        <v>10</v>
      </c>
      <c r="F184" s="3">
        <v>0.2</v>
      </c>
      <c r="G184" s="3">
        <v>1000</v>
      </c>
      <c r="H184" s="3">
        <v>12</v>
      </c>
      <c r="I184" s="3">
        <v>24976.26</v>
      </c>
      <c r="J184" s="3">
        <v>3968.02</v>
      </c>
      <c r="K184" s="3">
        <v>3578.37</v>
      </c>
      <c r="L184" s="3">
        <v>0</v>
      </c>
      <c r="M184" s="3">
        <v>95099.27</v>
      </c>
      <c r="N184" s="3">
        <v>0</v>
      </c>
      <c r="O184" s="3">
        <v>0</v>
      </c>
      <c r="P184" s="3">
        <v>95099.27</v>
      </c>
      <c r="Q184" s="3">
        <v>127621.93</v>
      </c>
      <c r="R184" s="3">
        <v>127621.93</v>
      </c>
      <c r="S184" s="3">
        <v>1</v>
      </c>
      <c r="T184" s="3">
        <v>2.06</v>
      </c>
      <c r="U184" s="3">
        <v>17</v>
      </c>
      <c r="V184" s="3">
        <v>24519.96</v>
      </c>
      <c r="W184" s="3">
        <v>3835.18</v>
      </c>
      <c r="X184" s="3">
        <v>3582.36</v>
      </c>
      <c r="Y184" s="3">
        <v>14485</v>
      </c>
      <c r="Z184" s="3">
        <v>149171.4</v>
      </c>
      <c r="AA184" s="3">
        <v>71400.479999999996</v>
      </c>
      <c r="AB184" s="3">
        <v>0</v>
      </c>
      <c r="AC184" s="3">
        <v>77770.92</v>
      </c>
      <c r="AD184" s="3">
        <v>195593.9</v>
      </c>
      <c r="AE184" s="3">
        <v>195593.9</v>
      </c>
      <c r="AF184" s="3">
        <v>1</v>
      </c>
      <c r="AG184" s="3">
        <v>1.22</v>
      </c>
      <c r="AH184" s="3">
        <v>24976.26</v>
      </c>
      <c r="AI184" s="3">
        <v>3968.02</v>
      </c>
      <c r="AJ184" s="3">
        <v>3578.37</v>
      </c>
      <c r="AK184" s="3">
        <v>95099.27</v>
      </c>
      <c r="AL184" s="3">
        <v>127621.93</v>
      </c>
      <c r="AM184" s="3">
        <v>127621.93</v>
      </c>
      <c r="AN184" s="3">
        <v>1</v>
      </c>
      <c r="AO184" s="3">
        <v>0.46</v>
      </c>
      <c r="AP184" s="4">
        <f t="shared" si="16"/>
        <v>67971.97</v>
      </c>
      <c r="AQ184" s="4">
        <f t="shared" si="14"/>
        <v>0</v>
      </c>
      <c r="AR184" s="4">
        <f t="shared" si="15"/>
        <v>67971.97</v>
      </c>
      <c r="AS184" s="3">
        <f t="shared" si="17"/>
        <v>3</v>
      </c>
      <c r="AT184" s="3">
        <f t="shared" si="18"/>
        <v>0.34198632649861554</v>
      </c>
      <c r="AU184" s="3">
        <f t="shared" si="19"/>
        <v>2.9240935163647492</v>
      </c>
      <c r="AV184" s="3" t="str">
        <f t="shared" si="20"/>
        <v>ShipToProdRatio</v>
      </c>
    </row>
    <row r="185" spans="1:48" x14ac:dyDescent="0.25">
      <c r="A185" s="3">
        <v>4</v>
      </c>
      <c r="B185" s="3">
        <v>3</v>
      </c>
      <c r="C185" s="3">
        <v>60</v>
      </c>
      <c r="D185" s="3">
        <v>4</v>
      </c>
      <c r="E185" s="3">
        <v>10</v>
      </c>
      <c r="F185" s="3">
        <v>0.3</v>
      </c>
      <c r="G185" s="3">
        <v>1000</v>
      </c>
      <c r="H185" s="3">
        <v>12</v>
      </c>
      <c r="I185" s="3">
        <v>37464.39</v>
      </c>
      <c r="J185" s="3">
        <v>5952.03</v>
      </c>
      <c r="K185" s="3">
        <v>5367.56</v>
      </c>
      <c r="L185" s="3">
        <v>0</v>
      </c>
      <c r="M185" s="3">
        <v>63399.519999999997</v>
      </c>
      <c r="N185" s="3">
        <v>0</v>
      </c>
      <c r="O185" s="3">
        <v>0</v>
      </c>
      <c r="P185" s="3">
        <v>63399.519999999997</v>
      </c>
      <c r="Q185" s="3">
        <v>112183.49</v>
      </c>
      <c r="R185" s="3">
        <v>112183.49</v>
      </c>
      <c r="S185" s="3">
        <v>1</v>
      </c>
      <c r="T185" s="3">
        <v>2.06</v>
      </c>
      <c r="U185" s="3">
        <v>17</v>
      </c>
      <c r="V185" s="3">
        <v>36779.94</v>
      </c>
      <c r="W185" s="3">
        <v>5752.77</v>
      </c>
      <c r="X185" s="3">
        <v>5373.54</v>
      </c>
      <c r="Y185" s="3">
        <v>9656.67</v>
      </c>
      <c r="Z185" s="3">
        <v>99447.6</v>
      </c>
      <c r="AA185" s="3">
        <v>47600.32</v>
      </c>
      <c r="AB185" s="3">
        <v>0</v>
      </c>
      <c r="AC185" s="3">
        <v>51847.28</v>
      </c>
      <c r="AD185" s="3">
        <v>157010.51</v>
      </c>
      <c r="AE185" s="3">
        <v>157010.51</v>
      </c>
      <c r="AF185" s="3">
        <v>1</v>
      </c>
      <c r="AG185" s="3">
        <v>1.1299999999999999</v>
      </c>
      <c r="AH185" s="3">
        <v>37464.39</v>
      </c>
      <c r="AI185" s="3">
        <v>5952.03</v>
      </c>
      <c r="AJ185" s="3">
        <v>5367.56</v>
      </c>
      <c r="AK185" s="3">
        <v>63399.519999999997</v>
      </c>
      <c r="AL185" s="3">
        <v>112183.49</v>
      </c>
      <c r="AM185" s="3">
        <v>112183.49</v>
      </c>
      <c r="AN185" s="3">
        <v>1</v>
      </c>
      <c r="AO185" s="3">
        <v>0.38</v>
      </c>
      <c r="AP185" s="4">
        <f t="shared" si="16"/>
        <v>44827.020000000004</v>
      </c>
      <c r="AQ185" s="4">
        <f t="shared" si="14"/>
        <v>0</v>
      </c>
      <c r="AR185" s="4">
        <f t="shared" si="15"/>
        <v>44827.020000000004</v>
      </c>
      <c r="AS185" s="3">
        <f t="shared" si="17"/>
        <v>3</v>
      </c>
      <c r="AT185" s="3">
        <f t="shared" si="18"/>
        <v>0.7694692325746314</v>
      </c>
      <c r="AU185" s="3">
        <f t="shared" si="19"/>
        <v>1.2995971218420475</v>
      </c>
      <c r="AV185" s="3" t="str">
        <f t="shared" si="20"/>
        <v>ShipToProdRatio</v>
      </c>
    </row>
    <row r="186" spans="1:48" x14ac:dyDescent="0.25">
      <c r="A186" s="3">
        <v>5</v>
      </c>
      <c r="B186" s="3">
        <v>3</v>
      </c>
      <c r="C186" s="3">
        <v>60</v>
      </c>
      <c r="D186" s="3">
        <v>4</v>
      </c>
      <c r="E186" s="3">
        <v>10</v>
      </c>
      <c r="F186" s="3">
        <v>0.4</v>
      </c>
      <c r="G186" s="3">
        <v>1000</v>
      </c>
      <c r="H186" s="3">
        <v>12</v>
      </c>
      <c r="I186" s="3">
        <v>49903.89</v>
      </c>
      <c r="J186" s="3">
        <v>7929.2</v>
      </c>
      <c r="K186" s="3">
        <v>7154.24</v>
      </c>
      <c r="L186" s="3">
        <v>0</v>
      </c>
      <c r="M186" s="3">
        <v>47597.71</v>
      </c>
      <c r="N186" s="3">
        <v>0</v>
      </c>
      <c r="O186" s="3">
        <v>0</v>
      </c>
      <c r="P186" s="3">
        <v>47597.71</v>
      </c>
      <c r="Q186" s="3">
        <v>112585.04</v>
      </c>
      <c r="R186" s="3">
        <v>112585.04</v>
      </c>
      <c r="S186" s="3">
        <v>1</v>
      </c>
      <c r="T186" s="3">
        <v>2.11</v>
      </c>
      <c r="U186" s="3">
        <v>17</v>
      </c>
      <c r="V186" s="3">
        <v>49039.91</v>
      </c>
      <c r="W186" s="3">
        <v>7670.36</v>
      </c>
      <c r="X186" s="3">
        <v>7164.72</v>
      </c>
      <c r="Y186" s="3">
        <v>7242.5</v>
      </c>
      <c r="Z186" s="3">
        <v>74585.7</v>
      </c>
      <c r="AA186" s="3">
        <v>35700.239999999998</v>
      </c>
      <c r="AB186" s="3">
        <v>0</v>
      </c>
      <c r="AC186" s="3">
        <v>38885.46</v>
      </c>
      <c r="AD186" s="3">
        <v>145703.19</v>
      </c>
      <c r="AE186" s="3">
        <v>145703.19</v>
      </c>
      <c r="AF186" s="3">
        <v>1</v>
      </c>
      <c r="AG186" s="3">
        <v>1.1000000000000001</v>
      </c>
      <c r="AH186" s="3">
        <v>49903.89</v>
      </c>
      <c r="AI186" s="3">
        <v>7929.2</v>
      </c>
      <c r="AJ186" s="3">
        <v>7154.24</v>
      </c>
      <c r="AK186" s="3">
        <v>47597.71</v>
      </c>
      <c r="AL186" s="3">
        <v>112585.04</v>
      </c>
      <c r="AM186" s="3">
        <v>112585.04</v>
      </c>
      <c r="AN186" s="3">
        <v>1</v>
      </c>
      <c r="AO186" s="3">
        <v>0.35</v>
      </c>
      <c r="AP186" s="4">
        <f t="shared" si="16"/>
        <v>33118.150000000009</v>
      </c>
      <c r="AQ186" s="4">
        <f t="shared" si="14"/>
        <v>0</v>
      </c>
      <c r="AR186" s="4">
        <f t="shared" si="15"/>
        <v>33118.150000000009</v>
      </c>
      <c r="AS186" s="3">
        <f t="shared" si="17"/>
        <v>3</v>
      </c>
      <c r="AT186" s="3">
        <f t="shared" si="18"/>
        <v>1.365345727767155</v>
      </c>
      <c r="AU186" s="3">
        <f t="shared" si="19"/>
        <v>1.365345727767155</v>
      </c>
      <c r="AV186" s="3" t="str">
        <f t="shared" si="20"/>
        <v>ProdToShipRatio</v>
      </c>
    </row>
    <row r="187" spans="1:48" x14ac:dyDescent="0.25">
      <c r="A187" s="3">
        <v>6</v>
      </c>
      <c r="B187" s="3">
        <v>3</v>
      </c>
      <c r="C187" s="3">
        <v>60</v>
      </c>
      <c r="D187" s="3">
        <v>4</v>
      </c>
      <c r="E187" s="3">
        <v>10</v>
      </c>
      <c r="F187" s="3">
        <v>0.5</v>
      </c>
      <c r="G187" s="3">
        <v>1000</v>
      </c>
      <c r="H187" s="3">
        <v>12</v>
      </c>
      <c r="I187" s="3">
        <v>62355.09</v>
      </c>
      <c r="J187" s="3">
        <v>9908.0499999999993</v>
      </c>
      <c r="K187" s="3">
        <v>8942.51</v>
      </c>
      <c r="L187" s="3">
        <v>0</v>
      </c>
      <c r="M187" s="3">
        <v>38103.769999999997</v>
      </c>
      <c r="N187" s="3">
        <v>0</v>
      </c>
      <c r="O187" s="3">
        <v>0</v>
      </c>
      <c r="P187" s="3">
        <v>38103.769999999997</v>
      </c>
      <c r="Q187" s="3">
        <v>119309.42</v>
      </c>
      <c r="R187" s="3">
        <v>119309.42</v>
      </c>
      <c r="S187" s="3">
        <v>1</v>
      </c>
      <c r="T187" s="3">
        <v>2.38</v>
      </c>
      <c r="U187" s="3">
        <v>17</v>
      </c>
      <c r="V187" s="3">
        <v>61299.89</v>
      </c>
      <c r="W187" s="3">
        <v>9587.9500000000007</v>
      </c>
      <c r="X187" s="3">
        <v>8955.9</v>
      </c>
      <c r="Y187" s="3">
        <v>5794</v>
      </c>
      <c r="Z187" s="3">
        <v>59668.56</v>
      </c>
      <c r="AA187" s="3">
        <v>28560.19</v>
      </c>
      <c r="AB187" s="3">
        <v>0</v>
      </c>
      <c r="AC187" s="3">
        <v>31108.37</v>
      </c>
      <c r="AD187" s="3">
        <v>145306.29999999999</v>
      </c>
      <c r="AE187" s="3">
        <v>145306.29999999999</v>
      </c>
      <c r="AF187" s="3">
        <v>1</v>
      </c>
      <c r="AG187" s="3">
        <v>1.17</v>
      </c>
      <c r="AH187" s="3">
        <v>62355.09</v>
      </c>
      <c r="AI187" s="3">
        <v>9908.0499999999993</v>
      </c>
      <c r="AJ187" s="3">
        <v>8942.51</v>
      </c>
      <c r="AK187" s="3">
        <v>38103.769999999997</v>
      </c>
      <c r="AL187" s="3">
        <v>119309.42</v>
      </c>
      <c r="AM187" s="3">
        <v>119309.42</v>
      </c>
      <c r="AN187" s="3">
        <v>1</v>
      </c>
      <c r="AO187" s="3">
        <v>0.44</v>
      </c>
      <c r="AP187" s="4">
        <f t="shared" si="16"/>
        <v>25996.87999999999</v>
      </c>
      <c r="AQ187" s="4">
        <f t="shared" si="14"/>
        <v>0</v>
      </c>
      <c r="AR187" s="4">
        <f t="shared" si="15"/>
        <v>25996.87999999999</v>
      </c>
      <c r="AS187" s="3">
        <f t="shared" si="17"/>
        <v>3</v>
      </c>
      <c r="AT187" s="3">
        <f t="shared" si="18"/>
        <v>2.1311710101126478</v>
      </c>
      <c r="AU187" s="3">
        <f t="shared" si="19"/>
        <v>2.1311710101126478</v>
      </c>
      <c r="AV187" s="3" t="str">
        <f t="shared" si="20"/>
        <v>ProdToShipRatio</v>
      </c>
    </row>
    <row r="188" spans="1:48" x14ac:dyDescent="0.25">
      <c r="A188" s="3">
        <v>7</v>
      </c>
      <c r="B188" s="3">
        <v>3</v>
      </c>
      <c r="C188" s="3">
        <v>60</v>
      </c>
      <c r="D188" s="3">
        <v>4</v>
      </c>
      <c r="E188" s="3">
        <v>10</v>
      </c>
      <c r="F188" s="3">
        <v>0.6</v>
      </c>
      <c r="G188" s="3">
        <v>1000</v>
      </c>
      <c r="H188" s="3">
        <v>12</v>
      </c>
      <c r="I188" s="3">
        <v>74826.100000000006</v>
      </c>
      <c r="J188" s="3">
        <v>11889.66</v>
      </c>
      <c r="K188" s="3">
        <v>10731.02</v>
      </c>
      <c r="L188" s="3">
        <v>0</v>
      </c>
      <c r="M188" s="3">
        <v>31753.14</v>
      </c>
      <c r="N188" s="3">
        <v>0</v>
      </c>
      <c r="O188" s="3">
        <v>0</v>
      </c>
      <c r="P188" s="3">
        <v>31753.14</v>
      </c>
      <c r="Q188" s="3">
        <v>129199.92</v>
      </c>
      <c r="R188" s="3">
        <v>129199.92</v>
      </c>
      <c r="S188" s="3">
        <v>1</v>
      </c>
      <c r="T188" s="3">
        <v>2.37</v>
      </c>
      <c r="U188" s="3">
        <v>17</v>
      </c>
      <c r="V188" s="3">
        <v>73559.87</v>
      </c>
      <c r="W188" s="3">
        <v>11505.54</v>
      </c>
      <c r="X188" s="3">
        <v>10747.08</v>
      </c>
      <c r="Y188" s="3">
        <v>4828.33</v>
      </c>
      <c r="Z188" s="3">
        <v>49723.8</v>
      </c>
      <c r="AA188" s="3">
        <v>23800.16</v>
      </c>
      <c r="AB188" s="3">
        <v>0</v>
      </c>
      <c r="AC188" s="3">
        <v>25923.64</v>
      </c>
      <c r="AD188" s="3">
        <v>150364.62</v>
      </c>
      <c r="AE188" s="3">
        <v>150364.62</v>
      </c>
      <c r="AF188" s="3">
        <v>1</v>
      </c>
      <c r="AG188" s="3">
        <v>1.0900000000000001</v>
      </c>
      <c r="AH188" s="3">
        <v>74826.100000000006</v>
      </c>
      <c r="AI188" s="3">
        <v>11889.66</v>
      </c>
      <c r="AJ188" s="3">
        <v>10731.02</v>
      </c>
      <c r="AK188" s="3">
        <v>31753.14</v>
      </c>
      <c r="AL188" s="3">
        <v>129199.92</v>
      </c>
      <c r="AM188" s="3">
        <v>129199.92</v>
      </c>
      <c r="AN188" s="3">
        <v>1</v>
      </c>
      <c r="AO188" s="3">
        <v>0.4</v>
      </c>
      <c r="AP188" s="4">
        <f t="shared" si="16"/>
        <v>21164.699999999997</v>
      </c>
      <c r="AQ188" s="4">
        <f t="shared" si="14"/>
        <v>0</v>
      </c>
      <c r="AR188" s="4">
        <f t="shared" si="15"/>
        <v>21164.699999999997</v>
      </c>
      <c r="AS188" s="3">
        <f t="shared" si="17"/>
        <v>3</v>
      </c>
      <c r="AT188" s="3">
        <f t="shared" si="18"/>
        <v>3.0688864156426741</v>
      </c>
      <c r="AU188" s="3">
        <f t="shared" si="19"/>
        <v>3.0688864156426741</v>
      </c>
      <c r="AV188" s="3" t="str">
        <f t="shared" si="20"/>
        <v>ProdToShipRatio</v>
      </c>
    </row>
    <row r="189" spans="1:48" x14ac:dyDescent="0.25">
      <c r="A189" s="3">
        <v>8</v>
      </c>
      <c r="B189" s="3">
        <v>3</v>
      </c>
      <c r="C189" s="3">
        <v>60</v>
      </c>
      <c r="D189" s="3">
        <v>4</v>
      </c>
      <c r="E189" s="3">
        <v>10</v>
      </c>
      <c r="F189" s="3">
        <v>0.7</v>
      </c>
      <c r="G189" s="3">
        <v>1000</v>
      </c>
      <c r="H189" s="3">
        <v>12</v>
      </c>
      <c r="I189" s="3">
        <v>87297.12</v>
      </c>
      <c r="J189" s="3">
        <v>13871.27</v>
      </c>
      <c r="K189" s="3">
        <v>12519.52</v>
      </c>
      <c r="L189" s="3">
        <v>0</v>
      </c>
      <c r="M189" s="3">
        <v>27216.98</v>
      </c>
      <c r="N189" s="3">
        <v>0</v>
      </c>
      <c r="O189" s="3">
        <v>0</v>
      </c>
      <c r="P189" s="3">
        <v>27216.98</v>
      </c>
      <c r="Q189" s="3">
        <v>140904.89000000001</v>
      </c>
      <c r="R189" s="3">
        <v>140904.89000000001</v>
      </c>
      <c r="S189" s="3">
        <v>1</v>
      </c>
      <c r="T189" s="3">
        <v>2.6</v>
      </c>
      <c r="U189" s="3">
        <v>17</v>
      </c>
      <c r="V189" s="3">
        <v>85819.85</v>
      </c>
      <c r="W189" s="3">
        <v>13423.13</v>
      </c>
      <c r="X189" s="3">
        <v>12538.26</v>
      </c>
      <c r="Y189" s="3">
        <v>4138.57</v>
      </c>
      <c r="Z189" s="3">
        <v>42620.4</v>
      </c>
      <c r="AA189" s="3">
        <v>20400.14</v>
      </c>
      <c r="AB189" s="3">
        <v>0</v>
      </c>
      <c r="AC189" s="3">
        <v>22220.26</v>
      </c>
      <c r="AD189" s="3">
        <v>158540.21</v>
      </c>
      <c r="AE189" s="3">
        <v>158540.21</v>
      </c>
      <c r="AF189" s="3">
        <v>1</v>
      </c>
      <c r="AG189" s="3">
        <v>1.22</v>
      </c>
      <c r="AH189" s="3">
        <v>87297.12</v>
      </c>
      <c r="AI189" s="3">
        <v>13871.27</v>
      </c>
      <c r="AJ189" s="3">
        <v>12519.52</v>
      </c>
      <c r="AK189" s="3">
        <v>27216.98</v>
      </c>
      <c r="AL189" s="3">
        <v>140904.89000000001</v>
      </c>
      <c r="AM189" s="3">
        <v>140904.89000000001</v>
      </c>
      <c r="AN189" s="3">
        <v>1</v>
      </c>
      <c r="AO189" s="3">
        <v>0.46</v>
      </c>
      <c r="AP189" s="4">
        <f t="shared" si="16"/>
        <v>17635.319999999978</v>
      </c>
      <c r="AQ189" s="4">
        <f t="shared" si="14"/>
        <v>0</v>
      </c>
      <c r="AR189" s="4">
        <f t="shared" si="15"/>
        <v>17635.319999999978</v>
      </c>
      <c r="AS189" s="3">
        <f t="shared" si="17"/>
        <v>3</v>
      </c>
      <c r="AT189" s="3">
        <f t="shared" si="18"/>
        <v>4.1770949605724077</v>
      </c>
      <c r="AU189" s="3">
        <f t="shared" si="19"/>
        <v>4.1770949605724077</v>
      </c>
      <c r="AV189" s="3" t="str">
        <f t="shared" si="20"/>
        <v>ProdToShipRatio</v>
      </c>
    </row>
    <row r="190" spans="1:48" x14ac:dyDescent="0.25">
      <c r="A190" s="3">
        <v>9</v>
      </c>
      <c r="B190" s="3">
        <v>3</v>
      </c>
      <c r="C190" s="3">
        <v>60</v>
      </c>
      <c r="D190" s="3">
        <v>4</v>
      </c>
      <c r="E190" s="3">
        <v>10</v>
      </c>
      <c r="F190" s="3">
        <v>0.8</v>
      </c>
      <c r="G190" s="3">
        <v>1000</v>
      </c>
      <c r="H190" s="3">
        <v>12</v>
      </c>
      <c r="I190" s="3">
        <v>99719.92</v>
      </c>
      <c r="J190" s="3">
        <v>15843.04</v>
      </c>
      <c r="K190" s="3">
        <v>14302.38</v>
      </c>
      <c r="L190" s="3">
        <v>0</v>
      </c>
      <c r="M190" s="3">
        <v>23873.73</v>
      </c>
      <c r="N190" s="3">
        <v>58.88</v>
      </c>
      <c r="O190" s="3">
        <v>0</v>
      </c>
      <c r="P190" s="3">
        <v>23814.85</v>
      </c>
      <c r="Q190" s="3">
        <v>153739.07999999999</v>
      </c>
      <c r="R190" s="3">
        <v>153739.07999999999</v>
      </c>
      <c r="S190" s="3">
        <v>1</v>
      </c>
      <c r="T190" s="3">
        <v>2.88</v>
      </c>
      <c r="U190" s="3">
        <v>17</v>
      </c>
      <c r="V190" s="3">
        <v>98079.83</v>
      </c>
      <c r="W190" s="3">
        <v>15340.72</v>
      </c>
      <c r="X190" s="3">
        <v>14329.44</v>
      </c>
      <c r="Y190" s="3">
        <v>3621.25</v>
      </c>
      <c r="Z190" s="3">
        <v>37292.85</v>
      </c>
      <c r="AA190" s="3">
        <v>17850.12</v>
      </c>
      <c r="AB190" s="3">
        <v>0</v>
      </c>
      <c r="AC190" s="3">
        <v>19442.73</v>
      </c>
      <c r="AD190" s="3">
        <v>168664.09</v>
      </c>
      <c r="AE190" s="3">
        <v>168664.09</v>
      </c>
      <c r="AF190" s="3">
        <v>1</v>
      </c>
      <c r="AG190" s="3">
        <v>1.58</v>
      </c>
      <c r="AH190" s="3">
        <v>99768.14</v>
      </c>
      <c r="AI190" s="3">
        <v>15852.88</v>
      </c>
      <c r="AJ190" s="3">
        <v>14308.02</v>
      </c>
      <c r="AK190" s="3">
        <v>23814.85</v>
      </c>
      <c r="AL190" s="3">
        <v>153743.9</v>
      </c>
      <c r="AM190" s="3">
        <v>153743.9</v>
      </c>
      <c r="AN190" s="3">
        <v>1</v>
      </c>
      <c r="AO190" s="3">
        <v>0.35</v>
      </c>
      <c r="AP190" s="4">
        <f t="shared" si="16"/>
        <v>14925.010000000009</v>
      </c>
      <c r="AQ190" s="4">
        <f t="shared" si="14"/>
        <v>4.8200000000069849</v>
      </c>
      <c r="AR190" s="4">
        <f t="shared" si="15"/>
        <v>14929.830000000016</v>
      </c>
      <c r="AS190" s="3">
        <f t="shared" si="17"/>
        <v>3</v>
      </c>
      <c r="AT190" s="3">
        <f t="shared" si="18"/>
        <v>5.4396753251377143</v>
      </c>
      <c r="AU190" s="3">
        <f t="shared" si="19"/>
        <v>5.4396753251377143</v>
      </c>
      <c r="AV190" s="3" t="str">
        <f t="shared" si="20"/>
        <v>ProdToShipRatio</v>
      </c>
    </row>
    <row r="191" spans="1:48" x14ac:dyDescent="0.25">
      <c r="A191" s="3">
        <v>10</v>
      </c>
      <c r="B191" s="3">
        <v>3</v>
      </c>
      <c r="C191" s="3">
        <v>60</v>
      </c>
      <c r="D191" s="3">
        <v>4</v>
      </c>
      <c r="E191" s="3">
        <v>10</v>
      </c>
      <c r="F191" s="3">
        <v>0.9</v>
      </c>
      <c r="G191" s="3">
        <v>1000</v>
      </c>
      <c r="H191" s="3">
        <v>12</v>
      </c>
      <c r="I191" s="3">
        <v>112184.91</v>
      </c>
      <c r="J191" s="3">
        <v>17823.419999999998</v>
      </c>
      <c r="K191" s="3">
        <v>16090.18</v>
      </c>
      <c r="L191" s="3">
        <v>0</v>
      </c>
      <c r="M191" s="3">
        <v>21221.1</v>
      </c>
      <c r="N191" s="3">
        <v>52.34</v>
      </c>
      <c r="O191" s="3">
        <v>0</v>
      </c>
      <c r="P191" s="3">
        <v>21168.76</v>
      </c>
      <c r="Q191" s="3">
        <v>167319.60999999999</v>
      </c>
      <c r="R191" s="3">
        <v>167319.60999999999</v>
      </c>
      <c r="S191" s="3">
        <v>1</v>
      </c>
      <c r="T191" s="3">
        <v>2.88</v>
      </c>
      <c r="U191" s="3">
        <v>17</v>
      </c>
      <c r="V191" s="3">
        <v>110339.81</v>
      </c>
      <c r="W191" s="3">
        <v>17258.310000000001</v>
      </c>
      <c r="X191" s="3">
        <v>16120.62</v>
      </c>
      <c r="Y191" s="3">
        <v>3218.89</v>
      </c>
      <c r="Z191" s="3">
        <v>33149.199999999997</v>
      </c>
      <c r="AA191" s="3">
        <v>15866.77</v>
      </c>
      <c r="AB191" s="3">
        <v>0</v>
      </c>
      <c r="AC191" s="3">
        <v>17282.43</v>
      </c>
      <c r="AD191" s="3">
        <v>180086.82</v>
      </c>
      <c r="AE191" s="3">
        <v>180086.82</v>
      </c>
      <c r="AF191" s="3">
        <v>1</v>
      </c>
      <c r="AG191" s="3">
        <v>2.09</v>
      </c>
      <c r="AH191" s="3">
        <v>112239.16</v>
      </c>
      <c r="AI191" s="3">
        <v>17834.490000000002</v>
      </c>
      <c r="AJ191" s="3">
        <v>16096.52</v>
      </c>
      <c r="AK191" s="3">
        <v>21168.76</v>
      </c>
      <c r="AL191" s="3">
        <v>167338.93</v>
      </c>
      <c r="AM191" s="3">
        <v>167338.93</v>
      </c>
      <c r="AN191" s="3">
        <v>1</v>
      </c>
      <c r="AO191" s="3">
        <v>0.42</v>
      </c>
      <c r="AP191" s="4">
        <f t="shared" si="16"/>
        <v>12767.210000000021</v>
      </c>
      <c r="AQ191" s="4">
        <f t="shared" si="14"/>
        <v>19.320000000006985</v>
      </c>
      <c r="AR191" s="4">
        <f t="shared" si="15"/>
        <v>12786.530000000028</v>
      </c>
      <c r="AS191" s="3">
        <f t="shared" si="17"/>
        <v>3</v>
      </c>
      <c r="AT191" s="3">
        <f t="shared" si="18"/>
        <v>6.884587038372187</v>
      </c>
      <c r="AU191" s="3">
        <f t="shared" si="19"/>
        <v>6.884587038372187</v>
      </c>
      <c r="AV191" s="3" t="str">
        <f t="shared" si="20"/>
        <v>ProdToShipRatio</v>
      </c>
    </row>
    <row r="192" spans="1:48" x14ac:dyDescent="0.25">
      <c r="A192" s="3">
        <v>11</v>
      </c>
      <c r="B192" s="3">
        <v>3</v>
      </c>
      <c r="C192" s="3">
        <v>60</v>
      </c>
      <c r="D192" s="3">
        <v>4</v>
      </c>
      <c r="E192" s="3">
        <v>10</v>
      </c>
      <c r="F192" s="3">
        <v>1</v>
      </c>
      <c r="G192" s="3">
        <v>1000</v>
      </c>
      <c r="H192" s="3">
        <v>12</v>
      </c>
      <c r="I192" s="3">
        <v>124649.9</v>
      </c>
      <c r="J192" s="3">
        <v>19803.8</v>
      </c>
      <c r="K192" s="3">
        <v>17877.98</v>
      </c>
      <c r="L192" s="3">
        <v>0</v>
      </c>
      <c r="M192" s="3">
        <v>19098.990000000002</v>
      </c>
      <c r="N192" s="3">
        <v>47.1</v>
      </c>
      <c r="O192" s="3">
        <v>0</v>
      </c>
      <c r="P192" s="3">
        <v>19051.88</v>
      </c>
      <c r="Q192" s="3">
        <v>181430.67</v>
      </c>
      <c r="R192" s="3">
        <v>181430.67</v>
      </c>
      <c r="S192" s="3">
        <v>1</v>
      </c>
      <c r="T192" s="3">
        <v>3.98</v>
      </c>
      <c r="U192" s="3">
        <v>17</v>
      </c>
      <c r="V192" s="3">
        <v>122599.79</v>
      </c>
      <c r="W192" s="3">
        <v>19175.900000000001</v>
      </c>
      <c r="X192" s="3">
        <v>17911.8</v>
      </c>
      <c r="Y192" s="3">
        <v>2897</v>
      </c>
      <c r="Z192" s="3">
        <v>29834.28</v>
      </c>
      <c r="AA192" s="3">
        <v>14280.1</v>
      </c>
      <c r="AB192" s="3">
        <v>0</v>
      </c>
      <c r="AC192" s="3">
        <v>15554.18</v>
      </c>
      <c r="AD192" s="3">
        <v>192418.76</v>
      </c>
      <c r="AE192" s="3">
        <v>192418.76</v>
      </c>
      <c r="AF192" s="3">
        <v>1</v>
      </c>
      <c r="AG192" s="3">
        <v>1.27</v>
      </c>
      <c r="AH192" s="3">
        <v>124649.9</v>
      </c>
      <c r="AI192" s="3">
        <v>19803.8</v>
      </c>
      <c r="AJ192" s="3">
        <v>17877.98</v>
      </c>
      <c r="AK192" s="3">
        <v>19118.14</v>
      </c>
      <c r="AL192" s="3">
        <v>181449.82</v>
      </c>
      <c r="AM192" s="3">
        <v>181449.82</v>
      </c>
      <c r="AN192" s="3">
        <v>1</v>
      </c>
      <c r="AO192" s="3">
        <v>0.33</v>
      </c>
      <c r="AP192" s="4">
        <f t="shared" si="16"/>
        <v>10988.089999999997</v>
      </c>
      <c r="AQ192" s="4">
        <f t="shared" si="14"/>
        <v>19.149999999994179</v>
      </c>
      <c r="AR192" s="4">
        <f t="shared" si="15"/>
        <v>11007.239999999991</v>
      </c>
      <c r="AS192" s="3">
        <f t="shared" si="17"/>
        <v>3</v>
      </c>
      <c r="AT192" s="3">
        <f t="shared" si="18"/>
        <v>8.4994902871827236</v>
      </c>
      <c r="AU192" s="3">
        <f t="shared" si="19"/>
        <v>8.4994902871827236</v>
      </c>
      <c r="AV192" s="3" t="str">
        <f t="shared" si="20"/>
        <v>ProdToShipRatio</v>
      </c>
    </row>
    <row r="193" spans="1:48" x14ac:dyDescent="0.25">
      <c r="A193" s="3">
        <v>12</v>
      </c>
      <c r="B193" s="3">
        <v>3</v>
      </c>
      <c r="C193" s="3">
        <v>60</v>
      </c>
      <c r="D193" s="3">
        <v>4</v>
      </c>
      <c r="E193" s="3">
        <v>10</v>
      </c>
      <c r="F193" s="3">
        <v>2</v>
      </c>
      <c r="G193" s="3">
        <v>1000</v>
      </c>
      <c r="H193" s="3">
        <v>12</v>
      </c>
      <c r="I193" s="3">
        <v>246116.06</v>
      </c>
      <c r="J193" s="3">
        <v>38498.800000000003</v>
      </c>
      <c r="K193" s="3">
        <v>35957.599999999999</v>
      </c>
      <c r="L193" s="3">
        <v>0</v>
      </c>
      <c r="M193" s="3">
        <v>11883.37</v>
      </c>
      <c r="N193" s="3">
        <v>1899.98</v>
      </c>
      <c r="O193" s="3">
        <v>0</v>
      </c>
      <c r="P193" s="3">
        <v>9983.39</v>
      </c>
      <c r="Q193" s="3">
        <v>332455.83</v>
      </c>
      <c r="R193" s="3">
        <v>332455.83</v>
      </c>
      <c r="S193" s="3">
        <v>1</v>
      </c>
      <c r="T193" s="3">
        <v>2.85</v>
      </c>
      <c r="U193" s="3">
        <v>17</v>
      </c>
      <c r="V193" s="3">
        <v>245199.57</v>
      </c>
      <c r="W193" s="3">
        <v>38351.800000000003</v>
      </c>
      <c r="X193" s="3">
        <v>35823.599999999999</v>
      </c>
      <c r="Y193" s="3">
        <v>1448.5</v>
      </c>
      <c r="Z193" s="3">
        <v>14917.14</v>
      </c>
      <c r="AA193" s="3">
        <v>7140.05</v>
      </c>
      <c r="AB193" s="3">
        <v>0</v>
      </c>
      <c r="AC193" s="3">
        <v>7777.09</v>
      </c>
      <c r="AD193" s="3">
        <v>335740.61</v>
      </c>
      <c r="AE193" s="3">
        <v>335740.61</v>
      </c>
      <c r="AF193" s="3">
        <v>1</v>
      </c>
      <c r="AG193" s="3">
        <v>1.37</v>
      </c>
      <c r="AH193" s="3">
        <v>247267.16</v>
      </c>
      <c r="AI193" s="3">
        <v>38672</v>
      </c>
      <c r="AJ193" s="3">
        <v>36033.86</v>
      </c>
      <c r="AK193" s="3">
        <v>11501.07</v>
      </c>
      <c r="AL193" s="3">
        <v>333474.09999999998</v>
      </c>
      <c r="AM193" s="3">
        <v>333474.09999999998</v>
      </c>
      <c r="AN193" s="3">
        <v>1</v>
      </c>
      <c r="AO193" s="3">
        <v>0.33</v>
      </c>
      <c r="AP193" s="4">
        <f t="shared" si="16"/>
        <v>3284.7799999999697</v>
      </c>
      <c r="AQ193" s="4">
        <f t="shared" si="14"/>
        <v>1018.2699999999604</v>
      </c>
      <c r="AR193" s="4">
        <f t="shared" si="15"/>
        <v>4303.0499999999302</v>
      </c>
      <c r="AS193" s="3">
        <f t="shared" si="17"/>
        <v>3</v>
      </c>
      <c r="AT193" s="3">
        <f t="shared" si="18"/>
        <v>26.976561362643757</v>
      </c>
      <c r="AU193" s="3">
        <f t="shared" si="19"/>
        <v>26.976561362643757</v>
      </c>
      <c r="AV193" s="3" t="str">
        <f t="shared" si="20"/>
        <v>ProdToShipRatio</v>
      </c>
    </row>
    <row r="194" spans="1:48" x14ac:dyDescent="0.25">
      <c r="A194" s="3">
        <v>13</v>
      </c>
      <c r="B194" s="3">
        <v>3</v>
      </c>
      <c r="C194" s="3">
        <v>60</v>
      </c>
      <c r="D194" s="3">
        <v>4</v>
      </c>
      <c r="E194" s="3">
        <v>10</v>
      </c>
      <c r="F194" s="3">
        <v>3</v>
      </c>
      <c r="G194" s="3">
        <v>1000</v>
      </c>
      <c r="H194" s="3">
        <v>12</v>
      </c>
      <c r="I194" s="3">
        <v>368513.72</v>
      </c>
      <c r="J194" s="3">
        <v>57639.6</v>
      </c>
      <c r="K194" s="3">
        <v>53836.66</v>
      </c>
      <c r="L194" s="3">
        <v>0</v>
      </c>
      <c r="M194" s="3">
        <v>8445.41</v>
      </c>
      <c r="N194" s="3">
        <v>1777.48</v>
      </c>
      <c r="O194" s="3">
        <v>0</v>
      </c>
      <c r="P194" s="3">
        <v>6667.93</v>
      </c>
      <c r="Q194" s="3">
        <v>488435.39</v>
      </c>
      <c r="R194" s="3">
        <v>488435.39</v>
      </c>
      <c r="S194" s="3">
        <v>1</v>
      </c>
      <c r="T194" s="3">
        <v>2.78</v>
      </c>
      <c r="U194" s="3">
        <v>17</v>
      </c>
      <c r="V194" s="3">
        <v>367799.36</v>
      </c>
      <c r="W194" s="3">
        <v>57527.7</v>
      </c>
      <c r="X194" s="3">
        <v>53735.39</v>
      </c>
      <c r="Y194" s="3">
        <v>965.67</v>
      </c>
      <c r="Z194" s="3">
        <v>9944.76</v>
      </c>
      <c r="AA194" s="3">
        <v>4760.03</v>
      </c>
      <c r="AB194" s="3">
        <v>0</v>
      </c>
      <c r="AC194" s="3">
        <v>5184.7299999999996</v>
      </c>
      <c r="AD194" s="3">
        <v>489972.88</v>
      </c>
      <c r="AE194" s="3">
        <v>489972.88</v>
      </c>
      <c r="AF194" s="3">
        <v>1</v>
      </c>
      <c r="AG194" s="3">
        <v>1.37</v>
      </c>
      <c r="AH194" s="3">
        <v>369689.52</v>
      </c>
      <c r="AI194" s="3">
        <v>57823.5</v>
      </c>
      <c r="AJ194" s="3">
        <v>53978.15</v>
      </c>
      <c r="AK194" s="3">
        <v>8799.91</v>
      </c>
      <c r="AL194" s="3">
        <v>490291.08</v>
      </c>
      <c r="AM194" s="3">
        <v>490291.08</v>
      </c>
      <c r="AN194" s="3">
        <v>1</v>
      </c>
      <c r="AO194" s="3">
        <v>0.43</v>
      </c>
      <c r="AP194" s="4">
        <f t="shared" si="16"/>
        <v>1537.4899999999907</v>
      </c>
      <c r="AQ194" s="4">
        <f t="shared" ref="AQ194:AQ201" si="21">AM194-R194</f>
        <v>1855.6900000000023</v>
      </c>
      <c r="AR194" s="4">
        <f t="shared" ref="AR194:AR201" si="22">AP194+AQ194</f>
        <v>3393.179999999993</v>
      </c>
      <c r="AS194" s="3">
        <f t="shared" si="17"/>
        <v>3</v>
      </c>
      <c r="AT194" s="3">
        <f t="shared" si="18"/>
        <v>56.834420116962939</v>
      </c>
      <c r="AU194" s="3">
        <f t="shared" si="19"/>
        <v>56.834420116962939</v>
      </c>
      <c r="AV194" s="3" t="str">
        <f t="shared" si="20"/>
        <v>ProdToShipRatio</v>
      </c>
    </row>
    <row r="195" spans="1:48" x14ac:dyDescent="0.25">
      <c r="A195" s="3">
        <v>14</v>
      </c>
      <c r="B195" s="3">
        <v>3</v>
      </c>
      <c r="C195" s="3">
        <v>60</v>
      </c>
      <c r="D195" s="3">
        <v>4</v>
      </c>
      <c r="E195" s="3">
        <v>10</v>
      </c>
      <c r="F195" s="3">
        <v>4</v>
      </c>
      <c r="G195" s="3">
        <v>1000</v>
      </c>
      <c r="H195" s="3">
        <v>13</v>
      </c>
      <c r="I195" s="3">
        <v>490911.05</v>
      </c>
      <c r="J195" s="3">
        <v>76781.600000000006</v>
      </c>
      <c r="K195" s="3">
        <v>71655.13</v>
      </c>
      <c r="L195" s="3">
        <v>149</v>
      </c>
      <c r="M195" s="3">
        <v>6653.55</v>
      </c>
      <c r="N195" s="3">
        <v>1902</v>
      </c>
      <c r="O195" s="3">
        <v>0</v>
      </c>
      <c r="P195" s="3">
        <v>4751.55</v>
      </c>
      <c r="Q195" s="3">
        <v>646150.32999999996</v>
      </c>
      <c r="R195" s="3">
        <v>646150.32999999996</v>
      </c>
      <c r="S195" s="3">
        <v>1</v>
      </c>
      <c r="T195" s="3">
        <v>3.25</v>
      </c>
      <c r="U195" s="3">
        <v>17</v>
      </c>
      <c r="V195" s="3">
        <v>490399.14</v>
      </c>
      <c r="W195" s="3">
        <v>76703.600000000006</v>
      </c>
      <c r="X195" s="3">
        <v>71647.19</v>
      </c>
      <c r="Y195" s="3">
        <v>724.25</v>
      </c>
      <c r="Z195" s="3">
        <v>7458.57</v>
      </c>
      <c r="AA195" s="3">
        <v>3570.02</v>
      </c>
      <c r="AB195" s="3">
        <v>0</v>
      </c>
      <c r="AC195" s="3">
        <v>3888.55</v>
      </c>
      <c r="AD195" s="3">
        <v>646932.75</v>
      </c>
      <c r="AE195" s="3">
        <v>646932.75</v>
      </c>
      <c r="AF195" s="3">
        <v>1</v>
      </c>
      <c r="AG195" s="3">
        <v>1.21</v>
      </c>
      <c r="AH195" s="3">
        <v>491655.77</v>
      </c>
      <c r="AI195" s="3">
        <v>76898.399999999994</v>
      </c>
      <c r="AJ195" s="3">
        <v>71808.03</v>
      </c>
      <c r="AK195" s="3">
        <v>7819.05</v>
      </c>
      <c r="AL195" s="3">
        <v>648181.25</v>
      </c>
      <c r="AM195" s="3">
        <v>648181.25</v>
      </c>
      <c r="AN195" s="3">
        <v>1</v>
      </c>
      <c r="AO195" s="3">
        <v>0.38</v>
      </c>
      <c r="AP195" s="4">
        <f t="shared" ref="AP195:AP201" si="23">AE195-R195</f>
        <v>782.42000000004191</v>
      </c>
      <c r="AQ195" s="4">
        <f t="shared" si="21"/>
        <v>2030.9200000000419</v>
      </c>
      <c r="AR195" s="4">
        <f t="shared" si="22"/>
        <v>2813.3400000000838</v>
      </c>
      <c r="AS195" s="3">
        <f t="shared" ref="AS195:AS201" si="24">H195/4</f>
        <v>3.25</v>
      </c>
      <c r="AT195" s="3">
        <f t="shared" ref="AT195:AT201" si="25">SUM(I195:K195)/SUM(L195:M195)</f>
        <v>93.986487420158625</v>
      </c>
      <c r="AU195" s="3">
        <f t="shared" ref="AU195:AU258" si="26">IF(AT195&lt;=1, 1/AT195, AT195)</f>
        <v>93.986487420158625</v>
      </c>
      <c r="AV195" s="3" t="str">
        <f t="shared" ref="AV195:AV201" si="27">IF(AT195&lt;=1, "ShipToProdRatio", "ProdToShipRatio")</f>
        <v>ProdToShipRatio</v>
      </c>
    </row>
    <row r="196" spans="1:48" x14ac:dyDescent="0.25">
      <c r="A196" s="3">
        <v>15</v>
      </c>
      <c r="B196" s="3">
        <v>3</v>
      </c>
      <c r="C196" s="3">
        <v>60</v>
      </c>
      <c r="D196" s="3">
        <v>4</v>
      </c>
      <c r="E196" s="3">
        <v>10</v>
      </c>
      <c r="F196" s="3">
        <v>5</v>
      </c>
      <c r="G196" s="3">
        <v>1000</v>
      </c>
      <c r="H196" s="3">
        <v>17</v>
      </c>
      <c r="I196" s="3">
        <v>613289.48</v>
      </c>
      <c r="J196" s="3">
        <v>95924.5</v>
      </c>
      <c r="K196" s="3">
        <v>89577.52</v>
      </c>
      <c r="L196" s="3">
        <v>579.4</v>
      </c>
      <c r="M196" s="3">
        <v>5229.3500000000004</v>
      </c>
      <c r="N196" s="3">
        <v>2118.5100000000002</v>
      </c>
      <c r="O196" s="3">
        <v>0</v>
      </c>
      <c r="P196" s="3">
        <v>3110.84</v>
      </c>
      <c r="Q196" s="3">
        <v>804600.26</v>
      </c>
      <c r="R196" s="3">
        <v>804600.26</v>
      </c>
      <c r="S196" s="3">
        <v>1</v>
      </c>
      <c r="T196" s="3">
        <v>3.06</v>
      </c>
      <c r="U196" s="3">
        <v>17</v>
      </c>
      <c r="V196" s="3">
        <v>612998.93000000005</v>
      </c>
      <c r="W196" s="3">
        <v>95879.5</v>
      </c>
      <c r="X196" s="3">
        <v>89558.99</v>
      </c>
      <c r="Y196" s="3">
        <v>579.4</v>
      </c>
      <c r="Z196" s="3">
        <v>5966.86</v>
      </c>
      <c r="AA196" s="3">
        <v>2856.02</v>
      </c>
      <c r="AB196" s="3">
        <v>0</v>
      </c>
      <c r="AC196" s="3">
        <v>3110.84</v>
      </c>
      <c r="AD196" s="3">
        <v>804983.67</v>
      </c>
      <c r="AE196" s="3">
        <v>804983.67</v>
      </c>
      <c r="AF196" s="3">
        <v>1</v>
      </c>
      <c r="AG196" s="3">
        <v>1.31</v>
      </c>
      <c r="AH196" s="3">
        <v>614189.52</v>
      </c>
      <c r="AI196" s="3">
        <v>96066</v>
      </c>
      <c r="AJ196" s="3">
        <v>89727.77</v>
      </c>
      <c r="AK196" s="3">
        <v>6684.31</v>
      </c>
      <c r="AL196" s="3">
        <v>806667.61</v>
      </c>
      <c r="AM196" s="3">
        <v>806667.61</v>
      </c>
      <c r="AN196" s="3">
        <v>1</v>
      </c>
      <c r="AO196" s="3">
        <v>0.61</v>
      </c>
      <c r="AP196" s="4">
        <f t="shared" si="23"/>
        <v>383.4100000000326</v>
      </c>
      <c r="AQ196" s="4">
        <f t="shared" si="21"/>
        <v>2067.3499999999767</v>
      </c>
      <c r="AR196" s="4">
        <f t="shared" si="22"/>
        <v>2450.7600000000093</v>
      </c>
      <c r="AS196" s="3">
        <f t="shared" si="24"/>
        <v>4.25</v>
      </c>
      <c r="AT196" s="3">
        <f t="shared" si="25"/>
        <v>137.51521411663438</v>
      </c>
      <c r="AU196" s="3">
        <f t="shared" si="26"/>
        <v>137.51521411663438</v>
      </c>
      <c r="AV196" s="3" t="str">
        <f t="shared" si="27"/>
        <v>ProdToShipRatio</v>
      </c>
    </row>
    <row r="197" spans="1:48" x14ac:dyDescent="0.25">
      <c r="A197" s="3">
        <v>16</v>
      </c>
      <c r="B197" s="3">
        <v>3</v>
      </c>
      <c r="C197" s="3">
        <v>60</v>
      </c>
      <c r="D197" s="3">
        <v>4</v>
      </c>
      <c r="E197" s="3">
        <v>10</v>
      </c>
      <c r="F197" s="3">
        <v>6</v>
      </c>
      <c r="G197" s="3">
        <v>1000</v>
      </c>
      <c r="H197" s="3">
        <v>17</v>
      </c>
      <c r="I197" s="3">
        <v>735714.98</v>
      </c>
      <c r="J197" s="3">
        <v>115073.4</v>
      </c>
      <c r="K197" s="3">
        <v>107472.38</v>
      </c>
      <c r="L197" s="3">
        <v>482.83</v>
      </c>
      <c r="M197" s="3">
        <v>4601.7</v>
      </c>
      <c r="N197" s="3">
        <v>2009.33</v>
      </c>
      <c r="O197" s="3">
        <v>0</v>
      </c>
      <c r="P197" s="3">
        <v>2592.36</v>
      </c>
      <c r="Q197" s="3">
        <v>963345.29</v>
      </c>
      <c r="R197" s="3">
        <v>963345.29</v>
      </c>
      <c r="S197" s="3">
        <v>1</v>
      </c>
      <c r="T197" s="3">
        <v>3.06</v>
      </c>
      <c r="U197" s="3">
        <v>17</v>
      </c>
      <c r="V197" s="3">
        <v>735598.72</v>
      </c>
      <c r="W197" s="3">
        <v>115055.4</v>
      </c>
      <c r="X197" s="3">
        <v>107470.79</v>
      </c>
      <c r="Y197" s="3">
        <v>482.83</v>
      </c>
      <c r="Z197" s="3">
        <v>4972.38</v>
      </c>
      <c r="AA197" s="3">
        <v>2380.02</v>
      </c>
      <c r="AB197" s="3">
        <v>0</v>
      </c>
      <c r="AC197" s="3">
        <v>2592.36</v>
      </c>
      <c r="AD197" s="3">
        <v>963580.11</v>
      </c>
      <c r="AE197" s="3">
        <v>963580.11</v>
      </c>
      <c r="AF197" s="3">
        <v>1</v>
      </c>
      <c r="AG197" s="3">
        <v>1.5</v>
      </c>
      <c r="AH197" s="3">
        <v>736274.59</v>
      </c>
      <c r="AI197" s="3">
        <v>115159.8</v>
      </c>
      <c r="AJ197" s="3">
        <v>107474.49</v>
      </c>
      <c r="AK197" s="3">
        <v>6375.62</v>
      </c>
      <c r="AL197" s="3">
        <v>965284.49</v>
      </c>
      <c r="AM197" s="3">
        <v>965284.49</v>
      </c>
      <c r="AN197" s="3">
        <v>1</v>
      </c>
      <c r="AO197" s="3">
        <v>0.66</v>
      </c>
      <c r="AP197" s="4">
        <f t="shared" si="23"/>
        <v>234.81999999994878</v>
      </c>
      <c r="AQ197" s="4">
        <f t="shared" si="21"/>
        <v>1939.1999999999534</v>
      </c>
      <c r="AR197" s="4">
        <f t="shared" si="22"/>
        <v>2174.0199999999022</v>
      </c>
      <c r="AS197" s="3">
        <f t="shared" si="24"/>
        <v>4.25</v>
      </c>
      <c r="AT197" s="3">
        <f t="shared" si="25"/>
        <v>188.46594670500519</v>
      </c>
      <c r="AU197" s="3">
        <f t="shared" si="26"/>
        <v>188.46594670500519</v>
      </c>
      <c r="AV197" s="3" t="str">
        <f t="shared" si="27"/>
        <v>ProdToShipRatio</v>
      </c>
    </row>
    <row r="198" spans="1:48" x14ac:dyDescent="0.25">
      <c r="A198" s="3">
        <v>17</v>
      </c>
      <c r="B198" s="3">
        <v>3</v>
      </c>
      <c r="C198" s="3">
        <v>60</v>
      </c>
      <c r="D198" s="3">
        <v>4</v>
      </c>
      <c r="E198" s="3">
        <v>10</v>
      </c>
      <c r="F198" s="3">
        <v>7</v>
      </c>
      <c r="G198" s="3">
        <v>1000</v>
      </c>
      <c r="H198" s="3">
        <v>17</v>
      </c>
      <c r="I198" s="3">
        <v>858334.15</v>
      </c>
      <c r="J198" s="3">
        <v>134252.29999999999</v>
      </c>
      <c r="K198" s="3">
        <v>125384.45</v>
      </c>
      <c r="L198" s="3">
        <v>413.86</v>
      </c>
      <c r="M198" s="3">
        <v>3944.31</v>
      </c>
      <c r="N198" s="3">
        <v>1722.28</v>
      </c>
      <c r="O198" s="3">
        <v>0</v>
      </c>
      <c r="P198" s="3">
        <v>2222.0300000000002</v>
      </c>
      <c r="Q198" s="3">
        <v>1122329.06</v>
      </c>
      <c r="R198" s="3">
        <v>1122329.06</v>
      </c>
      <c r="S198" s="3">
        <v>1</v>
      </c>
      <c r="T198" s="3">
        <v>3.19</v>
      </c>
      <c r="U198" s="3">
        <v>17</v>
      </c>
      <c r="V198" s="3">
        <v>858198.5</v>
      </c>
      <c r="W198" s="3">
        <v>134231.29999999999</v>
      </c>
      <c r="X198" s="3">
        <v>125382.58</v>
      </c>
      <c r="Y198" s="3">
        <v>413.86</v>
      </c>
      <c r="Z198" s="3">
        <v>4262.04</v>
      </c>
      <c r="AA198" s="3">
        <v>2040.01</v>
      </c>
      <c r="AB198" s="3">
        <v>0</v>
      </c>
      <c r="AC198" s="3">
        <v>2222.0300000000002</v>
      </c>
      <c r="AD198" s="3">
        <v>1122488.28</v>
      </c>
      <c r="AE198" s="3">
        <v>1122488.28</v>
      </c>
      <c r="AF198" s="3">
        <v>1</v>
      </c>
      <c r="AG198" s="3">
        <v>1.41</v>
      </c>
      <c r="AH198" s="3">
        <v>858987.02</v>
      </c>
      <c r="AI198" s="3">
        <v>134353.1</v>
      </c>
      <c r="AJ198" s="3">
        <v>125386.9</v>
      </c>
      <c r="AK198" s="3">
        <v>5464.81</v>
      </c>
      <c r="AL198" s="3">
        <v>1124191.8400000001</v>
      </c>
      <c r="AM198" s="3">
        <v>1124191.8400000001</v>
      </c>
      <c r="AN198" s="3">
        <v>1</v>
      </c>
      <c r="AO198" s="3">
        <v>0.41</v>
      </c>
      <c r="AP198" s="4">
        <f t="shared" si="23"/>
        <v>159.21999999997206</v>
      </c>
      <c r="AQ198" s="4">
        <f t="shared" si="21"/>
        <v>1862.7800000000279</v>
      </c>
      <c r="AR198" s="4">
        <f t="shared" si="22"/>
        <v>2022</v>
      </c>
      <c r="AS198" s="3">
        <f t="shared" si="24"/>
        <v>4.25</v>
      </c>
      <c r="AT198" s="3">
        <f t="shared" si="25"/>
        <v>256.52301309953486</v>
      </c>
      <c r="AU198" s="3">
        <f t="shared" si="26"/>
        <v>256.52301309953486</v>
      </c>
      <c r="AV198" s="3" t="str">
        <f t="shared" si="27"/>
        <v>ProdToShipRatio</v>
      </c>
    </row>
    <row r="199" spans="1:48" x14ac:dyDescent="0.25">
      <c r="A199" s="3">
        <v>18</v>
      </c>
      <c r="B199" s="3">
        <v>3</v>
      </c>
      <c r="C199" s="3">
        <v>60</v>
      </c>
      <c r="D199" s="3">
        <v>4</v>
      </c>
      <c r="E199" s="3">
        <v>10</v>
      </c>
      <c r="F199" s="3">
        <v>8</v>
      </c>
      <c r="G199" s="3">
        <v>1000</v>
      </c>
      <c r="H199" s="3">
        <v>17</v>
      </c>
      <c r="I199" s="3">
        <v>980867.42</v>
      </c>
      <c r="J199" s="3">
        <v>153418.4</v>
      </c>
      <c r="K199" s="3">
        <v>143305.26999999999</v>
      </c>
      <c r="L199" s="3">
        <v>362.13</v>
      </c>
      <c r="M199" s="3">
        <v>3529.53</v>
      </c>
      <c r="N199" s="3">
        <v>1585.26</v>
      </c>
      <c r="O199" s="3">
        <v>0</v>
      </c>
      <c r="P199" s="3">
        <v>1944.27</v>
      </c>
      <c r="Q199" s="3">
        <v>1281482.75</v>
      </c>
      <c r="R199" s="3">
        <v>1281482.75</v>
      </c>
      <c r="S199" s="3">
        <v>1</v>
      </c>
      <c r="T199" s="3">
        <v>3.1</v>
      </c>
      <c r="U199" s="3">
        <v>17</v>
      </c>
      <c r="V199" s="3">
        <v>980798.29</v>
      </c>
      <c r="W199" s="3">
        <v>153407.20000000001</v>
      </c>
      <c r="X199" s="3">
        <v>143294.38</v>
      </c>
      <c r="Y199" s="3">
        <v>362.13</v>
      </c>
      <c r="Z199" s="3">
        <v>3729.29</v>
      </c>
      <c r="AA199" s="3">
        <v>1785.01</v>
      </c>
      <c r="AB199" s="3">
        <v>0</v>
      </c>
      <c r="AC199" s="3">
        <v>1944.27</v>
      </c>
      <c r="AD199" s="3">
        <v>1281591.28</v>
      </c>
      <c r="AE199" s="3">
        <v>1281591.28</v>
      </c>
      <c r="AF199" s="3">
        <v>1</v>
      </c>
      <c r="AG199" s="3">
        <v>1.65</v>
      </c>
      <c r="AH199" s="3">
        <v>981492.43</v>
      </c>
      <c r="AI199" s="3">
        <v>153516</v>
      </c>
      <c r="AJ199" s="3">
        <v>143312</v>
      </c>
      <c r="AK199" s="3">
        <v>4988.8599999999997</v>
      </c>
      <c r="AL199" s="3">
        <v>1283309.29</v>
      </c>
      <c r="AM199" s="3">
        <v>1283309.29</v>
      </c>
      <c r="AN199" s="3">
        <v>1</v>
      </c>
      <c r="AO199" s="3">
        <v>0.82</v>
      </c>
      <c r="AP199" s="4">
        <f t="shared" si="23"/>
        <v>108.53000000002794</v>
      </c>
      <c r="AQ199" s="4">
        <f t="shared" si="21"/>
        <v>1826.5400000000373</v>
      </c>
      <c r="AR199" s="4">
        <f t="shared" si="22"/>
        <v>1935.0700000000652</v>
      </c>
      <c r="AS199" s="3">
        <f t="shared" si="24"/>
        <v>4.25</v>
      </c>
      <c r="AT199" s="3">
        <f t="shared" si="25"/>
        <v>328.28949342953905</v>
      </c>
      <c r="AU199" s="3">
        <f t="shared" si="26"/>
        <v>328.28949342953905</v>
      </c>
      <c r="AV199" s="3" t="str">
        <f t="shared" si="27"/>
        <v>ProdToShipRatio</v>
      </c>
    </row>
    <row r="200" spans="1:48" x14ac:dyDescent="0.25">
      <c r="A200" s="3">
        <v>19</v>
      </c>
      <c r="B200" s="3">
        <v>3</v>
      </c>
      <c r="C200" s="3">
        <v>60</v>
      </c>
      <c r="D200" s="3">
        <v>4</v>
      </c>
      <c r="E200" s="3">
        <v>10</v>
      </c>
      <c r="F200" s="3">
        <v>9</v>
      </c>
      <c r="G200" s="3">
        <v>1000</v>
      </c>
      <c r="H200" s="3">
        <v>17</v>
      </c>
      <c r="I200" s="3">
        <v>1103441.25</v>
      </c>
      <c r="J200" s="3">
        <v>172591.2</v>
      </c>
      <c r="K200" s="3">
        <v>161163.70000000001</v>
      </c>
      <c r="L200" s="3">
        <v>321.89</v>
      </c>
      <c r="M200" s="3">
        <v>3230.06</v>
      </c>
      <c r="N200" s="3">
        <v>1501.82</v>
      </c>
      <c r="O200" s="3">
        <v>0</v>
      </c>
      <c r="P200" s="3">
        <v>1728.24</v>
      </c>
      <c r="Q200" s="3">
        <v>1440748.1</v>
      </c>
      <c r="R200" s="3">
        <v>1440748.1</v>
      </c>
      <c r="S200" s="3">
        <v>1</v>
      </c>
      <c r="T200" s="3">
        <v>3.14</v>
      </c>
      <c r="U200" s="3">
        <v>17</v>
      </c>
      <c r="V200" s="3">
        <v>1103398.07</v>
      </c>
      <c r="W200" s="3">
        <v>172583.1</v>
      </c>
      <c r="X200" s="3">
        <v>161206.18</v>
      </c>
      <c r="Y200" s="3">
        <v>321.89</v>
      </c>
      <c r="Z200" s="3">
        <v>3314.92</v>
      </c>
      <c r="AA200" s="3">
        <v>1586.68</v>
      </c>
      <c r="AB200" s="3">
        <v>0</v>
      </c>
      <c r="AC200" s="3">
        <v>1728.24</v>
      </c>
      <c r="AD200" s="3">
        <v>1440824.16</v>
      </c>
      <c r="AE200" s="3">
        <v>1440824.16</v>
      </c>
      <c r="AF200" s="3">
        <v>1</v>
      </c>
      <c r="AG200" s="3">
        <v>1.21</v>
      </c>
      <c r="AH200" s="3">
        <v>1103921.06</v>
      </c>
      <c r="AI200" s="3">
        <v>172664.1</v>
      </c>
      <c r="AJ200" s="3">
        <v>161239.54</v>
      </c>
      <c r="AK200" s="3">
        <v>4672.03</v>
      </c>
      <c r="AL200" s="3">
        <v>1442496.74</v>
      </c>
      <c r="AM200" s="3">
        <v>1442496.74</v>
      </c>
      <c r="AN200" s="3">
        <v>1</v>
      </c>
      <c r="AO200" s="3">
        <v>0.38</v>
      </c>
      <c r="AP200" s="4">
        <f t="shared" si="23"/>
        <v>76.059999999823049</v>
      </c>
      <c r="AQ200" s="4">
        <f t="shared" si="21"/>
        <v>1748.6399999998976</v>
      </c>
      <c r="AR200" s="4">
        <f t="shared" si="22"/>
        <v>1824.6999999997206</v>
      </c>
      <c r="AS200" s="3">
        <f t="shared" si="24"/>
        <v>4.25</v>
      </c>
      <c r="AT200" s="3">
        <f t="shared" si="25"/>
        <v>404.62172890947227</v>
      </c>
      <c r="AU200" s="3">
        <f t="shared" si="26"/>
        <v>404.62172890947227</v>
      </c>
      <c r="AV200" s="3" t="str">
        <f t="shared" si="27"/>
        <v>ProdToShipRatio</v>
      </c>
    </row>
    <row r="201" spans="1:48" x14ac:dyDescent="0.25">
      <c r="A201" s="3">
        <v>20</v>
      </c>
      <c r="B201" s="3">
        <v>3</v>
      </c>
      <c r="C201" s="3">
        <v>60</v>
      </c>
      <c r="D201" s="3">
        <v>4</v>
      </c>
      <c r="E201" s="3">
        <v>10</v>
      </c>
      <c r="F201" s="3">
        <v>10</v>
      </c>
      <c r="G201" s="3">
        <v>1000</v>
      </c>
      <c r="H201" s="3">
        <v>17</v>
      </c>
      <c r="I201" s="3">
        <v>1226045.83</v>
      </c>
      <c r="J201" s="3">
        <v>191768</v>
      </c>
      <c r="K201" s="3">
        <v>179070.78</v>
      </c>
      <c r="L201" s="3">
        <v>289.7</v>
      </c>
      <c r="M201" s="3">
        <v>2907.06</v>
      </c>
      <c r="N201" s="3">
        <v>1351.64</v>
      </c>
      <c r="O201" s="3">
        <v>0</v>
      </c>
      <c r="P201" s="3">
        <v>1555.42</v>
      </c>
      <c r="Q201" s="3">
        <v>1600081.36</v>
      </c>
      <c r="R201" s="3">
        <v>1600081.36</v>
      </c>
      <c r="S201" s="3">
        <v>1</v>
      </c>
      <c r="T201" s="3">
        <v>3.09</v>
      </c>
      <c r="U201" s="3">
        <v>17</v>
      </c>
      <c r="V201" s="3">
        <v>1225997.8600000001</v>
      </c>
      <c r="W201" s="3">
        <v>191759</v>
      </c>
      <c r="X201" s="3">
        <v>179117.98</v>
      </c>
      <c r="Y201" s="3">
        <v>289.7</v>
      </c>
      <c r="Z201" s="3">
        <v>2983.43</v>
      </c>
      <c r="AA201" s="3">
        <v>1428.01</v>
      </c>
      <c r="AB201" s="3">
        <v>0</v>
      </c>
      <c r="AC201" s="3">
        <v>1555.42</v>
      </c>
      <c r="AD201" s="3">
        <v>1600147.96</v>
      </c>
      <c r="AE201" s="3">
        <v>1600147.96</v>
      </c>
      <c r="AF201" s="3">
        <v>1</v>
      </c>
      <c r="AG201" s="3">
        <v>1.21</v>
      </c>
      <c r="AH201" s="3">
        <v>1226191.6399999999</v>
      </c>
      <c r="AI201" s="3">
        <v>191789</v>
      </c>
      <c r="AJ201" s="3">
        <v>179120.64000000001</v>
      </c>
      <c r="AK201" s="3">
        <v>4619.1000000000004</v>
      </c>
      <c r="AL201" s="3">
        <v>1601720.37</v>
      </c>
      <c r="AM201" s="3">
        <v>1601720.37</v>
      </c>
      <c r="AN201" s="3">
        <v>1</v>
      </c>
      <c r="AO201" s="3">
        <v>0.36</v>
      </c>
      <c r="AP201" s="4">
        <f t="shared" si="23"/>
        <v>66.599999999860302</v>
      </c>
      <c r="AQ201" s="4">
        <f t="shared" si="21"/>
        <v>1639.0100000000093</v>
      </c>
      <c r="AR201" s="4">
        <f t="shared" si="22"/>
        <v>1705.6099999998696</v>
      </c>
      <c r="AS201" s="3">
        <f t="shared" si="24"/>
        <v>4.25</v>
      </c>
      <c r="AT201" s="3">
        <f t="shared" si="25"/>
        <v>499.5322169947072</v>
      </c>
      <c r="AU201" s="3">
        <f t="shared" si="26"/>
        <v>499.5322169947072</v>
      </c>
      <c r="AV201" s="3" t="str">
        <f t="shared" si="27"/>
        <v>ProdToShipRatio</v>
      </c>
    </row>
    <row r="202" spans="1:48" x14ac:dyDescent="0.25">
      <c r="A202" s="3">
        <v>1</v>
      </c>
      <c r="B202" s="3">
        <v>3</v>
      </c>
      <c r="C202" s="3">
        <v>60</v>
      </c>
      <c r="D202" s="3">
        <v>4</v>
      </c>
      <c r="E202" s="3">
        <v>10</v>
      </c>
      <c r="F202" s="3">
        <v>0.01</v>
      </c>
      <c r="G202" s="3">
        <v>100</v>
      </c>
      <c r="H202" s="3">
        <v>12</v>
      </c>
      <c r="I202" s="3">
        <v>613.86</v>
      </c>
      <c r="J202" s="3">
        <v>97.81</v>
      </c>
      <c r="K202" s="3">
        <v>86.29</v>
      </c>
      <c r="L202" s="3">
        <v>0</v>
      </c>
      <c r="M202" s="3">
        <v>4859560.59</v>
      </c>
      <c r="N202" s="3">
        <v>0</v>
      </c>
      <c r="O202" s="3">
        <v>0</v>
      </c>
      <c r="P202" s="3">
        <v>4859560.59</v>
      </c>
      <c r="Q202" s="3">
        <v>4860358.55</v>
      </c>
      <c r="R202" s="3">
        <v>4860358.55</v>
      </c>
      <c r="S202" s="3">
        <v>1</v>
      </c>
      <c r="T202" s="3">
        <v>3.26</v>
      </c>
      <c r="U202" s="3">
        <v>18</v>
      </c>
      <c r="V202" s="3">
        <v>605.27</v>
      </c>
      <c r="W202" s="3">
        <v>94.9</v>
      </c>
      <c r="X202" s="3">
        <v>86.91</v>
      </c>
      <c r="Y202" s="3">
        <v>841000</v>
      </c>
      <c r="Z202" s="3">
        <v>7406240.8700000001</v>
      </c>
      <c r="AA202" s="3">
        <v>3458930.93</v>
      </c>
      <c r="AB202" s="3">
        <v>0</v>
      </c>
      <c r="AC202" s="3">
        <v>3947309.94</v>
      </c>
      <c r="AD202" s="3">
        <v>8248027.9500000002</v>
      </c>
      <c r="AE202" s="3">
        <v>8248027.9500000002</v>
      </c>
      <c r="AF202" s="3">
        <v>1</v>
      </c>
      <c r="AG202" s="3">
        <v>1.46</v>
      </c>
      <c r="AH202" s="3">
        <v>613.86</v>
      </c>
      <c r="AI202" s="3">
        <v>97.81</v>
      </c>
      <c r="AJ202" s="3">
        <v>86.29</v>
      </c>
      <c r="AK202" s="3">
        <v>4859560.59</v>
      </c>
      <c r="AL202" s="3">
        <v>4860358.55</v>
      </c>
      <c r="AM202" s="3">
        <v>4860358.55</v>
      </c>
      <c r="AN202" s="3">
        <v>1</v>
      </c>
      <c r="AO202" s="3">
        <v>0.33</v>
      </c>
      <c r="AP202" s="4">
        <f t="shared" ref="AP202:AP265" si="28">AE202-R202</f>
        <v>3387669.4000000004</v>
      </c>
      <c r="AQ202" s="4">
        <f t="shared" ref="AQ202:AQ265" si="29">AM202-R202</f>
        <v>0</v>
      </c>
      <c r="AR202" s="4">
        <f t="shared" ref="AR202:AR265" si="30">AP202+AQ202</f>
        <v>3387669.4000000004</v>
      </c>
      <c r="AS202" s="3">
        <f>H202/4</f>
        <v>3</v>
      </c>
      <c r="AT202" s="3">
        <f t="shared" ref="AT202:AT265" si="31">SUM(I202:K202)/SUM(L202:M202)</f>
        <v>1.6420414669631684E-4</v>
      </c>
      <c r="AU202" s="3">
        <f t="shared" si="26"/>
        <v>6089.9801869767907</v>
      </c>
      <c r="AV202" s="3" t="str">
        <f t="shared" ref="AV202:AV265" si="32">IF(AT202&lt;=1, "ShipToProdRatio", "ProdToShipRatio")</f>
        <v>ShipToProdRatio</v>
      </c>
    </row>
    <row r="203" spans="1:48" x14ac:dyDescent="0.25">
      <c r="A203" s="3">
        <v>2</v>
      </c>
      <c r="B203" s="3">
        <v>3</v>
      </c>
      <c r="C203" s="3">
        <v>60</v>
      </c>
      <c r="D203" s="3">
        <v>4</v>
      </c>
      <c r="E203" s="3">
        <v>10</v>
      </c>
      <c r="F203" s="3">
        <v>0.01</v>
      </c>
      <c r="G203" s="3">
        <v>100</v>
      </c>
      <c r="H203" s="3">
        <v>12</v>
      </c>
      <c r="I203" s="3">
        <v>736.63</v>
      </c>
      <c r="J203" s="3">
        <v>117.37</v>
      </c>
      <c r="K203" s="3">
        <v>103.55</v>
      </c>
      <c r="L203" s="3">
        <v>0</v>
      </c>
      <c r="M203" s="3">
        <v>4049633.83</v>
      </c>
      <c r="N203" s="3">
        <v>0</v>
      </c>
      <c r="O203" s="3">
        <v>0</v>
      </c>
      <c r="P203" s="3">
        <v>4049633.83</v>
      </c>
      <c r="Q203" s="3">
        <v>4050591.37</v>
      </c>
      <c r="R203" s="3">
        <v>4050591.37</v>
      </c>
      <c r="S203" s="3">
        <v>1</v>
      </c>
      <c r="T203" s="3">
        <v>3.06</v>
      </c>
      <c r="U203" s="3">
        <v>18</v>
      </c>
      <c r="V203" s="3">
        <v>726.32</v>
      </c>
      <c r="W203" s="3">
        <v>113.88</v>
      </c>
      <c r="X203" s="3">
        <v>104.29</v>
      </c>
      <c r="Y203" s="3">
        <v>700833.33</v>
      </c>
      <c r="Z203" s="3">
        <v>6171867.3899999997</v>
      </c>
      <c r="AA203" s="3">
        <v>2882442.44</v>
      </c>
      <c r="AB203" s="3">
        <v>0</v>
      </c>
      <c r="AC203" s="3">
        <v>3289424.95</v>
      </c>
      <c r="AD203" s="3">
        <v>6873645.2199999997</v>
      </c>
      <c r="AE203" s="3">
        <v>6873645.2199999997</v>
      </c>
      <c r="AF203" s="3">
        <v>1</v>
      </c>
      <c r="AG203" s="3">
        <v>1.47</v>
      </c>
      <c r="AH203" s="3">
        <v>736.63</v>
      </c>
      <c r="AI203" s="3">
        <v>117.37</v>
      </c>
      <c r="AJ203" s="3">
        <v>103.55</v>
      </c>
      <c r="AK203" s="3">
        <v>4049633.83</v>
      </c>
      <c r="AL203" s="3">
        <v>4050591.37</v>
      </c>
      <c r="AM203" s="3">
        <v>4050591.37</v>
      </c>
      <c r="AN203" s="3">
        <v>1</v>
      </c>
      <c r="AO203" s="3">
        <v>0.36</v>
      </c>
      <c r="AP203" s="4">
        <f t="shared" si="28"/>
        <v>2823053.8499999996</v>
      </c>
      <c r="AQ203" s="4">
        <f t="shared" si="29"/>
        <v>0</v>
      </c>
      <c r="AR203" s="4">
        <f t="shared" si="30"/>
        <v>2823053.8499999996</v>
      </c>
      <c r="AS203" s="3">
        <f t="shared" ref="AS203:AS265" si="33">H203/4</f>
        <v>3</v>
      </c>
      <c r="AT203" s="3">
        <f t="shared" si="31"/>
        <v>2.3645347707893874E-4</v>
      </c>
      <c r="AU203" s="3">
        <f t="shared" si="26"/>
        <v>4229.161746122918</v>
      </c>
      <c r="AV203" s="3" t="str">
        <f t="shared" si="32"/>
        <v>ShipToProdRatio</v>
      </c>
    </row>
    <row r="204" spans="1:48" x14ac:dyDescent="0.25">
      <c r="A204" s="3">
        <v>3</v>
      </c>
      <c r="B204" s="3">
        <v>3</v>
      </c>
      <c r="C204" s="3">
        <v>60</v>
      </c>
      <c r="D204" s="3">
        <v>4</v>
      </c>
      <c r="E204" s="3">
        <v>10</v>
      </c>
      <c r="F204" s="3">
        <v>0.01</v>
      </c>
      <c r="G204" s="3">
        <v>100</v>
      </c>
      <c r="H204" s="3">
        <v>12</v>
      </c>
      <c r="I204" s="3">
        <v>859.4</v>
      </c>
      <c r="J204" s="3">
        <v>136.93</v>
      </c>
      <c r="K204" s="3">
        <v>120.8</v>
      </c>
      <c r="L204" s="3">
        <v>0</v>
      </c>
      <c r="M204" s="3">
        <v>3471114.71</v>
      </c>
      <c r="N204" s="3">
        <v>0</v>
      </c>
      <c r="O204" s="3">
        <v>0</v>
      </c>
      <c r="P204" s="3">
        <v>3471114.71</v>
      </c>
      <c r="Q204" s="3">
        <v>3472231.84</v>
      </c>
      <c r="R204" s="3">
        <v>3472231.84</v>
      </c>
      <c r="S204" s="3">
        <v>1</v>
      </c>
      <c r="T204" s="3">
        <v>3.02</v>
      </c>
      <c r="U204" s="3">
        <v>18</v>
      </c>
      <c r="V204" s="3">
        <v>847.37</v>
      </c>
      <c r="W204" s="3">
        <v>132.86000000000001</v>
      </c>
      <c r="X204" s="3">
        <v>121.68</v>
      </c>
      <c r="Y204" s="3">
        <v>600714.29</v>
      </c>
      <c r="Z204" s="3">
        <v>5290172.05</v>
      </c>
      <c r="AA204" s="3">
        <v>2470664.9500000002</v>
      </c>
      <c r="AB204" s="3">
        <v>0</v>
      </c>
      <c r="AC204" s="3">
        <v>2819507.1</v>
      </c>
      <c r="AD204" s="3">
        <v>5891988.25</v>
      </c>
      <c r="AE204" s="3">
        <v>5891988.25</v>
      </c>
      <c r="AF204" s="3">
        <v>1</v>
      </c>
      <c r="AG204" s="3">
        <v>1.39</v>
      </c>
      <c r="AH204" s="3">
        <v>859.4</v>
      </c>
      <c r="AI204" s="3">
        <v>136.93</v>
      </c>
      <c r="AJ204" s="3">
        <v>120.8</v>
      </c>
      <c r="AK204" s="3">
        <v>3471114.71</v>
      </c>
      <c r="AL204" s="3">
        <v>3472231.84</v>
      </c>
      <c r="AM204" s="3">
        <v>3472231.84</v>
      </c>
      <c r="AN204" s="3">
        <v>1</v>
      </c>
      <c r="AO204" s="3">
        <v>0.4</v>
      </c>
      <c r="AP204" s="4">
        <f t="shared" si="28"/>
        <v>2419756.41</v>
      </c>
      <c r="AQ204" s="4">
        <f t="shared" si="29"/>
        <v>0</v>
      </c>
      <c r="AR204" s="4">
        <f t="shared" si="30"/>
        <v>2419756.41</v>
      </c>
      <c r="AS204" s="3">
        <f t="shared" si="33"/>
        <v>3</v>
      </c>
      <c r="AT204" s="3">
        <f t="shared" si="31"/>
        <v>3.2183609397339676E-4</v>
      </c>
      <c r="AU204" s="3">
        <f t="shared" si="26"/>
        <v>3107.1716899555113</v>
      </c>
      <c r="AV204" s="3" t="str">
        <f t="shared" si="32"/>
        <v>ShipToProdRatio</v>
      </c>
    </row>
    <row r="205" spans="1:48" x14ac:dyDescent="0.25">
      <c r="A205" s="3">
        <v>4</v>
      </c>
      <c r="B205" s="3">
        <v>3</v>
      </c>
      <c r="C205" s="3">
        <v>60</v>
      </c>
      <c r="D205" s="3">
        <v>4</v>
      </c>
      <c r="E205" s="3">
        <v>10</v>
      </c>
      <c r="F205" s="3">
        <v>0.01</v>
      </c>
      <c r="G205" s="3">
        <v>100</v>
      </c>
      <c r="H205" s="3">
        <v>12</v>
      </c>
      <c r="I205" s="3">
        <v>982.17</v>
      </c>
      <c r="J205" s="3">
        <v>156.49</v>
      </c>
      <c r="K205" s="3">
        <v>138.06</v>
      </c>
      <c r="L205" s="3">
        <v>0</v>
      </c>
      <c r="M205" s="3">
        <v>3037225.37</v>
      </c>
      <c r="N205" s="3">
        <v>0</v>
      </c>
      <c r="O205" s="3">
        <v>0</v>
      </c>
      <c r="P205" s="3">
        <v>3037225.37</v>
      </c>
      <c r="Q205" s="3">
        <v>3038502.1</v>
      </c>
      <c r="R205" s="3">
        <v>3038502.1</v>
      </c>
      <c r="S205" s="3">
        <v>1</v>
      </c>
      <c r="T205" s="3">
        <v>3.05</v>
      </c>
      <c r="U205" s="3">
        <v>18</v>
      </c>
      <c r="V205" s="3">
        <v>968.43</v>
      </c>
      <c r="W205" s="3">
        <v>151.85</v>
      </c>
      <c r="X205" s="3">
        <v>139.06</v>
      </c>
      <c r="Y205" s="3">
        <v>525625</v>
      </c>
      <c r="Z205" s="3">
        <v>4628900.55</v>
      </c>
      <c r="AA205" s="3">
        <v>2161831.83</v>
      </c>
      <c r="AB205" s="3">
        <v>0</v>
      </c>
      <c r="AC205" s="3">
        <v>2467068.71</v>
      </c>
      <c r="AD205" s="3">
        <v>5155784.87</v>
      </c>
      <c r="AE205" s="3">
        <v>5155784.87</v>
      </c>
      <c r="AF205" s="3">
        <v>1</v>
      </c>
      <c r="AG205" s="3">
        <v>1.42</v>
      </c>
      <c r="AH205" s="3">
        <v>982.17</v>
      </c>
      <c r="AI205" s="3">
        <v>156.49</v>
      </c>
      <c r="AJ205" s="3">
        <v>138.06</v>
      </c>
      <c r="AK205" s="3">
        <v>3037225.37</v>
      </c>
      <c r="AL205" s="3">
        <v>3038502.1</v>
      </c>
      <c r="AM205" s="3">
        <v>3038502.1</v>
      </c>
      <c r="AN205" s="3">
        <v>1</v>
      </c>
      <c r="AO205" s="3">
        <v>0.39</v>
      </c>
      <c r="AP205" s="4">
        <f t="shared" si="28"/>
        <v>2117282.77</v>
      </c>
      <c r="AQ205" s="4">
        <f t="shared" si="29"/>
        <v>0</v>
      </c>
      <c r="AR205" s="4">
        <f t="shared" si="30"/>
        <v>2117282.77</v>
      </c>
      <c r="AS205" s="3">
        <f t="shared" si="33"/>
        <v>3</v>
      </c>
      <c r="AT205" s="3">
        <f t="shared" si="31"/>
        <v>4.2035734740356121E-4</v>
      </c>
      <c r="AU205" s="3">
        <f t="shared" si="26"/>
        <v>2378.9283241431172</v>
      </c>
      <c r="AV205" s="3" t="str">
        <f t="shared" si="32"/>
        <v>ShipToProdRatio</v>
      </c>
    </row>
    <row r="206" spans="1:48" x14ac:dyDescent="0.25">
      <c r="A206" s="3">
        <v>5</v>
      </c>
      <c r="B206" s="3">
        <v>3</v>
      </c>
      <c r="C206" s="3">
        <v>60</v>
      </c>
      <c r="D206" s="3">
        <v>4</v>
      </c>
      <c r="E206" s="3">
        <v>10</v>
      </c>
      <c r="F206" s="3">
        <v>0.01</v>
      </c>
      <c r="G206" s="3">
        <v>100</v>
      </c>
      <c r="H206" s="3">
        <v>12</v>
      </c>
      <c r="I206" s="3">
        <v>1104.94</v>
      </c>
      <c r="J206" s="3">
        <v>176.05</v>
      </c>
      <c r="K206" s="3">
        <v>155.32</v>
      </c>
      <c r="L206" s="3">
        <v>0</v>
      </c>
      <c r="M206" s="3">
        <v>2699755.89</v>
      </c>
      <c r="N206" s="3">
        <v>0</v>
      </c>
      <c r="O206" s="3">
        <v>0</v>
      </c>
      <c r="P206" s="3">
        <v>2699755.89</v>
      </c>
      <c r="Q206" s="3">
        <v>2701192.2</v>
      </c>
      <c r="R206" s="3">
        <v>2701192.2</v>
      </c>
      <c r="S206" s="3">
        <v>1</v>
      </c>
      <c r="T206" s="3">
        <v>3.14</v>
      </c>
      <c r="U206" s="3">
        <v>18</v>
      </c>
      <c r="V206" s="3">
        <v>1089.48</v>
      </c>
      <c r="W206" s="3">
        <v>170.83</v>
      </c>
      <c r="X206" s="3">
        <v>156.44</v>
      </c>
      <c r="Y206" s="3">
        <v>467222.22</v>
      </c>
      <c r="Z206" s="3">
        <v>4114578.26</v>
      </c>
      <c r="AA206" s="3">
        <v>1921628.3</v>
      </c>
      <c r="AB206" s="3">
        <v>0</v>
      </c>
      <c r="AC206" s="3">
        <v>2192949.9700000002</v>
      </c>
      <c r="AD206" s="3">
        <v>4583217.2300000004</v>
      </c>
      <c r="AE206" s="3">
        <v>4583217.2300000004</v>
      </c>
      <c r="AF206" s="3">
        <v>1</v>
      </c>
      <c r="AG206" s="3">
        <v>1.41</v>
      </c>
      <c r="AH206" s="3">
        <v>1104.94</v>
      </c>
      <c r="AI206" s="3">
        <v>176.05</v>
      </c>
      <c r="AJ206" s="3">
        <v>155.32</v>
      </c>
      <c r="AK206" s="3">
        <v>2699755.89</v>
      </c>
      <c r="AL206" s="3">
        <v>2701192.2</v>
      </c>
      <c r="AM206" s="3">
        <v>2701192.2</v>
      </c>
      <c r="AN206" s="3">
        <v>1</v>
      </c>
      <c r="AO206" s="3">
        <v>0.36</v>
      </c>
      <c r="AP206" s="4">
        <f t="shared" si="28"/>
        <v>1882025.0300000003</v>
      </c>
      <c r="AQ206" s="4">
        <f t="shared" si="29"/>
        <v>0</v>
      </c>
      <c r="AR206" s="4">
        <f t="shared" si="30"/>
        <v>1882025.0300000003</v>
      </c>
      <c r="AS206" s="3">
        <f t="shared" si="33"/>
        <v>3</v>
      </c>
      <c r="AT206" s="3">
        <f t="shared" si="31"/>
        <v>5.3201476671285264E-4</v>
      </c>
      <c r="AU206" s="3">
        <f t="shared" si="26"/>
        <v>1879.6470747958313</v>
      </c>
      <c r="AV206" s="3" t="str">
        <f t="shared" si="32"/>
        <v>ShipToProdRatio</v>
      </c>
    </row>
    <row r="207" spans="1:48" x14ac:dyDescent="0.25">
      <c r="A207" s="3">
        <v>6</v>
      </c>
      <c r="B207" s="3">
        <v>3</v>
      </c>
      <c r="C207" s="3">
        <v>60</v>
      </c>
      <c r="D207" s="3">
        <v>4</v>
      </c>
      <c r="E207" s="3">
        <v>10</v>
      </c>
      <c r="F207" s="3">
        <v>0.01</v>
      </c>
      <c r="G207" s="3">
        <v>100</v>
      </c>
      <c r="H207" s="3">
        <v>12</v>
      </c>
      <c r="I207" s="3">
        <v>1473.25</v>
      </c>
      <c r="J207" s="3">
        <v>234.74</v>
      </c>
      <c r="K207" s="3">
        <v>207.09</v>
      </c>
      <c r="L207" s="3">
        <v>0</v>
      </c>
      <c r="M207" s="3">
        <v>2024816.91</v>
      </c>
      <c r="N207" s="3">
        <v>0</v>
      </c>
      <c r="O207" s="3">
        <v>0</v>
      </c>
      <c r="P207" s="3">
        <v>2024816.91</v>
      </c>
      <c r="Q207" s="3">
        <v>2026732</v>
      </c>
      <c r="R207" s="3">
        <v>2026732</v>
      </c>
      <c r="S207" s="3">
        <v>1</v>
      </c>
      <c r="T207" s="3">
        <v>3.36</v>
      </c>
      <c r="U207" s="3">
        <v>18</v>
      </c>
      <c r="V207" s="3">
        <v>1452.64</v>
      </c>
      <c r="W207" s="3">
        <v>227.77</v>
      </c>
      <c r="X207" s="3">
        <v>208.59</v>
      </c>
      <c r="Y207" s="3">
        <v>350416.67</v>
      </c>
      <c r="Z207" s="3">
        <v>3085933.7</v>
      </c>
      <c r="AA207" s="3">
        <v>1441221.22</v>
      </c>
      <c r="AB207" s="3">
        <v>0</v>
      </c>
      <c r="AC207" s="3">
        <v>1644712.48</v>
      </c>
      <c r="AD207" s="3">
        <v>3438239.36</v>
      </c>
      <c r="AE207" s="3">
        <v>3438239.36</v>
      </c>
      <c r="AF207" s="3">
        <v>1</v>
      </c>
      <c r="AG207" s="3">
        <v>1.45</v>
      </c>
      <c r="AH207" s="3">
        <v>1473.25</v>
      </c>
      <c r="AI207" s="3">
        <v>234.74</v>
      </c>
      <c r="AJ207" s="3">
        <v>207.09</v>
      </c>
      <c r="AK207" s="3">
        <v>2024816.91</v>
      </c>
      <c r="AL207" s="3">
        <v>2026732</v>
      </c>
      <c r="AM207" s="3">
        <v>2026732</v>
      </c>
      <c r="AN207" s="3">
        <v>1</v>
      </c>
      <c r="AO207" s="3">
        <v>0.4</v>
      </c>
      <c r="AP207" s="4">
        <f t="shared" si="28"/>
        <v>1411507.3599999999</v>
      </c>
      <c r="AQ207" s="4">
        <f t="shared" si="29"/>
        <v>0</v>
      </c>
      <c r="AR207" s="4">
        <f t="shared" si="30"/>
        <v>1411507.3599999999</v>
      </c>
      <c r="AS207" s="3">
        <f t="shared" si="33"/>
        <v>3</v>
      </c>
      <c r="AT207" s="3">
        <f t="shared" si="31"/>
        <v>9.4580403321503279E-4</v>
      </c>
      <c r="AU207" s="3">
        <f t="shared" si="26"/>
        <v>1057.3014756563693</v>
      </c>
      <c r="AV207" s="3" t="str">
        <f t="shared" si="32"/>
        <v>ShipToProdRatio</v>
      </c>
    </row>
    <row r="208" spans="1:48" x14ac:dyDescent="0.25">
      <c r="A208" s="3">
        <v>7</v>
      </c>
      <c r="B208" s="3">
        <v>3</v>
      </c>
      <c r="C208" s="3">
        <v>60</v>
      </c>
      <c r="D208" s="3">
        <v>4</v>
      </c>
      <c r="E208" s="3">
        <v>10</v>
      </c>
      <c r="F208" s="3">
        <v>0.01</v>
      </c>
      <c r="G208" s="3">
        <v>100</v>
      </c>
      <c r="H208" s="3">
        <v>12</v>
      </c>
      <c r="I208" s="3">
        <v>1718.8</v>
      </c>
      <c r="J208" s="3">
        <v>273.86</v>
      </c>
      <c r="K208" s="3">
        <v>241.61</v>
      </c>
      <c r="L208" s="3">
        <v>0</v>
      </c>
      <c r="M208" s="3">
        <v>1735557.36</v>
      </c>
      <c r="N208" s="3">
        <v>0</v>
      </c>
      <c r="O208" s="3">
        <v>0</v>
      </c>
      <c r="P208" s="3">
        <v>1735557.36</v>
      </c>
      <c r="Q208" s="3">
        <v>1737791.62</v>
      </c>
      <c r="R208" s="3">
        <v>1737791.62</v>
      </c>
      <c r="S208" s="3">
        <v>1</v>
      </c>
      <c r="T208" s="3">
        <v>3.25</v>
      </c>
      <c r="U208" s="3">
        <v>18</v>
      </c>
      <c r="V208" s="3">
        <v>1694.75</v>
      </c>
      <c r="W208" s="3">
        <v>265.73</v>
      </c>
      <c r="X208" s="3">
        <v>243.35</v>
      </c>
      <c r="Y208" s="3">
        <v>300357.14</v>
      </c>
      <c r="Z208" s="3">
        <v>2645086.0299999998</v>
      </c>
      <c r="AA208" s="3">
        <v>1235332.48</v>
      </c>
      <c r="AB208" s="3">
        <v>0</v>
      </c>
      <c r="AC208" s="3">
        <v>1409753.55</v>
      </c>
      <c r="AD208" s="3">
        <v>2947647</v>
      </c>
      <c r="AE208" s="3">
        <v>2947647</v>
      </c>
      <c r="AF208" s="3">
        <v>1</v>
      </c>
      <c r="AG208" s="3">
        <v>1.55</v>
      </c>
      <c r="AH208" s="3">
        <v>1718.8</v>
      </c>
      <c r="AI208" s="3">
        <v>273.86</v>
      </c>
      <c r="AJ208" s="3">
        <v>241.61</v>
      </c>
      <c r="AK208" s="3">
        <v>1735557.36</v>
      </c>
      <c r="AL208" s="3">
        <v>1737791.62</v>
      </c>
      <c r="AM208" s="3">
        <v>1737791.62</v>
      </c>
      <c r="AN208" s="3">
        <v>1</v>
      </c>
      <c r="AO208" s="3">
        <v>0.3</v>
      </c>
      <c r="AP208" s="4">
        <f t="shared" si="28"/>
        <v>1209855.3799999999</v>
      </c>
      <c r="AQ208" s="4">
        <f t="shared" si="29"/>
        <v>0</v>
      </c>
      <c r="AR208" s="4">
        <f t="shared" si="30"/>
        <v>1209855.3799999999</v>
      </c>
      <c r="AS208" s="3">
        <f t="shared" si="33"/>
        <v>3</v>
      </c>
      <c r="AT208" s="3">
        <f t="shared" si="31"/>
        <v>1.287350134022652E-3</v>
      </c>
      <c r="AU208" s="3">
        <f t="shared" si="26"/>
        <v>776.78944800762667</v>
      </c>
      <c r="AV208" s="3" t="str">
        <f t="shared" si="32"/>
        <v>ShipToProdRatio</v>
      </c>
    </row>
    <row r="209" spans="1:48" x14ac:dyDescent="0.25">
      <c r="A209" s="3">
        <v>8</v>
      </c>
      <c r="B209" s="3">
        <v>3</v>
      </c>
      <c r="C209" s="3">
        <v>60</v>
      </c>
      <c r="D209" s="3">
        <v>4</v>
      </c>
      <c r="E209" s="3">
        <v>10</v>
      </c>
      <c r="F209" s="3">
        <v>0.02</v>
      </c>
      <c r="G209" s="3">
        <v>100</v>
      </c>
      <c r="H209" s="3">
        <v>12</v>
      </c>
      <c r="I209" s="3">
        <v>1964.34</v>
      </c>
      <c r="J209" s="3">
        <v>312.99</v>
      </c>
      <c r="K209" s="3">
        <v>276.12</v>
      </c>
      <c r="L209" s="3">
        <v>0</v>
      </c>
      <c r="M209" s="3">
        <v>1518612.69</v>
      </c>
      <c r="N209" s="3">
        <v>0</v>
      </c>
      <c r="O209" s="3">
        <v>0</v>
      </c>
      <c r="P209" s="3">
        <v>1518612.69</v>
      </c>
      <c r="Q209" s="3">
        <v>1521166.13</v>
      </c>
      <c r="R209" s="3">
        <v>1521166.13</v>
      </c>
      <c r="S209" s="3">
        <v>1</v>
      </c>
      <c r="T209" s="3">
        <v>3.25</v>
      </c>
      <c r="U209" s="3">
        <v>18</v>
      </c>
      <c r="V209" s="3">
        <v>1936.85</v>
      </c>
      <c r="W209" s="3">
        <v>303.69</v>
      </c>
      <c r="X209" s="3">
        <v>278.11</v>
      </c>
      <c r="Y209" s="3">
        <v>262812.5</v>
      </c>
      <c r="Z209" s="3">
        <v>2314450.27</v>
      </c>
      <c r="AA209" s="3">
        <v>1080915.92</v>
      </c>
      <c r="AB209" s="3">
        <v>0</v>
      </c>
      <c r="AC209" s="3">
        <v>1233534.3600000001</v>
      </c>
      <c r="AD209" s="3">
        <v>2579781.4300000002</v>
      </c>
      <c r="AE209" s="3">
        <v>2579781.4300000002</v>
      </c>
      <c r="AF209" s="3">
        <v>1</v>
      </c>
      <c r="AG209" s="3">
        <v>1.49</v>
      </c>
      <c r="AH209" s="3">
        <v>1964.34</v>
      </c>
      <c r="AI209" s="3">
        <v>312.99</v>
      </c>
      <c r="AJ209" s="3">
        <v>276.12</v>
      </c>
      <c r="AK209" s="3">
        <v>1518612.69</v>
      </c>
      <c r="AL209" s="3">
        <v>1521166.13</v>
      </c>
      <c r="AM209" s="3">
        <v>1521166.13</v>
      </c>
      <c r="AN209" s="3">
        <v>1</v>
      </c>
      <c r="AO209" s="3">
        <v>0.4</v>
      </c>
      <c r="AP209" s="4">
        <f t="shared" si="28"/>
        <v>1058615.3000000003</v>
      </c>
      <c r="AQ209" s="4">
        <f t="shared" si="29"/>
        <v>0</v>
      </c>
      <c r="AR209" s="4">
        <f t="shared" si="30"/>
        <v>1058615.3000000003</v>
      </c>
      <c r="AS209" s="3">
        <f t="shared" si="33"/>
        <v>3</v>
      </c>
      <c r="AT209" s="3">
        <f t="shared" si="31"/>
        <v>1.6814359690356597E-3</v>
      </c>
      <c r="AU209" s="3">
        <f t="shared" si="26"/>
        <v>594.72975386242149</v>
      </c>
      <c r="AV209" s="3" t="str">
        <f t="shared" si="32"/>
        <v>ShipToProdRatio</v>
      </c>
    </row>
    <row r="210" spans="1:48" x14ac:dyDescent="0.25">
      <c r="A210" s="3">
        <v>9</v>
      </c>
      <c r="B210" s="3">
        <v>3</v>
      </c>
      <c r="C210" s="3">
        <v>60</v>
      </c>
      <c r="D210" s="3">
        <v>4</v>
      </c>
      <c r="E210" s="3">
        <v>10</v>
      </c>
      <c r="F210" s="3">
        <v>0.02</v>
      </c>
      <c r="G210" s="3">
        <v>100</v>
      </c>
      <c r="H210" s="3">
        <v>12</v>
      </c>
      <c r="I210" s="3">
        <v>2209.88</v>
      </c>
      <c r="J210" s="3">
        <v>352.11</v>
      </c>
      <c r="K210" s="3">
        <v>310.64</v>
      </c>
      <c r="L210" s="3">
        <v>0</v>
      </c>
      <c r="M210" s="3">
        <v>1349877.94</v>
      </c>
      <c r="N210" s="3">
        <v>0</v>
      </c>
      <c r="O210" s="3">
        <v>0</v>
      </c>
      <c r="P210" s="3">
        <v>1349877.94</v>
      </c>
      <c r="Q210" s="3">
        <v>1352750.57</v>
      </c>
      <c r="R210" s="3">
        <v>1352750.57</v>
      </c>
      <c r="S210" s="3">
        <v>1</v>
      </c>
      <c r="T210" s="3">
        <v>3.18</v>
      </c>
      <c r="U210" s="3">
        <v>18</v>
      </c>
      <c r="V210" s="3">
        <v>2178.96</v>
      </c>
      <c r="W210" s="3">
        <v>341.65</v>
      </c>
      <c r="X210" s="3">
        <v>312.88</v>
      </c>
      <c r="Y210" s="3">
        <v>233611.11</v>
      </c>
      <c r="Z210" s="3">
        <v>2057289.13</v>
      </c>
      <c r="AA210" s="3">
        <v>960814.15</v>
      </c>
      <c r="AB210" s="3">
        <v>0</v>
      </c>
      <c r="AC210" s="3">
        <v>1096474.98</v>
      </c>
      <c r="AD210" s="3">
        <v>2293733.73</v>
      </c>
      <c r="AE210" s="3">
        <v>2293733.73</v>
      </c>
      <c r="AF210" s="3">
        <v>1</v>
      </c>
      <c r="AG210" s="3">
        <v>1.46</v>
      </c>
      <c r="AH210" s="3">
        <v>2209.88</v>
      </c>
      <c r="AI210" s="3">
        <v>352.11</v>
      </c>
      <c r="AJ210" s="3">
        <v>310.64</v>
      </c>
      <c r="AK210" s="3">
        <v>1349877.94</v>
      </c>
      <c r="AL210" s="3">
        <v>1352750.57</v>
      </c>
      <c r="AM210" s="3">
        <v>1352750.57</v>
      </c>
      <c r="AN210" s="3">
        <v>1</v>
      </c>
      <c r="AO210" s="3">
        <v>0.33</v>
      </c>
      <c r="AP210" s="4">
        <f t="shared" si="28"/>
        <v>940983.15999999992</v>
      </c>
      <c r="AQ210" s="4">
        <f t="shared" si="29"/>
        <v>0</v>
      </c>
      <c r="AR210" s="4">
        <f t="shared" si="30"/>
        <v>940983.15999999992</v>
      </c>
      <c r="AS210" s="3">
        <f t="shared" si="33"/>
        <v>3</v>
      </c>
      <c r="AT210" s="3">
        <f t="shared" si="31"/>
        <v>2.1280664828110312E-3</v>
      </c>
      <c r="AU210" s="3">
        <f t="shared" si="26"/>
        <v>469.91013113418711</v>
      </c>
      <c r="AV210" s="3" t="str">
        <f t="shared" si="32"/>
        <v>ShipToProdRatio</v>
      </c>
    </row>
    <row r="211" spans="1:48" x14ac:dyDescent="0.25">
      <c r="A211" s="3">
        <v>10</v>
      </c>
      <c r="B211" s="3">
        <v>3</v>
      </c>
      <c r="C211" s="3">
        <v>60</v>
      </c>
      <c r="D211" s="3">
        <v>4</v>
      </c>
      <c r="E211" s="3">
        <v>10</v>
      </c>
      <c r="F211" s="3">
        <v>0.02</v>
      </c>
      <c r="G211" s="3">
        <v>100</v>
      </c>
      <c r="H211" s="3">
        <v>12</v>
      </c>
      <c r="I211" s="3">
        <v>2700.96</v>
      </c>
      <c r="J211" s="3">
        <v>430.36</v>
      </c>
      <c r="K211" s="3">
        <v>379.67</v>
      </c>
      <c r="L211" s="3">
        <v>0</v>
      </c>
      <c r="M211" s="3">
        <v>1104445.5900000001</v>
      </c>
      <c r="N211" s="3">
        <v>0</v>
      </c>
      <c r="O211" s="3">
        <v>0</v>
      </c>
      <c r="P211" s="3">
        <v>1104445.5900000001</v>
      </c>
      <c r="Q211" s="3">
        <v>1107956.58</v>
      </c>
      <c r="R211" s="3">
        <v>1107956.58</v>
      </c>
      <c r="S211" s="3">
        <v>1</v>
      </c>
      <c r="T211" s="3">
        <v>3.18</v>
      </c>
      <c r="U211" s="3">
        <v>18</v>
      </c>
      <c r="V211" s="3">
        <v>2663.17</v>
      </c>
      <c r="W211" s="3">
        <v>417.58</v>
      </c>
      <c r="X211" s="3">
        <v>382.41</v>
      </c>
      <c r="Y211" s="3">
        <v>191136.36</v>
      </c>
      <c r="Z211" s="3">
        <v>1683236.56</v>
      </c>
      <c r="AA211" s="3">
        <v>786120.67</v>
      </c>
      <c r="AB211" s="3">
        <v>0</v>
      </c>
      <c r="AC211" s="3">
        <v>897115.9</v>
      </c>
      <c r="AD211" s="3">
        <v>1877836.08</v>
      </c>
      <c r="AE211" s="3">
        <v>1877836.08</v>
      </c>
      <c r="AF211" s="3">
        <v>1</v>
      </c>
      <c r="AG211" s="3">
        <v>1.45</v>
      </c>
      <c r="AH211" s="3">
        <v>2700.96</v>
      </c>
      <c r="AI211" s="3">
        <v>430.36</v>
      </c>
      <c r="AJ211" s="3">
        <v>379.67</v>
      </c>
      <c r="AK211" s="3">
        <v>1104445.5900000001</v>
      </c>
      <c r="AL211" s="3">
        <v>1107956.58</v>
      </c>
      <c r="AM211" s="3">
        <v>1107956.58</v>
      </c>
      <c r="AN211" s="3">
        <v>1</v>
      </c>
      <c r="AO211" s="3">
        <v>0.38</v>
      </c>
      <c r="AP211" s="4">
        <f t="shared" si="28"/>
        <v>769879.5</v>
      </c>
      <c r="AQ211" s="4">
        <f t="shared" si="29"/>
        <v>0</v>
      </c>
      <c r="AR211" s="4">
        <f t="shared" si="30"/>
        <v>769879.5</v>
      </c>
      <c r="AS211" s="3">
        <f t="shared" si="33"/>
        <v>3</v>
      </c>
      <c r="AT211" s="3">
        <f t="shared" si="31"/>
        <v>3.1789614914393381E-3</v>
      </c>
      <c r="AU211" s="3">
        <f t="shared" si="26"/>
        <v>314.56813890099374</v>
      </c>
      <c r="AV211" s="3" t="str">
        <f t="shared" si="32"/>
        <v>ShipToProdRatio</v>
      </c>
    </row>
    <row r="212" spans="1:48" x14ac:dyDescent="0.25">
      <c r="A212" s="3">
        <v>11</v>
      </c>
      <c r="B212" s="3">
        <v>3</v>
      </c>
      <c r="C212" s="3">
        <v>60</v>
      </c>
      <c r="D212" s="3">
        <v>4</v>
      </c>
      <c r="E212" s="3">
        <v>10</v>
      </c>
      <c r="F212" s="3">
        <v>0.02</v>
      </c>
      <c r="G212" s="3">
        <v>100</v>
      </c>
      <c r="H212" s="3">
        <v>12</v>
      </c>
      <c r="I212" s="3">
        <v>2946.51</v>
      </c>
      <c r="J212" s="3">
        <v>469.48</v>
      </c>
      <c r="K212" s="3">
        <v>414.19</v>
      </c>
      <c r="L212" s="3">
        <v>0</v>
      </c>
      <c r="M212" s="3">
        <v>1012408.46</v>
      </c>
      <c r="N212" s="3">
        <v>0</v>
      </c>
      <c r="O212" s="3">
        <v>0</v>
      </c>
      <c r="P212" s="3">
        <v>1012408.46</v>
      </c>
      <c r="Q212" s="3">
        <v>1016238.63</v>
      </c>
      <c r="R212" s="3">
        <v>1016238.63</v>
      </c>
      <c r="S212" s="3">
        <v>1</v>
      </c>
      <c r="T212" s="3">
        <v>3.38</v>
      </c>
      <c r="U212" s="3">
        <v>18</v>
      </c>
      <c r="V212" s="3">
        <v>2905.28</v>
      </c>
      <c r="W212" s="3">
        <v>455.54</v>
      </c>
      <c r="X212" s="3">
        <v>417.17</v>
      </c>
      <c r="Y212" s="3">
        <v>175208.33</v>
      </c>
      <c r="Z212" s="3">
        <v>1542966.85</v>
      </c>
      <c r="AA212" s="3">
        <v>720610.61</v>
      </c>
      <c r="AB212" s="3">
        <v>0</v>
      </c>
      <c r="AC212" s="3">
        <v>822356.24</v>
      </c>
      <c r="AD212" s="3">
        <v>1721953.17</v>
      </c>
      <c r="AE212" s="3">
        <v>1721953.17</v>
      </c>
      <c r="AF212" s="3">
        <v>1</v>
      </c>
      <c r="AG212" s="3">
        <v>1.47</v>
      </c>
      <c r="AH212" s="3">
        <v>2946.51</v>
      </c>
      <c r="AI212" s="3">
        <v>469.48</v>
      </c>
      <c r="AJ212" s="3">
        <v>414.19</v>
      </c>
      <c r="AK212" s="3">
        <v>1012408.46</v>
      </c>
      <c r="AL212" s="3">
        <v>1016238.63</v>
      </c>
      <c r="AM212" s="3">
        <v>1016238.63</v>
      </c>
      <c r="AN212" s="3">
        <v>1</v>
      </c>
      <c r="AO212" s="3">
        <v>0.33</v>
      </c>
      <c r="AP212" s="4">
        <f t="shared" si="28"/>
        <v>705714.53999999992</v>
      </c>
      <c r="AQ212" s="4">
        <f t="shared" si="29"/>
        <v>0</v>
      </c>
      <c r="AR212" s="4">
        <f t="shared" si="30"/>
        <v>705714.53999999992</v>
      </c>
      <c r="AS212" s="3">
        <f t="shared" si="33"/>
        <v>3</v>
      </c>
      <c r="AT212" s="3">
        <f t="shared" si="31"/>
        <v>3.7832358690483487E-3</v>
      </c>
      <c r="AU212" s="3">
        <f t="shared" si="26"/>
        <v>264.32398999524821</v>
      </c>
      <c r="AV212" s="3" t="str">
        <f t="shared" si="32"/>
        <v>ShipToProdRatio</v>
      </c>
    </row>
    <row r="213" spans="1:48" x14ac:dyDescent="0.25">
      <c r="A213" s="3">
        <v>12</v>
      </c>
      <c r="B213" s="3">
        <v>3</v>
      </c>
      <c r="C213" s="3">
        <v>60</v>
      </c>
      <c r="D213" s="3">
        <v>4</v>
      </c>
      <c r="E213" s="3">
        <v>10</v>
      </c>
      <c r="F213" s="3">
        <v>0.03</v>
      </c>
      <c r="G213" s="3">
        <v>100</v>
      </c>
      <c r="H213" s="3">
        <v>12</v>
      </c>
      <c r="I213" s="3">
        <v>3192.05</v>
      </c>
      <c r="J213" s="3">
        <v>508.6</v>
      </c>
      <c r="K213" s="3">
        <v>448.7</v>
      </c>
      <c r="L213" s="3">
        <v>0</v>
      </c>
      <c r="M213" s="3">
        <v>934530.88</v>
      </c>
      <c r="N213" s="3">
        <v>0</v>
      </c>
      <c r="O213" s="3">
        <v>0</v>
      </c>
      <c r="P213" s="3">
        <v>934530.88</v>
      </c>
      <c r="Q213" s="3">
        <v>938680.24</v>
      </c>
      <c r="R213" s="3">
        <v>938680.24</v>
      </c>
      <c r="S213" s="3">
        <v>1</v>
      </c>
      <c r="T213" s="3">
        <v>3.29</v>
      </c>
      <c r="U213" s="3">
        <v>18</v>
      </c>
      <c r="V213" s="3">
        <v>3147.39</v>
      </c>
      <c r="W213" s="3">
        <v>493.5</v>
      </c>
      <c r="X213" s="3">
        <v>451.94</v>
      </c>
      <c r="Y213" s="3">
        <v>161730.76999999999</v>
      </c>
      <c r="Z213" s="3">
        <v>1424277.09</v>
      </c>
      <c r="AA213" s="3">
        <v>665179.03</v>
      </c>
      <c r="AB213" s="3">
        <v>0</v>
      </c>
      <c r="AC213" s="3">
        <v>759098.07</v>
      </c>
      <c r="AD213" s="3">
        <v>1590100.68</v>
      </c>
      <c r="AE213" s="3">
        <v>1590100.68</v>
      </c>
      <c r="AF213" s="3">
        <v>1</v>
      </c>
      <c r="AG213" s="3">
        <v>1.49</v>
      </c>
      <c r="AH213" s="3">
        <v>3192.05</v>
      </c>
      <c r="AI213" s="3">
        <v>508.6</v>
      </c>
      <c r="AJ213" s="3">
        <v>448.7</v>
      </c>
      <c r="AK213" s="3">
        <v>934530.88</v>
      </c>
      <c r="AL213" s="3">
        <v>938680.24</v>
      </c>
      <c r="AM213" s="3">
        <v>938680.24</v>
      </c>
      <c r="AN213" s="3">
        <v>1</v>
      </c>
      <c r="AO213" s="3">
        <v>0.37</v>
      </c>
      <c r="AP213" s="4">
        <f t="shared" si="28"/>
        <v>651420.43999999994</v>
      </c>
      <c r="AQ213" s="4">
        <f t="shared" si="29"/>
        <v>0</v>
      </c>
      <c r="AR213" s="4">
        <f t="shared" si="30"/>
        <v>651420.43999999994</v>
      </c>
      <c r="AS213" s="3">
        <f t="shared" si="33"/>
        <v>3</v>
      </c>
      <c r="AT213" s="3">
        <f t="shared" si="31"/>
        <v>4.4400351971247863E-3</v>
      </c>
      <c r="AU213" s="3">
        <f t="shared" si="26"/>
        <v>225.22343981587477</v>
      </c>
      <c r="AV213" s="3" t="str">
        <f t="shared" si="32"/>
        <v>ShipToProdRatio</v>
      </c>
    </row>
    <row r="214" spans="1:48" x14ac:dyDescent="0.25">
      <c r="A214" s="3">
        <v>13</v>
      </c>
      <c r="B214" s="3">
        <v>3</v>
      </c>
      <c r="C214" s="3">
        <v>60</v>
      </c>
      <c r="D214" s="3">
        <v>4</v>
      </c>
      <c r="E214" s="3">
        <v>10</v>
      </c>
      <c r="F214" s="3">
        <v>0.03</v>
      </c>
      <c r="G214" s="3">
        <v>100</v>
      </c>
      <c r="H214" s="3">
        <v>12</v>
      </c>
      <c r="I214" s="3">
        <v>3437.59</v>
      </c>
      <c r="J214" s="3">
        <v>547.72</v>
      </c>
      <c r="K214" s="3">
        <v>483.22</v>
      </c>
      <c r="L214" s="3">
        <v>0</v>
      </c>
      <c r="M214" s="3">
        <v>867778.68</v>
      </c>
      <c r="N214" s="3">
        <v>0</v>
      </c>
      <c r="O214" s="3">
        <v>0</v>
      </c>
      <c r="P214" s="3">
        <v>867778.68</v>
      </c>
      <c r="Q214" s="3">
        <v>872247.21</v>
      </c>
      <c r="R214" s="3">
        <v>872247.21</v>
      </c>
      <c r="S214" s="3">
        <v>1</v>
      </c>
      <c r="T214" s="3">
        <v>3.21</v>
      </c>
      <c r="U214" s="3">
        <v>18</v>
      </c>
      <c r="V214" s="3">
        <v>3389.49</v>
      </c>
      <c r="W214" s="3">
        <v>531.46</v>
      </c>
      <c r="X214" s="3">
        <v>486.7</v>
      </c>
      <c r="Y214" s="3">
        <v>150178.57</v>
      </c>
      <c r="Z214" s="3">
        <v>1322543.01</v>
      </c>
      <c r="AA214" s="3">
        <v>617666.24</v>
      </c>
      <c r="AB214" s="3">
        <v>0</v>
      </c>
      <c r="AC214" s="3">
        <v>704876.78</v>
      </c>
      <c r="AD214" s="3">
        <v>1477129.24</v>
      </c>
      <c r="AE214" s="3">
        <v>1477129.24</v>
      </c>
      <c r="AF214" s="3">
        <v>1</v>
      </c>
      <c r="AG214" s="3">
        <v>1.44</v>
      </c>
      <c r="AH214" s="3">
        <v>3437.59</v>
      </c>
      <c r="AI214" s="3">
        <v>547.72</v>
      </c>
      <c r="AJ214" s="3">
        <v>483.22</v>
      </c>
      <c r="AK214" s="3">
        <v>867778.68</v>
      </c>
      <c r="AL214" s="3">
        <v>872247.21</v>
      </c>
      <c r="AM214" s="3">
        <v>872247.21</v>
      </c>
      <c r="AN214" s="3">
        <v>1</v>
      </c>
      <c r="AO214" s="3">
        <v>0.34</v>
      </c>
      <c r="AP214" s="4">
        <f t="shared" si="28"/>
        <v>604882.03</v>
      </c>
      <c r="AQ214" s="4">
        <f t="shared" si="29"/>
        <v>0</v>
      </c>
      <c r="AR214" s="4">
        <f t="shared" si="30"/>
        <v>604882.03</v>
      </c>
      <c r="AS214" s="3">
        <f t="shared" si="33"/>
        <v>3</v>
      </c>
      <c r="AT214" s="3">
        <f t="shared" si="31"/>
        <v>5.149389012415009E-3</v>
      </c>
      <c r="AU214" s="3">
        <f t="shared" si="26"/>
        <v>194.19779659082516</v>
      </c>
      <c r="AV214" s="3" t="str">
        <f t="shared" si="32"/>
        <v>ShipToProdRatio</v>
      </c>
    </row>
    <row r="215" spans="1:48" x14ac:dyDescent="0.25">
      <c r="A215" s="3">
        <v>14</v>
      </c>
      <c r="B215" s="3">
        <v>3</v>
      </c>
      <c r="C215" s="3">
        <v>60</v>
      </c>
      <c r="D215" s="3">
        <v>4</v>
      </c>
      <c r="E215" s="3">
        <v>10</v>
      </c>
      <c r="F215" s="3">
        <v>0.03</v>
      </c>
      <c r="G215" s="3">
        <v>100</v>
      </c>
      <c r="H215" s="3">
        <v>12</v>
      </c>
      <c r="I215" s="3">
        <v>3928.68</v>
      </c>
      <c r="J215" s="3">
        <v>625.97</v>
      </c>
      <c r="K215" s="3">
        <v>552.25</v>
      </c>
      <c r="L215" s="3">
        <v>0</v>
      </c>
      <c r="M215" s="3">
        <v>759306.34</v>
      </c>
      <c r="N215" s="3">
        <v>0</v>
      </c>
      <c r="O215" s="3">
        <v>0</v>
      </c>
      <c r="P215" s="3">
        <v>759306.34</v>
      </c>
      <c r="Q215" s="3">
        <v>764413.24</v>
      </c>
      <c r="R215" s="3">
        <v>764413.24</v>
      </c>
      <c r="S215" s="3">
        <v>1</v>
      </c>
      <c r="T215" s="3">
        <v>3.31</v>
      </c>
      <c r="U215" s="3">
        <v>18</v>
      </c>
      <c r="V215" s="3">
        <v>3873.71</v>
      </c>
      <c r="W215" s="3">
        <v>607.38</v>
      </c>
      <c r="X215" s="3">
        <v>556.23</v>
      </c>
      <c r="Y215" s="3">
        <v>131406.25</v>
      </c>
      <c r="Z215" s="3">
        <v>1157225.1399999999</v>
      </c>
      <c r="AA215" s="3">
        <v>540457.96</v>
      </c>
      <c r="AB215" s="3">
        <v>0</v>
      </c>
      <c r="AC215" s="3">
        <v>616767.18000000005</v>
      </c>
      <c r="AD215" s="3">
        <v>1293668.71</v>
      </c>
      <c r="AE215" s="3">
        <v>1293668.71</v>
      </c>
      <c r="AF215" s="3">
        <v>1</v>
      </c>
      <c r="AG215" s="3">
        <v>1.48</v>
      </c>
      <c r="AH215" s="3">
        <v>3928.68</v>
      </c>
      <c r="AI215" s="3">
        <v>625.97</v>
      </c>
      <c r="AJ215" s="3">
        <v>552.25</v>
      </c>
      <c r="AK215" s="3">
        <v>759306.34</v>
      </c>
      <c r="AL215" s="3">
        <v>764413.24</v>
      </c>
      <c r="AM215" s="3">
        <v>764413.24</v>
      </c>
      <c r="AN215" s="3">
        <v>1</v>
      </c>
      <c r="AO215" s="3">
        <v>0.49</v>
      </c>
      <c r="AP215" s="4">
        <f t="shared" si="28"/>
        <v>529255.47</v>
      </c>
      <c r="AQ215" s="4">
        <f t="shared" si="29"/>
        <v>0</v>
      </c>
      <c r="AR215" s="4">
        <f t="shared" si="30"/>
        <v>529255.47</v>
      </c>
      <c r="AS215" s="3">
        <f t="shared" si="33"/>
        <v>3</v>
      </c>
      <c r="AT215" s="3">
        <f t="shared" si="31"/>
        <v>6.7257439204313771E-3</v>
      </c>
      <c r="AU215" s="3">
        <f t="shared" si="26"/>
        <v>148.68243748653782</v>
      </c>
      <c r="AV215" s="3" t="str">
        <f t="shared" si="32"/>
        <v>ShipToProdRatio</v>
      </c>
    </row>
    <row r="216" spans="1:48" x14ac:dyDescent="0.25">
      <c r="A216" s="3">
        <v>15</v>
      </c>
      <c r="B216" s="3">
        <v>3</v>
      </c>
      <c r="C216" s="3">
        <v>60</v>
      </c>
      <c r="D216" s="3">
        <v>4</v>
      </c>
      <c r="E216" s="3">
        <v>10</v>
      </c>
      <c r="F216" s="3">
        <v>0.03</v>
      </c>
      <c r="G216" s="3">
        <v>100</v>
      </c>
      <c r="H216" s="3">
        <v>12</v>
      </c>
      <c r="I216" s="3">
        <v>4174.22</v>
      </c>
      <c r="J216" s="3">
        <v>665.09</v>
      </c>
      <c r="K216" s="3">
        <v>586.76</v>
      </c>
      <c r="L216" s="3">
        <v>0</v>
      </c>
      <c r="M216" s="3">
        <v>714641.26</v>
      </c>
      <c r="N216" s="3">
        <v>0</v>
      </c>
      <c r="O216" s="3">
        <v>0</v>
      </c>
      <c r="P216" s="3">
        <v>714641.26</v>
      </c>
      <c r="Q216" s="3">
        <v>720067.34</v>
      </c>
      <c r="R216" s="3">
        <v>720067.34</v>
      </c>
      <c r="S216" s="3">
        <v>1</v>
      </c>
      <c r="T216" s="3">
        <v>3.32</v>
      </c>
      <c r="U216" s="3">
        <v>18</v>
      </c>
      <c r="V216" s="3">
        <v>4115.8100000000004</v>
      </c>
      <c r="W216" s="3">
        <v>645.34</v>
      </c>
      <c r="X216" s="3">
        <v>590.99</v>
      </c>
      <c r="Y216" s="3">
        <v>123676.47</v>
      </c>
      <c r="Z216" s="3">
        <v>1089153.07</v>
      </c>
      <c r="AA216" s="3">
        <v>508666.31</v>
      </c>
      <c r="AB216" s="3">
        <v>0</v>
      </c>
      <c r="AC216" s="3">
        <v>580486.76</v>
      </c>
      <c r="AD216" s="3">
        <v>1218181.69</v>
      </c>
      <c r="AE216" s="3">
        <v>1218181.69</v>
      </c>
      <c r="AF216" s="3">
        <v>1</v>
      </c>
      <c r="AG216" s="3">
        <v>1.48</v>
      </c>
      <c r="AH216" s="3">
        <v>4174.22</v>
      </c>
      <c r="AI216" s="3">
        <v>665.09</v>
      </c>
      <c r="AJ216" s="3">
        <v>586.76</v>
      </c>
      <c r="AK216" s="3">
        <v>714641.26</v>
      </c>
      <c r="AL216" s="3">
        <v>720067.34</v>
      </c>
      <c r="AM216" s="3">
        <v>720067.34</v>
      </c>
      <c r="AN216" s="3">
        <v>1</v>
      </c>
      <c r="AO216" s="3">
        <v>0.34</v>
      </c>
      <c r="AP216" s="4">
        <f t="shared" si="28"/>
        <v>498114.35</v>
      </c>
      <c r="AQ216" s="4">
        <f t="shared" si="29"/>
        <v>0</v>
      </c>
      <c r="AR216" s="4">
        <f t="shared" si="30"/>
        <v>498114.35</v>
      </c>
      <c r="AS216" s="3">
        <f t="shared" si="33"/>
        <v>3</v>
      </c>
      <c r="AT216" s="3">
        <f t="shared" si="31"/>
        <v>7.5927186180098256E-3</v>
      </c>
      <c r="AU216" s="3">
        <f t="shared" si="26"/>
        <v>131.70513096955992</v>
      </c>
      <c r="AV216" s="3" t="str">
        <f t="shared" si="32"/>
        <v>ShipToProdRatio</v>
      </c>
    </row>
    <row r="217" spans="1:48" x14ac:dyDescent="0.25">
      <c r="A217" s="3">
        <v>16</v>
      </c>
      <c r="B217" s="3">
        <v>3</v>
      </c>
      <c r="C217" s="3">
        <v>60</v>
      </c>
      <c r="D217" s="3">
        <v>4</v>
      </c>
      <c r="E217" s="3">
        <v>10</v>
      </c>
      <c r="F217" s="3">
        <v>0.04</v>
      </c>
      <c r="G217" s="3">
        <v>100</v>
      </c>
      <c r="H217" s="3">
        <v>12</v>
      </c>
      <c r="I217" s="3">
        <v>4665.3</v>
      </c>
      <c r="J217" s="3">
        <v>743.34</v>
      </c>
      <c r="K217" s="3">
        <v>655.79</v>
      </c>
      <c r="L217" s="3">
        <v>0</v>
      </c>
      <c r="M217" s="3">
        <v>639415.87</v>
      </c>
      <c r="N217" s="3">
        <v>0</v>
      </c>
      <c r="O217" s="3">
        <v>0</v>
      </c>
      <c r="P217" s="3">
        <v>639415.87</v>
      </c>
      <c r="Q217" s="3">
        <v>645480.31000000006</v>
      </c>
      <c r="R217" s="3">
        <v>645480.31000000006</v>
      </c>
      <c r="S217" s="3">
        <v>1</v>
      </c>
      <c r="T217" s="3">
        <v>3.34</v>
      </c>
      <c r="U217" s="3">
        <v>18</v>
      </c>
      <c r="V217" s="3">
        <v>4600.03</v>
      </c>
      <c r="W217" s="3">
        <v>721.27</v>
      </c>
      <c r="X217" s="3">
        <v>660.52</v>
      </c>
      <c r="Y217" s="3">
        <v>110657.89</v>
      </c>
      <c r="Z217" s="3">
        <v>974505.38</v>
      </c>
      <c r="AA217" s="3">
        <v>455122.49</v>
      </c>
      <c r="AB217" s="3">
        <v>0</v>
      </c>
      <c r="AC217" s="3">
        <v>519382.89</v>
      </c>
      <c r="AD217" s="3">
        <v>1091145.0900000001</v>
      </c>
      <c r="AE217" s="3">
        <v>1091145.0900000001</v>
      </c>
      <c r="AF217" s="3">
        <v>1</v>
      </c>
      <c r="AG217" s="3">
        <v>1.52</v>
      </c>
      <c r="AH217" s="3">
        <v>4665.3</v>
      </c>
      <c r="AI217" s="3">
        <v>743.34</v>
      </c>
      <c r="AJ217" s="3">
        <v>655.79</v>
      </c>
      <c r="AK217" s="3">
        <v>639415.87</v>
      </c>
      <c r="AL217" s="3">
        <v>645480.31000000006</v>
      </c>
      <c r="AM217" s="3">
        <v>645480.31000000006</v>
      </c>
      <c r="AN217" s="3">
        <v>1</v>
      </c>
      <c r="AO217" s="3">
        <v>0.38</v>
      </c>
      <c r="AP217" s="4">
        <f t="shared" si="28"/>
        <v>445664.78</v>
      </c>
      <c r="AQ217" s="4">
        <f t="shared" si="29"/>
        <v>0</v>
      </c>
      <c r="AR217" s="4">
        <f t="shared" si="30"/>
        <v>445664.78</v>
      </c>
      <c r="AS217" s="3">
        <f t="shared" si="33"/>
        <v>3</v>
      </c>
      <c r="AT217" s="3">
        <f t="shared" si="31"/>
        <v>9.4843282510332447E-3</v>
      </c>
      <c r="AU217" s="3">
        <f t="shared" si="26"/>
        <v>105.43709301616144</v>
      </c>
      <c r="AV217" s="3" t="str">
        <f t="shared" si="32"/>
        <v>ShipToProdRatio</v>
      </c>
    </row>
    <row r="218" spans="1:48" x14ac:dyDescent="0.25">
      <c r="A218" s="3">
        <v>17</v>
      </c>
      <c r="B218" s="3">
        <v>3</v>
      </c>
      <c r="C218" s="3">
        <v>60</v>
      </c>
      <c r="D218" s="3">
        <v>4</v>
      </c>
      <c r="E218" s="3">
        <v>10</v>
      </c>
      <c r="F218" s="3">
        <v>0.04</v>
      </c>
      <c r="G218" s="3">
        <v>100</v>
      </c>
      <c r="H218" s="3">
        <v>12</v>
      </c>
      <c r="I218" s="3">
        <v>5156.3900000000003</v>
      </c>
      <c r="J218" s="3">
        <v>821.59</v>
      </c>
      <c r="K218" s="3">
        <v>724.83</v>
      </c>
      <c r="L218" s="3">
        <v>0</v>
      </c>
      <c r="M218" s="3">
        <v>578519.12</v>
      </c>
      <c r="N218" s="3">
        <v>0</v>
      </c>
      <c r="O218" s="3">
        <v>0</v>
      </c>
      <c r="P218" s="3">
        <v>578519.12</v>
      </c>
      <c r="Q218" s="3">
        <v>585221.92000000004</v>
      </c>
      <c r="R218" s="3">
        <v>585221.92000000004</v>
      </c>
      <c r="S218" s="3">
        <v>1</v>
      </c>
      <c r="T218" s="3">
        <v>3.28</v>
      </c>
      <c r="U218" s="3">
        <v>18</v>
      </c>
      <c r="V218" s="3">
        <v>5084.24</v>
      </c>
      <c r="W218" s="3">
        <v>797.19</v>
      </c>
      <c r="X218" s="3">
        <v>730.05</v>
      </c>
      <c r="Y218" s="3">
        <v>100119.05</v>
      </c>
      <c r="Z218" s="3">
        <v>881695.34</v>
      </c>
      <c r="AA218" s="3">
        <v>411777.49</v>
      </c>
      <c r="AB218" s="3">
        <v>0</v>
      </c>
      <c r="AC218" s="3">
        <v>469917.85</v>
      </c>
      <c r="AD218" s="3">
        <v>988425.87</v>
      </c>
      <c r="AE218" s="3">
        <v>988425.87</v>
      </c>
      <c r="AF218" s="3">
        <v>1</v>
      </c>
      <c r="AG218" s="3">
        <v>1.51</v>
      </c>
      <c r="AH218" s="3">
        <v>5156.3900000000003</v>
      </c>
      <c r="AI218" s="3">
        <v>821.59</v>
      </c>
      <c r="AJ218" s="3">
        <v>724.83</v>
      </c>
      <c r="AK218" s="3">
        <v>578519.12</v>
      </c>
      <c r="AL218" s="3">
        <v>585221.92000000004</v>
      </c>
      <c r="AM218" s="3">
        <v>585221.92000000004</v>
      </c>
      <c r="AN218" s="3">
        <v>1</v>
      </c>
      <c r="AO218" s="3">
        <v>0.39</v>
      </c>
      <c r="AP218" s="4">
        <f t="shared" si="28"/>
        <v>403203.94999999995</v>
      </c>
      <c r="AQ218" s="4">
        <f t="shared" si="29"/>
        <v>0</v>
      </c>
      <c r="AR218" s="4">
        <f t="shared" si="30"/>
        <v>403203.94999999995</v>
      </c>
      <c r="AS218" s="3">
        <f t="shared" si="33"/>
        <v>3</v>
      </c>
      <c r="AT218" s="3">
        <f t="shared" si="31"/>
        <v>1.1586151206203868E-2</v>
      </c>
      <c r="AU218" s="3">
        <f t="shared" si="26"/>
        <v>86.309938667514075</v>
      </c>
      <c r="AV218" s="3" t="str">
        <f t="shared" si="32"/>
        <v>ShipToProdRatio</v>
      </c>
    </row>
    <row r="219" spans="1:48" x14ac:dyDescent="0.25">
      <c r="A219" s="3">
        <v>18</v>
      </c>
      <c r="B219" s="3">
        <v>3</v>
      </c>
      <c r="C219" s="3">
        <v>60</v>
      </c>
      <c r="D219" s="3">
        <v>4</v>
      </c>
      <c r="E219" s="3">
        <v>10</v>
      </c>
      <c r="F219" s="3">
        <v>0.04</v>
      </c>
      <c r="G219" s="3">
        <v>100</v>
      </c>
      <c r="H219" s="3">
        <v>12</v>
      </c>
      <c r="I219" s="3">
        <v>5401.93</v>
      </c>
      <c r="J219" s="3">
        <v>860.71</v>
      </c>
      <c r="K219" s="3">
        <v>759.34</v>
      </c>
      <c r="L219" s="3">
        <v>0</v>
      </c>
      <c r="M219" s="3">
        <v>552222.79</v>
      </c>
      <c r="N219" s="3">
        <v>0</v>
      </c>
      <c r="O219" s="3">
        <v>0</v>
      </c>
      <c r="P219" s="3">
        <v>552222.79</v>
      </c>
      <c r="Q219" s="3">
        <v>559244.78</v>
      </c>
      <c r="R219" s="3">
        <v>559244.78</v>
      </c>
      <c r="S219" s="3">
        <v>1</v>
      </c>
      <c r="T219" s="3">
        <v>3.23</v>
      </c>
      <c r="U219" s="3">
        <v>18</v>
      </c>
      <c r="V219" s="3">
        <v>5326.35</v>
      </c>
      <c r="W219" s="3">
        <v>835.15</v>
      </c>
      <c r="X219" s="3">
        <v>764.82</v>
      </c>
      <c r="Y219" s="3">
        <v>95568.18</v>
      </c>
      <c r="Z219" s="3">
        <v>841618.28</v>
      </c>
      <c r="AA219" s="3">
        <v>393060.33</v>
      </c>
      <c r="AB219" s="3">
        <v>0</v>
      </c>
      <c r="AC219" s="3">
        <v>448557.95</v>
      </c>
      <c r="AD219" s="3">
        <v>944112.78</v>
      </c>
      <c r="AE219" s="3">
        <v>944112.78</v>
      </c>
      <c r="AF219" s="3">
        <v>1</v>
      </c>
      <c r="AG219" s="3">
        <v>1.5</v>
      </c>
      <c r="AH219" s="3">
        <v>5401.93</v>
      </c>
      <c r="AI219" s="3">
        <v>860.71</v>
      </c>
      <c r="AJ219" s="3">
        <v>759.34</v>
      </c>
      <c r="AK219" s="3">
        <v>552222.79</v>
      </c>
      <c r="AL219" s="3">
        <v>559244.78</v>
      </c>
      <c r="AM219" s="3">
        <v>559244.78</v>
      </c>
      <c r="AN219" s="3">
        <v>1</v>
      </c>
      <c r="AO219" s="3">
        <v>0.43</v>
      </c>
      <c r="AP219" s="4">
        <f t="shared" si="28"/>
        <v>384868</v>
      </c>
      <c r="AQ219" s="4">
        <f t="shared" si="29"/>
        <v>0</v>
      </c>
      <c r="AR219" s="4">
        <f t="shared" si="30"/>
        <v>384868</v>
      </c>
      <c r="AS219" s="3">
        <f t="shared" si="33"/>
        <v>3</v>
      </c>
      <c r="AT219" s="3">
        <f t="shared" si="31"/>
        <v>1.2715846080890649E-2</v>
      </c>
      <c r="AU219" s="3">
        <f t="shared" si="26"/>
        <v>78.642034013198554</v>
      </c>
      <c r="AV219" s="3" t="str">
        <f t="shared" si="32"/>
        <v>ShipToProdRatio</v>
      </c>
    </row>
    <row r="220" spans="1:48" x14ac:dyDescent="0.25">
      <c r="A220" s="3">
        <v>19</v>
      </c>
      <c r="B220" s="3">
        <v>3</v>
      </c>
      <c r="C220" s="3">
        <v>60</v>
      </c>
      <c r="D220" s="3">
        <v>4</v>
      </c>
      <c r="E220" s="3">
        <v>10</v>
      </c>
      <c r="F220" s="3">
        <v>0.06</v>
      </c>
      <c r="G220" s="3">
        <v>100</v>
      </c>
      <c r="H220" s="3">
        <v>12</v>
      </c>
      <c r="I220" s="3">
        <v>7366.27</v>
      </c>
      <c r="J220" s="3">
        <v>1173.7</v>
      </c>
      <c r="K220" s="3">
        <v>1035.47</v>
      </c>
      <c r="L220" s="3">
        <v>0</v>
      </c>
      <c r="M220" s="3">
        <v>404963.38</v>
      </c>
      <c r="N220" s="3">
        <v>0</v>
      </c>
      <c r="O220" s="3">
        <v>0</v>
      </c>
      <c r="P220" s="3">
        <v>404963.38</v>
      </c>
      <c r="Q220" s="3">
        <v>414538.81</v>
      </c>
      <c r="R220" s="3">
        <v>414538.81</v>
      </c>
      <c r="S220" s="3">
        <v>1</v>
      </c>
      <c r="T220" s="3">
        <v>3.3</v>
      </c>
      <c r="U220" s="3">
        <v>18</v>
      </c>
      <c r="V220" s="3">
        <v>7263.2</v>
      </c>
      <c r="W220" s="3">
        <v>1138.8399999999999</v>
      </c>
      <c r="X220" s="3">
        <v>1042.93</v>
      </c>
      <c r="Y220" s="3">
        <v>70083.33</v>
      </c>
      <c r="Z220" s="3">
        <v>617186.74</v>
      </c>
      <c r="AA220" s="3">
        <v>288244.24</v>
      </c>
      <c r="AB220" s="3">
        <v>0</v>
      </c>
      <c r="AC220" s="3">
        <v>328942.5</v>
      </c>
      <c r="AD220" s="3">
        <v>696715.05</v>
      </c>
      <c r="AE220" s="3">
        <v>696715.05</v>
      </c>
      <c r="AF220" s="3">
        <v>1</v>
      </c>
      <c r="AG220" s="3">
        <v>1.43</v>
      </c>
      <c r="AH220" s="3">
        <v>7366.27</v>
      </c>
      <c r="AI220" s="3">
        <v>1173.7</v>
      </c>
      <c r="AJ220" s="3">
        <v>1035.47</v>
      </c>
      <c r="AK220" s="3">
        <v>404963.38</v>
      </c>
      <c r="AL220" s="3">
        <v>414538.81</v>
      </c>
      <c r="AM220" s="3">
        <v>414538.81</v>
      </c>
      <c r="AN220" s="3">
        <v>1</v>
      </c>
      <c r="AO220" s="3">
        <v>0.33</v>
      </c>
      <c r="AP220" s="4">
        <f t="shared" si="28"/>
        <v>282176.24000000005</v>
      </c>
      <c r="AQ220" s="4">
        <f t="shared" si="29"/>
        <v>0</v>
      </c>
      <c r="AR220" s="4">
        <f t="shared" si="30"/>
        <v>282176.24000000005</v>
      </c>
      <c r="AS220" s="3">
        <f t="shared" si="33"/>
        <v>3</v>
      </c>
      <c r="AT220" s="3">
        <f t="shared" si="31"/>
        <v>2.3645199721515561E-2</v>
      </c>
      <c r="AU220" s="3">
        <f t="shared" si="26"/>
        <v>42.291882148496569</v>
      </c>
      <c r="AV220" s="3" t="str">
        <f t="shared" si="32"/>
        <v>ShipToProdRatio</v>
      </c>
    </row>
    <row r="221" spans="1:48" x14ac:dyDescent="0.25">
      <c r="A221" s="3">
        <v>20</v>
      </c>
      <c r="B221" s="3">
        <v>3</v>
      </c>
      <c r="C221" s="3">
        <v>60</v>
      </c>
      <c r="D221" s="3">
        <v>4</v>
      </c>
      <c r="E221" s="3">
        <v>10</v>
      </c>
      <c r="F221" s="3">
        <v>0.08</v>
      </c>
      <c r="G221" s="3">
        <v>100</v>
      </c>
      <c r="H221" s="3">
        <v>12</v>
      </c>
      <c r="I221" s="3">
        <v>9821.69</v>
      </c>
      <c r="J221" s="3">
        <v>1564.93</v>
      </c>
      <c r="K221" s="3">
        <v>1380.62</v>
      </c>
      <c r="L221" s="3">
        <v>0</v>
      </c>
      <c r="M221" s="3">
        <v>303722.53999999998</v>
      </c>
      <c r="N221" s="3">
        <v>0</v>
      </c>
      <c r="O221" s="3">
        <v>0</v>
      </c>
      <c r="P221" s="3">
        <v>303722.53999999998</v>
      </c>
      <c r="Q221" s="3">
        <v>316489.77</v>
      </c>
      <c r="R221" s="3">
        <v>316489.77</v>
      </c>
      <c r="S221" s="3">
        <v>1</v>
      </c>
      <c r="T221" s="3">
        <v>3.25</v>
      </c>
      <c r="U221" s="3">
        <v>18</v>
      </c>
      <c r="V221" s="3">
        <v>9684.27</v>
      </c>
      <c r="W221" s="3">
        <v>1518.46</v>
      </c>
      <c r="X221" s="3">
        <v>1390.57</v>
      </c>
      <c r="Y221" s="3">
        <v>52562.5</v>
      </c>
      <c r="Z221" s="3">
        <v>462890.05</v>
      </c>
      <c r="AA221" s="3">
        <v>216183.18</v>
      </c>
      <c r="AB221" s="3">
        <v>0</v>
      </c>
      <c r="AC221" s="3">
        <v>246706.87</v>
      </c>
      <c r="AD221" s="3">
        <v>528045.85</v>
      </c>
      <c r="AE221" s="3">
        <v>528045.85</v>
      </c>
      <c r="AF221" s="3">
        <v>1</v>
      </c>
      <c r="AG221" s="3">
        <v>1.49</v>
      </c>
      <c r="AH221" s="3">
        <v>9821.69</v>
      </c>
      <c r="AI221" s="3">
        <v>1564.93</v>
      </c>
      <c r="AJ221" s="3">
        <v>1380.62</v>
      </c>
      <c r="AK221" s="3">
        <v>303722.53999999998</v>
      </c>
      <c r="AL221" s="3">
        <v>316489.77</v>
      </c>
      <c r="AM221" s="3">
        <v>316489.77</v>
      </c>
      <c r="AN221" s="3">
        <v>1</v>
      </c>
      <c r="AO221" s="3">
        <v>0.38</v>
      </c>
      <c r="AP221" s="4">
        <f t="shared" si="28"/>
        <v>211556.07999999996</v>
      </c>
      <c r="AQ221" s="4">
        <f t="shared" si="29"/>
        <v>0</v>
      </c>
      <c r="AR221" s="4">
        <f t="shared" si="30"/>
        <v>211556.07999999996</v>
      </c>
      <c r="AS221" s="3">
        <f t="shared" si="33"/>
        <v>3</v>
      </c>
      <c r="AT221" s="3">
        <f t="shared" si="31"/>
        <v>4.2035866024299685E-2</v>
      </c>
      <c r="AU221" s="3">
        <f t="shared" si="26"/>
        <v>23.789208944141407</v>
      </c>
      <c r="AV221" s="3" t="str">
        <f t="shared" si="32"/>
        <v>ShipToProdRatio</v>
      </c>
    </row>
    <row r="222" spans="1:48" x14ac:dyDescent="0.25">
      <c r="A222" s="3">
        <v>1</v>
      </c>
      <c r="B222" s="3">
        <v>3</v>
      </c>
      <c r="C222" s="3">
        <v>60</v>
      </c>
      <c r="D222" s="3">
        <v>4</v>
      </c>
      <c r="E222" s="3">
        <v>10</v>
      </c>
      <c r="F222" s="3">
        <v>0.01</v>
      </c>
      <c r="G222" s="3">
        <v>200</v>
      </c>
      <c r="H222" s="3">
        <v>17</v>
      </c>
      <c r="I222" s="3">
        <v>609.44000000000005</v>
      </c>
      <c r="J222" s="3">
        <v>94.53</v>
      </c>
      <c r="K222" s="3">
        <v>90.36</v>
      </c>
      <c r="L222" s="3">
        <v>256200</v>
      </c>
      <c r="M222" s="3">
        <v>4247097.83</v>
      </c>
      <c r="N222" s="3">
        <v>200712.95</v>
      </c>
      <c r="O222" s="3">
        <v>0</v>
      </c>
      <c r="P222" s="3">
        <v>4046384.88</v>
      </c>
      <c r="Q222" s="3">
        <v>4504092.16</v>
      </c>
      <c r="R222" s="3">
        <v>4504092.16</v>
      </c>
      <c r="S222" s="3">
        <v>1</v>
      </c>
      <c r="T222" s="3">
        <v>3.24</v>
      </c>
      <c r="U222" s="3">
        <v>23</v>
      </c>
      <c r="V222" s="3">
        <v>601.35</v>
      </c>
      <c r="W222" s="3">
        <v>93.2</v>
      </c>
      <c r="X222" s="3">
        <v>89.66</v>
      </c>
      <c r="Y222" s="3">
        <v>811800</v>
      </c>
      <c r="Z222" s="3">
        <v>5540510.8300000001</v>
      </c>
      <c r="AA222" s="3">
        <v>2333807.9900000002</v>
      </c>
      <c r="AB222" s="3">
        <v>0</v>
      </c>
      <c r="AC222" s="3">
        <v>3206702.84</v>
      </c>
      <c r="AD222" s="3">
        <v>6353095.04</v>
      </c>
      <c r="AE222" s="3">
        <v>6353095.04</v>
      </c>
      <c r="AF222" s="3">
        <v>1</v>
      </c>
      <c r="AG222" s="3">
        <v>1.48</v>
      </c>
      <c r="AH222" s="3">
        <v>610.09</v>
      </c>
      <c r="AI222" s="3">
        <v>94.63</v>
      </c>
      <c r="AJ222" s="3">
        <v>90.39</v>
      </c>
      <c r="AK222" s="3">
        <v>4543117.2699999996</v>
      </c>
      <c r="AL222" s="3">
        <v>4543912.37</v>
      </c>
      <c r="AM222" s="3">
        <v>4543912.37</v>
      </c>
      <c r="AN222" s="3">
        <v>1</v>
      </c>
      <c r="AO222" s="3">
        <v>0.36</v>
      </c>
      <c r="AP222" s="4">
        <f t="shared" si="28"/>
        <v>1849002.88</v>
      </c>
      <c r="AQ222" s="4">
        <f t="shared" si="29"/>
        <v>39820.209999999963</v>
      </c>
      <c r="AR222" s="4">
        <f t="shared" si="30"/>
        <v>1888823.0899999999</v>
      </c>
      <c r="AS222" s="3">
        <f t="shared" si="33"/>
        <v>4.25</v>
      </c>
      <c r="AT222" s="3">
        <f t="shared" si="31"/>
        <v>1.763885112613127E-4</v>
      </c>
      <c r="AU222" s="3">
        <f t="shared" si="26"/>
        <v>5669.3034758853373</v>
      </c>
      <c r="AV222" s="3" t="str">
        <f t="shared" si="32"/>
        <v>ShipToProdRatio</v>
      </c>
    </row>
    <row r="223" spans="1:48" x14ac:dyDescent="0.25">
      <c r="A223" s="3">
        <v>2</v>
      </c>
      <c r="B223" s="3">
        <v>3</v>
      </c>
      <c r="C223" s="3">
        <v>60</v>
      </c>
      <c r="D223" s="3">
        <v>4</v>
      </c>
      <c r="E223" s="3">
        <v>10</v>
      </c>
      <c r="F223" s="3">
        <v>0.01</v>
      </c>
      <c r="G223" s="3">
        <v>200</v>
      </c>
      <c r="H223" s="3">
        <v>17</v>
      </c>
      <c r="I223" s="3">
        <v>731.33</v>
      </c>
      <c r="J223" s="3">
        <v>113.43</v>
      </c>
      <c r="K223" s="3">
        <v>108.44</v>
      </c>
      <c r="L223" s="3">
        <v>213500</v>
      </c>
      <c r="M223" s="3">
        <v>3539248.19</v>
      </c>
      <c r="N223" s="3">
        <v>167260.79</v>
      </c>
      <c r="O223" s="3">
        <v>0</v>
      </c>
      <c r="P223" s="3">
        <v>3371987.4</v>
      </c>
      <c r="Q223" s="3">
        <v>3753701.39</v>
      </c>
      <c r="R223" s="3">
        <v>3753701.39</v>
      </c>
      <c r="S223" s="3">
        <v>1</v>
      </c>
      <c r="T223" s="3">
        <v>3.22</v>
      </c>
      <c r="U223" s="3">
        <v>23</v>
      </c>
      <c r="V223" s="3">
        <v>721.62</v>
      </c>
      <c r="W223" s="3">
        <v>111.84</v>
      </c>
      <c r="X223" s="3">
        <v>107.59</v>
      </c>
      <c r="Y223" s="3">
        <v>676500</v>
      </c>
      <c r="Z223" s="3">
        <v>4617092.3600000003</v>
      </c>
      <c r="AA223" s="3">
        <v>1944839.99</v>
      </c>
      <c r="AB223" s="3">
        <v>0</v>
      </c>
      <c r="AC223" s="3">
        <v>2672252.36</v>
      </c>
      <c r="AD223" s="3">
        <v>5294533.41</v>
      </c>
      <c r="AE223" s="3">
        <v>5294533.41</v>
      </c>
      <c r="AF223" s="3">
        <v>1</v>
      </c>
      <c r="AG223" s="3">
        <v>1.49</v>
      </c>
      <c r="AH223" s="3">
        <v>732.1</v>
      </c>
      <c r="AI223" s="3">
        <v>113.55</v>
      </c>
      <c r="AJ223" s="3">
        <v>108.46</v>
      </c>
      <c r="AK223" s="3">
        <v>3785931.06</v>
      </c>
      <c r="AL223" s="3">
        <v>3786885.18</v>
      </c>
      <c r="AM223" s="3">
        <v>3786885.18</v>
      </c>
      <c r="AN223" s="3">
        <v>1</v>
      </c>
      <c r="AO223" s="3">
        <v>0.47</v>
      </c>
      <c r="AP223" s="4">
        <f t="shared" si="28"/>
        <v>1540832.02</v>
      </c>
      <c r="AQ223" s="4">
        <f t="shared" si="29"/>
        <v>33183.790000000037</v>
      </c>
      <c r="AR223" s="4">
        <f t="shared" si="30"/>
        <v>1574015.81</v>
      </c>
      <c r="AS223" s="3">
        <f t="shared" si="33"/>
        <v>4.25</v>
      </c>
      <c r="AT223" s="3">
        <f t="shared" si="31"/>
        <v>2.5400052221462803E-4</v>
      </c>
      <c r="AU223" s="3">
        <f t="shared" si="26"/>
        <v>3936.9997796894663</v>
      </c>
      <c r="AV223" s="3" t="str">
        <f t="shared" si="32"/>
        <v>ShipToProdRatio</v>
      </c>
    </row>
    <row r="224" spans="1:48" x14ac:dyDescent="0.25">
      <c r="A224" s="3">
        <v>3</v>
      </c>
      <c r="B224" s="3">
        <v>3</v>
      </c>
      <c r="C224" s="3">
        <v>60</v>
      </c>
      <c r="D224" s="3">
        <v>4</v>
      </c>
      <c r="E224" s="3">
        <v>10</v>
      </c>
      <c r="F224" s="3">
        <v>0.01</v>
      </c>
      <c r="G224" s="3">
        <v>200</v>
      </c>
      <c r="H224" s="3">
        <v>17</v>
      </c>
      <c r="I224" s="3">
        <v>853.22</v>
      </c>
      <c r="J224" s="3">
        <v>132.34</v>
      </c>
      <c r="K224" s="3">
        <v>126.51</v>
      </c>
      <c r="L224" s="3">
        <v>183000</v>
      </c>
      <c r="M224" s="3">
        <v>3033641.31</v>
      </c>
      <c r="N224" s="3">
        <v>143366.39000000001</v>
      </c>
      <c r="O224" s="3">
        <v>0</v>
      </c>
      <c r="P224" s="3">
        <v>2890274.91</v>
      </c>
      <c r="Q224" s="3">
        <v>3217753.37</v>
      </c>
      <c r="R224" s="3">
        <v>3217753.37</v>
      </c>
      <c r="S224" s="3">
        <v>1</v>
      </c>
      <c r="T224" s="3">
        <v>3.43</v>
      </c>
      <c r="U224" s="3">
        <v>23</v>
      </c>
      <c r="V224" s="3">
        <v>841.88</v>
      </c>
      <c r="W224" s="3">
        <v>130.47999999999999</v>
      </c>
      <c r="X224" s="3">
        <v>125.52</v>
      </c>
      <c r="Y224" s="3">
        <v>579857.14</v>
      </c>
      <c r="Z224" s="3">
        <v>3957507.73</v>
      </c>
      <c r="AA224" s="3">
        <v>1667005.71</v>
      </c>
      <c r="AB224" s="3">
        <v>0</v>
      </c>
      <c r="AC224" s="3">
        <v>2290502.0299999998</v>
      </c>
      <c r="AD224" s="3">
        <v>4538462.7699999996</v>
      </c>
      <c r="AE224" s="3">
        <v>4538462.7699999996</v>
      </c>
      <c r="AF224" s="3">
        <v>1</v>
      </c>
      <c r="AG224" s="3">
        <v>1.51</v>
      </c>
      <c r="AH224" s="3">
        <v>854.12</v>
      </c>
      <c r="AI224" s="3">
        <v>132.47999999999999</v>
      </c>
      <c r="AJ224" s="3">
        <v>126.54</v>
      </c>
      <c r="AK224" s="3">
        <v>3245083.76</v>
      </c>
      <c r="AL224" s="3">
        <v>3246196.9</v>
      </c>
      <c r="AM224" s="3">
        <v>3246196.9</v>
      </c>
      <c r="AN224" s="3">
        <v>1</v>
      </c>
      <c r="AO224" s="3">
        <v>0.33</v>
      </c>
      <c r="AP224" s="4">
        <f t="shared" si="28"/>
        <v>1320709.3999999994</v>
      </c>
      <c r="AQ224" s="4">
        <f t="shared" si="29"/>
        <v>28443.529999999795</v>
      </c>
      <c r="AR224" s="4">
        <f t="shared" si="30"/>
        <v>1349152.9299999992</v>
      </c>
      <c r="AS224" s="3">
        <f t="shared" si="33"/>
        <v>4.25</v>
      </c>
      <c r="AT224" s="3">
        <f t="shared" si="31"/>
        <v>3.4572396883132738E-4</v>
      </c>
      <c r="AU224" s="3">
        <f t="shared" si="26"/>
        <v>2892.480967924681</v>
      </c>
      <c r="AV224" s="3" t="str">
        <f t="shared" si="32"/>
        <v>ShipToProdRatio</v>
      </c>
    </row>
    <row r="225" spans="1:48" x14ac:dyDescent="0.25">
      <c r="A225" s="3">
        <v>4</v>
      </c>
      <c r="B225" s="3">
        <v>3</v>
      </c>
      <c r="C225" s="3">
        <v>60</v>
      </c>
      <c r="D225" s="3">
        <v>4</v>
      </c>
      <c r="E225" s="3">
        <v>10</v>
      </c>
      <c r="F225" s="3">
        <v>0.01</v>
      </c>
      <c r="G225" s="3">
        <v>200</v>
      </c>
      <c r="H225" s="3">
        <v>17</v>
      </c>
      <c r="I225" s="3">
        <v>975.11</v>
      </c>
      <c r="J225" s="3">
        <v>151.24</v>
      </c>
      <c r="K225" s="3">
        <v>144.58000000000001</v>
      </c>
      <c r="L225" s="3">
        <v>160125</v>
      </c>
      <c r="M225" s="3">
        <v>2654436.14</v>
      </c>
      <c r="N225" s="3">
        <v>125445.59</v>
      </c>
      <c r="O225" s="3">
        <v>0</v>
      </c>
      <c r="P225" s="3">
        <v>2528990.5499999998</v>
      </c>
      <c r="Q225" s="3">
        <v>2815832.08</v>
      </c>
      <c r="R225" s="3">
        <v>2815832.08</v>
      </c>
      <c r="S225" s="3">
        <v>1</v>
      </c>
      <c r="T225" s="3">
        <v>3.17</v>
      </c>
      <c r="U225" s="3">
        <v>23</v>
      </c>
      <c r="V225" s="3">
        <v>962.15</v>
      </c>
      <c r="W225" s="3">
        <v>149.13</v>
      </c>
      <c r="X225" s="3">
        <v>143.46</v>
      </c>
      <c r="Y225" s="3">
        <v>507375</v>
      </c>
      <c r="Z225" s="3">
        <v>3462819.27</v>
      </c>
      <c r="AA225" s="3">
        <v>1458629.99</v>
      </c>
      <c r="AB225" s="3">
        <v>0</v>
      </c>
      <c r="AC225" s="3">
        <v>2004189.27</v>
      </c>
      <c r="AD225" s="3">
        <v>3971449</v>
      </c>
      <c r="AE225" s="3">
        <v>3971449</v>
      </c>
      <c r="AF225" s="3">
        <v>1</v>
      </c>
      <c r="AG225" s="3">
        <v>1.58</v>
      </c>
      <c r="AH225" s="3">
        <v>976.14</v>
      </c>
      <c r="AI225" s="3">
        <v>151.4</v>
      </c>
      <c r="AJ225" s="3">
        <v>144.62</v>
      </c>
      <c r="AK225" s="3">
        <v>2839448.29</v>
      </c>
      <c r="AL225" s="3">
        <v>2840720.45</v>
      </c>
      <c r="AM225" s="3">
        <v>2840720.45</v>
      </c>
      <c r="AN225" s="3">
        <v>1</v>
      </c>
      <c r="AO225" s="3">
        <v>0.43</v>
      </c>
      <c r="AP225" s="4">
        <f t="shared" si="28"/>
        <v>1155616.92</v>
      </c>
      <c r="AQ225" s="4">
        <f t="shared" si="29"/>
        <v>24888.370000000112</v>
      </c>
      <c r="AR225" s="4">
        <f t="shared" si="30"/>
        <v>1180505.29</v>
      </c>
      <c r="AS225" s="3">
        <f t="shared" si="33"/>
        <v>4.25</v>
      </c>
      <c r="AT225" s="3">
        <f t="shared" si="31"/>
        <v>4.515553000209474E-4</v>
      </c>
      <c r="AU225" s="3">
        <f t="shared" si="26"/>
        <v>2214.5681823546543</v>
      </c>
      <c r="AV225" s="3" t="str">
        <f t="shared" si="32"/>
        <v>ShipToProdRatio</v>
      </c>
    </row>
    <row r="226" spans="1:48" x14ac:dyDescent="0.25">
      <c r="A226" s="3">
        <v>5</v>
      </c>
      <c r="B226" s="3">
        <v>3</v>
      </c>
      <c r="C226" s="3">
        <v>60</v>
      </c>
      <c r="D226" s="3">
        <v>4</v>
      </c>
      <c r="E226" s="3">
        <v>10</v>
      </c>
      <c r="F226" s="3">
        <v>0.01</v>
      </c>
      <c r="G226" s="3">
        <v>200</v>
      </c>
      <c r="H226" s="3">
        <v>17</v>
      </c>
      <c r="I226" s="3">
        <v>1096.99</v>
      </c>
      <c r="J226" s="3">
        <v>170.15</v>
      </c>
      <c r="K226" s="3">
        <v>162.65</v>
      </c>
      <c r="L226" s="3">
        <v>142333.32999999999</v>
      </c>
      <c r="M226" s="3">
        <v>2359498.79</v>
      </c>
      <c r="N226" s="3">
        <v>111507.19</v>
      </c>
      <c r="O226" s="3">
        <v>0</v>
      </c>
      <c r="P226" s="3">
        <v>2247991.6</v>
      </c>
      <c r="Q226" s="3">
        <v>2503261.9300000002</v>
      </c>
      <c r="R226" s="3">
        <v>2503261.9300000002</v>
      </c>
      <c r="S226" s="3">
        <v>1</v>
      </c>
      <c r="T226" s="3">
        <v>3.32</v>
      </c>
      <c r="U226" s="3">
        <v>23</v>
      </c>
      <c r="V226" s="3">
        <v>1082.42</v>
      </c>
      <c r="W226" s="3">
        <v>167.77</v>
      </c>
      <c r="X226" s="3">
        <v>161.38999999999999</v>
      </c>
      <c r="Y226" s="3">
        <v>451000</v>
      </c>
      <c r="Z226" s="3">
        <v>3078061.57</v>
      </c>
      <c r="AA226" s="3">
        <v>1296560</v>
      </c>
      <c r="AB226" s="3">
        <v>0</v>
      </c>
      <c r="AC226" s="3">
        <v>1781501.58</v>
      </c>
      <c r="AD226" s="3">
        <v>3530473.15</v>
      </c>
      <c r="AE226" s="3">
        <v>3530473.15</v>
      </c>
      <c r="AF226" s="3">
        <v>1</v>
      </c>
      <c r="AG226" s="3">
        <v>1.4</v>
      </c>
      <c r="AH226" s="3">
        <v>1098.1600000000001</v>
      </c>
      <c r="AI226" s="3">
        <v>170.33</v>
      </c>
      <c r="AJ226" s="3">
        <v>162.69999999999999</v>
      </c>
      <c r="AK226" s="3">
        <v>2523954.04</v>
      </c>
      <c r="AL226" s="3">
        <v>2525385.2200000002</v>
      </c>
      <c r="AM226" s="3">
        <v>2525385.2200000002</v>
      </c>
      <c r="AN226" s="3">
        <v>1</v>
      </c>
      <c r="AO226" s="3">
        <v>0.31</v>
      </c>
      <c r="AP226" s="4">
        <f t="shared" si="28"/>
        <v>1027211.2199999997</v>
      </c>
      <c r="AQ226" s="4">
        <f t="shared" si="29"/>
        <v>22123.290000000037</v>
      </c>
      <c r="AR226" s="4">
        <f t="shared" si="30"/>
        <v>1049334.5099999998</v>
      </c>
      <c r="AS226" s="3">
        <f t="shared" si="33"/>
        <v>4.25</v>
      </c>
      <c r="AT226" s="3">
        <f t="shared" si="31"/>
        <v>5.714971794350454E-4</v>
      </c>
      <c r="AU226" s="3">
        <f t="shared" si="26"/>
        <v>1749.789913204037</v>
      </c>
      <c r="AV226" s="3" t="str">
        <f t="shared" si="32"/>
        <v>ShipToProdRatio</v>
      </c>
    </row>
    <row r="227" spans="1:48" x14ac:dyDescent="0.25">
      <c r="A227" s="3">
        <v>6</v>
      </c>
      <c r="B227" s="3">
        <v>3</v>
      </c>
      <c r="C227" s="3">
        <v>60</v>
      </c>
      <c r="D227" s="3">
        <v>4</v>
      </c>
      <c r="E227" s="3">
        <v>10</v>
      </c>
      <c r="F227" s="3">
        <v>0.01</v>
      </c>
      <c r="G227" s="3">
        <v>200</v>
      </c>
      <c r="H227" s="3">
        <v>17</v>
      </c>
      <c r="I227" s="3">
        <v>1462.66</v>
      </c>
      <c r="J227" s="3">
        <v>226.87</v>
      </c>
      <c r="K227" s="3">
        <v>216.87</v>
      </c>
      <c r="L227" s="3">
        <v>106750</v>
      </c>
      <c r="M227" s="3">
        <v>1769624.1</v>
      </c>
      <c r="N227" s="3">
        <v>83630.399999999994</v>
      </c>
      <c r="O227" s="3">
        <v>0</v>
      </c>
      <c r="P227" s="3">
        <v>1685993.7</v>
      </c>
      <c r="Q227" s="3">
        <v>1878280.49</v>
      </c>
      <c r="R227" s="3">
        <v>1878280.49</v>
      </c>
      <c r="S227" s="3">
        <v>1</v>
      </c>
      <c r="T227" s="3">
        <v>3.26</v>
      </c>
      <c r="U227" s="3">
        <v>23</v>
      </c>
      <c r="V227" s="3">
        <v>1443.23</v>
      </c>
      <c r="W227" s="3">
        <v>223.69</v>
      </c>
      <c r="X227" s="3">
        <v>215.18</v>
      </c>
      <c r="Y227" s="3">
        <v>338250</v>
      </c>
      <c r="Z227" s="3">
        <v>2308546.1800000002</v>
      </c>
      <c r="AA227" s="3">
        <v>972420</v>
      </c>
      <c r="AB227" s="3">
        <v>0</v>
      </c>
      <c r="AC227" s="3">
        <v>1336126.18</v>
      </c>
      <c r="AD227" s="3">
        <v>2648678.2799999998</v>
      </c>
      <c r="AE227" s="3">
        <v>2648678.2799999998</v>
      </c>
      <c r="AF227" s="3">
        <v>1</v>
      </c>
      <c r="AG227" s="3">
        <v>1.49</v>
      </c>
      <c r="AH227" s="3">
        <v>1464.21</v>
      </c>
      <c r="AI227" s="3">
        <v>227.1</v>
      </c>
      <c r="AJ227" s="3">
        <v>216.93</v>
      </c>
      <c r="AK227" s="3">
        <v>1892965.53</v>
      </c>
      <c r="AL227" s="3">
        <v>1894873.77</v>
      </c>
      <c r="AM227" s="3">
        <v>1894873.77</v>
      </c>
      <c r="AN227" s="3">
        <v>1</v>
      </c>
      <c r="AO227" s="3">
        <v>0.42</v>
      </c>
      <c r="AP227" s="4">
        <f t="shared" si="28"/>
        <v>770397.7899999998</v>
      </c>
      <c r="AQ227" s="4">
        <f t="shared" si="29"/>
        <v>16593.280000000028</v>
      </c>
      <c r="AR227" s="4">
        <f t="shared" si="30"/>
        <v>786991.06999999983</v>
      </c>
      <c r="AS227" s="3">
        <f t="shared" si="33"/>
        <v>4.25</v>
      </c>
      <c r="AT227" s="3">
        <f t="shared" si="31"/>
        <v>1.0160020861511572E-3</v>
      </c>
      <c r="AU227" s="3">
        <f t="shared" si="26"/>
        <v>984.24994754511124</v>
      </c>
      <c r="AV227" s="3" t="str">
        <f t="shared" si="32"/>
        <v>ShipToProdRatio</v>
      </c>
    </row>
    <row r="228" spans="1:48" x14ac:dyDescent="0.25">
      <c r="A228" s="3">
        <v>7</v>
      </c>
      <c r="B228" s="3">
        <v>3</v>
      </c>
      <c r="C228" s="3">
        <v>60</v>
      </c>
      <c r="D228" s="3">
        <v>4</v>
      </c>
      <c r="E228" s="3">
        <v>10</v>
      </c>
      <c r="F228" s="3">
        <v>0.01</v>
      </c>
      <c r="G228" s="3">
        <v>200</v>
      </c>
      <c r="H228" s="3">
        <v>17</v>
      </c>
      <c r="I228" s="3">
        <v>1706.44</v>
      </c>
      <c r="J228" s="3">
        <v>264.68</v>
      </c>
      <c r="K228" s="3">
        <v>253.02</v>
      </c>
      <c r="L228" s="3">
        <v>91500</v>
      </c>
      <c r="M228" s="3">
        <v>1516820.65</v>
      </c>
      <c r="N228" s="3">
        <v>71683.199999999997</v>
      </c>
      <c r="O228" s="3">
        <v>0</v>
      </c>
      <c r="P228" s="3">
        <v>1445137.46</v>
      </c>
      <c r="Q228" s="3">
        <v>1610544.78</v>
      </c>
      <c r="R228" s="3">
        <v>1610544.78</v>
      </c>
      <c r="S228" s="3">
        <v>1</v>
      </c>
      <c r="T228" s="3">
        <v>3.34</v>
      </c>
      <c r="U228" s="3">
        <v>23</v>
      </c>
      <c r="V228" s="3">
        <v>1683.77</v>
      </c>
      <c r="W228" s="3">
        <v>260.97000000000003</v>
      </c>
      <c r="X228" s="3">
        <v>251.05</v>
      </c>
      <c r="Y228" s="3">
        <v>289928.57</v>
      </c>
      <c r="Z228" s="3">
        <v>1978753.87</v>
      </c>
      <c r="AA228" s="3">
        <v>833502.85</v>
      </c>
      <c r="AB228" s="3">
        <v>0</v>
      </c>
      <c r="AC228" s="3">
        <v>1145251.01</v>
      </c>
      <c r="AD228" s="3">
        <v>2270878.2200000002</v>
      </c>
      <c r="AE228" s="3">
        <v>2270878.2200000002</v>
      </c>
      <c r="AF228" s="3">
        <v>1</v>
      </c>
      <c r="AG228" s="3">
        <v>1.51</v>
      </c>
      <c r="AH228" s="3">
        <v>1708.24</v>
      </c>
      <c r="AI228" s="3">
        <v>264.95</v>
      </c>
      <c r="AJ228" s="3">
        <v>253.08</v>
      </c>
      <c r="AK228" s="3">
        <v>1622541.88</v>
      </c>
      <c r="AL228" s="3">
        <v>1624768.16</v>
      </c>
      <c r="AM228" s="3">
        <v>1624768.16</v>
      </c>
      <c r="AN228" s="3">
        <v>1</v>
      </c>
      <c r="AO228" s="3">
        <v>0.36</v>
      </c>
      <c r="AP228" s="4">
        <f t="shared" si="28"/>
        <v>660333.44000000018</v>
      </c>
      <c r="AQ228" s="4">
        <f t="shared" si="29"/>
        <v>14223.379999999888</v>
      </c>
      <c r="AR228" s="4">
        <f t="shared" si="30"/>
        <v>674556.82000000007</v>
      </c>
      <c r="AS228" s="3">
        <f t="shared" si="33"/>
        <v>4.25</v>
      </c>
      <c r="AT228" s="3">
        <f t="shared" si="31"/>
        <v>1.3828958796245018E-3</v>
      </c>
      <c r="AU228" s="3">
        <f t="shared" si="26"/>
        <v>723.12023973311011</v>
      </c>
      <c r="AV228" s="3" t="str">
        <f t="shared" si="32"/>
        <v>ShipToProdRatio</v>
      </c>
    </row>
    <row r="229" spans="1:48" x14ac:dyDescent="0.25">
      <c r="A229" s="3">
        <v>8</v>
      </c>
      <c r="B229" s="3">
        <v>3</v>
      </c>
      <c r="C229" s="3">
        <v>60</v>
      </c>
      <c r="D229" s="3">
        <v>4</v>
      </c>
      <c r="E229" s="3">
        <v>10</v>
      </c>
      <c r="F229" s="3">
        <v>0.02</v>
      </c>
      <c r="G229" s="3">
        <v>200</v>
      </c>
      <c r="H229" s="3">
        <v>17</v>
      </c>
      <c r="I229" s="3">
        <v>1950.21</v>
      </c>
      <c r="J229" s="3">
        <v>302.49</v>
      </c>
      <c r="K229" s="3">
        <v>289.16000000000003</v>
      </c>
      <c r="L229" s="3">
        <v>80062.5</v>
      </c>
      <c r="M229" s="3">
        <v>1327218.07</v>
      </c>
      <c r="N229" s="3">
        <v>62722.8</v>
      </c>
      <c r="O229" s="3">
        <v>0</v>
      </c>
      <c r="P229" s="3">
        <v>1264495.28</v>
      </c>
      <c r="Q229" s="3">
        <v>1409822.44</v>
      </c>
      <c r="R229" s="3">
        <v>1409822.44</v>
      </c>
      <c r="S229" s="3">
        <v>1</v>
      </c>
      <c r="T229" s="3">
        <v>3.31</v>
      </c>
      <c r="U229" s="3">
        <v>23</v>
      </c>
      <c r="V229" s="3">
        <v>1924.31</v>
      </c>
      <c r="W229" s="3">
        <v>298.25</v>
      </c>
      <c r="X229" s="3">
        <v>286.91000000000003</v>
      </c>
      <c r="Y229" s="3">
        <v>253687.5</v>
      </c>
      <c r="Z229" s="3">
        <v>1731409.63</v>
      </c>
      <c r="AA229" s="3">
        <v>729315</v>
      </c>
      <c r="AB229" s="3">
        <v>0</v>
      </c>
      <c r="AC229" s="3">
        <v>1002094.64</v>
      </c>
      <c r="AD229" s="3">
        <v>1987606.6</v>
      </c>
      <c r="AE229" s="3">
        <v>1987606.6</v>
      </c>
      <c r="AF229" s="3">
        <v>1</v>
      </c>
      <c r="AG229" s="3">
        <v>1.48</v>
      </c>
      <c r="AH229" s="3">
        <v>1952.28</v>
      </c>
      <c r="AI229" s="3">
        <v>302.8</v>
      </c>
      <c r="AJ229" s="3">
        <v>289.24</v>
      </c>
      <c r="AK229" s="3">
        <v>1419724.15</v>
      </c>
      <c r="AL229" s="3">
        <v>1422268.47</v>
      </c>
      <c r="AM229" s="3">
        <v>1422268.47</v>
      </c>
      <c r="AN229" s="3">
        <v>1</v>
      </c>
      <c r="AO229" s="3">
        <v>0.41</v>
      </c>
      <c r="AP229" s="4">
        <f t="shared" si="28"/>
        <v>577784.16000000015</v>
      </c>
      <c r="AQ229" s="4">
        <f t="shared" si="29"/>
        <v>12446.030000000028</v>
      </c>
      <c r="AR229" s="4">
        <f t="shared" si="30"/>
        <v>590230.19000000018</v>
      </c>
      <c r="AS229" s="3">
        <f t="shared" si="33"/>
        <v>4.25</v>
      </c>
      <c r="AT229" s="3">
        <f t="shared" si="31"/>
        <v>1.8062212000837896E-3</v>
      </c>
      <c r="AU229" s="3">
        <f t="shared" si="26"/>
        <v>553.64204558866356</v>
      </c>
      <c r="AV229" s="3" t="str">
        <f t="shared" si="32"/>
        <v>ShipToProdRatio</v>
      </c>
    </row>
    <row r="230" spans="1:48" x14ac:dyDescent="0.25">
      <c r="A230" s="3">
        <v>9</v>
      </c>
      <c r="B230" s="3">
        <v>3</v>
      </c>
      <c r="C230" s="3">
        <v>60</v>
      </c>
      <c r="D230" s="3">
        <v>4</v>
      </c>
      <c r="E230" s="3">
        <v>10</v>
      </c>
      <c r="F230" s="3">
        <v>0.02</v>
      </c>
      <c r="G230" s="3">
        <v>200</v>
      </c>
      <c r="H230" s="3">
        <v>17</v>
      </c>
      <c r="I230" s="3">
        <v>2193.9899999999998</v>
      </c>
      <c r="J230" s="3">
        <v>340.3</v>
      </c>
      <c r="K230" s="3">
        <v>325.31</v>
      </c>
      <c r="L230" s="3">
        <v>71166.67</v>
      </c>
      <c r="M230" s="3">
        <v>1179749.3999999999</v>
      </c>
      <c r="N230" s="3">
        <v>55753.599999999999</v>
      </c>
      <c r="O230" s="3">
        <v>0</v>
      </c>
      <c r="P230" s="3">
        <v>1123995.8</v>
      </c>
      <c r="Q230" s="3">
        <v>1253775.6599999999</v>
      </c>
      <c r="R230" s="3">
        <v>1253775.6599999999</v>
      </c>
      <c r="S230" s="3">
        <v>1</v>
      </c>
      <c r="T230" s="3">
        <v>3.27</v>
      </c>
      <c r="U230" s="3">
        <v>23</v>
      </c>
      <c r="V230" s="3">
        <v>2164.85</v>
      </c>
      <c r="W230" s="3">
        <v>335.53</v>
      </c>
      <c r="X230" s="3">
        <v>322.77</v>
      </c>
      <c r="Y230" s="3">
        <v>225500</v>
      </c>
      <c r="Z230" s="3">
        <v>1539030.79</v>
      </c>
      <c r="AA230" s="3">
        <v>648280</v>
      </c>
      <c r="AB230" s="3">
        <v>0</v>
      </c>
      <c r="AC230" s="3">
        <v>890750.79</v>
      </c>
      <c r="AD230" s="3">
        <v>1767353.94</v>
      </c>
      <c r="AE230" s="3">
        <v>1767353.94</v>
      </c>
      <c r="AF230" s="3">
        <v>1</v>
      </c>
      <c r="AG230" s="3">
        <v>1.48</v>
      </c>
      <c r="AH230" s="3">
        <v>2196.31</v>
      </c>
      <c r="AI230" s="3">
        <v>340.66</v>
      </c>
      <c r="AJ230" s="3">
        <v>325.39</v>
      </c>
      <c r="AK230" s="3">
        <v>1261977.02</v>
      </c>
      <c r="AL230" s="3">
        <v>1264839.3799999999</v>
      </c>
      <c r="AM230" s="3">
        <v>1264839.3799999999</v>
      </c>
      <c r="AN230" s="3">
        <v>1</v>
      </c>
      <c r="AO230" s="3">
        <v>0.34</v>
      </c>
      <c r="AP230" s="4">
        <f t="shared" si="28"/>
        <v>513578.28</v>
      </c>
      <c r="AQ230" s="4">
        <f t="shared" si="29"/>
        <v>11063.719999999972</v>
      </c>
      <c r="AR230" s="4">
        <f t="shared" si="30"/>
        <v>524642</v>
      </c>
      <c r="AS230" s="3">
        <f t="shared" si="33"/>
        <v>4.25</v>
      </c>
      <c r="AT230" s="3">
        <f t="shared" si="31"/>
        <v>2.2860046877485555E-3</v>
      </c>
      <c r="AU230" s="3">
        <f t="shared" si="26"/>
        <v>437.44442229682471</v>
      </c>
      <c r="AV230" s="3" t="str">
        <f t="shared" si="32"/>
        <v>ShipToProdRatio</v>
      </c>
    </row>
    <row r="231" spans="1:48" x14ac:dyDescent="0.25">
      <c r="A231" s="3">
        <v>10</v>
      </c>
      <c r="B231" s="3">
        <v>3</v>
      </c>
      <c r="C231" s="3">
        <v>60</v>
      </c>
      <c r="D231" s="3">
        <v>4</v>
      </c>
      <c r="E231" s="3">
        <v>10</v>
      </c>
      <c r="F231" s="3">
        <v>0.02</v>
      </c>
      <c r="G231" s="3">
        <v>200</v>
      </c>
      <c r="H231" s="3">
        <v>17</v>
      </c>
      <c r="I231" s="3">
        <v>2681.54</v>
      </c>
      <c r="J231" s="3">
        <v>415.92</v>
      </c>
      <c r="K231" s="3">
        <v>397.6</v>
      </c>
      <c r="L231" s="3">
        <v>58227.27</v>
      </c>
      <c r="M231" s="3">
        <v>965249.51</v>
      </c>
      <c r="N231" s="3">
        <v>45616.58</v>
      </c>
      <c r="O231" s="3">
        <v>0</v>
      </c>
      <c r="P231" s="3">
        <v>919632.93</v>
      </c>
      <c r="Q231" s="3">
        <v>1026971.84</v>
      </c>
      <c r="R231" s="3">
        <v>1026971.84</v>
      </c>
      <c r="S231" s="3">
        <v>1</v>
      </c>
      <c r="T231" s="3">
        <v>3.24</v>
      </c>
      <c r="U231" s="3">
        <v>23</v>
      </c>
      <c r="V231" s="3">
        <v>2645.92</v>
      </c>
      <c r="W231" s="3">
        <v>410.1</v>
      </c>
      <c r="X231" s="3">
        <v>394.5</v>
      </c>
      <c r="Y231" s="3">
        <v>184500</v>
      </c>
      <c r="Z231" s="3">
        <v>1259207.01</v>
      </c>
      <c r="AA231" s="3">
        <v>530410.91</v>
      </c>
      <c r="AB231" s="3">
        <v>0</v>
      </c>
      <c r="AC231" s="3">
        <v>728796.1</v>
      </c>
      <c r="AD231" s="3">
        <v>1447157.53</v>
      </c>
      <c r="AE231" s="3">
        <v>1447157.53</v>
      </c>
      <c r="AF231" s="3">
        <v>1</v>
      </c>
      <c r="AG231" s="3">
        <v>1.44</v>
      </c>
      <c r="AH231" s="3">
        <v>2684.38</v>
      </c>
      <c r="AI231" s="3">
        <v>416.36</v>
      </c>
      <c r="AJ231" s="3">
        <v>397.7</v>
      </c>
      <c r="AK231" s="3">
        <v>1032526.65</v>
      </c>
      <c r="AL231" s="3">
        <v>1036025.09</v>
      </c>
      <c r="AM231" s="3">
        <v>1036025.09</v>
      </c>
      <c r="AN231" s="3">
        <v>1</v>
      </c>
      <c r="AO231" s="3">
        <v>0.44</v>
      </c>
      <c r="AP231" s="4">
        <f t="shared" si="28"/>
        <v>420185.69000000006</v>
      </c>
      <c r="AQ231" s="4">
        <f t="shared" si="29"/>
        <v>9053.25</v>
      </c>
      <c r="AR231" s="4">
        <f t="shared" si="30"/>
        <v>429238.94000000006</v>
      </c>
      <c r="AS231" s="3">
        <f t="shared" si="33"/>
        <v>4.25</v>
      </c>
      <c r="AT231" s="3">
        <f t="shared" si="31"/>
        <v>3.4148893929962921E-3</v>
      </c>
      <c r="AU231" s="3">
        <f t="shared" si="26"/>
        <v>292.8352531859253</v>
      </c>
      <c r="AV231" s="3" t="str">
        <f t="shared" si="32"/>
        <v>ShipToProdRatio</v>
      </c>
    </row>
    <row r="232" spans="1:48" x14ac:dyDescent="0.25">
      <c r="A232" s="3">
        <v>11</v>
      </c>
      <c r="B232" s="3">
        <v>3</v>
      </c>
      <c r="C232" s="3">
        <v>60</v>
      </c>
      <c r="D232" s="3">
        <v>4</v>
      </c>
      <c r="E232" s="3">
        <v>10</v>
      </c>
      <c r="F232" s="3">
        <v>0.02</v>
      </c>
      <c r="G232" s="3">
        <v>200</v>
      </c>
      <c r="H232" s="3">
        <v>17</v>
      </c>
      <c r="I232" s="3">
        <v>2925.32</v>
      </c>
      <c r="J232" s="3">
        <v>453.73</v>
      </c>
      <c r="K232" s="3">
        <v>433.75</v>
      </c>
      <c r="L232" s="3">
        <v>53375</v>
      </c>
      <c r="M232" s="3">
        <v>884812.05</v>
      </c>
      <c r="N232" s="3">
        <v>41815.199999999997</v>
      </c>
      <c r="O232" s="3">
        <v>0</v>
      </c>
      <c r="P232" s="3">
        <v>842996.85</v>
      </c>
      <c r="Q232" s="3">
        <v>941999.84</v>
      </c>
      <c r="R232" s="3">
        <v>941999.84</v>
      </c>
      <c r="S232" s="3">
        <v>1</v>
      </c>
      <c r="T232" s="3">
        <v>3.3</v>
      </c>
      <c r="U232" s="3">
        <v>23</v>
      </c>
      <c r="V232" s="3">
        <v>2886.46</v>
      </c>
      <c r="W232" s="3">
        <v>447.38</v>
      </c>
      <c r="X232" s="3">
        <v>430.37</v>
      </c>
      <c r="Y232" s="3">
        <v>169125</v>
      </c>
      <c r="Z232" s="3">
        <v>1154273.0900000001</v>
      </c>
      <c r="AA232" s="3">
        <v>486210</v>
      </c>
      <c r="AB232" s="3">
        <v>0</v>
      </c>
      <c r="AC232" s="3">
        <v>668063.09</v>
      </c>
      <c r="AD232" s="3">
        <v>1327162.29</v>
      </c>
      <c r="AE232" s="3">
        <v>1327162.29</v>
      </c>
      <c r="AF232" s="3">
        <v>1</v>
      </c>
      <c r="AG232" s="3">
        <v>1.44</v>
      </c>
      <c r="AH232" s="3">
        <v>2928.42</v>
      </c>
      <c r="AI232" s="3">
        <v>454.21</v>
      </c>
      <c r="AJ232" s="3">
        <v>433.85</v>
      </c>
      <c r="AK232" s="3">
        <v>946482.76</v>
      </c>
      <c r="AL232" s="3">
        <v>950299.24</v>
      </c>
      <c r="AM232" s="3">
        <v>950299.24</v>
      </c>
      <c r="AN232" s="3">
        <v>1</v>
      </c>
      <c r="AO232" s="3">
        <v>0.34</v>
      </c>
      <c r="AP232" s="4">
        <f t="shared" si="28"/>
        <v>385162.45000000007</v>
      </c>
      <c r="AQ232" s="4">
        <f t="shared" si="29"/>
        <v>8299.4000000000233</v>
      </c>
      <c r="AR232" s="4">
        <f t="shared" si="30"/>
        <v>393461.85000000009</v>
      </c>
      <c r="AS232" s="3">
        <f t="shared" si="33"/>
        <v>4.25</v>
      </c>
      <c r="AT232" s="3">
        <f t="shared" si="31"/>
        <v>4.0640083446046287E-3</v>
      </c>
      <c r="AU232" s="3">
        <f t="shared" si="26"/>
        <v>246.06248688627781</v>
      </c>
      <c r="AV232" s="3" t="str">
        <f t="shared" si="32"/>
        <v>ShipToProdRatio</v>
      </c>
    </row>
    <row r="233" spans="1:48" x14ac:dyDescent="0.25">
      <c r="A233" s="3">
        <v>12</v>
      </c>
      <c r="B233" s="3">
        <v>3</v>
      </c>
      <c r="C233" s="3">
        <v>60</v>
      </c>
      <c r="D233" s="3">
        <v>4</v>
      </c>
      <c r="E233" s="3">
        <v>10</v>
      </c>
      <c r="F233" s="3">
        <v>0.03</v>
      </c>
      <c r="G233" s="3">
        <v>200</v>
      </c>
      <c r="H233" s="3">
        <v>17</v>
      </c>
      <c r="I233" s="3">
        <v>3169.09</v>
      </c>
      <c r="J233" s="3">
        <v>491.54</v>
      </c>
      <c r="K233" s="3">
        <v>469.89</v>
      </c>
      <c r="L233" s="3">
        <v>49269.23</v>
      </c>
      <c r="M233" s="3">
        <v>816749.58</v>
      </c>
      <c r="N233" s="3">
        <v>38598.639999999999</v>
      </c>
      <c r="O233" s="3">
        <v>0</v>
      </c>
      <c r="P233" s="3">
        <v>778150.94</v>
      </c>
      <c r="Q233" s="3">
        <v>870149.34</v>
      </c>
      <c r="R233" s="3">
        <v>870149.34</v>
      </c>
      <c r="S233" s="3">
        <v>1</v>
      </c>
      <c r="T233" s="3">
        <v>3.32</v>
      </c>
      <c r="U233" s="3">
        <v>23</v>
      </c>
      <c r="V233" s="3">
        <v>3127</v>
      </c>
      <c r="W233" s="3">
        <v>484.66</v>
      </c>
      <c r="X233" s="3">
        <v>466.23</v>
      </c>
      <c r="Y233" s="3">
        <v>156115.38</v>
      </c>
      <c r="Z233" s="3">
        <v>1065482.8500000001</v>
      </c>
      <c r="AA233" s="3">
        <v>448809.23</v>
      </c>
      <c r="AB233" s="3">
        <v>0</v>
      </c>
      <c r="AC233" s="3">
        <v>616673.62</v>
      </c>
      <c r="AD233" s="3">
        <v>1225676.1200000001</v>
      </c>
      <c r="AE233" s="3">
        <v>1225676.1200000001</v>
      </c>
      <c r="AF233" s="3">
        <v>1</v>
      </c>
      <c r="AG233" s="3">
        <v>1.45</v>
      </c>
      <c r="AH233" s="3">
        <v>3172.45</v>
      </c>
      <c r="AI233" s="3">
        <v>492.06</v>
      </c>
      <c r="AJ233" s="3">
        <v>470.01</v>
      </c>
      <c r="AK233" s="3">
        <v>873676.4</v>
      </c>
      <c r="AL233" s="3">
        <v>877810.92</v>
      </c>
      <c r="AM233" s="3">
        <v>877810.92</v>
      </c>
      <c r="AN233" s="3">
        <v>1</v>
      </c>
      <c r="AO233" s="3">
        <v>0.46</v>
      </c>
      <c r="AP233" s="4">
        <f t="shared" si="28"/>
        <v>355526.78000000014</v>
      </c>
      <c r="AQ233" s="4">
        <f t="shared" si="29"/>
        <v>7661.5800000000745</v>
      </c>
      <c r="AR233" s="4">
        <f t="shared" si="30"/>
        <v>363188.36000000022</v>
      </c>
      <c r="AS233" s="3">
        <f t="shared" si="33"/>
        <v>4.25</v>
      </c>
      <c r="AT233" s="3">
        <f t="shared" si="31"/>
        <v>4.7695499824074268E-3</v>
      </c>
      <c r="AU233" s="3">
        <f t="shared" si="26"/>
        <v>209.66338620803188</v>
      </c>
      <c r="AV233" s="3" t="str">
        <f t="shared" si="32"/>
        <v>ShipToProdRatio</v>
      </c>
    </row>
    <row r="234" spans="1:48" x14ac:dyDescent="0.25">
      <c r="A234" s="3">
        <v>13</v>
      </c>
      <c r="B234" s="3">
        <v>3</v>
      </c>
      <c r="C234" s="3">
        <v>60</v>
      </c>
      <c r="D234" s="3">
        <v>4</v>
      </c>
      <c r="E234" s="3">
        <v>10</v>
      </c>
      <c r="F234" s="3">
        <v>0.03</v>
      </c>
      <c r="G234" s="3">
        <v>200</v>
      </c>
      <c r="H234" s="3">
        <v>17</v>
      </c>
      <c r="I234" s="3">
        <v>3412.87</v>
      </c>
      <c r="J234" s="3">
        <v>529.35</v>
      </c>
      <c r="K234" s="3">
        <v>506.04</v>
      </c>
      <c r="L234" s="3">
        <v>45750</v>
      </c>
      <c r="M234" s="3">
        <v>758410.33</v>
      </c>
      <c r="N234" s="3">
        <v>35841.599999999999</v>
      </c>
      <c r="O234" s="3">
        <v>0</v>
      </c>
      <c r="P234" s="3">
        <v>722568.73</v>
      </c>
      <c r="Q234" s="3">
        <v>808608.59</v>
      </c>
      <c r="R234" s="3">
        <v>808608.59</v>
      </c>
      <c r="S234" s="3">
        <v>1</v>
      </c>
      <c r="T234" s="3">
        <v>3.21</v>
      </c>
      <c r="U234" s="3">
        <v>23</v>
      </c>
      <c r="V234" s="3">
        <v>3367.54</v>
      </c>
      <c r="W234" s="3">
        <v>521.94000000000005</v>
      </c>
      <c r="X234" s="3">
        <v>502.09</v>
      </c>
      <c r="Y234" s="3">
        <v>144964.29</v>
      </c>
      <c r="Z234" s="3">
        <v>989376.93</v>
      </c>
      <c r="AA234" s="3">
        <v>416751.43</v>
      </c>
      <c r="AB234" s="3">
        <v>0</v>
      </c>
      <c r="AC234" s="3">
        <v>572625.51</v>
      </c>
      <c r="AD234" s="3">
        <v>1138732.79</v>
      </c>
      <c r="AE234" s="3">
        <v>1138732.79</v>
      </c>
      <c r="AF234" s="3">
        <v>1</v>
      </c>
      <c r="AG234" s="3">
        <v>1.55</v>
      </c>
      <c r="AH234" s="3">
        <v>3416.49</v>
      </c>
      <c r="AI234" s="3">
        <v>529.91</v>
      </c>
      <c r="AJ234" s="3">
        <v>506.16</v>
      </c>
      <c r="AK234" s="3">
        <v>811270.94</v>
      </c>
      <c r="AL234" s="3">
        <v>815723.5</v>
      </c>
      <c r="AM234" s="3">
        <v>815723.5</v>
      </c>
      <c r="AN234" s="3">
        <v>1</v>
      </c>
      <c r="AO234" s="3">
        <v>0.33</v>
      </c>
      <c r="AP234" s="4">
        <f t="shared" si="28"/>
        <v>330124.20000000007</v>
      </c>
      <c r="AQ234" s="4">
        <f t="shared" si="29"/>
        <v>7114.9100000000326</v>
      </c>
      <c r="AR234" s="4">
        <f t="shared" si="30"/>
        <v>337239.1100000001</v>
      </c>
      <c r="AS234" s="3">
        <f t="shared" si="33"/>
        <v>4.25</v>
      </c>
      <c r="AT234" s="3">
        <f t="shared" si="31"/>
        <v>5.5315586134421736E-3</v>
      </c>
      <c r="AU234" s="3">
        <f t="shared" si="26"/>
        <v>180.78087386978277</v>
      </c>
      <c r="AV234" s="3" t="str">
        <f t="shared" si="32"/>
        <v>ShipToProdRatio</v>
      </c>
    </row>
    <row r="235" spans="1:48" x14ac:dyDescent="0.25">
      <c r="A235" s="3">
        <v>14</v>
      </c>
      <c r="B235" s="3">
        <v>3</v>
      </c>
      <c r="C235" s="3">
        <v>60</v>
      </c>
      <c r="D235" s="3">
        <v>4</v>
      </c>
      <c r="E235" s="3">
        <v>10</v>
      </c>
      <c r="F235" s="3">
        <v>0.03</v>
      </c>
      <c r="G235" s="3">
        <v>200</v>
      </c>
      <c r="H235" s="3">
        <v>17</v>
      </c>
      <c r="I235" s="3">
        <v>3900.42</v>
      </c>
      <c r="J235" s="3">
        <v>604.98</v>
      </c>
      <c r="K235" s="3">
        <v>578.33000000000004</v>
      </c>
      <c r="L235" s="3">
        <v>40031.25</v>
      </c>
      <c r="M235" s="3">
        <v>663609.04</v>
      </c>
      <c r="N235" s="3">
        <v>31361.4</v>
      </c>
      <c r="O235" s="3">
        <v>0</v>
      </c>
      <c r="P235" s="3">
        <v>632247.64</v>
      </c>
      <c r="Q235" s="3">
        <v>708724.01</v>
      </c>
      <c r="R235" s="3">
        <v>708724.01</v>
      </c>
      <c r="S235" s="3">
        <v>1</v>
      </c>
      <c r="T235" s="3">
        <v>3.29</v>
      </c>
      <c r="U235" s="3">
        <v>23</v>
      </c>
      <c r="V235" s="3">
        <v>3848.62</v>
      </c>
      <c r="W235" s="3">
        <v>596.5</v>
      </c>
      <c r="X235" s="3">
        <v>573.82000000000005</v>
      </c>
      <c r="Y235" s="3">
        <v>126843.75</v>
      </c>
      <c r="Z235" s="3">
        <v>865704.82</v>
      </c>
      <c r="AA235" s="3">
        <v>364657.5</v>
      </c>
      <c r="AB235" s="3">
        <v>0</v>
      </c>
      <c r="AC235" s="3">
        <v>501047.32</v>
      </c>
      <c r="AD235" s="3">
        <v>997567.51</v>
      </c>
      <c r="AE235" s="3">
        <v>997567.51</v>
      </c>
      <c r="AF235" s="3">
        <v>1</v>
      </c>
      <c r="AG235" s="3">
        <v>1.37</v>
      </c>
      <c r="AH235" s="3">
        <v>3904.56</v>
      </c>
      <c r="AI235" s="3">
        <v>605.61</v>
      </c>
      <c r="AJ235" s="3">
        <v>578.47</v>
      </c>
      <c r="AK235" s="3">
        <v>709862.07</v>
      </c>
      <c r="AL235" s="3">
        <v>714950.71</v>
      </c>
      <c r="AM235" s="3">
        <v>714950.71</v>
      </c>
      <c r="AN235" s="3">
        <v>1</v>
      </c>
      <c r="AO235" s="3">
        <v>0.41</v>
      </c>
      <c r="AP235" s="4">
        <f t="shared" si="28"/>
        <v>288843.5</v>
      </c>
      <c r="AQ235" s="4">
        <f t="shared" si="29"/>
        <v>6226.6999999999534</v>
      </c>
      <c r="AR235" s="4">
        <f t="shared" si="30"/>
        <v>295070.19999999995</v>
      </c>
      <c r="AS235" s="3">
        <f t="shared" si="33"/>
        <v>4.25</v>
      </c>
      <c r="AT235" s="3">
        <f t="shared" si="31"/>
        <v>7.2248989608028266E-3</v>
      </c>
      <c r="AU235" s="3">
        <f t="shared" si="26"/>
        <v>138.41024011896778</v>
      </c>
      <c r="AV235" s="3" t="str">
        <f t="shared" si="32"/>
        <v>ShipToProdRatio</v>
      </c>
    </row>
    <row r="236" spans="1:48" x14ac:dyDescent="0.25">
      <c r="A236" s="3">
        <v>15</v>
      </c>
      <c r="B236" s="3">
        <v>3</v>
      </c>
      <c r="C236" s="3">
        <v>60</v>
      </c>
      <c r="D236" s="3">
        <v>4</v>
      </c>
      <c r="E236" s="3">
        <v>10</v>
      </c>
      <c r="F236" s="3">
        <v>0.03</v>
      </c>
      <c r="G236" s="3">
        <v>200</v>
      </c>
      <c r="H236" s="3">
        <v>17</v>
      </c>
      <c r="I236" s="3">
        <v>4144.2</v>
      </c>
      <c r="J236" s="3">
        <v>642.79</v>
      </c>
      <c r="K236" s="3">
        <v>614.47</v>
      </c>
      <c r="L236" s="3">
        <v>37676.47</v>
      </c>
      <c r="M236" s="3">
        <v>624573.21</v>
      </c>
      <c r="N236" s="3">
        <v>29516.61</v>
      </c>
      <c r="O236" s="3">
        <v>0</v>
      </c>
      <c r="P236" s="3">
        <v>595056.6</v>
      </c>
      <c r="Q236" s="3">
        <v>667651.14</v>
      </c>
      <c r="R236" s="3">
        <v>667651.14</v>
      </c>
      <c r="S236" s="3">
        <v>1</v>
      </c>
      <c r="T236" s="3">
        <v>3.34</v>
      </c>
      <c r="U236" s="3">
        <v>23</v>
      </c>
      <c r="V236" s="3">
        <v>4089.15</v>
      </c>
      <c r="W236" s="3">
        <v>633.78</v>
      </c>
      <c r="X236" s="3">
        <v>609.69000000000005</v>
      </c>
      <c r="Y236" s="3">
        <v>119382.35</v>
      </c>
      <c r="Z236" s="3">
        <v>814781</v>
      </c>
      <c r="AA236" s="3">
        <v>343207.06</v>
      </c>
      <c r="AB236" s="3">
        <v>0</v>
      </c>
      <c r="AC236" s="3">
        <v>471573.95</v>
      </c>
      <c r="AD236" s="3">
        <v>939495.98</v>
      </c>
      <c r="AE236" s="3">
        <v>939495.98</v>
      </c>
      <c r="AF236" s="3">
        <v>1</v>
      </c>
      <c r="AG236" s="3">
        <v>1.48</v>
      </c>
      <c r="AH236" s="3">
        <v>4148.59</v>
      </c>
      <c r="AI236" s="3">
        <v>643.46</v>
      </c>
      <c r="AJ236" s="3">
        <v>614.63</v>
      </c>
      <c r="AK236" s="3">
        <v>668105.48</v>
      </c>
      <c r="AL236" s="3">
        <v>673512.16</v>
      </c>
      <c r="AM236" s="3">
        <v>673512.16</v>
      </c>
      <c r="AN236" s="3">
        <v>1</v>
      </c>
      <c r="AO236" s="3">
        <v>0.36</v>
      </c>
      <c r="AP236" s="4">
        <f t="shared" si="28"/>
        <v>271844.83999999997</v>
      </c>
      <c r="AQ236" s="4">
        <f t="shared" si="29"/>
        <v>5861.0200000000186</v>
      </c>
      <c r="AR236" s="4">
        <f t="shared" si="30"/>
        <v>277705.86</v>
      </c>
      <c r="AS236" s="3">
        <f t="shared" si="33"/>
        <v>4.25</v>
      </c>
      <c r="AT236" s="3">
        <f t="shared" si="31"/>
        <v>8.1562289316621499E-3</v>
      </c>
      <c r="AU236" s="3">
        <f t="shared" si="26"/>
        <v>122.60568068633295</v>
      </c>
      <c r="AV236" s="3" t="str">
        <f t="shared" si="32"/>
        <v>ShipToProdRatio</v>
      </c>
    </row>
    <row r="237" spans="1:48" x14ac:dyDescent="0.25">
      <c r="A237" s="3">
        <v>16</v>
      </c>
      <c r="B237" s="3">
        <v>3</v>
      </c>
      <c r="C237" s="3">
        <v>60</v>
      </c>
      <c r="D237" s="3">
        <v>4</v>
      </c>
      <c r="E237" s="3">
        <v>10</v>
      </c>
      <c r="F237" s="3">
        <v>0.04</v>
      </c>
      <c r="G237" s="3">
        <v>200</v>
      </c>
      <c r="H237" s="3">
        <v>17</v>
      </c>
      <c r="I237" s="3">
        <v>4631.75</v>
      </c>
      <c r="J237" s="3">
        <v>718.41</v>
      </c>
      <c r="K237" s="3">
        <v>686.76</v>
      </c>
      <c r="L237" s="3">
        <v>33710.53</v>
      </c>
      <c r="M237" s="3">
        <v>558828.66</v>
      </c>
      <c r="N237" s="3">
        <v>26409.599999999999</v>
      </c>
      <c r="O237" s="3">
        <v>0</v>
      </c>
      <c r="P237" s="3">
        <v>532419.06000000006</v>
      </c>
      <c r="Q237" s="3">
        <v>598576.11</v>
      </c>
      <c r="R237" s="3">
        <v>598576.11</v>
      </c>
      <c r="S237" s="3">
        <v>1</v>
      </c>
      <c r="T237" s="3">
        <v>3.3</v>
      </c>
      <c r="U237" s="3">
        <v>23</v>
      </c>
      <c r="V237" s="3">
        <v>4570.2299999999996</v>
      </c>
      <c r="W237" s="3">
        <v>708.35</v>
      </c>
      <c r="X237" s="3">
        <v>681.41</v>
      </c>
      <c r="Y237" s="3">
        <v>106815.79</v>
      </c>
      <c r="Z237" s="3">
        <v>729014.58</v>
      </c>
      <c r="AA237" s="3">
        <v>307080</v>
      </c>
      <c r="AB237" s="3">
        <v>0</v>
      </c>
      <c r="AC237" s="3">
        <v>421934.58</v>
      </c>
      <c r="AD237" s="3">
        <v>841790.36</v>
      </c>
      <c r="AE237" s="3">
        <v>841790.36</v>
      </c>
      <c r="AF237" s="3">
        <v>1</v>
      </c>
      <c r="AG237" s="3">
        <v>1.54</v>
      </c>
      <c r="AH237" s="3">
        <v>4636.66</v>
      </c>
      <c r="AI237" s="3">
        <v>719.16</v>
      </c>
      <c r="AJ237" s="3">
        <v>686.94</v>
      </c>
      <c r="AK237" s="3">
        <v>597778.59</v>
      </c>
      <c r="AL237" s="3">
        <v>603821.35</v>
      </c>
      <c r="AM237" s="3">
        <v>603821.35</v>
      </c>
      <c r="AN237" s="3">
        <v>1</v>
      </c>
      <c r="AO237" s="3">
        <v>0.47</v>
      </c>
      <c r="AP237" s="4">
        <f t="shared" si="28"/>
        <v>243214.25</v>
      </c>
      <c r="AQ237" s="4">
        <f t="shared" si="29"/>
        <v>5245.2399999999907</v>
      </c>
      <c r="AR237" s="4">
        <f t="shared" si="30"/>
        <v>248459.49</v>
      </c>
      <c r="AS237" s="3">
        <f t="shared" si="33"/>
        <v>4.25</v>
      </c>
      <c r="AT237" s="3">
        <f t="shared" si="31"/>
        <v>1.018822063060504E-2</v>
      </c>
      <c r="AU237" s="3">
        <f t="shared" si="26"/>
        <v>98.152566209259035</v>
      </c>
      <c r="AV237" s="3" t="str">
        <f t="shared" si="32"/>
        <v>ShipToProdRatio</v>
      </c>
    </row>
    <row r="238" spans="1:48" x14ac:dyDescent="0.25">
      <c r="A238" s="3">
        <v>17</v>
      </c>
      <c r="B238" s="3">
        <v>3</v>
      </c>
      <c r="C238" s="3">
        <v>60</v>
      </c>
      <c r="D238" s="3">
        <v>4</v>
      </c>
      <c r="E238" s="3">
        <v>10</v>
      </c>
      <c r="F238" s="3">
        <v>0.04</v>
      </c>
      <c r="G238" s="3">
        <v>200</v>
      </c>
      <c r="H238" s="3">
        <v>17</v>
      </c>
      <c r="I238" s="3">
        <v>5119.3100000000004</v>
      </c>
      <c r="J238" s="3">
        <v>794.03</v>
      </c>
      <c r="K238" s="3">
        <v>759.05</v>
      </c>
      <c r="L238" s="3">
        <v>30500</v>
      </c>
      <c r="M238" s="3">
        <v>505606.88</v>
      </c>
      <c r="N238" s="3">
        <v>23894.400000000001</v>
      </c>
      <c r="O238" s="3">
        <v>0</v>
      </c>
      <c r="P238" s="3">
        <v>481712.49</v>
      </c>
      <c r="Q238" s="3">
        <v>542779.28</v>
      </c>
      <c r="R238" s="3">
        <v>542779.28</v>
      </c>
      <c r="S238" s="3">
        <v>1</v>
      </c>
      <c r="T238" s="3">
        <v>3.34</v>
      </c>
      <c r="U238" s="3">
        <v>23</v>
      </c>
      <c r="V238" s="3">
        <v>5051.3100000000004</v>
      </c>
      <c r="W238" s="3">
        <v>782.91</v>
      </c>
      <c r="X238" s="3">
        <v>753.14</v>
      </c>
      <c r="Y238" s="3">
        <v>96642.86</v>
      </c>
      <c r="Z238" s="3">
        <v>659584.62</v>
      </c>
      <c r="AA238" s="3">
        <v>277834.28000000003</v>
      </c>
      <c r="AB238" s="3">
        <v>0</v>
      </c>
      <c r="AC238" s="3">
        <v>381750.34</v>
      </c>
      <c r="AD238" s="3">
        <v>762814.84</v>
      </c>
      <c r="AE238" s="3">
        <v>762814.84</v>
      </c>
      <c r="AF238" s="3">
        <v>1</v>
      </c>
      <c r="AG238" s="3">
        <v>1.51</v>
      </c>
      <c r="AH238" s="3">
        <v>5124.7299999999996</v>
      </c>
      <c r="AI238" s="3">
        <v>794.86</v>
      </c>
      <c r="AJ238" s="3">
        <v>759.25</v>
      </c>
      <c r="AK238" s="3">
        <v>540847.29</v>
      </c>
      <c r="AL238" s="3">
        <v>547526.13</v>
      </c>
      <c r="AM238" s="3">
        <v>547526.13</v>
      </c>
      <c r="AN238" s="3">
        <v>1</v>
      </c>
      <c r="AO238" s="3">
        <v>0.31</v>
      </c>
      <c r="AP238" s="4">
        <f t="shared" si="28"/>
        <v>220035.55999999994</v>
      </c>
      <c r="AQ238" s="4">
        <f t="shared" si="29"/>
        <v>4746.8499999999767</v>
      </c>
      <c r="AR238" s="4">
        <f t="shared" si="30"/>
        <v>224782.40999999992</v>
      </c>
      <c r="AS238" s="3">
        <f t="shared" si="33"/>
        <v>4.25</v>
      </c>
      <c r="AT238" s="3">
        <f t="shared" si="31"/>
        <v>1.2446007035015107E-2</v>
      </c>
      <c r="AU238" s="3">
        <f t="shared" si="26"/>
        <v>80.347054054094556</v>
      </c>
      <c r="AV238" s="3" t="str">
        <f t="shared" si="32"/>
        <v>ShipToProdRatio</v>
      </c>
    </row>
    <row r="239" spans="1:48" x14ac:dyDescent="0.25">
      <c r="A239" s="3">
        <v>18</v>
      </c>
      <c r="B239" s="3">
        <v>3</v>
      </c>
      <c r="C239" s="3">
        <v>60</v>
      </c>
      <c r="D239" s="3">
        <v>4</v>
      </c>
      <c r="E239" s="3">
        <v>10</v>
      </c>
      <c r="F239" s="3">
        <v>0.04</v>
      </c>
      <c r="G239" s="3">
        <v>200</v>
      </c>
      <c r="H239" s="3">
        <v>17</v>
      </c>
      <c r="I239" s="3">
        <v>5363.08</v>
      </c>
      <c r="J239" s="3">
        <v>831.84</v>
      </c>
      <c r="K239" s="3">
        <v>795.2</v>
      </c>
      <c r="L239" s="3">
        <v>29113.64</v>
      </c>
      <c r="M239" s="3">
        <v>482624.75</v>
      </c>
      <c r="N239" s="3">
        <v>22808.29</v>
      </c>
      <c r="O239" s="3">
        <v>0</v>
      </c>
      <c r="P239" s="3">
        <v>459816.46</v>
      </c>
      <c r="Q239" s="3">
        <v>518728.52</v>
      </c>
      <c r="R239" s="3">
        <v>518728.52</v>
      </c>
      <c r="S239" s="3">
        <v>1</v>
      </c>
      <c r="T239" s="3">
        <v>3.11</v>
      </c>
      <c r="U239" s="3">
        <v>23</v>
      </c>
      <c r="V239" s="3">
        <v>5291.85</v>
      </c>
      <c r="W239" s="3">
        <v>820.19</v>
      </c>
      <c r="X239" s="3">
        <v>789.01</v>
      </c>
      <c r="Y239" s="3">
        <v>92250</v>
      </c>
      <c r="Z239" s="3">
        <v>629603.5</v>
      </c>
      <c r="AA239" s="3">
        <v>265205.45</v>
      </c>
      <c r="AB239" s="3">
        <v>0</v>
      </c>
      <c r="AC239" s="3">
        <v>364398.05</v>
      </c>
      <c r="AD239" s="3">
        <v>728754.55</v>
      </c>
      <c r="AE239" s="3">
        <v>728754.55</v>
      </c>
      <c r="AF239" s="3">
        <v>1</v>
      </c>
      <c r="AG239" s="3">
        <v>1.47</v>
      </c>
      <c r="AH239" s="3">
        <v>5368.77</v>
      </c>
      <c r="AI239" s="3">
        <v>832.71</v>
      </c>
      <c r="AJ239" s="3">
        <v>795.4</v>
      </c>
      <c r="AK239" s="3">
        <v>516263.33</v>
      </c>
      <c r="AL239" s="3">
        <v>523260.2</v>
      </c>
      <c r="AM239" s="3">
        <v>523260.2</v>
      </c>
      <c r="AN239" s="3">
        <v>1</v>
      </c>
      <c r="AO239" s="3">
        <v>0.38</v>
      </c>
      <c r="AP239" s="4">
        <f t="shared" si="28"/>
        <v>210026.03000000003</v>
      </c>
      <c r="AQ239" s="4">
        <f t="shared" si="29"/>
        <v>4531.679999999993</v>
      </c>
      <c r="AR239" s="4">
        <f t="shared" si="30"/>
        <v>214557.71000000002</v>
      </c>
      <c r="AS239" s="3">
        <f t="shared" si="33"/>
        <v>4.25</v>
      </c>
      <c r="AT239" s="3">
        <f t="shared" si="31"/>
        <v>1.3659557571985169E-2</v>
      </c>
      <c r="AU239" s="3">
        <f t="shared" si="26"/>
        <v>73.208813296481324</v>
      </c>
      <c r="AV239" s="3" t="str">
        <f t="shared" si="32"/>
        <v>ShipToProdRatio</v>
      </c>
    </row>
    <row r="240" spans="1:48" x14ac:dyDescent="0.25">
      <c r="A240" s="3">
        <v>19</v>
      </c>
      <c r="B240" s="3">
        <v>3</v>
      </c>
      <c r="C240" s="3">
        <v>60</v>
      </c>
      <c r="D240" s="3">
        <v>4</v>
      </c>
      <c r="E240" s="3">
        <v>10</v>
      </c>
      <c r="F240" s="3">
        <v>0.06</v>
      </c>
      <c r="G240" s="3">
        <v>200</v>
      </c>
      <c r="H240" s="3">
        <v>17</v>
      </c>
      <c r="I240" s="3">
        <v>7313.29</v>
      </c>
      <c r="J240" s="3">
        <v>1134.33</v>
      </c>
      <c r="K240" s="3">
        <v>1084.3599999999999</v>
      </c>
      <c r="L240" s="3">
        <v>21350</v>
      </c>
      <c r="M240" s="3">
        <v>353924.82</v>
      </c>
      <c r="N240" s="3">
        <v>16726.080000000002</v>
      </c>
      <c r="O240" s="3">
        <v>0</v>
      </c>
      <c r="P240" s="3">
        <v>337198.74</v>
      </c>
      <c r="Q240" s="3">
        <v>384806.81</v>
      </c>
      <c r="R240" s="3">
        <v>384806.81</v>
      </c>
      <c r="S240" s="3">
        <v>1</v>
      </c>
      <c r="T240" s="3">
        <v>3.22</v>
      </c>
      <c r="U240" s="3">
        <v>23</v>
      </c>
      <c r="V240" s="3">
        <v>7216.15</v>
      </c>
      <c r="W240" s="3">
        <v>1118.44</v>
      </c>
      <c r="X240" s="3">
        <v>1075.92</v>
      </c>
      <c r="Y240" s="3">
        <v>67650</v>
      </c>
      <c r="Z240" s="3">
        <v>461709.24</v>
      </c>
      <c r="AA240" s="3">
        <v>194484</v>
      </c>
      <c r="AB240" s="3">
        <v>0</v>
      </c>
      <c r="AC240" s="3">
        <v>267225.24</v>
      </c>
      <c r="AD240" s="3">
        <v>538769.75</v>
      </c>
      <c r="AE240" s="3">
        <v>538769.75</v>
      </c>
      <c r="AF240" s="3">
        <v>1</v>
      </c>
      <c r="AG240" s="3">
        <v>1.44</v>
      </c>
      <c r="AH240" s="3">
        <v>7321.04</v>
      </c>
      <c r="AI240" s="3">
        <v>1135.52</v>
      </c>
      <c r="AJ240" s="3">
        <v>1084.6400000000001</v>
      </c>
      <c r="AK240" s="3">
        <v>378593.11</v>
      </c>
      <c r="AL240" s="3">
        <v>388134.3</v>
      </c>
      <c r="AM240" s="3">
        <v>388134.3</v>
      </c>
      <c r="AN240" s="3">
        <v>1</v>
      </c>
      <c r="AO240" s="3">
        <v>0.36</v>
      </c>
      <c r="AP240" s="4">
        <f t="shared" si="28"/>
        <v>153962.94</v>
      </c>
      <c r="AQ240" s="4">
        <f t="shared" si="29"/>
        <v>3327.4899999999907</v>
      </c>
      <c r="AR240" s="4">
        <f t="shared" si="30"/>
        <v>157290.43</v>
      </c>
      <c r="AS240" s="3">
        <f t="shared" si="33"/>
        <v>4.25</v>
      </c>
      <c r="AT240" s="3">
        <f t="shared" si="31"/>
        <v>2.5399998859502483E-2</v>
      </c>
      <c r="AU240" s="3">
        <f t="shared" si="26"/>
        <v>39.370080507932244</v>
      </c>
      <c r="AV240" s="3" t="str">
        <f t="shared" si="32"/>
        <v>ShipToProdRatio</v>
      </c>
    </row>
    <row r="241" spans="1:48" x14ac:dyDescent="0.25">
      <c r="A241" s="3">
        <v>20</v>
      </c>
      <c r="B241" s="3">
        <v>3</v>
      </c>
      <c r="C241" s="3">
        <v>60</v>
      </c>
      <c r="D241" s="3">
        <v>4</v>
      </c>
      <c r="E241" s="3">
        <v>10</v>
      </c>
      <c r="F241" s="3">
        <v>0.08</v>
      </c>
      <c r="G241" s="3">
        <v>200</v>
      </c>
      <c r="H241" s="3">
        <v>17</v>
      </c>
      <c r="I241" s="3">
        <v>9751.06</v>
      </c>
      <c r="J241" s="3">
        <v>1512.44</v>
      </c>
      <c r="K241" s="3">
        <v>1445.82</v>
      </c>
      <c r="L241" s="3">
        <v>16012.5</v>
      </c>
      <c r="M241" s="3">
        <v>265443.61</v>
      </c>
      <c r="N241" s="3">
        <v>12544.56</v>
      </c>
      <c r="O241" s="3">
        <v>0</v>
      </c>
      <c r="P241" s="3">
        <v>252899.06</v>
      </c>
      <c r="Q241" s="3">
        <v>294165.43</v>
      </c>
      <c r="R241" s="3">
        <v>294165.43</v>
      </c>
      <c r="S241" s="3">
        <v>1</v>
      </c>
      <c r="T241" s="3">
        <v>3.21</v>
      </c>
      <c r="U241" s="3">
        <v>23</v>
      </c>
      <c r="V241" s="3">
        <v>9621.5400000000009</v>
      </c>
      <c r="W241" s="3">
        <v>1491.26</v>
      </c>
      <c r="X241" s="3">
        <v>1434.55</v>
      </c>
      <c r="Y241" s="3">
        <v>50737.5</v>
      </c>
      <c r="Z241" s="3">
        <v>346281.93</v>
      </c>
      <c r="AA241" s="3">
        <v>145863</v>
      </c>
      <c r="AB241" s="3">
        <v>0</v>
      </c>
      <c r="AC241" s="3">
        <v>200418.93</v>
      </c>
      <c r="AD241" s="3">
        <v>409566.78</v>
      </c>
      <c r="AE241" s="3">
        <v>409566.78</v>
      </c>
      <c r="AF241" s="3">
        <v>1</v>
      </c>
      <c r="AG241" s="3">
        <v>1.56</v>
      </c>
      <c r="AH241" s="3">
        <v>9761.39</v>
      </c>
      <c r="AI241" s="3">
        <v>1514.02</v>
      </c>
      <c r="AJ241" s="3">
        <v>1446.18</v>
      </c>
      <c r="AK241" s="3">
        <v>283944.83</v>
      </c>
      <c r="AL241" s="3">
        <v>296666.43</v>
      </c>
      <c r="AM241" s="3">
        <v>296666.43</v>
      </c>
      <c r="AN241" s="3">
        <v>1</v>
      </c>
      <c r="AO241" s="3">
        <v>0.47</v>
      </c>
      <c r="AP241" s="4">
        <f t="shared" si="28"/>
        <v>115401.35000000003</v>
      </c>
      <c r="AQ241" s="4">
        <f t="shared" si="29"/>
        <v>2501</v>
      </c>
      <c r="AR241" s="4">
        <f t="shared" si="30"/>
        <v>117902.35000000003</v>
      </c>
      <c r="AS241" s="3">
        <f t="shared" si="33"/>
        <v>4.25</v>
      </c>
      <c r="AT241" s="3">
        <f t="shared" si="31"/>
        <v>4.5155601702872965E-2</v>
      </c>
      <c r="AU241" s="3">
        <f t="shared" si="26"/>
        <v>22.145646659301992</v>
      </c>
      <c r="AV241" s="3" t="str">
        <f t="shared" si="32"/>
        <v>ShipToProdRatio</v>
      </c>
    </row>
    <row r="242" spans="1:48" x14ac:dyDescent="0.25">
      <c r="A242" s="3">
        <v>1</v>
      </c>
      <c r="B242" s="3">
        <v>3</v>
      </c>
      <c r="C242" s="3">
        <v>60</v>
      </c>
      <c r="D242" s="3">
        <v>4</v>
      </c>
      <c r="E242" s="3">
        <v>10</v>
      </c>
      <c r="F242" s="3">
        <v>0.01</v>
      </c>
      <c r="G242" s="3">
        <v>300</v>
      </c>
      <c r="H242" s="3">
        <v>17</v>
      </c>
      <c r="I242" s="3">
        <v>624.71</v>
      </c>
      <c r="J242" s="3">
        <v>94.42</v>
      </c>
      <c r="K242" s="3">
        <v>92.33</v>
      </c>
      <c r="L242" s="3">
        <v>292000</v>
      </c>
      <c r="M242" s="3">
        <v>4150999.98</v>
      </c>
      <c r="N242" s="3">
        <v>392564.55</v>
      </c>
      <c r="O242" s="3">
        <v>0</v>
      </c>
      <c r="P242" s="3">
        <v>3758435.42</v>
      </c>
      <c r="Q242" s="3">
        <v>4443811.4400000004</v>
      </c>
      <c r="R242" s="3">
        <v>4443811.4400000004</v>
      </c>
      <c r="S242" s="3">
        <v>1</v>
      </c>
      <c r="T242" s="3">
        <v>3.2</v>
      </c>
      <c r="U242" s="3">
        <v>21</v>
      </c>
      <c r="V242" s="3">
        <v>615.65</v>
      </c>
      <c r="W242" s="3">
        <v>91.51</v>
      </c>
      <c r="X242" s="3">
        <v>92.96</v>
      </c>
      <c r="Y242" s="3">
        <v>663000</v>
      </c>
      <c r="Z242" s="3">
        <v>5914860.0599999996</v>
      </c>
      <c r="AA242" s="3">
        <v>2541645.06</v>
      </c>
      <c r="AB242" s="3">
        <v>0</v>
      </c>
      <c r="AC242" s="3">
        <v>3373215</v>
      </c>
      <c r="AD242" s="3">
        <v>6578660.1799999997</v>
      </c>
      <c r="AE242" s="3">
        <v>6578660.1799999997</v>
      </c>
      <c r="AF242" s="3">
        <v>1</v>
      </c>
      <c r="AG242" s="3">
        <v>1.38</v>
      </c>
      <c r="AH242" s="3">
        <v>625.21</v>
      </c>
      <c r="AI242" s="3">
        <v>94.49</v>
      </c>
      <c r="AJ242" s="3">
        <v>92.39</v>
      </c>
      <c r="AK242" s="3">
        <v>4666906.3099999996</v>
      </c>
      <c r="AL242" s="3">
        <v>4667718.4000000004</v>
      </c>
      <c r="AM242" s="3">
        <v>4667718.4000000004</v>
      </c>
      <c r="AN242" s="3">
        <v>1</v>
      </c>
      <c r="AO242" s="3">
        <v>0.31</v>
      </c>
      <c r="AP242" s="4">
        <f t="shared" si="28"/>
        <v>2134848.7399999993</v>
      </c>
      <c r="AQ242" s="4">
        <f t="shared" si="29"/>
        <v>223906.95999999996</v>
      </c>
      <c r="AR242" s="4">
        <f t="shared" si="30"/>
        <v>2358755.6999999993</v>
      </c>
      <c r="AS242" s="3">
        <f t="shared" si="33"/>
        <v>4.25</v>
      </c>
      <c r="AT242" s="3">
        <f t="shared" si="31"/>
        <v>1.8263785812576121E-4</v>
      </c>
      <c r="AU242" s="3">
        <f t="shared" si="26"/>
        <v>5475.3160722648072</v>
      </c>
      <c r="AV242" s="3" t="str">
        <f t="shared" si="32"/>
        <v>ShipToProdRatio</v>
      </c>
    </row>
    <row r="243" spans="1:48" x14ac:dyDescent="0.25">
      <c r="A243" s="3">
        <v>2</v>
      </c>
      <c r="B243" s="3">
        <v>3</v>
      </c>
      <c r="C243" s="3">
        <v>60</v>
      </c>
      <c r="D243" s="3">
        <v>4</v>
      </c>
      <c r="E243" s="3">
        <v>10</v>
      </c>
      <c r="F243" s="3">
        <v>0.01</v>
      </c>
      <c r="G243" s="3">
        <v>300</v>
      </c>
      <c r="H243" s="3">
        <v>17</v>
      </c>
      <c r="I243" s="3">
        <v>749.65</v>
      </c>
      <c r="J243" s="3">
        <v>113.31</v>
      </c>
      <c r="K243" s="3">
        <v>110.79</v>
      </c>
      <c r="L243" s="3">
        <v>243333.33</v>
      </c>
      <c r="M243" s="3">
        <v>3459166.65</v>
      </c>
      <c r="N243" s="3">
        <v>327137.13</v>
      </c>
      <c r="O243" s="3">
        <v>0</v>
      </c>
      <c r="P243" s="3">
        <v>3132029.52</v>
      </c>
      <c r="Q243" s="3">
        <v>3703473.74</v>
      </c>
      <c r="R243" s="3">
        <v>3703473.74</v>
      </c>
      <c r="S243" s="3">
        <v>1</v>
      </c>
      <c r="T243" s="3">
        <v>3.31</v>
      </c>
      <c r="U243" s="3">
        <v>21</v>
      </c>
      <c r="V243" s="3">
        <v>738.78</v>
      </c>
      <c r="W243" s="3">
        <v>109.81</v>
      </c>
      <c r="X243" s="3">
        <v>111.55</v>
      </c>
      <c r="Y243" s="3">
        <v>552500</v>
      </c>
      <c r="Z243" s="3">
        <v>4929050.05</v>
      </c>
      <c r="AA243" s="3">
        <v>2118037.5499999998</v>
      </c>
      <c r="AB243" s="3">
        <v>0</v>
      </c>
      <c r="AC243" s="3">
        <v>2811012.5</v>
      </c>
      <c r="AD243" s="3">
        <v>5482510.1900000004</v>
      </c>
      <c r="AE243" s="3">
        <v>5482510.1900000004</v>
      </c>
      <c r="AF243" s="3">
        <v>1</v>
      </c>
      <c r="AG243" s="3">
        <v>1.47</v>
      </c>
      <c r="AH243" s="3">
        <v>750.25</v>
      </c>
      <c r="AI243" s="3">
        <v>113.39</v>
      </c>
      <c r="AJ243" s="3">
        <v>110.86</v>
      </c>
      <c r="AK243" s="3">
        <v>3889088.59</v>
      </c>
      <c r="AL243" s="3">
        <v>3890063.1</v>
      </c>
      <c r="AM243" s="3">
        <v>3890063.1</v>
      </c>
      <c r="AN243" s="3">
        <v>1</v>
      </c>
      <c r="AO243" s="3">
        <v>0.43</v>
      </c>
      <c r="AP243" s="4">
        <f t="shared" si="28"/>
        <v>1779036.4500000002</v>
      </c>
      <c r="AQ243" s="4">
        <f t="shared" si="29"/>
        <v>186589.35999999987</v>
      </c>
      <c r="AR243" s="4">
        <f t="shared" si="30"/>
        <v>1965625.81</v>
      </c>
      <c r="AS243" s="3">
        <f t="shared" si="33"/>
        <v>4.25</v>
      </c>
      <c r="AT243" s="3">
        <f t="shared" si="31"/>
        <v>2.6299797576231183E-4</v>
      </c>
      <c r="AU243" s="3">
        <f t="shared" si="26"/>
        <v>3802.3106341463413</v>
      </c>
      <c r="AV243" s="3" t="str">
        <f t="shared" si="32"/>
        <v>ShipToProdRatio</v>
      </c>
    </row>
    <row r="244" spans="1:48" x14ac:dyDescent="0.25">
      <c r="A244" s="3">
        <v>3</v>
      </c>
      <c r="B244" s="3">
        <v>3</v>
      </c>
      <c r="C244" s="3">
        <v>60</v>
      </c>
      <c r="D244" s="3">
        <v>4</v>
      </c>
      <c r="E244" s="3">
        <v>10</v>
      </c>
      <c r="F244" s="3">
        <v>0.01</v>
      </c>
      <c r="G244" s="3">
        <v>300</v>
      </c>
      <c r="H244" s="3">
        <v>17</v>
      </c>
      <c r="I244" s="3">
        <v>874.6</v>
      </c>
      <c r="J244" s="3">
        <v>132.19</v>
      </c>
      <c r="K244" s="3">
        <v>129.26</v>
      </c>
      <c r="L244" s="3">
        <v>208571.43</v>
      </c>
      <c r="M244" s="3">
        <v>2964999.98</v>
      </c>
      <c r="N244" s="3">
        <v>280403.25</v>
      </c>
      <c r="O244" s="3">
        <v>0</v>
      </c>
      <c r="P244" s="3">
        <v>2684596.73</v>
      </c>
      <c r="Q244" s="3">
        <v>3174707.46</v>
      </c>
      <c r="R244" s="3">
        <v>3174707.46</v>
      </c>
      <c r="S244" s="3">
        <v>1</v>
      </c>
      <c r="T244" s="3">
        <v>3.12</v>
      </c>
      <c r="U244" s="3">
        <v>21</v>
      </c>
      <c r="V244" s="3">
        <v>861.91</v>
      </c>
      <c r="W244" s="3">
        <v>128.11000000000001</v>
      </c>
      <c r="X244" s="3">
        <v>130.15</v>
      </c>
      <c r="Y244" s="3">
        <v>473571.43</v>
      </c>
      <c r="Z244" s="3">
        <v>4224900.05</v>
      </c>
      <c r="AA244" s="3">
        <v>1815460.76</v>
      </c>
      <c r="AB244" s="3">
        <v>0</v>
      </c>
      <c r="AC244" s="3">
        <v>2409439.29</v>
      </c>
      <c r="AD244" s="3">
        <v>4699591.6399999997</v>
      </c>
      <c r="AE244" s="3">
        <v>4699591.6399999997</v>
      </c>
      <c r="AF244" s="3">
        <v>1</v>
      </c>
      <c r="AG244" s="3">
        <v>1.43</v>
      </c>
      <c r="AH244" s="3">
        <v>875.29</v>
      </c>
      <c r="AI244" s="3">
        <v>132.29</v>
      </c>
      <c r="AJ244" s="3">
        <v>129.34</v>
      </c>
      <c r="AK244" s="3">
        <v>3333504.51</v>
      </c>
      <c r="AL244" s="3">
        <v>3334641.43</v>
      </c>
      <c r="AM244" s="3">
        <v>3334641.43</v>
      </c>
      <c r="AN244" s="3">
        <v>1</v>
      </c>
      <c r="AO244" s="3">
        <v>0.36</v>
      </c>
      <c r="AP244" s="4">
        <f t="shared" si="28"/>
        <v>1524884.1799999997</v>
      </c>
      <c r="AQ244" s="4">
        <f t="shared" si="29"/>
        <v>159933.9700000002</v>
      </c>
      <c r="AR244" s="4">
        <f t="shared" si="30"/>
        <v>1684818.15</v>
      </c>
      <c r="AS244" s="3">
        <f t="shared" si="33"/>
        <v>4.25</v>
      </c>
      <c r="AT244" s="3">
        <f t="shared" si="31"/>
        <v>3.5797209302436964E-4</v>
      </c>
      <c r="AU244" s="3">
        <f t="shared" si="26"/>
        <v>2793.5138506227722</v>
      </c>
      <c r="AV244" s="3" t="str">
        <f t="shared" si="32"/>
        <v>ShipToProdRatio</v>
      </c>
    </row>
    <row r="245" spans="1:48" x14ac:dyDescent="0.25">
      <c r="A245" s="3">
        <v>4</v>
      </c>
      <c r="B245" s="3">
        <v>3</v>
      </c>
      <c r="C245" s="3">
        <v>60</v>
      </c>
      <c r="D245" s="3">
        <v>4</v>
      </c>
      <c r="E245" s="3">
        <v>10</v>
      </c>
      <c r="F245" s="3">
        <v>0.01</v>
      </c>
      <c r="G245" s="3">
        <v>300</v>
      </c>
      <c r="H245" s="3">
        <v>17</v>
      </c>
      <c r="I245" s="3">
        <v>999.54</v>
      </c>
      <c r="J245" s="3">
        <v>151.08000000000001</v>
      </c>
      <c r="K245" s="3">
        <v>147.72</v>
      </c>
      <c r="L245" s="3">
        <v>182500</v>
      </c>
      <c r="M245" s="3">
        <v>2594374.9900000002</v>
      </c>
      <c r="N245" s="3">
        <v>245352.85</v>
      </c>
      <c r="O245" s="3">
        <v>0</v>
      </c>
      <c r="P245" s="3">
        <v>2349022.14</v>
      </c>
      <c r="Q245" s="3">
        <v>2778173.33</v>
      </c>
      <c r="R245" s="3">
        <v>2778173.33</v>
      </c>
      <c r="S245" s="3">
        <v>1</v>
      </c>
      <c r="T245" s="3">
        <v>3.25</v>
      </c>
      <c r="U245" s="3">
        <v>21</v>
      </c>
      <c r="V245" s="3">
        <v>985.04</v>
      </c>
      <c r="W245" s="3">
        <v>146.41</v>
      </c>
      <c r="X245" s="3">
        <v>148.74</v>
      </c>
      <c r="Y245" s="3">
        <v>414375</v>
      </c>
      <c r="Z245" s="3">
        <v>3696787.54</v>
      </c>
      <c r="AA245" s="3">
        <v>1588528.17</v>
      </c>
      <c r="AB245" s="3">
        <v>0</v>
      </c>
      <c r="AC245" s="3">
        <v>2108259.37</v>
      </c>
      <c r="AD245" s="3">
        <v>4112442.73</v>
      </c>
      <c r="AE245" s="3">
        <v>4112442.73</v>
      </c>
      <c r="AF245" s="3">
        <v>1</v>
      </c>
      <c r="AG245" s="3">
        <v>1.51</v>
      </c>
      <c r="AH245" s="3">
        <v>1000.33</v>
      </c>
      <c r="AI245" s="3">
        <v>151.19</v>
      </c>
      <c r="AJ245" s="3">
        <v>147.82</v>
      </c>
      <c r="AK245" s="3">
        <v>2916816.44</v>
      </c>
      <c r="AL245" s="3">
        <v>2918115.78</v>
      </c>
      <c r="AM245" s="3">
        <v>2918115.78</v>
      </c>
      <c r="AN245" s="3">
        <v>1</v>
      </c>
      <c r="AO245" s="3">
        <v>0.48</v>
      </c>
      <c r="AP245" s="4">
        <f t="shared" si="28"/>
        <v>1334269.3999999999</v>
      </c>
      <c r="AQ245" s="4">
        <f t="shared" si="29"/>
        <v>139942.44999999972</v>
      </c>
      <c r="AR245" s="4">
        <f t="shared" si="30"/>
        <v>1474211.8499999996</v>
      </c>
      <c r="AS245" s="3">
        <f t="shared" si="33"/>
        <v>4.25</v>
      </c>
      <c r="AT245" s="3">
        <f t="shared" si="31"/>
        <v>4.6755435684917159E-4</v>
      </c>
      <c r="AU245" s="3">
        <f t="shared" si="26"/>
        <v>2138.7887533311768</v>
      </c>
      <c r="AV245" s="3" t="str">
        <f t="shared" si="32"/>
        <v>ShipToProdRatio</v>
      </c>
    </row>
    <row r="246" spans="1:48" x14ac:dyDescent="0.25">
      <c r="A246" s="3">
        <v>5</v>
      </c>
      <c r="B246" s="3">
        <v>3</v>
      </c>
      <c r="C246" s="3">
        <v>60</v>
      </c>
      <c r="D246" s="3">
        <v>4</v>
      </c>
      <c r="E246" s="3">
        <v>10</v>
      </c>
      <c r="F246" s="3">
        <v>0.01</v>
      </c>
      <c r="G246" s="3">
        <v>300</v>
      </c>
      <c r="H246" s="3">
        <v>17</v>
      </c>
      <c r="I246" s="3">
        <v>1124.48</v>
      </c>
      <c r="J246" s="3">
        <v>169.96</v>
      </c>
      <c r="K246" s="3">
        <v>166.19</v>
      </c>
      <c r="L246" s="3">
        <v>162222.22</v>
      </c>
      <c r="M246" s="3">
        <v>2306111.1</v>
      </c>
      <c r="N246" s="3">
        <v>218091.42</v>
      </c>
      <c r="O246" s="3">
        <v>0</v>
      </c>
      <c r="P246" s="3">
        <v>2088019.68</v>
      </c>
      <c r="Q246" s="3">
        <v>2469793.9500000002</v>
      </c>
      <c r="R246" s="3">
        <v>2469793.9500000002</v>
      </c>
      <c r="S246" s="3">
        <v>1</v>
      </c>
      <c r="T246" s="3">
        <v>3.2</v>
      </c>
      <c r="U246" s="3">
        <v>21</v>
      </c>
      <c r="V246" s="3">
        <v>1108.17</v>
      </c>
      <c r="W246" s="3">
        <v>164.71</v>
      </c>
      <c r="X246" s="3">
        <v>167.33</v>
      </c>
      <c r="Y246" s="3">
        <v>368333.33</v>
      </c>
      <c r="Z246" s="3">
        <v>3286033.37</v>
      </c>
      <c r="AA246" s="3">
        <v>1412025.04</v>
      </c>
      <c r="AB246" s="3">
        <v>0</v>
      </c>
      <c r="AC246" s="3">
        <v>1874008.33</v>
      </c>
      <c r="AD246" s="3">
        <v>3655806.91</v>
      </c>
      <c r="AE246" s="3">
        <v>3655806.91</v>
      </c>
      <c r="AF246" s="3">
        <v>1</v>
      </c>
      <c r="AG246" s="3">
        <v>1.41</v>
      </c>
      <c r="AH246" s="3">
        <v>1125.3699999999999</v>
      </c>
      <c r="AI246" s="3">
        <v>170.09</v>
      </c>
      <c r="AJ246" s="3">
        <v>166.3</v>
      </c>
      <c r="AK246" s="3">
        <v>2592725.73</v>
      </c>
      <c r="AL246" s="3">
        <v>2594187.48</v>
      </c>
      <c r="AM246" s="3">
        <v>2594187.48</v>
      </c>
      <c r="AN246" s="3">
        <v>1</v>
      </c>
      <c r="AO246" s="3">
        <v>0.34</v>
      </c>
      <c r="AP246" s="4">
        <f t="shared" si="28"/>
        <v>1186012.96</v>
      </c>
      <c r="AQ246" s="4">
        <f t="shared" si="29"/>
        <v>124393.5299999998</v>
      </c>
      <c r="AR246" s="4">
        <f t="shared" si="30"/>
        <v>1310406.4899999998</v>
      </c>
      <c r="AS246" s="3">
        <f t="shared" si="33"/>
        <v>4.25</v>
      </c>
      <c r="AT246" s="3">
        <f t="shared" si="31"/>
        <v>5.9174747112355152E-4</v>
      </c>
      <c r="AU246" s="3">
        <f t="shared" si="26"/>
        <v>1689.9100525115873</v>
      </c>
      <c r="AV246" s="3" t="str">
        <f t="shared" si="32"/>
        <v>ShipToProdRatio</v>
      </c>
    </row>
    <row r="247" spans="1:48" x14ac:dyDescent="0.25">
      <c r="A247" s="3">
        <v>6</v>
      </c>
      <c r="B247" s="3">
        <v>3</v>
      </c>
      <c r="C247" s="3">
        <v>60</v>
      </c>
      <c r="D247" s="3">
        <v>4</v>
      </c>
      <c r="E247" s="3">
        <v>10</v>
      </c>
      <c r="F247" s="3">
        <v>0.01</v>
      </c>
      <c r="G247" s="3">
        <v>300</v>
      </c>
      <c r="H247" s="3">
        <v>17</v>
      </c>
      <c r="I247" s="3">
        <v>1499.31</v>
      </c>
      <c r="J247" s="3">
        <v>226.62</v>
      </c>
      <c r="K247" s="3">
        <v>221.58</v>
      </c>
      <c r="L247" s="3">
        <v>121666.67</v>
      </c>
      <c r="M247" s="3">
        <v>1729583.32</v>
      </c>
      <c r="N247" s="3">
        <v>163568.56</v>
      </c>
      <c r="O247" s="3">
        <v>0</v>
      </c>
      <c r="P247" s="3">
        <v>1566014.76</v>
      </c>
      <c r="Q247" s="3">
        <v>1853197.5</v>
      </c>
      <c r="R247" s="3">
        <v>1853197.5</v>
      </c>
      <c r="S247" s="3">
        <v>1</v>
      </c>
      <c r="T247" s="3">
        <v>3.38</v>
      </c>
      <c r="U247" s="3">
        <v>21</v>
      </c>
      <c r="V247" s="3">
        <v>1477.56</v>
      </c>
      <c r="W247" s="3">
        <v>219.61</v>
      </c>
      <c r="X247" s="3">
        <v>223.11</v>
      </c>
      <c r="Y247" s="3">
        <v>276250</v>
      </c>
      <c r="Z247" s="3">
        <v>2464525.0299999998</v>
      </c>
      <c r="AA247" s="3">
        <v>1059018.78</v>
      </c>
      <c r="AB247" s="3">
        <v>0</v>
      </c>
      <c r="AC247" s="3">
        <v>1405506.25</v>
      </c>
      <c r="AD247" s="3">
        <v>2742695.3</v>
      </c>
      <c r="AE247" s="3">
        <v>2742695.3</v>
      </c>
      <c r="AF247" s="3">
        <v>1</v>
      </c>
      <c r="AG247" s="3">
        <v>1.44</v>
      </c>
      <c r="AH247" s="3">
        <v>1500.5</v>
      </c>
      <c r="AI247" s="3">
        <v>226.78</v>
      </c>
      <c r="AJ247" s="3">
        <v>221.73</v>
      </c>
      <c r="AK247" s="3">
        <v>1944544.3</v>
      </c>
      <c r="AL247" s="3">
        <v>1946493.31</v>
      </c>
      <c r="AM247" s="3">
        <v>1946493.31</v>
      </c>
      <c r="AN247" s="3">
        <v>1</v>
      </c>
      <c r="AO247" s="3">
        <v>0.45</v>
      </c>
      <c r="AP247" s="4">
        <f t="shared" si="28"/>
        <v>889497.79999999981</v>
      </c>
      <c r="AQ247" s="4">
        <f t="shared" si="29"/>
        <v>93295.810000000056</v>
      </c>
      <c r="AR247" s="4">
        <f t="shared" si="30"/>
        <v>982793.60999999987</v>
      </c>
      <c r="AS247" s="3">
        <f t="shared" si="33"/>
        <v>4.25</v>
      </c>
      <c r="AT247" s="3">
        <f t="shared" si="31"/>
        <v>1.051997304804847E-3</v>
      </c>
      <c r="AU247" s="3">
        <f t="shared" si="26"/>
        <v>950.5727775467135</v>
      </c>
      <c r="AV247" s="3" t="str">
        <f t="shared" si="32"/>
        <v>ShipToProdRatio</v>
      </c>
    </row>
    <row r="248" spans="1:48" x14ac:dyDescent="0.25">
      <c r="A248" s="3">
        <v>7</v>
      </c>
      <c r="B248" s="3">
        <v>3</v>
      </c>
      <c r="C248" s="3">
        <v>60</v>
      </c>
      <c r="D248" s="3">
        <v>4</v>
      </c>
      <c r="E248" s="3">
        <v>10</v>
      </c>
      <c r="F248" s="3">
        <v>0.01</v>
      </c>
      <c r="G248" s="3">
        <v>300</v>
      </c>
      <c r="H248" s="3">
        <v>17</v>
      </c>
      <c r="I248" s="3">
        <v>1749.19</v>
      </c>
      <c r="J248" s="3">
        <v>264.39</v>
      </c>
      <c r="K248" s="3">
        <v>258.51</v>
      </c>
      <c r="L248" s="3">
        <v>104285.71</v>
      </c>
      <c r="M248" s="3">
        <v>1482499.99</v>
      </c>
      <c r="N248" s="3">
        <v>140201.63</v>
      </c>
      <c r="O248" s="3">
        <v>0</v>
      </c>
      <c r="P248" s="3">
        <v>1342298.37</v>
      </c>
      <c r="Q248" s="3">
        <v>1589057.8</v>
      </c>
      <c r="R248" s="3">
        <v>1589057.8</v>
      </c>
      <c r="S248" s="3">
        <v>1</v>
      </c>
      <c r="T248" s="3">
        <v>3.29</v>
      </c>
      <c r="U248" s="3">
        <v>21</v>
      </c>
      <c r="V248" s="3">
        <v>1723.82</v>
      </c>
      <c r="W248" s="3">
        <v>256.22000000000003</v>
      </c>
      <c r="X248" s="3">
        <v>260.29000000000002</v>
      </c>
      <c r="Y248" s="3">
        <v>236785.71</v>
      </c>
      <c r="Z248" s="3">
        <v>2112450.02</v>
      </c>
      <c r="AA248" s="3">
        <v>907730.38</v>
      </c>
      <c r="AB248" s="3">
        <v>0</v>
      </c>
      <c r="AC248" s="3">
        <v>1204719.6399999999</v>
      </c>
      <c r="AD248" s="3">
        <v>2351476.06</v>
      </c>
      <c r="AE248" s="3">
        <v>2351476.06</v>
      </c>
      <c r="AF248" s="3">
        <v>1</v>
      </c>
      <c r="AG248" s="3">
        <v>1.44</v>
      </c>
      <c r="AH248" s="3">
        <v>1750.58</v>
      </c>
      <c r="AI248" s="3">
        <v>264.58</v>
      </c>
      <c r="AJ248" s="3">
        <v>258.68</v>
      </c>
      <c r="AK248" s="3">
        <v>1666752.25</v>
      </c>
      <c r="AL248" s="3">
        <v>1669026.1</v>
      </c>
      <c r="AM248" s="3">
        <v>1669026.1</v>
      </c>
      <c r="AN248" s="3">
        <v>1</v>
      </c>
      <c r="AO248" s="3">
        <v>0.33</v>
      </c>
      <c r="AP248" s="4">
        <f t="shared" si="28"/>
        <v>762418.26</v>
      </c>
      <c r="AQ248" s="4">
        <f t="shared" si="29"/>
        <v>79968.300000000047</v>
      </c>
      <c r="AR248" s="4">
        <f t="shared" si="30"/>
        <v>842386.56</v>
      </c>
      <c r="AS248" s="3">
        <f t="shared" si="33"/>
        <v>4.25</v>
      </c>
      <c r="AT248" s="3">
        <f t="shared" si="31"/>
        <v>1.4318820745611712E-3</v>
      </c>
      <c r="AU248" s="3">
        <f t="shared" si="26"/>
        <v>698.38153418218462</v>
      </c>
      <c r="AV248" s="3" t="str">
        <f t="shared" si="32"/>
        <v>ShipToProdRatio</v>
      </c>
    </row>
    <row r="249" spans="1:48" x14ac:dyDescent="0.25">
      <c r="A249" s="3">
        <v>8</v>
      </c>
      <c r="B249" s="3">
        <v>3</v>
      </c>
      <c r="C249" s="3">
        <v>60</v>
      </c>
      <c r="D249" s="3">
        <v>4</v>
      </c>
      <c r="E249" s="3">
        <v>10</v>
      </c>
      <c r="F249" s="3">
        <v>0.02</v>
      </c>
      <c r="G249" s="3">
        <v>300</v>
      </c>
      <c r="H249" s="3">
        <v>17</v>
      </c>
      <c r="I249" s="3">
        <v>1999.08</v>
      </c>
      <c r="J249" s="3">
        <v>302.16000000000003</v>
      </c>
      <c r="K249" s="3">
        <v>295.44</v>
      </c>
      <c r="L249" s="3">
        <v>91250</v>
      </c>
      <c r="M249" s="3">
        <v>1297187.49</v>
      </c>
      <c r="N249" s="3">
        <v>122676.42</v>
      </c>
      <c r="O249" s="3">
        <v>0</v>
      </c>
      <c r="P249" s="3">
        <v>1174511.07</v>
      </c>
      <c r="Q249" s="3">
        <v>1391034.17</v>
      </c>
      <c r="R249" s="3">
        <v>1391034.17</v>
      </c>
      <c r="S249" s="3">
        <v>1</v>
      </c>
      <c r="T249" s="3">
        <v>3.25</v>
      </c>
      <c r="U249" s="3">
        <v>21</v>
      </c>
      <c r="V249" s="3">
        <v>1970.08</v>
      </c>
      <c r="W249" s="3">
        <v>292.82</v>
      </c>
      <c r="X249" s="3">
        <v>297.48</v>
      </c>
      <c r="Y249" s="3">
        <v>207187.5</v>
      </c>
      <c r="Z249" s="3">
        <v>1848393.77</v>
      </c>
      <c r="AA249" s="3">
        <v>794264.08</v>
      </c>
      <c r="AB249" s="3">
        <v>0</v>
      </c>
      <c r="AC249" s="3">
        <v>1054129.69</v>
      </c>
      <c r="AD249" s="3">
        <v>2058141.64</v>
      </c>
      <c r="AE249" s="3">
        <v>2058141.64</v>
      </c>
      <c r="AF249" s="3">
        <v>1</v>
      </c>
      <c r="AG249" s="3">
        <v>1.55</v>
      </c>
      <c r="AH249" s="3">
        <v>2000.67</v>
      </c>
      <c r="AI249" s="3">
        <v>302.38</v>
      </c>
      <c r="AJ249" s="3">
        <v>295.64</v>
      </c>
      <c r="AK249" s="3">
        <v>1458408.22</v>
      </c>
      <c r="AL249" s="3">
        <v>1461006.9</v>
      </c>
      <c r="AM249" s="3">
        <v>1461006.9</v>
      </c>
      <c r="AN249" s="3">
        <v>1</v>
      </c>
      <c r="AO249" s="3">
        <v>0.4</v>
      </c>
      <c r="AP249" s="4">
        <f t="shared" si="28"/>
        <v>667107.47</v>
      </c>
      <c r="AQ249" s="4">
        <f t="shared" si="29"/>
        <v>69972.729999999981</v>
      </c>
      <c r="AR249" s="4">
        <f t="shared" si="30"/>
        <v>737080.2</v>
      </c>
      <c r="AS249" s="3">
        <f t="shared" si="33"/>
        <v>4.25</v>
      </c>
      <c r="AT249" s="3">
        <f t="shared" si="31"/>
        <v>1.8702174341316581E-3</v>
      </c>
      <c r="AU249" s="3">
        <f t="shared" si="26"/>
        <v>534.69718640725853</v>
      </c>
      <c r="AV249" s="3" t="str">
        <f t="shared" si="32"/>
        <v>ShipToProdRatio</v>
      </c>
    </row>
    <row r="250" spans="1:48" x14ac:dyDescent="0.25">
      <c r="A250" s="3">
        <v>9</v>
      </c>
      <c r="B250" s="3">
        <v>3</v>
      </c>
      <c r="C250" s="3">
        <v>60</v>
      </c>
      <c r="D250" s="3">
        <v>4</v>
      </c>
      <c r="E250" s="3">
        <v>10</v>
      </c>
      <c r="F250" s="3">
        <v>0.02</v>
      </c>
      <c r="G250" s="3">
        <v>300</v>
      </c>
      <c r="H250" s="3">
        <v>17</v>
      </c>
      <c r="I250" s="3">
        <v>2248.96</v>
      </c>
      <c r="J250" s="3">
        <v>339.93</v>
      </c>
      <c r="K250" s="3">
        <v>332.37</v>
      </c>
      <c r="L250" s="3">
        <v>81111.11</v>
      </c>
      <c r="M250" s="3">
        <v>1153055.55</v>
      </c>
      <c r="N250" s="3">
        <v>109045.71</v>
      </c>
      <c r="O250" s="3">
        <v>0</v>
      </c>
      <c r="P250" s="3">
        <v>1044009.84</v>
      </c>
      <c r="Q250" s="3">
        <v>1237087.92</v>
      </c>
      <c r="R250" s="3">
        <v>1237087.92</v>
      </c>
      <c r="S250" s="3">
        <v>1</v>
      </c>
      <c r="T250" s="3">
        <v>3.34</v>
      </c>
      <c r="U250" s="3">
        <v>21</v>
      </c>
      <c r="V250" s="3">
        <v>2216.34</v>
      </c>
      <c r="W250" s="3">
        <v>329.42</v>
      </c>
      <c r="X250" s="3">
        <v>334.66</v>
      </c>
      <c r="Y250" s="3">
        <v>184166.67</v>
      </c>
      <c r="Z250" s="3">
        <v>1643016.68</v>
      </c>
      <c r="AA250" s="3">
        <v>706012.52</v>
      </c>
      <c r="AB250" s="3">
        <v>0</v>
      </c>
      <c r="AC250" s="3">
        <v>937004.17</v>
      </c>
      <c r="AD250" s="3">
        <v>1830063.77</v>
      </c>
      <c r="AE250" s="3">
        <v>1830063.77</v>
      </c>
      <c r="AF250" s="3">
        <v>1</v>
      </c>
      <c r="AG250" s="3">
        <v>1.51</v>
      </c>
      <c r="AH250" s="3">
        <v>2250.75</v>
      </c>
      <c r="AI250" s="3">
        <v>340.17</v>
      </c>
      <c r="AJ250" s="3">
        <v>332.59</v>
      </c>
      <c r="AK250" s="3">
        <v>1296362.8600000001</v>
      </c>
      <c r="AL250" s="3">
        <v>1299286.3799999999</v>
      </c>
      <c r="AM250" s="3">
        <v>1299286.3799999999</v>
      </c>
      <c r="AN250" s="3">
        <v>1</v>
      </c>
      <c r="AO250" s="3">
        <v>0.34</v>
      </c>
      <c r="AP250" s="4">
        <f t="shared" si="28"/>
        <v>592975.85000000009</v>
      </c>
      <c r="AQ250" s="4">
        <f t="shared" si="29"/>
        <v>62198.459999999963</v>
      </c>
      <c r="AR250" s="4">
        <f t="shared" si="30"/>
        <v>655174.31000000006</v>
      </c>
      <c r="AS250" s="3">
        <f t="shared" si="33"/>
        <v>4.25</v>
      </c>
      <c r="AT250" s="3">
        <f t="shared" si="31"/>
        <v>2.3669898844942056E-3</v>
      </c>
      <c r="AU250" s="3">
        <f t="shared" si="26"/>
        <v>422.47751312789694</v>
      </c>
      <c r="AV250" s="3" t="str">
        <f t="shared" si="32"/>
        <v>ShipToProdRatio</v>
      </c>
    </row>
    <row r="251" spans="1:48" x14ac:dyDescent="0.25">
      <c r="A251" s="3">
        <v>10</v>
      </c>
      <c r="B251" s="3">
        <v>3</v>
      </c>
      <c r="C251" s="3">
        <v>60</v>
      </c>
      <c r="D251" s="3">
        <v>4</v>
      </c>
      <c r="E251" s="3">
        <v>10</v>
      </c>
      <c r="F251" s="3">
        <v>0.02</v>
      </c>
      <c r="G251" s="3">
        <v>300</v>
      </c>
      <c r="H251" s="3">
        <v>17</v>
      </c>
      <c r="I251" s="3">
        <v>2748.73</v>
      </c>
      <c r="J251" s="3">
        <v>415.47</v>
      </c>
      <c r="K251" s="3">
        <v>406.23</v>
      </c>
      <c r="L251" s="3">
        <v>66363.64</v>
      </c>
      <c r="M251" s="3">
        <v>943409.09</v>
      </c>
      <c r="N251" s="3">
        <v>89219.22</v>
      </c>
      <c r="O251" s="3">
        <v>0</v>
      </c>
      <c r="P251" s="3">
        <v>854189.87</v>
      </c>
      <c r="Q251" s="3">
        <v>1013343.16</v>
      </c>
      <c r="R251" s="3">
        <v>1013343.16</v>
      </c>
      <c r="S251" s="3">
        <v>1</v>
      </c>
      <c r="T251" s="3">
        <v>3.72</v>
      </c>
      <c r="U251" s="3">
        <v>21</v>
      </c>
      <c r="V251" s="3">
        <v>2708.86</v>
      </c>
      <c r="W251" s="3">
        <v>402.62</v>
      </c>
      <c r="X251" s="3">
        <v>409.03</v>
      </c>
      <c r="Y251" s="3">
        <v>150681.82</v>
      </c>
      <c r="Z251" s="3">
        <v>1344286.38</v>
      </c>
      <c r="AA251" s="3">
        <v>577646.61</v>
      </c>
      <c r="AB251" s="3">
        <v>0</v>
      </c>
      <c r="AC251" s="3">
        <v>766639.77</v>
      </c>
      <c r="AD251" s="3">
        <v>1498488.71</v>
      </c>
      <c r="AE251" s="3">
        <v>1498488.71</v>
      </c>
      <c r="AF251" s="3">
        <v>1</v>
      </c>
      <c r="AG251" s="3">
        <v>1.46</v>
      </c>
      <c r="AH251" s="3">
        <v>2750.92</v>
      </c>
      <c r="AI251" s="3">
        <v>415.77</v>
      </c>
      <c r="AJ251" s="3">
        <v>406.5</v>
      </c>
      <c r="AK251" s="3">
        <v>1060660.52</v>
      </c>
      <c r="AL251" s="3">
        <v>1064233.71</v>
      </c>
      <c r="AM251" s="3">
        <v>1064233.71</v>
      </c>
      <c r="AN251" s="3">
        <v>1</v>
      </c>
      <c r="AO251" s="3">
        <v>0.4</v>
      </c>
      <c r="AP251" s="4">
        <f t="shared" si="28"/>
        <v>485145.54999999993</v>
      </c>
      <c r="AQ251" s="4">
        <f t="shared" si="29"/>
        <v>50890.54999999993</v>
      </c>
      <c r="AR251" s="4">
        <f t="shared" si="30"/>
        <v>536036.09999999986</v>
      </c>
      <c r="AS251" s="3">
        <f t="shared" si="33"/>
        <v>4.25</v>
      </c>
      <c r="AT251" s="3">
        <f t="shared" si="31"/>
        <v>3.535874849779316E-3</v>
      </c>
      <c r="AU251" s="3">
        <f t="shared" si="26"/>
        <v>282.81543959691129</v>
      </c>
      <c r="AV251" s="3" t="str">
        <f t="shared" si="32"/>
        <v>ShipToProdRatio</v>
      </c>
    </row>
    <row r="252" spans="1:48" x14ac:dyDescent="0.25">
      <c r="A252" s="3">
        <v>11</v>
      </c>
      <c r="B252" s="3">
        <v>3</v>
      </c>
      <c r="C252" s="3">
        <v>60</v>
      </c>
      <c r="D252" s="3">
        <v>4</v>
      </c>
      <c r="E252" s="3">
        <v>10</v>
      </c>
      <c r="F252" s="3">
        <v>0.02</v>
      </c>
      <c r="G252" s="3">
        <v>300</v>
      </c>
      <c r="H252" s="3">
        <v>17</v>
      </c>
      <c r="I252" s="3">
        <v>2998.62</v>
      </c>
      <c r="J252" s="3">
        <v>453.24</v>
      </c>
      <c r="K252" s="3">
        <v>443.16</v>
      </c>
      <c r="L252" s="3">
        <v>60833.33</v>
      </c>
      <c r="M252" s="3">
        <v>864791.66</v>
      </c>
      <c r="N252" s="3">
        <v>81784.28</v>
      </c>
      <c r="O252" s="3">
        <v>0</v>
      </c>
      <c r="P252" s="3">
        <v>783007.38</v>
      </c>
      <c r="Q252" s="3">
        <v>929520.01</v>
      </c>
      <c r="R252" s="3">
        <v>929520.01</v>
      </c>
      <c r="S252" s="3">
        <v>1</v>
      </c>
      <c r="T252" s="3">
        <v>3.28</v>
      </c>
      <c r="U252" s="3">
        <v>21</v>
      </c>
      <c r="V252" s="3">
        <v>2955.11</v>
      </c>
      <c r="W252" s="3">
        <v>439.23</v>
      </c>
      <c r="X252" s="3">
        <v>446.21</v>
      </c>
      <c r="Y252" s="3">
        <v>138125</v>
      </c>
      <c r="Z252" s="3">
        <v>1232262.51</v>
      </c>
      <c r="AA252" s="3">
        <v>529509.39</v>
      </c>
      <c r="AB252" s="3">
        <v>0</v>
      </c>
      <c r="AC252" s="3">
        <v>702753.12</v>
      </c>
      <c r="AD252" s="3">
        <v>1374228.07</v>
      </c>
      <c r="AE252" s="3">
        <v>1374228.07</v>
      </c>
      <c r="AF252" s="3">
        <v>1</v>
      </c>
      <c r="AG252" s="3">
        <v>1.49</v>
      </c>
      <c r="AH252" s="3">
        <v>3001</v>
      </c>
      <c r="AI252" s="3">
        <v>453.56</v>
      </c>
      <c r="AJ252" s="3">
        <v>443.46</v>
      </c>
      <c r="AK252" s="3">
        <v>972272.15</v>
      </c>
      <c r="AL252" s="3">
        <v>976170.17</v>
      </c>
      <c r="AM252" s="3">
        <v>976170.17</v>
      </c>
      <c r="AN252" s="3">
        <v>1</v>
      </c>
      <c r="AO252" s="3">
        <v>0.33</v>
      </c>
      <c r="AP252" s="4">
        <f t="shared" si="28"/>
        <v>444708.06000000006</v>
      </c>
      <c r="AQ252" s="4">
        <f t="shared" si="29"/>
        <v>46650.160000000033</v>
      </c>
      <c r="AR252" s="4">
        <f t="shared" si="30"/>
        <v>491358.22000000009</v>
      </c>
      <c r="AS252" s="3">
        <f t="shared" si="33"/>
        <v>4.25</v>
      </c>
      <c r="AT252" s="3">
        <f t="shared" si="31"/>
        <v>4.2079892419499172E-3</v>
      </c>
      <c r="AU252" s="3">
        <f t="shared" si="26"/>
        <v>237.64319310298794</v>
      </c>
      <c r="AV252" s="3" t="str">
        <f t="shared" si="32"/>
        <v>ShipToProdRatio</v>
      </c>
    </row>
    <row r="253" spans="1:48" x14ac:dyDescent="0.25">
      <c r="A253" s="3">
        <v>12</v>
      </c>
      <c r="B253" s="3">
        <v>3</v>
      </c>
      <c r="C253" s="3">
        <v>60</v>
      </c>
      <c r="D253" s="3">
        <v>4</v>
      </c>
      <c r="E253" s="3">
        <v>10</v>
      </c>
      <c r="F253" s="3">
        <v>0.03</v>
      </c>
      <c r="G253" s="3">
        <v>300</v>
      </c>
      <c r="H253" s="3">
        <v>17</v>
      </c>
      <c r="I253" s="3">
        <v>3248.5</v>
      </c>
      <c r="J253" s="3">
        <v>491.01</v>
      </c>
      <c r="K253" s="3">
        <v>480.09</v>
      </c>
      <c r="L253" s="3">
        <v>56153.85</v>
      </c>
      <c r="M253" s="3">
        <v>798269.23</v>
      </c>
      <c r="N253" s="3">
        <v>75493.179999999993</v>
      </c>
      <c r="O253" s="3">
        <v>0</v>
      </c>
      <c r="P253" s="3">
        <v>722776.04</v>
      </c>
      <c r="Q253" s="3">
        <v>858642.68</v>
      </c>
      <c r="R253" s="3">
        <v>858642.68</v>
      </c>
      <c r="S253" s="3">
        <v>1</v>
      </c>
      <c r="T253" s="3">
        <v>3.22</v>
      </c>
      <c r="U253" s="3">
        <v>21</v>
      </c>
      <c r="V253" s="3">
        <v>3201.37</v>
      </c>
      <c r="W253" s="3">
        <v>475.83</v>
      </c>
      <c r="X253" s="3">
        <v>483.4</v>
      </c>
      <c r="Y253" s="3">
        <v>127500</v>
      </c>
      <c r="Z253" s="3">
        <v>1137473.0900000001</v>
      </c>
      <c r="AA253" s="3">
        <v>488777.9</v>
      </c>
      <c r="AB253" s="3">
        <v>0</v>
      </c>
      <c r="AC253" s="3">
        <v>648695.18999999994</v>
      </c>
      <c r="AD253" s="3">
        <v>1269133.69</v>
      </c>
      <c r="AE253" s="3">
        <v>1269133.69</v>
      </c>
      <c r="AF253" s="3">
        <v>1</v>
      </c>
      <c r="AG253" s="3">
        <v>1.52</v>
      </c>
      <c r="AH253" s="3">
        <v>3251.08</v>
      </c>
      <c r="AI253" s="3">
        <v>491.36</v>
      </c>
      <c r="AJ253" s="3">
        <v>480.41</v>
      </c>
      <c r="AK253" s="3">
        <v>897481.98</v>
      </c>
      <c r="AL253" s="3">
        <v>901704.84</v>
      </c>
      <c r="AM253" s="3">
        <v>901704.84</v>
      </c>
      <c r="AN253" s="3">
        <v>1</v>
      </c>
      <c r="AO253" s="3">
        <v>0.43</v>
      </c>
      <c r="AP253" s="4">
        <f t="shared" si="28"/>
        <v>410491.00999999989</v>
      </c>
      <c r="AQ253" s="4">
        <f t="shared" si="29"/>
        <v>43062.159999999916</v>
      </c>
      <c r="AR253" s="4">
        <f t="shared" si="30"/>
        <v>453553.16999999981</v>
      </c>
      <c r="AS253" s="3">
        <f t="shared" si="33"/>
        <v>4.25</v>
      </c>
      <c r="AT253" s="3">
        <f t="shared" si="31"/>
        <v>4.938537006748461E-3</v>
      </c>
      <c r="AU253" s="3">
        <f t="shared" si="26"/>
        <v>202.48911745189113</v>
      </c>
      <c r="AV253" s="3" t="str">
        <f t="shared" si="32"/>
        <v>ShipToProdRatio</v>
      </c>
    </row>
    <row r="254" spans="1:48" x14ac:dyDescent="0.25">
      <c r="A254" s="3">
        <v>13</v>
      </c>
      <c r="B254" s="3">
        <v>3</v>
      </c>
      <c r="C254" s="3">
        <v>60</v>
      </c>
      <c r="D254" s="3">
        <v>4</v>
      </c>
      <c r="E254" s="3">
        <v>10</v>
      </c>
      <c r="F254" s="3">
        <v>0.03</v>
      </c>
      <c r="G254" s="3">
        <v>300</v>
      </c>
      <c r="H254" s="3">
        <v>17</v>
      </c>
      <c r="I254" s="3">
        <v>3498.39</v>
      </c>
      <c r="J254" s="3">
        <v>528.78</v>
      </c>
      <c r="K254" s="3">
        <v>517.02</v>
      </c>
      <c r="L254" s="3">
        <v>52142.86</v>
      </c>
      <c r="M254" s="3">
        <v>741250</v>
      </c>
      <c r="N254" s="3">
        <v>70100.81</v>
      </c>
      <c r="O254" s="3">
        <v>0</v>
      </c>
      <c r="P254" s="3">
        <v>671149.18</v>
      </c>
      <c r="Q254" s="3">
        <v>797937.04</v>
      </c>
      <c r="R254" s="3">
        <v>797937.04</v>
      </c>
      <c r="S254" s="3">
        <v>1</v>
      </c>
      <c r="T254" s="3">
        <v>3.21</v>
      </c>
      <c r="U254" s="3">
        <v>21</v>
      </c>
      <c r="V254" s="3">
        <v>3447.63</v>
      </c>
      <c r="W254" s="3">
        <v>512.42999999999995</v>
      </c>
      <c r="X254" s="3">
        <v>520.58000000000004</v>
      </c>
      <c r="Y254" s="3">
        <v>118392.86</v>
      </c>
      <c r="Z254" s="3">
        <v>1056225.01</v>
      </c>
      <c r="AA254" s="3">
        <v>453865.19</v>
      </c>
      <c r="AB254" s="3">
        <v>0</v>
      </c>
      <c r="AC254" s="3">
        <v>602359.81999999995</v>
      </c>
      <c r="AD254" s="3">
        <v>1179098.52</v>
      </c>
      <c r="AE254" s="3">
        <v>1179098.52</v>
      </c>
      <c r="AF254" s="3">
        <v>1</v>
      </c>
      <c r="AG254" s="3">
        <v>1.48</v>
      </c>
      <c r="AH254" s="3">
        <v>3501.17</v>
      </c>
      <c r="AI254" s="3">
        <v>529.16</v>
      </c>
      <c r="AJ254" s="3">
        <v>517.37</v>
      </c>
      <c r="AK254" s="3">
        <v>833376.13</v>
      </c>
      <c r="AL254" s="3">
        <v>837923.82</v>
      </c>
      <c r="AM254" s="3">
        <v>837923.82</v>
      </c>
      <c r="AN254" s="3">
        <v>1</v>
      </c>
      <c r="AO254" s="3">
        <v>0.33</v>
      </c>
      <c r="AP254" s="4">
        <f t="shared" si="28"/>
        <v>381161.48</v>
      </c>
      <c r="AQ254" s="4">
        <f t="shared" si="29"/>
        <v>39986.779999999912</v>
      </c>
      <c r="AR254" s="4">
        <f t="shared" si="30"/>
        <v>421148.25999999989</v>
      </c>
      <c r="AS254" s="3">
        <f t="shared" si="33"/>
        <v>4.25</v>
      </c>
      <c r="AT254" s="3">
        <f t="shared" si="31"/>
        <v>5.7275408301506528E-3</v>
      </c>
      <c r="AU254" s="3">
        <f t="shared" si="26"/>
        <v>174.59500152942547</v>
      </c>
      <c r="AV254" s="3" t="str">
        <f t="shared" si="32"/>
        <v>ShipToProdRatio</v>
      </c>
    </row>
    <row r="255" spans="1:48" x14ac:dyDescent="0.25">
      <c r="A255" s="3">
        <v>14</v>
      </c>
      <c r="B255" s="3">
        <v>3</v>
      </c>
      <c r="C255" s="3">
        <v>60</v>
      </c>
      <c r="D255" s="3">
        <v>4</v>
      </c>
      <c r="E255" s="3">
        <v>10</v>
      </c>
      <c r="F255" s="3">
        <v>0.03</v>
      </c>
      <c r="G255" s="3">
        <v>300</v>
      </c>
      <c r="H255" s="3">
        <v>17</v>
      </c>
      <c r="I255" s="3">
        <v>3998.16</v>
      </c>
      <c r="J255" s="3">
        <v>604.32000000000005</v>
      </c>
      <c r="K255" s="3">
        <v>590.88</v>
      </c>
      <c r="L255" s="3">
        <v>45625</v>
      </c>
      <c r="M255" s="3">
        <v>648593.75</v>
      </c>
      <c r="N255" s="3">
        <v>61338.21</v>
      </c>
      <c r="O255" s="3">
        <v>0</v>
      </c>
      <c r="P255" s="3">
        <v>587255.54</v>
      </c>
      <c r="Q255" s="3">
        <v>699412.1</v>
      </c>
      <c r="R255" s="3">
        <v>699412.1</v>
      </c>
      <c r="S255" s="3">
        <v>1</v>
      </c>
      <c r="T255" s="3">
        <v>3.37</v>
      </c>
      <c r="U255" s="3">
        <v>21</v>
      </c>
      <c r="V255" s="3">
        <v>3940.15</v>
      </c>
      <c r="W255" s="3">
        <v>585.64</v>
      </c>
      <c r="X255" s="3">
        <v>594.95000000000005</v>
      </c>
      <c r="Y255" s="3">
        <v>103593.75</v>
      </c>
      <c r="Z255" s="3">
        <v>924196.88</v>
      </c>
      <c r="AA255" s="3">
        <v>397132.04</v>
      </c>
      <c r="AB255" s="3">
        <v>0</v>
      </c>
      <c r="AC255" s="3">
        <v>527064.84</v>
      </c>
      <c r="AD255" s="3">
        <v>1032911.38</v>
      </c>
      <c r="AE255" s="3">
        <v>1032911.38</v>
      </c>
      <c r="AF255" s="3">
        <v>1</v>
      </c>
      <c r="AG255" s="3">
        <v>1.42</v>
      </c>
      <c r="AH255" s="3">
        <v>4001.33</v>
      </c>
      <c r="AI255" s="3">
        <v>604.75</v>
      </c>
      <c r="AJ255" s="3">
        <v>591.28</v>
      </c>
      <c r="AK255" s="3">
        <v>729204.11</v>
      </c>
      <c r="AL255" s="3">
        <v>734401.47</v>
      </c>
      <c r="AM255" s="3">
        <v>734401.47</v>
      </c>
      <c r="AN255" s="3">
        <v>1</v>
      </c>
      <c r="AO255" s="3">
        <v>0.48</v>
      </c>
      <c r="AP255" s="4">
        <f t="shared" si="28"/>
        <v>333499.28000000003</v>
      </c>
      <c r="AQ255" s="4">
        <f t="shared" si="29"/>
        <v>34989.369999999995</v>
      </c>
      <c r="AR255" s="4">
        <f t="shared" si="30"/>
        <v>368488.65</v>
      </c>
      <c r="AS255" s="3">
        <f t="shared" si="33"/>
        <v>4.25</v>
      </c>
      <c r="AT255" s="3">
        <f t="shared" si="31"/>
        <v>7.4808696826468594E-3</v>
      </c>
      <c r="AU255" s="3">
        <f t="shared" si="26"/>
        <v>133.67429756458247</v>
      </c>
      <c r="AV255" s="3" t="str">
        <f t="shared" si="32"/>
        <v>ShipToProdRatio</v>
      </c>
    </row>
    <row r="256" spans="1:48" x14ac:dyDescent="0.25">
      <c r="A256" s="3">
        <v>15</v>
      </c>
      <c r="B256" s="3">
        <v>3</v>
      </c>
      <c r="C256" s="3">
        <v>60</v>
      </c>
      <c r="D256" s="3">
        <v>4</v>
      </c>
      <c r="E256" s="3">
        <v>10</v>
      </c>
      <c r="F256" s="3">
        <v>0.03</v>
      </c>
      <c r="G256" s="3">
        <v>300</v>
      </c>
      <c r="H256" s="3">
        <v>17</v>
      </c>
      <c r="I256" s="3">
        <v>4248.04</v>
      </c>
      <c r="J256" s="3">
        <v>642.09</v>
      </c>
      <c r="K256" s="3">
        <v>627.80999999999995</v>
      </c>
      <c r="L256" s="3">
        <v>42941.18</v>
      </c>
      <c r="M256" s="3">
        <v>610441.17000000004</v>
      </c>
      <c r="N256" s="3">
        <v>57730.080000000002</v>
      </c>
      <c r="O256" s="3">
        <v>0</v>
      </c>
      <c r="P256" s="3">
        <v>552711.09</v>
      </c>
      <c r="Q256" s="3">
        <v>658900.29</v>
      </c>
      <c r="R256" s="3">
        <v>658900.29</v>
      </c>
      <c r="S256" s="3">
        <v>1</v>
      </c>
      <c r="T256" s="3">
        <v>3.23</v>
      </c>
      <c r="U256" s="3">
        <v>21</v>
      </c>
      <c r="V256" s="3">
        <v>4186.41</v>
      </c>
      <c r="W256" s="3">
        <v>622.24</v>
      </c>
      <c r="X256" s="3">
        <v>632.14</v>
      </c>
      <c r="Y256" s="3">
        <v>97500</v>
      </c>
      <c r="Z256" s="3">
        <v>869832.36</v>
      </c>
      <c r="AA256" s="3">
        <v>373771.33</v>
      </c>
      <c r="AB256" s="3">
        <v>0</v>
      </c>
      <c r="AC256" s="3">
        <v>496061.03</v>
      </c>
      <c r="AD256" s="3">
        <v>972773.15</v>
      </c>
      <c r="AE256" s="3">
        <v>972773.15</v>
      </c>
      <c r="AF256" s="3">
        <v>1</v>
      </c>
      <c r="AG256" s="3">
        <v>1.44</v>
      </c>
      <c r="AH256" s="3">
        <v>4251.42</v>
      </c>
      <c r="AI256" s="3">
        <v>642.54999999999995</v>
      </c>
      <c r="AJ256" s="3">
        <v>628.23</v>
      </c>
      <c r="AK256" s="3">
        <v>686309.75</v>
      </c>
      <c r="AL256" s="3">
        <v>691831.95</v>
      </c>
      <c r="AM256" s="3">
        <v>691831.95</v>
      </c>
      <c r="AN256" s="3">
        <v>1</v>
      </c>
      <c r="AO256" s="3">
        <v>0.31</v>
      </c>
      <c r="AP256" s="4">
        <f t="shared" si="28"/>
        <v>313872.86</v>
      </c>
      <c r="AQ256" s="4">
        <f t="shared" si="29"/>
        <v>32931.659999999916</v>
      </c>
      <c r="AR256" s="4">
        <f t="shared" si="30"/>
        <v>346804.5199999999</v>
      </c>
      <c r="AS256" s="3">
        <f t="shared" si="33"/>
        <v>4.25</v>
      </c>
      <c r="AT256" s="3">
        <f t="shared" si="31"/>
        <v>8.4451929257042223E-3</v>
      </c>
      <c r="AU256" s="3">
        <f t="shared" si="26"/>
        <v>118.41055720069446</v>
      </c>
      <c r="AV256" s="3" t="str">
        <f t="shared" si="32"/>
        <v>ShipToProdRatio</v>
      </c>
    </row>
    <row r="257" spans="1:48" x14ac:dyDescent="0.25">
      <c r="A257" s="3">
        <v>16</v>
      </c>
      <c r="B257" s="3">
        <v>3</v>
      </c>
      <c r="C257" s="3">
        <v>60</v>
      </c>
      <c r="D257" s="3">
        <v>4</v>
      </c>
      <c r="E257" s="3">
        <v>10</v>
      </c>
      <c r="F257" s="3">
        <v>0.04</v>
      </c>
      <c r="G257" s="3">
        <v>300</v>
      </c>
      <c r="H257" s="3">
        <v>17</v>
      </c>
      <c r="I257" s="3">
        <v>4747.8100000000004</v>
      </c>
      <c r="J257" s="3">
        <v>717.63</v>
      </c>
      <c r="K257" s="3">
        <v>701.67</v>
      </c>
      <c r="L257" s="3">
        <v>38421.050000000003</v>
      </c>
      <c r="M257" s="3">
        <v>546184.21</v>
      </c>
      <c r="N257" s="3">
        <v>51653.23</v>
      </c>
      <c r="O257" s="3">
        <v>0</v>
      </c>
      <c r="P257" s="3">
        <v>494530.98</v>
      </c>
      <c r="Q257" s="3">
        <v>590772.37</v>
      </c>
      <c r="R257" s="3">
        <v>590772.37</v>
      </c>
      <c r="S257" s="3">
        <v>1</v>
      </c>
      <c r="T257" s="3">
        <v>3.21</v>
      </c>
      <c r="U257" s="3">
        <v>21</v>
      </c>
      <c r="V257" s="3">
        <v>4678.93</v>
      </c>
      <c r="W257" s="3">
        <v>695.44</v>
      </c>
      <c r="X257" s="3">
        <v>706.51</v>
      </c>
      <c r="Y257" s="3">
        <v>87236.84</v>
      </c>
      <c r="Z257" s="3">
        <v>778271.06</v>
      </c>
      <c r="AA257" s="3">
        <v>334426.98</v>
      </c>
      <c r="AB257" s="3">
        <v>0</v>
      </c>
      <c r="AC257" s="3">
        <v>443844.08</v>
      </c>
      <c r="AD257" s="3">
        <v>871588.78</v>
      </c>
      <c r="AE257" s="3">
        <v>871588.78</v>
      </c>
      <c r="AF257" s="3">
        <v>1</v>
      </c>
      <c r="AG257" s="3">
        <v>1.49</v>
      </c>
      <c r="AH257" s="3">
        <v>4751.58</v>
      </c>
      <c r="AI257" s="3">
        <v>718.14</v>
      </c>
      <c r="AJ257" s="3">
        <v>702.14</v>
      </c>
      <c r="AK257" s="3">
        <v>614066.62</v>
      </c>
      <c r="AL257" s="3">
        <v>620238.48</v>
      </c>
      <c r="AM257" s="3">
        <v>620238.48</v>
      </c>
      <c r="AN257" s="3">
        <v>1</v>
      </c>
      <c r="AO257" s="3">
        <v>0.42</v>
      </c>
      <c r="AP257" s="4">
        <f t="shared" si="28"/>
        <v>280816.41000000003</v>
      </c>
      <c r="AQ257" s="4">
        <f t="shared" si="29"/>
        <v>29466.109999999986</v>
      </c>
      <c r="AR257" s="4">
        <f t="shared" si="30"/>
        <v>310282.52</v>
      </c>
      <c r="AS257" s="3">
        <f t="shared" si="33"/>
        <v>4.25</v>
      </c>
      <c r="AT257" s="3">
        <f t="shared" si="31"/>
        <v>1.0549186642624461E-2</v>
      </c>
      <c r="AU257" s="3">
        <f t="shared" si="26"/>
        <v>94.794038050237475</v>
      </c>
      <c r="AV257" s="3" t="str">
        <f t="shared" si="32"/>
        <v>ShipToProdRatio</v>
      </c>
    </row>
    <row r="258" spans="1:48" x14ac:dyDescent="0.25">
      <c r="A258" s="3">
        <v>17</v>
      </c>
      <c r="B258" s="3">
        <v>3</v>
      </c>
      <c r="C258" s="3">
        <v>60</v>
      </c>
      <c r="D258" s="3">
        <v>4</v>
      </c>
      <c r="E258" s="3">
        <v>10</v>
      </c>
      <c r="F258" s="3">
        <v>0.04</v>
      </c>
      <c r="G258" s="3">
        <v>300</v>
      </c>
      <c r="H258" s="3">
        <v>17</v>
      </c>
      <c r="I258" s="3">
        <v>5247.58</v>
      </c>
      <c r="J258" s="3">
        <v>793.17</v>
      </c>
      <c r="K258" s="3">
        <v>775.53</v>
      </c>
      <c r="L258" s="3">
        <v>34761.9</v>
      </c>
      <c r="M258" s="3">
        <v>494166.66</v>
      </c>
      <c r="N258" s="3">
        <v>46733.88</v>
      </c>
      <c r="O258" s="3">
        <v>0</v>
      </c>
      <c r="P258" s="3">
        <v>447432.79</v>
      </c>
      <c r="Q258" s="3">
        <v>535744.85</v>
      </c>
      <c r="R258" s="3">
        <v>535744.85</v>
      </c>
      <c r="S258" s="3">
        <v>1</v>
      </c>
      <c r="T258" s="3">
        <v>3.5</v>
      </c>
      <c r="U258" s="3">
        <v>21</v>
      </c>
      <c r="V258" s="3">
        <v>5171.45</v>
      </c>
      <c r="W258" s="3">
        <v>768.65</v>
      </c>
      <c r="X258" s="3">
        <v>780.88</v>
      </c>
      <c r="Y258" s="3">
        <v>78928.570000000007</v>
      </c>
      <c r="Z258" s="3">
        <v>704150.01</v>
      </c>
      <c r="AA258" s="3">
        <v>302576.78999999998</v>
      </c>
      <c r="AB258" s="3">
        <v>0</v>
      </c>
      <c r="AC258" s="3">
        <v>401573.21</v>
      </c>
      <c r="AD258" s="3">
        <v>789799.55</v>
      </c>
      <c r="AE258" s="3">
        <v>789799.55</v>
      </c>
      <c r="AF258" s="3">
        <v>1</v>
      </c>
      <c r="AG258" s="3">
        <v>1.46</v>
      </c>
      <c r="AH258" s="3">
        <v>5251.75</v>
      </c>
      <c r="AI258" s="3">
        <v>793.74</v>
      </c>
      <c r="AJ258" s="3">
        <v>776.05</v>
      </c>
      <c r="AK258" s="3">
        <v>555584.07999999996</v>
      </c>
      <c r="AL258" s="3">
        <v>562405.62</v>
      </c>
      <c r="AM258" s="3">
        <v>562405.62</v>
      </c>
      <c r="AN258" s="3">
        <v>1</v>
      </c>
      <c r="AO258" s="3">
        <v>0.33</v>
      </c>
      <c r="AP258" s="4">
        <f t="shared" si="28"/>
        <v>254054.70000000007</v>
      </c>
      <c r="AQ258" s="4">
        <f t="shared" si="29"/>
        <v>26660.770000000019</v>
      </c>
      <c r="AR258" s="4">
        <f t="shared" si="30"/>
        <v>280715.47000000009</v>
      </c>
      <c r="AS258" s="3">
        <f t="shared" si="33"/>
        <v>4.25</v>
      </c>
      <c r="AT258" s="3">
        <f t="shared" si="31"/>
        <v>1.2886957739623665E-2</v>
      </c>
      <c r="AU258" s="3">
        <f t="shared" si="26"/>
        <v>77.597833422335938</v>
      </c>
      <c r="AV258" s="3" t="str">
        <f t="shared" si="32"/>
        <v>ShipToProdRatio</v>
      </c>
    </row>
    <row r="259" spans="1:48" x14ac:dyDescent="0.25">
      <c r="A259" s="3">
        <v>18</v>
      </c>
      <c r="B259" s="3">
        <v>3</v>
      </c>
      <c r="C259" s="3">
        <v>60</v>
      </c>
      <c r="D259" s="3">
        <v>4</v>
      </c>
      <c r="E259" s="3">
        <v>10</v>
      </c>
      <c r="F259" s="3">
        <v>0.04</v>
      </c>
      <c r="G259" s="3">
        <v>300</v>
      </c>
      <c r="H259" s="3">
        <v>17</v>
      </c>
      <c r="I259" s="3">
        <v>5497.47</v>
      </c>
      <c r="J259" s="3">
        <v>830.94</v>
      </c>
      <c r="K259" s="3">
        <v>812.46</v>
      </c>
      <c r="L259" s="3">
        <v>33181.82</v>
      </c>
      <c r="M259" s="3">
        <v>471704.54</v>
      </c>
      <c r="N259" s="3">
        <v>44609.61</v>
      </c>
      <c r="O259" s="3">
        <v>0</v>
      </c>
      <c r="P259" s="3">
        <v>427094.93</v>
      </c>
      <c r="Q259" s="3">
        <v>512027.23</v>
      </c>
      <c r="R259" s="3">
        <v>512027.23</v>
      </c>
      <c r="S259" s="3">
        <v>1</v>
      </c>
      <c r="T259" s="3">
        <v>3.52</v>
      </c>
      <c r="U259" s="3">
        <v>21</v>
      </c>
      <c r="V259" s="3">
        <v>5417.71</v>
      </c>
      <c r="W259" s="3">
        <v>805.25</v>
      </c>
      <c r="X259" s="3">
        <v>818.06</v>
      </c>
      <c r="Y259" s="3">
        <v>75340.91</v>
      </c>
      <c r="Z259" s="3">
        <v>672143.19</v>
      </c>
      <c r="AA259" s="3">
        <v>288823.3</v>
      </c>
      <c r="AB259" s="3">
        <v>0</v>
      </c>
      <c r="AC259" s="3">
        <v>383319.89</v>
      </c>
      <c r="AD259" s="3">
        <v>754525.12</v>
      </c>
      <c r="AE259" s="3">
        <v>754525.12</v>
      </c>
      <c r="AF259" s="3">
        <v>1</v>
      </c>
      <c r="AG259" s="3">
        <v>1.45</v>
      </c>
      <c r="AH259" s="3">
        <v>5501.83</v>
      </c>
      <c r="AI259" s="3">
        <v>831.53</v>
      </c>
      <c r="AJ259" s="3">
        <v>813</v>
      </c>
      <c r="AK259" s="3">
        <v>530330.26</v>
      </c>
      <c r="AL259" s="3">
        <v>537476.63</v>
      </c>
      <c r="AM259" s="3">
        <v>537476.63</v>
      </c>
      <c r="AN259" s="3">
        <v>1</v>
      </c>
      <c r="AO259" s="3">
        <v>0.46</v>
      </c>
      <c r="AP259" s="4">
        <f t="shared" si="28"/>
        <v>242497.89</v>
      </c>
      <c r="AQ259" s="4">
        <f t="shared" si="29"/>
        <v>25449.400000000023</v>
      </c>
      <c r="AR259" s="4">
        <f t="shared" si="30"/>
        <v>267947.29000000004</v>
      </c>
      <c r="AS259" s="3">
        <f t="shared" si="33"/>
        <v>4.25</v>
      </c>
      <c r="AT259" s="3">
        <f t="shared" si="31"/>
        <v>1.4143519345620666E-2</v>
      </c>
      <c r="AU259" s="3">
        <f t="shared" ref="AU259:AU322" si="34">IF(AT259&lt;=1, 1/AT259, AT259)</f>
        <v>70.70376018608377</v>
      </c>
      <c r="AV259" s="3" t="str">
        <f t="shared" si="32"/>
        <v>ShipToProdRatio</v>
      </c>
    </row>
    <row r="260" spans="1:48" x14ac:dyDescent="0.25">
      <c r="A260" s="3">
        <v>19</v>
      </c>
      <c r="B260" s="3">
        <v>3</v>
      </c>
      <c r="C260" s="3">
        <v>60</v>
      </c>
      <c r="D260" s="3">
        <v>4</v>
      </c>
      <c r="E260" s="3">
        <v>10</v>
      </c>
      <c r="F260" s="3">
        <v>0.06</v>
      </c>
      <c r="G260" s="3">
        <v>300</v>
      </c>
      <c r="H260" s="3">
        <v>17</v>
      </c>
      <c r="I260" s="3">
        <v>7496.55</v>
      </c>
      <c r="J260" s="3">
        <v>1133.0899999999999</v>
      </c>
      <c r="K260" s="3">
        <v>1107.9000000000001</v>
      </c>
      <c r="L260" s="3">
        <v>24333.33</v>
      </c>
      <c r="M260" s="3">
        <v>345916.66</v>
      </c>
      <c r="N260" s="3">
        <v>32713.71</v>
      </c>
      <c r="O260" s="3">
        <v>0</v>
      </c>
      <c r="P260" s="3">
        <v>313202.95</v>
      </c>
      <c r="Q260" s="3">
        <v>379987.54</v>
      </c>
      <c r="R260" s="3">
        <v>379987.54</v>
      </c>
      <c r="S260" s="3">
        <v>1</v>
      </c>
      <c r="T260" s="3">
        <v>3.56</v>
      </c>
      <c r="U260" s="3">
        <v>21</v>
      </c>
      <c r="V260" s="3">
        <v>7387.79</v>
      </c>
      <c r="W260" s="3">
        <v>1098.07</v>
      </c>
      <c r="X260" s="3">
        <v>1115.54</v>
      </c>
      <c r="Y260" s="3">
        <v>55250</v>
      </c>
      <c r="Z260" s="3">
        <v>492905.01</v>
      </c>
      <c r="AA260" s="3">
        <v>211803.76</v>
      </c>
      <c r="AB260" s="3">
        <v>0</v>
      </c>
      <c r="AC260" s="3">
        <v>281101.25</v>
      </c>
      <c r="AD260" s="3">
        <v>557756.4</v>
      </c>
      <c r="AE260" s="3">
        <v>557756.4</v>
      </c>
      <c r="AF260" s="3">
        <v>1</v>
      </c>
      <c r="AG260" s="3">
        <v>1.58</v>
      </c>
      <c r="AH260" s="3">
        <v>7502.5</v>
      </c>
      <c r="AI260" s="3">
        <v>1133.9100000000001</v>
      </c>
      <c r="AJ260" s="3">
        <v>1108.6400000000001</v>
      </c>
      <c r="AK260" s="3">
        <v>388908.86</v>
      </c>
      <c r="AL260" s="3">
        <v>398653.91</v>
      </c>
      <c r="AM260" s="3">
        <v>398653.91</v>
      </c>
      <c r="AN260" s="3">
        <v>1</v>
      </c>
      <c r="AO260" s="3">
        <v>0.31</v>
      </c>
      <c r="AP260" s="4">
        <f t="shared" si="28"/>
        <v>177768.86000000004</v>
      </c>
      <c r="AQ260" s="4">
        <f t="shared" si="29"/>
        <v>18666.369999999995</v>
      </c>
      <c r="AR260" s="4">
        <f t="shared" si="30"/>
        <v>196435.23000000004</v>
      </c>
      <c r="AS260" s="3">
        <f t="shared" si="33"/>
        <v>4.25</v>
      </c>
      <c r="AT260" s="3">
        <f t="shared" si="31"/>
        <v>2.6299906179605839E-2</v>
      </c>
      <c r="AU260" s="3">
        <f t="shared" si="34"/>
        <v>38.022949328064378</v>
      </c>
      <c r="AV260" s="3" t="str">
        <f t="shared" si="32"/>
        <v>ShipToProdRatio</v>
      </c>
    </row>
    <row r="261" spans="1:48" x14ac:dyDescent="0.25">
      <c r="A261" s="3">
        <v>20</v>
      </c>
      <c r="B261" s="3">
        <v>3</v>
      </c>
      <c r="C261" s="3">
        <v>60</v>
      </c>
      <c r="D261" s="3">
        <v>4</v>
      </c>
      <c r="E261" s="3">
        <v>10</v>
      </c>
      <c r="F261" s="3">
        <v>0.08</v>
      </c>
      <c r="G261" s="3">
        <v>300</v>
      </c>
      <c r="H261" s="3">
        <v>17</v>
      </c>
      <c r="I261" s="3">
        <v>9995.4</v>
      </c>
      <c r="J261" s="3">
        <v>1510.79</v>
      </c>
      <c r="K261" s="3">
        <v>1477.2</v>
      </c>
      <c r="L261" s="3">
        <v>18250</v>
      </c>
      <c r="M261" s="3">
        <v>259437.5</v>
      </c>
      <c r="N261" s="3">
        <v>24535.279999999999</v>
      </c>
      <c r="O261" s="3">
        <v>0</v>
      </c>
      <c r="P261" s="3">
        <v>234902.21</v>
      </c>
      <c r="Q261" s="3">
        <v>290670.89</v>
      </c>
      <c r="R261" s="3">
        <v>290670.89</v>
      </c>
      <c r="S261" s="3">
        <v>1</v>
      </c>
      <c r="T261" s="3">
        <v>3.13</v>
      </c>
      <c r="U261" s="3">
        <v>21</v>
      </c>
      <c r="V261" s="3">
        <v>9850.3799999999992</v>
      </c>
      <c r="W261" s="3">
        <v>1464.09</v>
      </c>
      <c r="X261" s="3">
        <v>1487.38</v>
      </c>
      <c r="Y261" s="3">
        <v>41437.5</v>
      </c>
      <c r="Z261" s="3">
        <v>369678.75</v>
      </c>
      <c r="AA261" s="3">
        <v>158852.82</v>
      </c>
      <c r="AB261" s="3">
        <v>0</v>
      </c>
      <c r="AC261" s="3">
        <v>210825.94</v>
      </c>
      <c r="AD261" s="3">
        <v>423918.11</v>
      </c>
      <c r="AE261" s="3">
        <v>423918.11</v>
      </c>
      <c r="AF261" s="3">
        <v>1</v>
      </c>
      <c r="AG261" s="3">
        <v>1.5</v>
      </c>
      <c r="AH261" s="3">
        <v>10003.33</v>
      </c>
      <c r="AI261" s="3">
        <v>1511.88</v>
      </c>
      <c r="AJ261" s="3">
        <v>1478.19</v>
      </c>
      <c r="AK261" s="3">
        <v>291681.64</v>
      </c>
      <c r="AL261" s="3">
        <v>304675.03999999998</v>
      </c>
      <c r="AM261" s="3">
        <v>304675.03999999998</v>
      </c>
      <c r="AN261" s="3">
        <v>1</v>
      </c>
      <c r="AO261" s="3">
        <v>0.4</v>
      </c>
      <c r="AP261" s="4">
        <f t="shared" si="28"/>
        <v>133247.21999999997</v>
      </c>
      <c r="AQ261" s="4">
        <f t="shared" si="29"/>
        <v>14004.149999999965</v>
      </c>
      <c r="AR261" s="4">
        <f t="shared" si="30"/>
        <v>147251.36999999994</v>
      </c>
      <c r="AS261" s="3">
        <f t="shared" si="33"/>
        <v>4.25</v>
      </c>
      <c r="AT261" s="3">
        <f t="shared" si="31"/>
        <v>4.6755399504839069E-2</v>
      </c>
      <c r="AU261" s="3">
        <f t="shared" si="34"/>
        <v>21.387904083602205</v>
      </c>
      <c r="AV261" s="3" t="str">
        <f t="shared" si="32"/>
        <v>ShipToProdRatio</v>
      </c>
    </row>
    <row r="262" spans="1:48" x14ac:dyDescent="0.25">
      <c r="A262" s="3">
        <v>1</v>
      </c>
      <c r="B262" s="3">
        <v>3</v>
      </c>
      <c r="C262" s="3">
        <v>60</v>
      </c>
      <c r="D262" s="3">
        <v>4</v>
      </c>
      <c r="E262" s="3">
        <v>10</v>
      </c>
      <c r="F262" s="3">
        <v>0.01</v>
      </c>
      <c r="G262" s="3">
        <v>400</v>
      </c>
      <c r="H262" s="3">
        <v>16</v>
      </c>
      <c r="I262" s="3">
        <v>613.35</v>
      </c>
      <c r="J262" s="3">
        <v>97.83</v>
      </c>
      <c r="K262" s="3">
        <v>84.29</v>
      </c>
      <c r="L262" s="3">
        <v>324000</v>
      </c>
      <c r="M262" s="3">
        <v>4132892.23</v>
      </c>
      <c r="N262" s="3">
        <v>343801.26</v>
      </c>
      <c r="O262" s="3">
        <v>0</v>
      </c>
      <c r="P262" s="3">
        <v>3789090.96</v>
      </c>
      <c r="Q262" s="3">
        <v>4457687.7</v>
      </c>
      <c r="R262" s="3">
        <v>4457687.7</v>
      </c>
      <c r="S262" s="3">
        <v>1</v>
      </c>
      <c r="T262" s="3">
        <v>3.28</v>
      </c>
      <c r="U262" s="3">
        <v>18</v>
      </c>
      <c r="V262" s="3">
        <v>602.71</v>
      </c>
      <c r="W262" s="3">
        <v>91.52</v>
      </c>
      <c r="X262" s="3">
        <v>87.59</v>
      </c>
      <c r="Y262" s="3">
        <v>643000</v>
      </c>
      <c r="Z262" s="3">
        <v>7212633.4199999999</v>
      </c>
      <c r="AA262" s="3">
        <v>3514353.05</v>
      </c>
      <c r="AB262" s="3">
        <v>0</v>
      </c>
      <c r="AC262" s="3">
        <v>3698280.37</v>
      </c>
      <c r="AD262" s="3">
        <v>7856415.2400000002</v>
      </c>
      <c r="AE262" s="3">
        <v>7856415.2400000002</v>
      </c>
      <c r="AF262" s="3">
        <v>1</v>
      </c>
      <c r="AG262" s="3">
        <v>1.52</v>
      </c>
      <c r="AH262" s="3">
        <v>613.08000000000004</v>
      </c>
      <c r="AI262" s="3">
        <v>97.8</v>
      </c>
      <c r="AJ262" s="3">
        <v>84.27</v>
      </c>
      <c r="AK262" s="3">
        <v>4499157.55</v>
      </c>
      <c r="AL262" s="3">
        <v>4499952.7</v>
      </c>
      <c r="AM262" s="3">
        <v>4499952.7</v>
      </c>
      <c r="AN262" s="3">
        <v>1</v>
      </c>
      <c r="AO262" s="3">
        <v>0.34</v>
      </c>
      <c r="AP262" s="4">
        <f t="shared" si="28"/>
        <v>3398727.54</v>
      </c>
      <c r="AQ262" s="4">
        <f t="shared" si="29"/>
        <v>42265</v>
      </c>
      <c r="AR262" s="4">
        <f t="shared" si="30"/>
        <v>3440992.54</v>
      </c>
      <c r="AS262" s="3">
        <f t="shared" si="33"/>
        <v>4</v>
      </c>
      <c r="AT262" s="3">
        <f t="shared" si="31"/>
        <v>1.7848086939270685E-4</v>
      </c>
      <c r="AU262" s="3">
        <f t="shared" si="34"/>
        <v>5602.8413767961083</v>
      </c>
      <c r="AV262" s="3" t="str">
        <f t="shared" si="32"/>
        <v>ShipToProdRatio</v>
      </c>
    </row>
    <row r="263" spans="1:48" x14ac:dyDescent="0.25">
      <c r="A263" s="3">
        <v>2</v>
      </c>
      <c r="B263" s="3">
        <v>3</v>
      </c>
      <c r="C263" s="3">
        <v>60</v>
      </c>
      <c r="D263" s="3">
        <v>4</v>
      </c>
      <c r="E263" s="3">
        <v>10</v>
      </c>
      <c r="F263" s="3">
        <v>0.01</v>
      </c>
      <c r="G263" s="3">
        <v>400</v>
      </c>
      <c r="H263" s="3">
        <v>16</v>
      </c>
      <c r="I263" s="3">
        <v>736.02</v>
      </c>
      <c r="J263" s="3">
        <v>117.4</v>
      </c>
      <c r="K263" s="3">
        <v>101.14</v>
      </c>
      <c r="L263" s="3">
        <v>270000</v>
      </c>
      <c r="M263" s="3">
        <v>3444076.86</v>
      </c>
      <c r="N263" s="3">
        <v>286501.05</v>
      </c>
      <c r="O263" s="3">
        <v>0</v>
      </c>
      <c r="P263" s="3">
        <v>3157575.8</v>
      </c>
      <c r="Q263" s="3">
        <v>3715031.42</v>
      </c>
      <c r="R263" s="3">
        <v>3715031.42</v>
      </c>
      <c r="S263" s="3">
        <v>1</v>
      </c>
      <c r="T263" s="3">
        <v>3.15</v>
      </c>
      <c r="U263" s="3">
        <v>18</v>
      </c>
      <c r="V263" s="3">
        <v>723.25</v>
      </c>
      <c r="W263" s="3">
        <v>109.83</v>
      </c>
      <c r="X263" s="3">
        <v>105.11</v>
      </c>
      <c r="Y263" s="3">
        <v>535833.32999999996</v>
      </c>
      <c r="Z263" s="3">
        <v>6010527.8499999996</v>
      </c>
      <c r="AA263" s="3">
        <v>2928627.54</v>
      </c>
      <c r="AB263" s="3">
        <v>0</v>
      </c>
      <c r="AC263" s="3">
        <v>3081900.31</v>
      </c>
      <c r="AD263" s="3">
        <v>6547299.3700000001</v>
      </c>
      <c r="AE263" s="3">
        <v>6547299.3700000001</v>
      </c>
      <c r="AF263" s="3">
        <v>1</v>
      </c>
      <c r="AG263" s="3">
        <v>1.43</v>
      </c>
      <c r="AH263" s="3">
        <v>735.7</v>
      </c>
      <c r="AI263" s="3">
        <v>117.36</v>
      </c>
      <c r="AJ263" s="3">
        <v>101.13</v>
      </c>
      <c r="AK263" s="3">
        <v>3749297.96</v>
      </c>
      <c r="AL263" s="3">
        <v>3750252.14</v>
      </c>
      <c r="AM263" s="3">
        <v>3750252.14</v>
      </c>
      <c r="AN263" s="3">
        <v>1</v>
      </c>
      <c r="AO263" s="3">
        <v>0.43</v>
      </c>
      <c r="AP263" s="4">
        <f t="shared" si="28"/>
        <v>2832267.95</v>
      </c>
      <c r="AQ263" s="4">
        <f t="shared" si="29"/>
        <v>35220.720000000205</v>
      </c>
      <c r="AR263" s="4">
        <f t="shared" si="30"/>
        <v>2867488.6700000004</v>
      </c>
      <c r="AS263" s="3">
        <f t="shared" si="33"/>
        <v>4</v>
      </c>
      <c r="AT263" s="3">
        <f t="shared" si="31"/>
        <v>2.5701137482652959E-4</v>
      </c>
      <c r="AU263" s="3">
        <f t="shared" si="34"/>
        <v>3890.8783732819306</v>
      </c>
      <c r="AV263" s="3" t="str">
        <f t="shared" si="32"/>
        <v>ShipToProdRatio</v>
      </c>
    </row>
    <row r="264" spans="1:48" x14ac:dyDescent="0.25">
      <c r="A264" s="3">
        <v>3</v>
      </c>
      <c r="B264" s="3">
        <v>3</v>
      </c>
      <c r="C264" s="3">
        <v>60</v>
      </c>
      <c r="D264" s="3">
        <v>4</v>
      </c>
      <c r="E264" s="3">
        <v>10</v>
      </c>
      <c r="F264" s="3">
        <v>0.01</v>
      </c>
      <c r="G264" s="3">
        <v>400</v>
      </c>
      <c r="H264" s="3">
        <v>16</v>
      </c>
      <c r="I264" s="3">
        <v>858.69</v>
      </c>
      <c r="J264" s="3">
        <v>136.97</v>
      </c>
      <c r="K264" s="3">
        <v>118</v>
      </c>
      <c r="L264" s="3">
        <v>231428.57</v>
      </c>
      <c r="M264" s="3">
        <v>2952065.88</v>
      </c>
      <c r="N264" s="3">
        <v>245572.33</v>
      </c>
      <c r="O264" s="3">
        <v>0</v>
      </c>
      <c r="P264" s="3">
        <v>2706493.54</v>
      </c>
      <c r="Q264" s="3">
        <v>3184608.11</v>
      </c>
      <c r="R264" s="3">
        <v>3184608.11</v>
      </c>
      <c r="S264" s="3">
        <v>1</v>
      </c>
      <c r="T264" s="3">
        <v>3.21</v>
      </c>
      <c r="U264" s="3">
        <v>18</v>
      </c>
      <c r="V264" s="3">
        <v>843.79</v>
      </c>
      <c r="W264" s="3">
        <v>128.13</v>
      </c>
      <c r="X264" s="3">
        <v>122.62</v>
      </c>
      <c r="Y264" s="3">
        <v>459285.71</v>
      </c>
      <c r="Z264" s="3">
        <v>5151881.01</v>
      </c>
      <c r="AA264" s="3">
        <v>2510252.1800000002</v>
      </c>
      <c r="AB264" s="3">
        <v>0</v>
      </c>
      <c r="AC264" s="3">
        <v>2641628.84</v>
      </c>
      <c r="AD264" s="3">
        <v>5612261.2800000003</v>
      </c>
      <c r="AE264" s="3">
        <v>5612261.2800000003</v>
      </c>
      <c r="AF264" s="3">
        <v>1</v>
      </c>
      <c r="AG264" s="3">
        <v>1.47</v>
      </c>
      <c r="AH264" s="3">
        <v>858.32</v>
      </c>
      <c r="AI264" s="3">
        <v>136.91999999999999</v>
      </c>
      <c r="AJ264" s="3">
        <v>117.98</v>
      </c>
      <c r="AK264" s="3">
        <v>3213683.96</v>
      </c>
      <c r="AL264" s="3">
        <v>3214797.18</v>
      </c>
      <c r="AM264" s="3">
        <v>3214797.18</v>
      </c>
      <c r="AN264" s="3">
        <v>1</v>
      </c>
      <c r="AO264" s="3">
        <v>0.33</v>
      </c>
      <c r="AP264" s="4">
        <f t="shared" si="28"/>
        <v>2427653.1700000004</v>
      </c>
      <c r="AQ264" s="4">
        <f t="shared" si="29"/>
        <v>30189.070000000298</v>
      </c>
      <c r="AR264" s="4">
        <f t="shared" si="30"/>
        <v>2457842.2400000007</v>
      </c>
      <c r="AS264" s="3">
        <f t="shared" si="33"/>
        <v>4</v>
      </c>
      <c r="AT264" s="3">
        <f t="shared" si="31"/>
        <v>3.4982313225015996E-4</v>
      </c>
      <c r="AU264" s="3">
        <f t="shared" si="34"/>
        <v>2858.5874054918013</v>
      </c>
      <c r="AV264" s="3" t="str">
        <f t="shared" si="32"/>
        <v>ShipToProdRatio</v>
      </c>
    </row>
    <row r="265" spans="1:48" x14ac:dyDescent="0.25">
      <c r="A265" s="3">
        <v>4</v>
      </c>
      <c r="B265" s="3">
        <v>3</v>
      </c>
      <c r="C265" s="3">
        <v>60</v>
      </c>
      <c r="D265" s="3">
        <v>4</v>
      </c>
      <c r="E265" s="3">
        <v>10</v>
      </c>
      <c r="F265" s="3">
        <v>0.01</v>
      </c>
      <c r="G265" s="3">
        <v>400</v>
      </c>
      <c r="H265" s="3">
        <v>16</v>
      </c>
      <c r="I265" s="3">
        <v>981.36</v>
      </c>
      <c r="J265" s="3">
        <v>156.53</v>
      </c>
      <c r="K265" s="3">
        <v>134.86000000000001</v>
      </c>
      <c r="L265" s="3">
        <v>202500</v>
      </c>
      <c r="M265" s="3">
        <v>2583057.64</v>
      </c>
      <c r="N265" s="3">
        <v>214875.79</v>
      </c>
      <c r="O265" s="3">
        <v>0</v>
      </c>
      <c r="P265" s="3">
        <v>2368181.85</v>
      </c>
      <c r="Q265" s="3">
        <v>2786830.39</v>
      </c>
      <c r="R265" s="3">
        <v>2786830.39</v>
      </c>
      <c r="S265" s="3">
        <v>1</v>
      </c>
      <c r="T265" s="3">
        <v>3.17</v>
      </c>
      <c r="U265" s="3">
        <v>18</v>
      </c>
      <c r="V265" s="3">
        <v>964.33</v>
      </c>
      <c r="W265" s="3">
        <v>146.44</v>
      </c>
      <c r="X265" s="3">
        <v>140.13999999999999</v>
      </c>
      <c r="Y265" s="3">
        <v>401875</v>
      </c>
      <c r="Z265" s="3">
        <v>4507895.8899999997</v>
      </c>
      <c r="AA265" s="3">
        <v>2196470.66</v>
      </c>
      <c r="AB265" s="3">
        <v>0</v>
      </c>
      <c r="AC265" s="3">
        <v>2311425.23</v>
      </c>
      <c r="AD265" s="3">
        <v>4911021.8</v>
      </c>
      <c r="AE265" s="3">
        <v>4911021.8</v>
      </c>
      <c r="AF265" s="3">
        <v>1</v>
      </c>
      <c r="AG265" s="3">
        <v>1.48</v>
      </c>
      <c r="AH265" s="3">
        <v>980.93</v>
      </c>
      <c r="AI265" s="3">
        <v>156.47</v>
      </c>
      <c r="AJ265" s="3">
        <v>134.84</v>
      </c>
      <c r="AK265" s="3">
        <v>2811973.47</v>
      </c>
      <c r="AL265" s="3">
        <v>2813245.71</v>
      </c>
      <c r="AM265" s="3">
        <v>2813245.71</v>
      </c>
      <c r="AN265" s="3">
        <v>1</v>
      </c>
      <c r="AO265" s="3">
        <v>0.4</v>
      </c>
      <c r="AP265" s="4">
        <f t="shared" si="28"/>
        <v>2124191.4099999997</v>
      </c>
      <c r="AQ265" s="4">
        <f t="shared" si="29"/>
        <v>26415.319999999832</v>
      </c>
      <c r="AR265" s="4">
        <f t="shared" si="30"/>
        <v>2150606.7299999995</v>
      </c>
      <c r="AS265" s="3">
        <f t="shared" si="33"/>
        <v>4</v>
      </c>
      <c r="AT265" s="3">
        <f t="shared" si="31"/>
        <v>4.5691030827134491E-4</v>
      </c>
      <c r="AU265" s="3">
        <f t="shared" si="34"/>
        <v>2188.6133490473385</v>
      </c>
      <c r="AV265" s="3" t="str">
        <f t="shared" si="32"/>
        <v>ShipToProdRatio</v>
      </c>
    </row>
    <row r="266" spans="1:48" x14ac:dyDescent="0.25">
      <c r="A266" s="3">
        <v>5</v>
      </c>
      <c r="B266" s="3">
        <v>3</v>
      </c>
      <c r="C266" s="3">
        <v>60</v>
      </c>
      <c r="D266" s="3">
        <v>4</v>
      </c>
      <c r="E266" s="3">
        <v>10</v>
      </c>
      <c r="F266" s="3">
        <v>0.01</v>
      </c>
      <c r="G266" s="3">
        <v>400</v>
      </c>
      <c r="H266" s="3">
        <v>16</v>
      </c>
      <c r="I266" s="3">
        <v>1104.03</v>
      </c>
      <c r="J266" s="3">
        <v>176.1</v>
      </c>
      <c r="K266" s="3">
        <v>151.72</v>
      </c>
      <c r="L266" s="3">
        <v>180000</v>
      </c>
      <c r="M266" s="3">
        <v>2296051.2400000002</v>
      </c>
      <c r="N266" s="3">
        <v>191000.7</v>
      </c>
      <c r="O266" s="3">
        <v>0</v>
      </c>
      <c r="P266" s="3">
        <v>2105050.5299999998</v>
      </c>
      <c r="Q266" s="3">
        <v>2477483.08</v>
      </c>
      <c r="R266" s="3">
        <v>2477483.08</v>
      </c>
      <c r="S266" s="3">
        <v>1</v>
      </c>
      <c r="T266" s="3">
        <v>3.22</v>
      </c>
      <c r="U266" s="3">
        <v>18</v>
      </c>
      <c r="V266" s="3">
        <v>1084.8800000000001</v>
      </c>
      <c r="W266" s="3">
        <v>164.74</v>
      </c>
      <c r="X266" s="3">
        <v>157.66</v>
      </c>
      <c r="Y266" s="3">
        <v>357222.22</v>
      </c>
      <c r="Z266" s="3">
        <v>4007018.57</v>
      </c>
      <c r="AA266" s="3">
        <v>1952418.36</v>
      </c>
      <c r="AB266" s="3">
        <v>0</v>
      </c>
      <c r="AC266" s="3">
        <v>2054600.21</v>
      </c>
      <c r="AD266" s="3">
        <v>4365648.0599999996</v>
      </c>
      <c r="AE266" s="3">
        <v>4365648.0599999996</v>
      </c>
      <c r="AF266" s="3">
        <v>1</v>
      </c>
      <c r="AG266" s="3">
        <v>1.41</v>
      </c>
      <c r="AH266" s="3">
        <v>1103.55</v>
      </c>
      <c r="AI266" s="3">
        <v>176.03</v>
      </c>
      <c r="AJ266" s="3">
        <v>151.69</v>
      </c>
      <c r="AK266" s="3">
        <v>2499531.9700000002</v>
      </c>
      <c r="AL266" s="3">
        <v>2500963.25</v>
      </c>
      <c r="AM266" s="3">
        <v>2500963.25</v>
      </c>
      <c r="AN266" s="3">
        <v>1</v>
      </c>
      <c r="AO266" s="3">
        <v>0.36</v>
      </c>
      <c r="AP266" s="4">
        <f t="shared" ref="AP266:AP329" si="35">AE266-R266</f>
        <v>1888164.9799999995</v>
      </c>
      <c r="AQ266" s="4">
        <f t="shared" ref="AQ266:AQ329" si="36">AM266-R266</f>
        <v>23480.169999999925</v>
      </c>
      <c r="AR266" s="4">
        <f t="shared" ref="AR266:AR329" si="37">AP266+AQ266</f>
        <v>1911645.1499999994</v>
      </c>
      <c r="AS266" s="3">
        <f t="shared" ref="AS266:AS329" si="38">H266/4</f>
        <v>4</v>
      </c>
      <c r="AT266" s="3">
        <f t="shared" ref="AT266:AT329" si="39">SUM(I266:K266)/SUM(L266:M266)</f>
        <v>5.7827963204832536E-4</v>
      </c>
      <c r="AU266" s="3">
        <f t="shared" si="34"/>
        <v>1729.2671997765133</v>
      </c>
      <c r="AV266" s="3" t="str">
        <f t="shared" ref="AV266:AV329" si="40">IF(AT266&lt;=1, "ShipToProdRatio", "ProdToShipRatio")</f>
        <v>ShipToProdRatio</v>
      </c>
    </row>
    <row r="267" spans="1:48" x14ac:dyDescent="0.25">
      <c r="A267" s="3">
        <v>6</v>
      </c>
      <c r="B267" s="3">
        <v>3</v>
      </c>
      <c r="C267" s="3">
        <v>60</v>
      </c>
      <c r="D267" s="3">
        <v>4</v>
      </c>
      <c r="E267" s="3">
        <v>10</v>
      </c>
      <c r="F267" s="3">
        <v>0.01</v>
      </c>
      <c r="G267" s="3">
        <v>400</v>
      </c>
      <c r="H267" s="3">
        <v>16</v>
      </c>
      <c r="I267" s="3">
        <v>1472.04</v>
      </c>
      <c r="J267" s="3">
        <v>234.8</v>
      </c>
      <c r="K267" s="3">
        <v>202.29</v>
      </c>
      <c r="L267" s="3">
        <v>135000</v>
      </c>
      <c r="M267" s="3">
        <v>1722038.43</v>
      </c>
      <c r="N267" s="3">
        <v>143250.53</v>
      </c>
      <c r="O267" s="3">
        <v>0</v>
      </c>
      <c r="P267" s="3">
        <v>1578787.9</v>
      </c>
      <c r="Q267" s="3">
        <v>1858947.56</v>
      </c>
      <c r="R267" s="3">
        <v>1858947.56</v>
      </c>
      <c r="S267" s="3">
        <v>1</v>
      </c>
      <c r="T267" s="3">
        <v>3.08</v>
      </c>
      <c r="U267" s="3">
        <v>18</v>
      </c>
      <c r="V267" s="3">
        <v>1446.5</v>
      </c>
      <c r="W267" s="3">
        <v>219.65</v>
      </c>
      <c r="X267" s="3">
        <v>210.21</v>
      </c>
      <c r="Y267" s="3">
        <v>267916.67</v>
      </c>
      <c r="Z267" s="3">
        <v>3005263.92</v>
      </c>
      <c r="AA267" s="3">
        <v>1464313.77</v>
      </c>
      <c r="AB267" s="3">
        <v>0</v>
      </c>
      <c r="AC267" s="3">
        <v>1540950.15</v>
      </c>
      <c r="AD267" s="3">
        <v>3275056.96</v>
      </c>
      <c r="AE267" s="3">
        <v>3275056.96</v>
      </c>
      <c r="AF267" s="3">
        <v>1</v>
      </c>
      <c r="AG267" s="3">
        <v>1.49</v>
      </c>
      <c r="AH267" s="3">
        <v>1471.4</v>
      </c>
      <c r="AI267" s="3">
        <v>234.71</v>
      </c>
      <c r="AJ267" s="3">
        <v>202.25</v>
      </c>
      <c r="AK267" s="3">
        <v>1874648.98</v>
      </c>
      <c r="AL267" s="3">
        <v>1876557.35</v>
      </c>
      <c r="AM267" s="3">
        <v>1876557.35</v>
      </c>
      <c r="AN267" s="3">
        <v>1</v>
      </c>
      <c r="AO267" s="3">
        <v>0.41</v>
      </c>
      <c r="AP267" s="4">
        <f t="shared" si="35"/>
        <v>1416109.4</v>
      </c>
      <c r="AQ267" s="4">
        <f t="shared" si="36"/>
        <v>17609.790000000037</v>
      </c>
      <c r="AR267" s="4">
        <f t="shared" si="37"/>
        <v>1433719.19</v>
      </c>
      <c r="AS267" s="3">
        <f t="shared" si="38"/>
        <v>4</v>
      </c>
      <c r="AT267" s="3">
        <f t="shared" si="39"/>
        <v>1.0280508842242968E-3</v>
      </c>
      <c r="AU267" s="3">
        <f t="shared" si="34"/>
        <v>972.71449822694103</v>
      </c>
      <c r="AV267" s="3" t="str">
        <f t="shared" si="40"/>
        <v>ShipToProdRatio</v>
      </c>
    </row>
    <row r="268" spans="1:48" x14ac:dyDescent="0.25">
      <c r="A268" s="3">
        <v>7</v>
      </c>
      <c r="B268" s="3">
        <v>3</v>
      </c>
      <c r="C268" s="3">
        <v>60</v>
      </c>
      <c r="D268" s="3">
        <v>4</v>
      </c>
      <c r="E268" s="3">
        <v>10</v>
      </c>
      <c r="F268" s="3">
        <v>0.01</v>
      </c>
      <c r="G268" s="3">
        <v>400</v>
      </c>
      <c r="H268" s="3">
        <v>16</v>
      </c>
      <c r="I268" s="3">
        <v>1717.38</v>
      </c>
      <c r="J268" s="3">
        <v>273.93</v>
      </c>
      <c r="K268" s="3">
        <v>236</v>
      </c>
      <c r="L268" s="3">
        <v>115714.29</v>
      </c>
      <c r="M268" s="3">
        <v>1476032.94</v>
      </c>
      <c r="N268" s="3">
        <v>122786.17</v>
      </c>
      <c r="O268" s="3">
        <v>0</v>
      </c>
      <c r="P268" s="3">
        <v>1353246.77</v>
      </c>
      <c r="Q268" s="3">
        <v>1593974.54</v>
      </c>
      <c r="R268" s="3">
        <v>1593974.54</v>
      </c>
      <c r="S268" s="3">
        <v>1</v>
      </c>
      <c r="T268" s="3">
        <v>3.24</v>
      </c>
      <c r="U268" s="3">
        <v>18</v>
      </c>
      <c r="V268" s="3">
        <v>1687.58</v>
      </c>
      <c r="W268" s="3">
        <v>256.26</v>
      </c>
      <c r="X268" s="3">
        <v>245.25</v>
      </c>
      <c r="Y268" s="3">
        <v>229642.86</v>
      </c>
      <c r="Z268" s="3">
        <v>2575940.5099999998</v>
      </c>
      <c r="AA268" s="3">
        <v>1255126.0900000001</v>
      </c>
      <c r="AB268" s="3">
        <v>0</v>
      </c>
      <c r="AC268" s="3">
        <v>1320814.42</v>
      </c>
      <c r="AD268" s="3">
        <v>2807772.46</v>
      </c>
      <c r="AE268" s="3">
        <v>2807772.46</v>
      </c>
      <c r="AF268" s="3">
        <v>1</v>
      </c>
      <c r="AG268" s="3">
        <v>1.48</v>
      </c>
      <c r="AH268" s="3">
        <v>1716.64</v>
      </c>
      <c r="AI268" s="3">
        <v>273.83</v>
      </c>
      <c r="AJ268" s="3">
        <v>235.96</v>
      </c>
      <c r="AK268" s="3">
        <v>1606841.98</v>
      </c>
      <c r="AL268" s="3">
        <v>1609068.41</v>
      </c>
      <c r="AM268" s="3">
        <v>1609068.41</v>
      </c>
      <c r="AN268" s="3">
        <v>1</v>
      </c>
      <c r="AO268" s="3">
        <v>0.35</v>
      </c>
      <c r="AP268" s="4">
        <f t="shared" si="35"/>
        <v>1213797.92</v>
      </c>
      <c r="AQ268" s="4">
        <f t="shared" si="36"/>
        <v>15093.869999999879</v>
      </c>
      <c r="AR268" s="4">
        <f t="shared" si="37"/>
        <v>1228891.7899999998</v>
      </c>
      <c r="AS268" s="3">
        <f t="shared" si="38"/>
        <v>4</v>
      </c>
      <c r="AT268" s="3">
        <f t="shared" si="39"/>
        <v>1.3992862422006543E-3</v>
      </c>
      <c r="AU268" s="3">
        <f t="shared" si="34"/>
        <v>714.65006218263272</v>
      </c>
      <c r="AV268" s="3" t="str">
        <f t="shared" si="40"/>
        <v>ShipToProdRatio</v>
      </c>
    </row>
    <row r="269" spans="1:48" x14ac:dyDescent="0.25">
      <c r="A269" s="3">
        <v>8</v>
      </c>
      <c r="B269" s="3">
        <v>3</v>
      </c>
      <c r="C269" s="3">
        <v>60</v>
      </c>
      <c r="D269" s="3">
        <v>4</v>
      </c>
      <c r="E269" s="3">
        <v>10</v>
      </c>
      <c r="F269" s="3">
        <v>0.02</v>
      </c>
      <c r="G269" s="3">
        <v>400</v>
      </c>
      <c r="H269" s="3">
        <v>16</v>
      </c>
      <c r="I269" s="3">
        <v>1962.72</v>
      </c>
      <c r="J269" s="3">
        <v>313.07</v>
      </c>
      <c r="K269" s="3">
        <v>269.72000000000003</v>
      </c>
      <c r="L269" s="3">
        <v>101250</v>
      </c>
      <c r="M269" s="3">
        <v>1291528.82</v>
      </c>
      <c r="N269" s="3">
        <v>107437.9</v>
      </c>
      <c r="O269" s="3">
        <v>0</v>
      </c>
      <c r="P269" s="3">
        <v>1184090.93</v>
      </c>
      <c r="Q269" s="3">
        <v>1395324.32</v>
      </c>
      <c r="R269" s="3">
        <v>1395324.32</v>
      </c>
      <c r="S269" s="3">
        <v>1</v>
      </c>
      <c r="T269" s="3">
        <v>3.2</v>
      </c>
      <c r="U269" s="3">
        <v>18</v>
      </c>
      <c r="V269" s="3">
        <v>1928.67</v>
      </c>
      <c r="W269" s="3">
        <v>292.87</v>
      </c>
      <c r="X269" s="3">
        <v>280.27999999999997</v>
      </c>
      <c r="Y269" s="3">
        <v>200937.5</v>
      </c>
      <c r="Z269" s="3">
        <v>2253947.94</v>
      </c>
      <c r="AA269" s="3">
        <v>1098235.33</v>
      </c>
      <c r="AB269" s="3">
        <v>0</v>
      </c>
      <c r="AC269" s="3">
        <v>1155712.6200000001</v>
      </c>
      <c r="AD269" s="3">
        <v>2457387.27</v>
      </c>
      <c r="AE269" s="3">
        <v>2457387.27</v>
      </c>
      <c r="AF269" s="3">
        <v>1</v>
      </c>
      <c r="AG269" s="3">
        <v>1.42</v>
      </c>
      <c r="AH269" s="3">
        <v>1961.87</v>
      </c>
      <c r="AI269" s="3">
        <v>312.95</v>
      </c>
      <c r="AJ269" s="3">
        <v>269.67</v>
      </c>
      <c r="AK269" s="3">
        <v>1405986.73</v>
      </c>
      <c r="AL269" s="3">
        <v>1408531.22</v>
      </c>
      <c r="AM269" s="3">
        <v>1408531.22</v>
      </c>
      <c r="AN269" s="3">
        <v>1</v>
      </c>
      <c r="AO269" s="3">
        <v>0.4</v>
      </c>
      <c r="AP269" s="4">
        <f t="shared" si="35"/>
        <v>1062062.95</v>
      </c>
      <c r="AQ269" s="4">
        <f t="shared" si="36"/>
        <v>13206.899999999907</v>
      </c>
      <c r="AR269" s="4">
        <f t="shared" si="37"/>
        <v>1075269.8499999999</v>
      </c>
      <c r="AS269" s="3">
        <f t="shared" si="38"/>
        <v>4</v>
      </c>
      <c r="AT269" s="3">
        <f t="shared" si="39"/>
        <v>1.8276484129762973E-3</v>
      </c>
      <c r="AU269" s="3">
        <f t="shared" si="34"/>
        <v>547.15118777769487</v>
      </c>
      <c r="AV269" s="3" t="str">
        <f t="shared" si="40"/>
        <v>ShipToProdRatio</v>
      </c>
    </row>
    <row r="270" spans="1:48" x14ac:dyDescent="0.25">
      <c r="A270" s="3">
        <v>9</v>
      </c>
      <c r="B270" s="3">
        <v>3</v>
      </c>
      <c r="C270" s="3">
        <v>60</v>
      </c>
      <c r="D270" s="3">
        <v>4</v>
      </c>
      <c r="E270" s="3">
        <v>10</v>
      </c>
      <c r="F270" s="3">
        <v>0.02</v>
      </c>
      <c r="G270" s="3">
        <v>400</v>
      </c>
      <c r="H270" s="3">
        <v>16</v>
      </c>
      <c r="I270" s="3">
        <v>2208.06</v>
      </c>
      <c r="J270" s="3">
        <v>352.2</v>
      </c>
      <c r="K270" s="3">
        <v>303.43</v>
      </c>
      <c r="L270" s="3">
        <v>90000</v>
      </c>
      <c r="M270" s="3">
        <v>1148025.6200000001</v>
      </c>
      <c r="N270" s="3">
        <v>95500.35</v>
      </c>
      <c r="O270" s="3">
        <v>0</v>
      </c>
      <c r="P270" s="3">
        <v>1052525.27</v>
      </c>
      <c r="Q270" s="3">
        <v>1240889.31</v>
      </c>
      <c r="R270" s="3">
        <v>1240889.31</v>
      </c>
      <c r="S270" s="3">
        <v>1</v>
      </c>
      <c r="T270" s="3">
        <v>3.17</v>
      </c>
      <c r="U270" s="3">
        <v>18</v>
      </c>
      <c r="V270" s="3">
        <v>2169.75</v>
      </c>
      <c r="W270" s="3">
        <v>329.48</v>
      </c>
      <c r="X270" s="3">
        <v>315.32</v>
      </c>
      <c r="Y270" s="3">
        <v>178611.11</v>
      </c>
      <c r="Z270" s="3">
        <v>2003509.28</v>
      </c>
      <c r="AA270" s="3">
        <v>976209.18</v>
      </c>
      <c r="AB270" s="3">
        <v>0</v>
      </c>
      <c r="AC270" s="3">
        <v>1027300.1</v>
      </c>
      <c r="AD270" s="3">
        <v>2184934.94</v>
      </c>
      <c r="AE270" s="3">
        <v>2184934.94</v>
      </c>
      <c r="AF270" s="3">
        <v>1</v>
      </c>
      <c r="AG270" s="3">
        <v>1.46</v>
      </c>
      <c r="AH270" s="3">
        <v>2207.1</v>
      </c>
      <c r="AI270" s="3">
        <v>352.07</v>
      </c>
      <c r="AJ270" s="3">
        <v>303.38</v>
      </c>
      <c r="AK270" s="3">
        <v>1249765.99</v>
      </c>
      <c r="AL270" s="3">
        <v>1252628.54</v>
      </c>
      <c r="AM270" s="3">
        <v>1252628.54</v>
      </c>
      <c r="AN270" s="3">
        <v>1</v>
      </c>
      <c r="AO270" s="3">
        <v>0.34</v>
      </c>
      <c r="AP270" s="4">
        <f t="shared" si="35"/>
        <v>944045.62999999989</v>
      </c>
      <c r="AQ270" s="4">
        <f t="shared" si="36"/>
        <v>11739.229999999981</v>
      </c>
      <c r="AR270" s="4">
        <f t="shared" si="37"/>
        <v>955784.85999999987</v>
      </c>
      <c r="AS270" s="3">
        <f t="shared" si="38"/>
        <v>4</v>
      </c>
      <c r="AT270" s="3">
        <f t="shared" si="39"/>
        <v>2.3131104508160335E-3</v>
      </c>
      <c r="AU270" s="3">
        <f t="shared" si="34"/>
        <v>432.31830959356643</v>
      </c>
      <c r="AV270" s="3" t="str">
        <f t="shared" si="40"/>
        <v>ShipToProdRatio</v>
      </c>
    </row>
    <row r="271" spans="1:48" x14ac:dyDescent="0.25">
      <c r="A271" s="3">
        <v>10</v>
      </c>
      <c r="B271" s="3">
        <v>3</v>
      </c>
      <c r="C271" s="3">
        <v>60</v>
      </c>
      <c r="D271" s="3">
        <v>4</v>
      </c>
      <c r="E271" s="3">
        <v>10</v>
      </c>
      <c r="F271" s="3">
        <v>0.02</v>
      </c>
      <c r="G271" s="3">
        <v>400</v>
      </c>
      <c r="H271" s="3">
        <v>16</v>
      </c>
      <c r="I271" s="3">
        <v>2698.74</v>
      </c>
      <c r="J271" s="3">
        <v>430.47</v>
      </c>
      <c r="K271" s="3">
        <v>370.86</v>
      </c>
      <c r="L271" s="3">
        <v>73636.36</v>
      </c>
      <c r="M271" s="3">
        <v>939293.69</v>
      </c>
      <c r="N271" s="3">
        <v>78136.649999999994</v>
      </c>
      <c r="O271" s="3">
        <v>0</v>
      </c>
      <c r="P271" s="3">
        <v>861157.04</v>
      </c>
      <c r="Q271" s="3">
        <v>1016430.12</v>
      </c>
      <c r="R271" s="3">
        <v>1016430.12</v>
      </c>
      <c r="S271" s="3">
        <v>1</v>
      </c>
      <c r="T271" s="3">
        <v>3.32</v>
      </c>
      <c r="U271" s="3">
        <v>18</v>
      </c>
      <c r="V271" s="3">
        <v>2651.92</v>
      </c>
      <c r="W271" s="3">
        <v>402.7</v>
      </c>
      <c r="X271" s="3">
        <v>385.39</v>
      </c>
      <c r="Y271" s="3">
        <v>146136.35999999999</v>
      </c>
      <c r="Z271" s="3">
        <v>1639234.87</v>
      </c>
      <c r="AA271" s="3">
        <v>798716.6</v>
      </c>
      <c r="AB271" s="3">
        <v>0</v>
      </c>
      <c r="AC271" s="3">
        <v>840518.27</v>
      </c>
      <c r="AD271" s="3">
        <v>1788811.24</v>
      </c>
      <c r="AE271" s="3">
        <v>1788811.24</v>
      </c>
      <c r="AF271" s="3">
        <v>1</v>
      </c>
      <c r="AG271" s="3">
        <v>1.41</v>
      </c>
      <c r="AH271" s="3">
        <v>2697.57</v>
      </c>
      <c r="AI271" s="3">
        <v>430.3</v>
      </c>
      <c r="AJ271" s="3">
        <v>370.8</v>
      </c>
      <c r="AK271" s="3">
        <v>1022535.81</v>
      </c>
      <c r="AL271" s="3">
        <v>1026034.48</v>
      </c>
      <c r="AM271" s="3">
        <v>1026034.48</v>
      </c>
      <c r="AN271" s="3">
        <v>1</v>
      </c>
      <c r="AO271" s="3">
        <v>0.46</v>
      </c>
      <c r="AP271" s="4">
        <f t="shared" si="35"/>
        <v>772381.12</v>
      </c>
      <c r="AQ271" s="4">
        <f t="shared" si="36"/>
        <v>9604.359999999986</v>
      </c>
      <c r="AR271" s="4">
        <f t="shared" si="37"/>
        <v>781985.48</v>
      </c>
      <c r="AS271" s="3">
        <f t="shared" si="38"/>
        <v>4</v>
      </c>
      <c r="AT271" s="3">
        <f t="shared" si="39"/>
        <v>3.4553916136657219E-3</v>
      </c>
      <c r="AU271" s="3">
        <f t="shared" si="34"/>
        <v>289.40279765833253</v>
      </c>
      <c r="AV271" s="3" t="str">
        <f t="shared" si="40"/>
        <v>ShipToProdRatio</v>
      </c>
    </row>
    <row r="272" spans="1:48" x14ac:dyDescent="0.25">
      <c r="A272" s="3">
        <v>11</v>
      </c>
      <c r="B272" s="3">
        <v>3</v>
      </c>
      <c r="C272" s="3">
        <v>60</v>
      </c>
      <c r="D272" s="3">
        <v>4</v>
      </c>
      <c r="E272" s="3">
        <v>10</v>
      </c>
      <c r="F272" s="3">
        <v>0.02</v>
      </c>
      <c r="G272" s="3">
        <v>400</v>
      </c>
      <c r="H272" s="3">
        <v>16</v>
      </c>
      <c r="I272" s="3">
        <v>2944.08</v>
      </c>
      <c r="J272" s="3">
        <v>469.6</v>
      </c>
      <c r="K272" s="3">
        <v>404.58</v>
      </c>
      <c r="L272" s="3">
        <v>67500</v>
      </c>
      <c r="M272" s="3">
        <v>861019.21</v>
      </c>
      <c r="N272" s="3">
        <v>71625.259999999995</v>
      </c>
      <c r="O272" s="3">
        <v>0</v>
      </c>
      <c r="P272" s="3">
        <v>789393.95</v>
      </c>
      <c r="Q272" s="3">
        <v>932337.47</v>
      </c>
      <c r="R272" s="3">
        <v>932337.47</v>
      </c>
      <c r="S272" s="3">
        <v>1</v>
      </c>
      <c r="T272" s="3">
        <v>3.49</v>
      </c>
      <c r="U272" s="3">
        <v>18</v>
      </c>
      <c r="V272" s="3">
        <v>2893</v>
      </c>
      <c r="W272" s="3">
        <v>439.31</v>
      </c>
      <c r="X272" s="3">
        <v>420.43</v>
      </c>
      <c r="Y272" s="3">
        <v>133958.32999999999</v>
      </c>
      <c r="Z272" s="3">
        <v>1502631.96</v>
      </c>
      <c r="AA272" s="3">
        <v>732156.89</v>
      </c>
      <c r="AB272" s="3">
        <v>0</v>
      </c>
      <c r="AC272" s="3">
        <v>770475.08</v>
      </c>
      <c r="AD272" s="3">
        <v>1640343.03</v>
      </c>
      <c r="AE272" s="3">
        <v>1640343.03</v>
      </c>
      <c r="AF272" s="3">
        <v>1</v>
      </c>
      <c r="AG272" s="3">
        <v>1.44</v>
      </c>
      <c r="AH272" s="3">
        <v>2942.8</v>
      </c>
      <c r="AI272" s="3">
        <v>469.42</v>
      </c>
      <c r="AJ272" s="3">
        <v>404.51</v>
      </c>
      <c r="AK272" s="3">
        <v>937324.49</v>
      </c>
      <c r="AL272" s="3">
        <v>941141.22</v>
      </c>
      <c r="AM272" s="3">
        <v>941141.22</v>
      </c>
      <c r="AN272" s="3">
        <v>1</v>
      </c>
      <c r="AO272" s="3">
        <v>0.33</v>
      </c>
      <c r="AP272" s="4">
        <f t="shared" si="35"/>
        <v>708005.56</v>
      </c>
      <c r="AQ272" s="4">
        <f t="shared" si="36"/>
        <v>8803.75</v>
      </c>
      <c r="AR272" s="4">
        <f t="shared" si="37"/>
        <v>716809.31</v>
      </c>
      <c r="AS272" s="3">
        <f t="shared" si="38"/>
        <v>4</v>
      </c>
      <c r="AT272" s="3">
        <f t="shared" si="39"/>
        <v>4.1122035590410669E-3</v>
      </c>
      <c r="AU272" s="3">
        <f t="shared" si="34"/>
        <v>243.17862324723828</v>
      </c>
      <c r="AV272" s="3" t="str">
        <f t="shared" si="40"/>
        <v>ShipToProdRatio</v>
      </c>
    </row>
    <row r="273" spans="1:48" x14ac:dyDescent="0.25">
      <c r="A273" s="3">
        <v>12</v>
      </c>
      <c r="B273" s="3">
        <v>3</v>
      </c>
      <c r="C273" s="3">
        <v>60</v>
      </c>
      <c r="D273" s="3">
        <v>4</v>
      </c>
      <c r="E273" s="3">
        <v>10</v>
      </c>
      <c r="F273" s="3">
        <v>0.03</v>
      </c>
      <c r="G273" s="3">
        <v>400</v>
      </c>
      <c r="H273" s="3">
        <v>16</v>
      </c>
      <c r="I273" s="3">
        <v>3189.42</v>
      </c>
      <c r="J273" s="3">
        <v>508.73</v>
      </c>
      <c r="K273" s="3">
        <v>438.29</v>
      </c>
      <c r="L273" s="3">
        <v>62307.69</v>
      </c>
      <c r="M273" s="3">
        <v>794786.97</v>
      </c>
      <c r="N273" s="3">
        <v>66115.63</v>
      </c>
      <c r="O273" s="3">
        <v>0</v>
      </c>
      <c r="P273" s="3">
        <v>728671.34</v>
      </c>
      <c r="Q273" s="3">
        <v>861231.1</v>
      </c>
      <c r="R273" s="3">
        <v>861231.1</v>
      </c>
      <c r="S273" s="3">
        <v>1</v>
      </c>
      <c r="T273" s="3">
        <v>3.14</v>
      </c>
      <c r="U273" s="3">
        <v>18</v>
      </c>
      <c r="V273" s="3">
        <v>3134.08</v>
      </c>
      <c r="W273" s="3">
        <v>475.91</v>
      </c>
      <c r="X273" s="3">
        <v>455.46</v>
      </c>
      <c r="Y273" s="3">
        <v>123653.85</v>
      </c>
      <c r="Z273" s="3">
        <v>1387044.89</v>
      </c>
      <c r="AA273" s="3">
        <v>675837.12</v>
      </c>
      <c r="AB273" s="3">
        <v>0</v>
      </c>
      <c r="AC273" s="3">
        <v>711207.76</v>
      </c>
      <c r="AD273" s="3">
        <v>1514764.19</v>
      </c>
      <c r="AE273" s="3">
        <v>1514764.19</v>
      </c>
      <c r="AF273" s="3">
        <v>1</v>
      </c>
      <c r="AG273" s="3">
        <v>1.48</v>
      </c>
      <c r="AH273" s="3">
        <v>3188.04</v>
      </c>
      <c r="AI273" s="3">
        <v>508.54</v>
      </c>
      <c r="AJ273" s="3">
        <v>438.22</v>
      </c>
      <c r="AK273" s="3">
        <v>865222.61</v>
      </c>
      <c r="AL273" s="3">
        <v>869357.4</v>
      </c>
      <c r="AM273" s="3">
        <v>869357.4</v>
      </c>
      <c r="AN273" s="3">
        <v>1</v>
      </c>
      <c r="AO273" s="3">
        <v>0.4</v>
      </c>
      <c r="AP273" s="4">
        <f t="shared" si="35"/>
        <v>653533.09</v>
      </c>
      <c r="AQ273" s="4">
        <f t="shared" si="36"/>
        <v>8126.3000000000466</v>
      </c>
      <c r="AR273" s="4">
        <f t="shared" si="37"/>
        <v>661659.39</v>
      </c>
      <c r="AS273" s="3">
        <f t="shared" si="38"/>
        <v>4</v>
      </c>
      <c r="AT273" s="3">
        <f t="shared" si="39"/>
        <v>4.8261180392840169E-3</v>
      </c>
      <c r="AU273" s="3">
        <f t="shared" si="34"/>
        <v>207.20587268278999</v>
      </c>
      <c r="AV273" s="3" t="str">
        <f t="shared" si="40"/>
        <v>ShipToProdRatio</v>
      </c>
    </row>
    <row r="274" spans="1:48" x14ac:dyDescent="0.25">
      <c r="A274" s="3">
        <v>13</v>
      </c>
      <c r="B274" s="3">
        <v>3</v>
      </c>
      <c r="C274" s="3">
        <v>60</v>
      </c>
      <c r="D274" s="3">
        <v>4</v>
      </c>
      <c r="E274" s="3">
        <v>10</v>
      </c>
      <c r="F274" s="3">
        <v>0.03</v>
      </c>
      <c r="G274" s="3">
        <v>400</v>
      </c>
      <c r="H274" s="3">
        <v>16</v>
      </c>
      <c r="I274" s="3">
        <v>3434.76</v>
      </c>
      <c r="J274" s="3">
        <v>547.86</v>
      </c>
      <c r="K274" s="3">
        <v>472.01</v>
      </c>
      <c r="L274" s="3">
        <v>57857.14</v>
      </c>
      <c r="M274" s="3">
        <v>738016.47</v>
      </c>
      <c r="N274" s="3">
        <v>61393.08</v>
      </c>
      <c r="O274" s="3">
        <v>0</v>
      </c>
      <c r="P274" s="3">
        <v>676623.39</v>
      </c>
      <c r="Q274" s="3">
        <v>800328.24</v>
      </c>
      <c r="R274" s="3">
        <v>800328.24</v>
      </c>
      <c r="S274" s="3">
        <v>1</v>
      </c>
      <c r="T274" s="3">
        <v>3.02</v>
      </c>
      <c r="U274" s="3">
        <v>18</v>
      </c>
      <c r="V274" s="3">
        <v>3375.17</v>
      </c>
      <c r="W274" s="3">
        <v>512.52</v>
      </c>
      <c r="X274" s="3">
        <v>490.5</v>
      </c>
      <c r="Y274" s="3">
        <v>114821.43</v>
      </c>
      <c r="Z274" s="3">
        <v>1287970.25</v>
      </c>
      <c r="AA274" s="3">
        <v>627563.04</v>
      </c>
      <c r="AB274" s="3">
        <v>0</v>
      </c>
      <c r="AC274" s="3">
        <v>660407.21</v>
      </c>
      <c r="AD274" s="3">
        <v>1407169.87</v>
      </c>
      <c r="AE274" s="3">
        <v>1407169.87</v>
      </c>
      <c r="AF274" s="3">
        <v>1</v>
      </c>
      <c r="AG274" s="3">
        <v>1.5</v>
      </c>
      <c r="AH274" s="3">
        <v>3433.27</v>
      </c>
      <c r="AI274" s="3">
        <v>547.66</v>
      </c>
      <c r="AJ274" s="3">
        <v>471.93</v>
      </c>
      <c r="AK274" s="3">
        <v>803420.99</v>
      </c>
      <c r="AL274" s="3">
        <v>807873.85</v>
      </c>
      <c r="AM274" s="3">
        <v>807873.85</v>
      </c>
      <c r="AN274" s="3">
        <v>1</v>
      </c>
      <c r="AO274" s="3">
        <v>0.39</v>
      </c>
      <c r="AP274" s="4">
        <f t="shared" si="35"/>
        <v>606841.63000000012</v>
      </c>
      <c r="AQ274" s="4">
        <f t="shared" si="36"/>
        <v>7545.609999999986</v>
      </c>
      <c r="AR274" s="4">
        <f t="shared" si="37"/>
        <v>614387.24000000011</v>
      </c>
      <c r="AS274" s="3">
        <f t="shared" si="38"/>
        <v>4</v>
      </c>
      <c r="AT274" s="3">
        <f t="shared" si="39"/>
        <v>5.5971575687752736E-3</v>
      </c>
      <c r="AU274" s="3">
        <f t="shared" si="34"/>
        <v>178.66211335172616</v>
      </c>
      <c r="AV274" s="3" t="str">
        <f t="shared" si="40"/>
        <v>ShipToProdRatio</v>
      </c>
    </row>
    <row r="275" spans="1:48" x14ac:dyDescent="0.25">
      <c r="A275" s="3">
        <v>14</v>
      </c>
      <c r="B275" s="3">
        <v>3</v>
      </c>
      <c r="C275" s="3">
        <v>60</v>
      </c>
      <c r="D275" s="3">
        <v>4</v>
      </c>
      <c r="E275" s="3">
        <v>10</v>
      </c>
      <c r="F275" s="3">
        <v>0.03</v>
      </c>
      <c r="G275" s="3">
        <v>400</v>
      </c>
      <c r="H275" s="3">
        <v>16</v>
      </c>
      <c r="I275" s="3">
        <v>3925.44</v>
      </c>
      <c r="J275" s="3">
        <v>626.13</v>
      </c>
      <c r="K275" s="3">
        <v>539.42999999999995</v>
      </c>
      <c r="L275" s="3">
        <v>50625</v>
      </c>
      <c r="M275" s="3">
        <v>645764.41</v>
      </c>
      <c r="N275" s="3">
        <v>53718.95</v>
      </c>
      <c r="O275" s="3">
        <v>0</v>
      </c>
      <c r="P275" s="3">
        <v>592045.46</v>
      </c>
      <c r="Q275" s="3">
        <v>701480.42</v>
      </c>
      <c r="R275" s="3">
        <v>701480.42</v>
      </c>
      <c r="S275" s="3">
        <v>1</v>
      </c>
      <c r="T275" s="3">
        <v>3.44</v>
      </c>
      <c r="U275" s="3">
        <v>18</v>
      </c>
      <c r="V275" s="3">
        <v>3857.33</v>
      </c>
      <c r="W275" s="3">
        <v>585.74</v>
      </c>
      <c r="X275" s="3">
        <v>560.57000000000005</v>
      </c>
      <c r="Y275" s="3">
        <v>100468.75</v>
      </c>
      <c r="Z275" s="3">
        <v>1126973.97</v>
      </c>
      <c r="AA275" s="3">
        <v>549117.66</v>
      </c>
      <c r="AB275" s="3">
        <v>0</v>
      </c>
      <c r="AC275" s="3">
        <v>577856.31000000006</v>
      </c>
      <c r="AD275" s="3">
        <v>1232446.3600000001</v>
      </c>
      <c r="AE275" s="3">
        <v>1232446.3600000001</v>
      </c>
      <c r="AF275" s="3">
        <v>1</v>
      </c>
      <c r="AG275" s="3">
        <v>1.42</v>
      </c>
      <c r="AH275" s="3">
        <v>3923.74</v>
      </c>
      <c r="AI275" s="3">
        <v>625.9</v>
      </c>
      <c r="AJ275" s="3">
        <v>539.34</v>
      </c>
      <c r="AK275" s="3">
        <v>702993.37</v>
      </c>
      <c r="AL275" s="3">
        <v>708082.34</v>
      </c>
      <c r="AM275" s="3">
        <v>708082.34</v>
      </c>
      <c r="AN275" s="3">
        <v>1</v>
      </c>
      <c r="AO275" s="3">
        <v>0.42</v>
      </c>
      <c r="AP275" s="4">
        <f t="shared" si="35"/>
        <v>530965.94000000006</v>
      </c>
      <c r="AQ275" s="4">
        <f t="shared" si="36"/>
        <v>6601.9199999999255</v>
      </c>
      <c r="AR275" s="4">
        <f t="shared" si="37"/>
        <v>537567.86</v>
      </c>
      <c r="AS275" s="3">
        <f t="shared" si="38"/>
        <v>4</v>
      </c>
      <c r="AT275" s="3">
        <f t="shared" si="39"/>
        <v>7.3105649323415185E-3</v>
      </c>
      <c r="AU275" s="3">
        <f t="shared" si="34"/>
        <v>136.78833431545866</v>
      </c>
      <c r="AV275" s="3" t="str">
        <f t="shared" si="40"/>
        <v>ShipToProdRatio</v>
      </c>
    </row>
    <row r="276" spans="1:48" x14ac:dyDescent="0.25">
      <c r="A276" s="3">
        <v>15</v>
      </c>
      <c r="B276" s="3">
        <v>3</v>
      </c>
      <c r="C276" s="3">
        <v>60</v>
      </c>
      <c r="D276" s="3">
        <v>4</v>
      </c>
      <c r="E276" s="3">
        <v>10</v>
      </c>
      <c r="F276" s="3">
        <v>0.03</v>
      </c>
      <c r="G276" s="3">
        <v>400</v>
      </c>
      <c r="H276" s="3">
        <v>16</v>
      </c>
      <c r="I276" s="3">
        <v>4170.78</v>
      </c>
      <c r="J276" s="3">
        <v>665.26</v>
      </c>
      <c r="K276" s="3">
        <v>573.15</v>
      </c>
      <c r="L276" s="3">
        <v>47647.06</v>
      </c>
      <c r="M276" s="3">
        <v>607778.27</v>
      </c>
      <c r="N276" s="3">
        <v>50559.01</v>
      </c>
      <c r="O276" s="3">
        <v>0</v>
      </c>
      <c r="P276" s="3">
        <v>557219.26</v>
      </c>
      <c r="Q276" s="3">
        <v>660834.52</v>
      </c>
      <c r="R276" s="3">
        <v>660834.52</v>
      </c>
      <c r="S276" s="3">
        <v>1</v>
      </c>
      <c r="T276" s="3">
        <v>3.42</v>
      </c>
      <c r="U276" s="3">
        <v>18</v>
      </c>
      <c r="V276" s="3">
        <v>4098.42</v>
      </c>
      <c r="W276" s="3">
        <v>622.35</v>
      </c>
      <c r="X276" s="3">
        <v>595.6</v>
      </c>
      <c r="Y276" s="3">
        <v>94558.82</v>
      </c>
      <c r="Z276" s="3">
        <v>1060681.3899999999</v>
      </c>
      <c r="AA276" s="3">
        <v>516816.62</v>
      </c>
      <c r="AB276" s="3">
        <v>0</v>
      </c>
      <c r="AC276" s="3">
        <v>543864.76</v>
      </c>
      <c r="AD276" s="3">
        <v>1160556.58</v>
      </c>
      <c r="AE276" s="3">
        <v>1160556.58</v>
      </c>
      <c r="AF276" s="3">
        <v>1</v>
      </c>
      <c r="AG276" s="3">
        <v>1.58</v>
      </c>
      <c r="AH276" s="3">
        <v>4168.97</v>
      </c>
      <c r="AI276" s="3">
        <v>665.02</v>
      </c>
      <c r="AJ276" s="3">
        <v>573.04999999999995</v>
      </c>
      <c r="AK276" s="3">
        <v>661640.81999999995</v>
      </c>
      <c r="AL276" s="3">
        <v>667047.86</v>
      </c>
      <c r="AM276" s="3">
        <v>667047.86</v>
      </c>
      <c r="AN276" s="3">
        <v>1</v>
      </c>
      <c r="AO276" s="3">
        <v>0.31</v>
      </c>
      <c r="AP276" s="4">
        <f t="shared" si="35"/>
        <v>499722.06000000006</v>
      </c>
      <c r="AQ276" s="4">
        <f t="shared" si="36"/>
        <v>6213.3399999999674</v>
      </c>
      <c r="AR276" s="4">
        <f t="shared" si="37"/>
        <v>505935.4</v>
      </c>
      <c r="AS276" s="3">
        <f t="shared" si="38"/>
        <v>4</v>
      </c>
      <c r="AT276" s="3">
        <f t="shared" si="39"/>
        <v>8.2529462204336823E-3</v>
      </c>
      <c r="AU276" s="3">
        <f t="shared" si="34"/>
        <v>121.16884967989664</v>
      </c>
      <c r="AV276" s="3" t="str">
        <f t="shared" si="40"/>
        <v>ShipToProdRatio</v>
      </c>
    </row>
    <row r="277" spans="1:48" x14ac:dyDescent="0.25">
      <c r="A277" s="3">
        <v>16</v>
      </c>
      <c r="B277" s="3">
        <v>3</v>
      </c>
      <c r="C277" s="3">
        <v>60</v>
      </c>
      <c r="D277" s="3">
        <v>4</v>
      </c>
      <c r="E277" s="3">
        <v>10</v>
      </c>
      <c r="F277" s="3">
        <v>0.04</v>
      </c>
      <c r="G277" s="3">
        <v>400</v>
      </c>
      <c r="H277" s="3">
        <v>16</v>
      </c>
      <c r="I277" s="3">
        <v>4661.46</v>
      </c>
      <c r="J277" s="3">
        <v>743.53</v>
      </c>
      <c r="K277" s="3">
        <v>640.58000000000004</v>
      </c>
      <c r="L277" s="3">
        <v>42631.58</v>
      </c>
      <c r="M277" s="3">
        <v>543801.61</v>
      </c>
      <c r="N277" s="3">
        <v>45237.01</v>
      </c>
      <c r="O277" s="3">
        <v>0</v>
      </c>
      <c r="P277" s="3">
        <v>498564.6</v>
      </c>
      <c r="Q277" s="3">
        <v>592478.76</v>
      </c>
      <c r="R277" s="3">
        <v>592478.76</v>
      </c>
      <c r="S277" s="3">
        <v>1</v>
      </c>
      <c r="T277" s="3">
        <v>3.45</v>
      </c>
      <c r="U277" s="3">
        <v>18</v>
      </c>
      <c r="V277" s="3">
        <v>4580.58</v>
      </c>
      <c r="W277" s="3">
        <v>695.57</v>
      </c>
      <c r="X277" s="3">
        <v>665.67</v>
      </c>
      <c r="Y277" s="3">
        <v>84605.26</v>
      </c>
      <c r="Z277" s="3">
        <v>949030.71</v>
      </c>
      <c r="AA277" s="3">
        <v>462414.87</v>
      </c>
      <c r="AB277" s="3">
        <v>0</v>
      </c>
      <c r="AC277" s="3">
        <v>486615.84</v>
      </c>
      <c r="AD277" s="3">
        <v>1039577.8</v>
      </c>
      <c r="AE277" s="3">
        <v>1039577.8</v>
      </c>
      <c r="AF277" s="3">
        <v>1</v>
      </c>
      <c r="AG277" s="3">
        <v>1.45</v>
      </c>
      <c r="AH277" s="3">
        <v>4659.4399999999996</v>
      </c>
      <c r="AI277" s="3">
        <v>743.25</v>
      </c>
      <c r="AJ277" s="3">
        <v>640.47</v>
      </c>
      <c r="AK277" s="3">
        <v>591994.41</v>
      </c>
      <c r="AL277" s="3">
        <v>598037.57999999996</v>
      </c>
      <c r="AM277" s="3">
        <v>598037.57999999996</v>
      </c>
      <c r="AN277" s="3">
        <v>1</v>
      </c>
      <c r="AO277" s="3">
        <v>0.44</v>
      </c>
      <c r="AP277" s="4">
        <f t="shared" si="35"/>
        <v>447099.04000000004</v>
      </c>
      <c r="AQ277" s="4">
        <f t="shared" si="36"/>
        <v>5558.8199999999488</v>
      </c>
      <c r="AR277" s="4">
        <f t="shared" si="37"/>
        <v>452657.86</v>
      </c>
      <c r="AS277" s="3">
        <f t="shared" si="38"/>
        <v>4</v>
      </c>
      <c r="AT277" s="3">
        <f t="shared" si="39"/>
        <v>1.0309051573291751E-2</v>
      </c>
      <c r="AU277" s="3">
        <f t="shared" si="34"/>
        <v>97.00213379383581</v>
      </c>
      <c r="AV277" s="3" t="str">
        <f t="shared" si="40"/>
        <v>ShipToProdRatio</v>
      </c>
    </row>
    <row r="278" spans="1:48" x14ac:dyDescent="0.25">
      <c r="A278" s="3">
        <v>17</v>
      </c>
      <c r="B278" s="3">
        <v>3</v>
      </c>
      <c r="C278" s="3">
        <v>60</v>
      </c>
      <c r="D278" s="3">
        <v>4</v>
      </c>
      <c r="E278" s="3">
        <v>10</v>
      </c>
      <c r="F278" s="3">
        <v>0.04</v>
      </c>
      <c r="G278" s="3">
        <v>400</v>
      </c>
      <c r="H278" s="3">
        <v>16</v>
      </c>
      <c r="I278" s="3">
        <v>5152.1400000000003</v>
      </c>
      <c r="J278" s="3">
        <v>821.8</v>
      </c>
      <c r="K278" s="3">
        <v>708.01</v>
      </c>
      <c r="L278" s="3">
        <v>38571.43</v>
      </c>
      <c r="M278" s="3">
        <v>492010.98</v>
      </c>
      <c r="N278" s="3">
        <v>40928.720000000001</v>
      </c>
      <c r="O278" s="3">
        <v>0</v>
      </c>
      <c r="P278" s="3">
        <v>451082.26</v>
      </c>
      <c r="Q278" s="3">
        <v>537264.35</v>
      </c>
      <c r="R278" s="3">
        <v>537264.35</v>
      </c>
      <c r="S278" s="3">
        <v>1</v>
      </c>
      <c r="T278" s="3">
        <v>3.46</v>
      </c>
      <c r="U278" s="3">
        <v>18</v>
      </c>
      <c r="V278" s="3">
        <v>5062.75</v>
      </c>
      <c r="W278" s="3">
        <v>768.78</v>
      </c>
      <c r="X278" s="3">
        <v>735.75</v>
      </c>
      <c r="Y278" s="3">
        <v>76547.62</v>
      </c>
      <c r="Z278" s="3">
        <v>858646.84</v>
      </c>
      <c r="AA278" s="3">
        <v>418375.36</v>
      </c>
      <c r="AB278" s="3">
        <v>0</v>
      </c>
      <c r="AC278" s="3">
        <v>440271.47</v>
      </c>
      <c r="AD278" s="3">
        <v>941761.74</v>
      </c>
      <c r="AE278" s="3">
        <v>941761.74</v>
      </c>
      <c r="AF278" s="3">
        <v>1</v>
      </c>
      <c r="AG278" s="3">
        <v>1.49</v>
      </c>
      <c r="AH278" s="3">
        <v>5149.91</v>
      </c>
      <c r="AI278" s="3">
        <v>821.49</v>
      </c>
      <c r="AJ278" s="3">
        <v>707.89</v>
      </c>
      <c r="AK278" s="3">
        <v>535613.99</v>
      </c>
      <c r="AL278" s="3">
        <v>542293.28</v>
      </c>
      <c r="AM278" s="3">
        <v>542293.28</v>
      </c>
      <c r="AN278" s="3">
        <v>1</v>
      </c>
      <c r="AO278" s="3">
        <v>0.33</v>
      </c>
      <c r="AP278" s="4">
        <f t="shared" si="35"/>
        <v>404497.39</v>
      </c>
      <c r="AQ278" s="4">
        <f t="shared" si="36"/>
        <v>5028.9300000000512</v>
      </c>
      <c r="AR278" s="4">
        <f t="shared" si="37"/>
        <v>409526.32000000007</v>
      </c>
      <c r="AS278" s="3">
        <f t="shared" si="38"/>
        <v>4</v>
      </c>
      <c r="AT278" s="3">
        <f t="shared" si="39"/>
        <v>1.2593613874233035E-2</v>
      </c>
      <c r="AU278" s="3">
        <f t="shared" si="34"/>
        <v>79.405324792912239</v>
      </c>
      <c r="AV278" s="3" t="str">
        <f t="shared" si="40"/>
        <v>ShipToProdRatio</v>
      </c>
    </row>
    <row r="279" spans="1:48" x14ac:dyDescent="0.25">
      <c r="A279" s="3">
        <v>18</v>
      </c>
      <c r="B279" s="3">
        <v>3</v>
      </c>
      <c r="C279" s="3">
        <v>60</v>
      </c>
      <c r="D279" s="3">
        <v>4</v>
      </c>
      <c r="E279" s="3">
        <v>10</v>
      </c>
      <c r="F279" s="3">
        <v>0.04</v>
      </c>
      <c r="G279" s="3">
        <v>400</v>
      </c>
      <c r="H279" s="3">
        <v>16</v>
      </c>
      <c r="I279" s="3">
        <v>5397.48</v>
      </c>
      <c r="J279" s="3">
        <v>860.93</v>
      </c>
      <c r="K279" s="3">
        <v>741.72</v>
      </c>
      <c r="L279" s="3">
        <v>36818.18</v>
      </c>
      <c r="M279" s="3">
        <v>469646.84</v>
      </c>
      <c r="N279" s="3">
        <v>39068.33</v>
      </c>
      <c r="O279" s="3">
        <v>0</v>
      </c>
      <c r="P279" s="3">
        <v>430578.52</v>
      </c>
      <c r="Q279" s="3">
        <v>513465.16</v>
      </c>
      <c r="R279" s="3">
        <v>513465.16</v>
      </c>
      <c r="S279" s="3">
        <v>1</v>
      </c>
      <c r="T279" s="3">
        <v>3.15</v>
      </c>
      <c r="U279" s="3">
        <v>18</v>
      </c>
      <c r="V279" s="3">
        <v>5303.83</v>
      </c>
      <c r="W279" s="3">
        <v>805.39</v>
      </c>
      <c r="X279" s="3">
        <v>770.78</v>
      </c>
      <c r="Y279" s="3">
        <v>73068.179999999993</v>
      </c>
      <c r="Z279" s="3">
        <v>819617.43</v>
      </c>
      <c r="AA279" s="3">
        <v>399358.3</v>
      </c>
      <c r="AB279" s="3">
        <v>0</v>
      </c>
      <c r="AC279" s="3">
        <v>420259.13</v>
      </c>
      <c r="AD279" s="3">
        <v>899565.62</v>
      </c>
      <c r="AE279" s="3">
        <v>899565.62</v>
      </c>
      <c r="AF279" s="3">
        <v>1</v>
      </c>
      <c r="AG279" s="3">
        <v>1.55</v>
      </c>
      <c r="AH279" s="3">
        <v>5395.14</v>
      </c>
      <c r="AI279" s="3">
        <v>860.61</v>
      </c>
      <c r="AJ279" s="3">
        <v>741.6</v>
      </c>
      <c r="AK279" s="3">
        <v>511267.9</v>
      </c>
      <c r="AL279" s="3">
        <v>518265.25</v>
      </c>
      <c r="AM279" s="3">
        <v>518265.25</v>
      </c>
      <c r="AN279" s="3">
        <v>1</v>
      </c>
      <c r="AO279" s="3">
        <v>0.49</v>
      </c>
      <c r="AP279" s="4">
        <f t="shared" si="35"/>
        <v>386100.46</v>
      </c>
      <c r="AQ279" s="4">
        <f t="shared" si="36"/>
        <v>4800.0900000000256</v>
      </c>
      <c r="AR279" s="4">
        <f t="shared" si="37"/>
        <v>390900.55000000005</v>
      </c>
      <c r="AS279" s="3">
        <f t="shared" si="38"/>
        <v>4</v>
      </c>
      <c r="AT279" s="3">
        <f t="shared" si="39"/>
        <v>1.3821546846413993E-2</v>
      </c>
      <c r="AU279" s="3">
        <f t="shared" si="34"/>
        <v>72.35080205653324</v>
      </c>
      <c r="AV279" s="3" t="str">
        <f t="shared" si="40"/>
        <v>ShipToProdRatio</v>
      </c>
    </row>
    <row r="280" spans="1:48" x14ac:dyDescent="0.25">
      <c r="A280" s="3">
        <v>19</v>
      </c>
      <c r="B280" s="3">
        <v>3</v>
      </c>
      <c r="C280" s="3">
        <v>60</v>
      </c>
      <c r="D280" s="3">
        <v>4</v>
      </c>
      <c r="E280" s="3">
        <v>10</v>
      </c>
      <c r="F280" s="3">
        <v>0.06</v>
      </c>
      <c r="G280" s="3">
        <v>400</v>
      </c>
      <c r="H280" s="3">
        <v>16</v>
      </c>
      <c r="I280" s="3">
        <v>7360.2</v>
      </c>
      <c r="J280" s="3">
        <v>1174</v>
      </c>
      <c r="K280" s="3">
        <v>1011.44</v>
      </c>
      <c r="L280" s="3">
        <v>27000</v>
      </c>
      <c r="M280" s="3">
        <v>344407.69</v>
      </c>
      <c r="N280" s="3">
        <v>28650.11</v>
      </c>
      <c r="O280" s="3">
        <v>0</v>
      </c>
      <c r="P280" s="3">
        <v>315757.58</v>
      </c>
      <c r="Q280" s="3">
        <v>380953.32</v>
      </c>
      <c r="R280" s="3">
        <v>380953.32</v>
      </c>
      <c r="S280" s="3">
        <v>1</v>
      </c>
      <c r="T280" s="3">
        <v>3.15</v>
      </c>
      <c r="U280" s="3">
        <v>18</v>
      </c>
      <c r="V280" s="3">
        <v>7232.5</v>
      </c>
      <c r="W280" s="3">
        <v>1098.26</v>
      </c>
      <c r="X280" s="3">
        <v>1051.06</v>
      </c>
      <c r="Y280" s="3">
        <v>53583.33</v>
      </c>
      <c r="Z280" s="3">
        <v>601052.78</v>
      </c>
      <c r="AA280" s="3">
        <v>292862.75</v>
      </c>
      <c r="AB280" s="3">
        <v>0</v>
      </c>
      <c r="AC280" s="3">
        <v>308190.03000000003</v>
      </c>
      <c r="AD280" s="3">
        <v>664017.94999999995</v>
      </c>
      <c r="AE280" s="3">
        <v>664017.94999999995</v>
      </c>
      <c r="AF280" s="3">
        <v>1</v>
      </c>
      <c r="AG280" s="3">
        <v>1.47</v>
      </c>
      <c r="AH280" s="3">
        <v>7357.01</v>
      </c>
      <c r="AI280" s="3">
        <v>1173.56</v>
      </c>
      <c r="AJ280" s="3">
        <v>1011.27</v>
      </c>
      <c r="AK280" s="3">
        <v>374929.8</v>
      </c>
      <c r="AL280" s="3">
        <v>384471.63</v>
      </c>
      <c r="AM280" s="3">
        <v>384471.63</v>
      </c>
      <c r="AN280" s="3">
        <v>1</v>
      </c>
      <c r="AO280" s="3">
        <v>0.34</v>
      </c>
      <c r="AP280" s="4">
        <f t="shared" si="35"/>
        <v>283064.62999999995</v>
      </c>
      <c r="AQ280" s="4">
        <f t="shared" si="36"/>
        <v>3518.3099999999977</v>
      </c>
      <c r="AR280" s="4">
        <f t="shared" si="37"/>
        <v>286582.93999999994</v>
      </c>
      <c r="AS280" s="3">
        <f t="shared" si="38"/>
        <v>4</v>
      </c>
      <c r="AT280" s="3">
        <f t="shared" si="39"/>
        <v>2.570124490421833E-2</v>
      </c>
      <c r="AU280" s="3">
        <f t="shared" si="34"/>
        <v>38.908621108694646</v>
      </c>
      <c r="AV280" s="3" t="str">
        <f t="shared" si="40"/>
        <v>ShipToProdRatio</v>
      </c>
    </row>
    <row r="281" spans="1:48" x14ac:dyDescent="0.25">
      <c r="A281" s="3">
        <v>20</v>
      </c>
      <c r="B281" s="3">
        <v>3</v>
      </c>
      <c r="C281" s="3">
        <v>60</v>
      </c>
      <c r="D281" s="3">
        <v>4</v>
      </c>
      <c r="E281" s="3">
        <v>10</v>
      </c>
      <c r="F281" s="3">
        <v>0.08</v>
      </c>
      <c r="G281" s="3">
        <v>400</v>
      </c>
      <c r="H281" s="3">
        <v>16</v>
      </c>
      <c r="I281" s="3">
        <v>9813.6</v>
      </c>
      <c r="J281" s="3">
        <v>1565.33</v>
      </c>
      <c r="K281" s="3">
        <v>1348.59</v>
      </c>
      <c r="L281" s="3">
        <v>20250</v>
      </c>
      <c r="M281" s="3">
        <v>258305.76</v>
      </c>
      <c r="N281" s="3">
        <v>21487.58</v>
      </c>
      <c r="O281" s="3">
        <v>0</v>
      </c>
      <c r="P281" s="3">
        <v>236818.19</v>
      </c>
      <c r="Q281" s="3">
        <v>291283.28000000003</v>
      </c>
      <c r="R281" s="3">
        <v>291283.28000000003</v>
      </c>
      <c r="S281" s="3">
        <v>1</v>
      </c>
      <c r="T281" s="3">
        <v>3.2</v>
      </c>
      <c r="U281" s="3">
        <v>18</v>
      </c>
      <c r="V281" s="3">
        <v>9643.34</v>
      </c>
      <c r="W281" s="3">
        <v>1464.35</v>
      </c>
      <c r="X281" s="3">
        <v>1401.42</v>
      </c>
      <c r="Y281" s="3">
        <v>40187.5</v>
      </c>
      <c r="Z281" s="3">
        <v>450789.59</v>
      </c>
      <c r="AA281" s="3">
        <v>219647.07</v>
      </c>
      <c r="AB281" s="3">
        <v>0</v>
      </c>
      <c r="AC281" s="3">
        <v>231142.52</v>
      </c>
      <c r="AD281" s="3">
        <v>503486.2</v>
      </c>
      <c r="AE281" s="3">
        <v>503486.2</v>
      </c>
      <c r="AF281" s="3">
        <v>1</v>
      </c>
      <c r="AG281" s="3">
        <v>1.47</v>
      </c>
      <c r="AH281" s="3">
        <v>9809.34</v>
      </c>
      <c r="AI281" s="3">
        <v>1564.74</v>
      </c>
      <c r="AJ281" s="3">
        <v>1348.36</v>
      </c>
      <c r="AK281" s="3">
        <v>281197.34999999998</v>
      </c>
      <c r="AL281" s="3">
        <v>293919.78999999998</v>
      </c>
      <c r="AM281" s="3">
        <v>293919.78999999998</v>
      </c>
      <c r="AN281" s="3">
        <v>1</v>
      </c>
      <c r="AO281" s="3">
        <v>0.37</v>
      </c>
      <c r="AP281" s="4">
        <f t="shared" si="35"/>
        <v>212202.91999999998</v>
      </c>
      <c r="AQ281" s="4">
        <f t="shared" si="36"/>
        <v>2636.5099999999511</v>
      </c>
      <c r="AR281" s="4">
        <f t="shared" si="37"/>
        <v>214839.42999999993</v>
      </c>
      <c r="AS281" s="3">
        <f t="shared" si="38"/>
        <v>4</v>
      </c>
      <c r="AT281" s="3">
        <f t="shared" si="39"/>
        <v>4.569110328215794E-2</v>
      </c>
      <c r="AU281" s="3">
        <f t="shared" si="34"/>
        <v>21.886098784366478</v>
      </c>
      <c r="AV281" s="3" t="str">
        <f t="shared" si="40"/>
        <v>ShipToProdRatio</v>
      </c>
    </row>
    <row r="282" spans="1:48" x14ac:dyDescent="0.25">
      <c r="A282" s="3">
        <v>1</v>
      </c>
      <c r="B282" s="3">
        <v>3</v>
      </c>
      <c r="C282" s="3">
        <v>60</v>
      </c>
      <c r="D282" s="3">
        <v>4</v>
      </c>
      <c r="E282" s="3">
        <v>10</v>
      </c>
      <c r="F282" s="3">
        <v>0.01</v>
      </c>
      <c r="G282" s="3">
        <v>500</v>
      </c>
      <c r="H282" s="3">
        <v>20</v>
      </c>
      <c r="I282" s="3">
        <v>611.05999999999995</v>
      </c>
      <c r="J282" s="3">
        <v>93.17</v>
      </c>
      <c r="K282" s="3">
        <v>91.77</v>
      </c>
      <c r="L282" s="3">
        <v>411200</v>
      </c>
      <c r="M282" s="3">
        <v>4136280.61</v>
      </c>
      <c r="N282" s="3">
        <v>375182.23</v>
      </c>
      <c r="O282" s="3">
        <v>0</v>
      </c>
      <c r="P282" s="3">
        <v>3761098.38</v>
      </c>
      <c r="Q282" s="3">
        <v>4548276.6100000003</v>
      </c>
      <c r="R282" s="3">
        <v>4548276.6100000003</v>
      </c>
      <c r="S282" s="3">
        <v>1</v>
      </c>
      <c r="T282" s="3">
        <v>3.17</v>
      </c>
      <c r="U282" s="3">
        <v>24</v>
      </c>
      <c r="V282" s="3">
        <v>600.26</v>
      </c>
      <c r="W282" s="3">
        <v>91.53</v>
      </c>
      <c r="X282" s="3">
        <v>90.99</v>
      </c>
      <c r="Y282" s="3">
        <v>894400</v>
      </c>
      <c r="Z282" s="3">
        <v>6145184.1100000003</v>
      </c>
      <c r="AA282" s="3">
        <v>3036450.71</v>
      </c>
      <c r="AB282" s="3">
        <v>0</v>
      </c>
      <c r="AC282" s="3">
        <v>3108733.4</v>
      </c>
      <c r="AD282" s="3">
        <v>7040366.8899999997</v>
      </c>
      <c r="AE282" s="3">
        <v>7040366.8899999997</v>
      </c>
      <c r="AF282" s="3">
        <v>1</v>
      </c>
      <c r="AG282" s="3">
        <v>1.37</v>
      </c>
      <c r="AH282" s="3">
        <v>610.37</v>
      </c>
      <c r="AI282" s="3">
        <v>93.06</v>
      </c>
      <c r="AJ282" s="3">
        <v>91.74</v>
      </c>
      <c r="AK282" s="3">
        <v>4639467.5</v>
      </c>
      <c r="AL282" s="3">
        <v>4640262.66</v>
      </c>
      <c r="AM282" s="3">
        <v>4640262.66</v>
      </c>
      <c r="AN282" s="3">
        <v>1</v>
      </c>
      <c r="AO282" s="3">
        <v>0.33</v>
      </c>
      <c r="AP282" s="4">
        <f t="shared" si="35"/>
        <v>2492090.2799999993</v>
      </c>
      <c r="AQ282" s="4">
        <f t="shared" si="36"/>
        <v>91986.049999999814</v>
      </c>
      <c r="AR282" s="4">
        <f t="shared" si="37"/>
        <v>2584076.3299999991</v>
      </c>
      <c r="AS282" s="3">
        <f t="shared" si="38"/>
        <v>5</v>
      </c>
      <c r="AT282" s="3">
        <f t="shared" si="39"/>
        <v>1.7504197780405709E-4</v>
      </c>
      <c r="AU282" s="3">
        <f t="shared" si="34"/>
        <v>5712.9153391959799</v>
      </c>
      <c r="AV282" s="3" t="str">
        <f t="shared" si="40"/>
        <v>ShipToProdRatio</v>
      </c>
    </row>
    <row r="283" spans="1:48" x14ac:dyDescent="0.25">
      <c r="A283" s="3">
        <v>2</v>
      </c>
      <c r="B283" s="3">
        <v>3</v>
      </c>
      <c r="C283" s="3">
        <v>60</v>
      </c>
      <c r="D283" s="3">
        <v>4</v>
      </c>
      <c r="E283" s="3">
        <v>10</v>
      </c>
      <c r="F283" s="3">
        <v>0.01</v>
      </c>
      <c r="G283" s="3">
        <v>500</v>
      </c>
      <c r="H283" s="3">
        <v>20</v>
      </c>
      <c r="I283" s="3">
        <v>733.27</v>
      </c>
      <c r="J283" s="3">
        <v>111.8</v>
      </c>
      <c r="K283" s="3">
        <v>110.13</v>
      </c>
      <c r="L283" s="3">
        <v>342666.67</v>
      </c>
      <c r="M283" s="3">
        <v>3446900.51</v>
      </c>
      <c r="N283" s="3">
        <v>312651.86</v>
      </c>
      <c r="O283" s="3">
        <v>0</v>
      </c>
      <c r="P283" s="3">
        <v>3134248.65</v>
      </c>
      <c r="Q283" s="3">
        <v>3790522.37</v>
      </c>
      <c r="R283" s="3">
        <v>3790522.37</v>
      </c>
      <c r="S283" s="3">
        <v>1</v>
      </c>
      <c r="T283" s="3">
        <v>3.15</v>
      </c>
      <c r="U283" s="3">
        <v>24</v>
      </c>
      <c r="V283" s="3">
        <v>720.31</v>
      </c>
      <c r="W283" s="3">
        <v>109.84</v>
      </c>
      <c r="X283" s="3">
        <v>109.18</v>
      </c>
      <c r="Y283" s="3">
        <v>745333.33</v>
      </c>
      <c r="Z283" s="3">
        <v>5120986.76</v>
      </c>
      <c r="AA283" s="3">
        <v>2530375.59</v>
      </c>
      <c r="AB283" s="3">
        <v>0</v>
      </c>
      <c r="AC283" s="3">
        <v>2590611.17</v>
      </c>
      <c r="AD283" s="3">
        <v>5867259.4299999997</v>
      </c>
      <c r="AE283" s="3">
        <v>5867259.4299999997</v>
      </c>
      <c r="AF283" s="3">
        <v>1</v>
      </c>
      <c r="AG283" s="3">
        <v>1.57</v>
      </c>
      <c r="AH283" s="3">
        <v>732.44</v>
      </c>
      <c r="AI283" s="3">
        <v>111.67</v>
      </c>
      <c r="AJ283" s="3">
        <v>110.08</v>
      </c>
      <c r="AK283" s="3">
        <v>3866222.91</v>
      </c>
      <c r="AL283" s="3">
        <v>3867177.11</v>
      </c>
      <c r="AM283" s="3">
        <v>3867177.11</v>
      </c>
      <c r="AN283" s="3">
        <v>1</v>
      </c>
      <c r="AO283" s="3">
        <v>0.34</v>
      </c>
      <c r="AP283" s="4">
        <f t="shared" si="35"/>
        <v>2076737.0599999996</v>
      </c>
      <c r="AQ283" s="4">
        <f t="shared" si="36"/>
        <v>76654.739999999758</v>
      </c>
      <c r="AR283" s="4">
        <f t="shared" si="37"/>
        <v>2153391.7999999993</v>
      </c>
      <c r="AS283" s="3">
        <f t="shared" si="38"/>
        <v>5</v>
      </c>
      <c r="AT283" s="3">
        <f t="shared" si="39"/>
        <v>2.5206044770527067E-4</v>
      </c>
      <c r="AU283" s="3">
        <f t="shared" si="34"/>
        <v>3967.3023241206029</v>
      </c>
      <c r="AV283" s="3" t="str">
        <f t="shared" si="40"/>
        <v>ShipToProdRatio</v>
      </c>
    </row>
    <row r="284" spans="1:48" x14ac:dyDescent="0.25">
      <c r="A284" s="3">
        <v>3</v>
      </c>
      <c r="B284" s="3">
        <v>3</v>
      </c>
      <c r="C284" s="3">
        <v>60</v>
      </c>
      <c r="D284" s="3">
        <v>4</v>
      </c>
      <c r="E284" s="3">
        <v>10</v>
      </c>
      <c r="F284" s="3">
        <v>0.01</v>
      </c>
      <c r="G284" s="3">
        <v>500</v>
      </c>
      <c r="H284" s="3">
        <v>20</v>
      </c>
      <c r="I284" s="3">
        <v>855.49</v>
      </c>
      <c r="J284" s="3">
        <v>130.43</v>
      </c>
      <c r="K284" s="3">
        <v>128.47999999999999</v>
      </c>
      <c r="L284" s="3">
        <v>293714.28999999998</v>
      </c>
      <c r="M284" s="3">
        <v>2954486.15</v>
      </c>
      <c r="N284" s="3">
        <v>267987.31</v>
      </c>
      <c r="O284" s="3">
        <v>0</v>
      </c>
      <c r="P284" s="3">
        <v>2686498.84</v>
      </c>
      <c r="Q284" s="3">
        <v>3249314.83</v>
      </c>
      <c r="R284" s="3">
        <v>3249314.83</v>
      </c>
      <c r="S284" s="3">
        <v>1</v>
      </c>
      <c r="T284" s="3">
        <v>3.29</v>
      </c>
      <c r="U284" s="3">
        <v>24</v>
      </c>
      <c r="V284" s="3">
        <v>840.36</v>
      </c>
      <c r="W284" s="3">
        <v>128.15</v>
      </c>
      <c r="X284" s="3">
        <v>127.38</v>
      </c>
      <c r="Y284" s="3">
        <v>638857.14</v>
      </c>
      <c r="Z284" s="3">
        <v>4389417.22</v>
      </c>
      <c r="AA284" s="3">
        <v>2168893.37</v>
      </c>
      <c r="AB284" s="3">
        <v>0</v>
      </c>
      <c r="AC284" s="3">
        <v>2220523.86</v>
      </c>
      <c r="AD284" s="3">
        <v>5029370.26</v>
      </c>
      <c r="AE284" s="3">
        <v>5029370.26</v>
      </c>
      <c r="AF284" s="3">
        <v>1</v>
      </c>
      <c r="AG284" s="3">
        <v>1.37</v>
      </c>
      <c r="AH284" s="3">
        <v>854.51</v>
      </c>
      <c r="AI284" s="3">
        <v>130.28</v>
      </c>
      <c r="AJ284" s="3">
        <v>128.43</v>
      </c>
      <c r="AK284" s="3">
        <v>3313905.36</v>
      </c>
      <c r="AL284" s="3">
        <v>3315018.58</v>
      </c>
      <c r="AM284" s="3">
        <v>3315018.58</v>
      </c>
      <c r="AN284" s="3">
        <v>1</v>
      </c>
      <c r="AO284" s="3">
        <v>0.43</v>
      </c>
      <c r="AP284" s="4">
        <f t="shared" si="35"/>
        <v>1780055.4299999997</v>
      </c>
      <c r="AQ284" s="4">
        <f t="shared" si="36"/>
        <v>65703.75</v>
      </c>
      <c r="AR284" s="4">
        <f t="shared" si="37"/>
        <v>1845759.1799999997</v>
      </c>
      <c r="AS284" s="3">
        <f t="shared" si="38"/>
        <v>5</v>
      </c>
      <c r="AT284" s="3">
        <f t="shared" si="39"/>
        <v>3.4308227604328511E-4</v>
      </c>
      <c r="AU284" s="3">
        <f t="shared" si="34"/>
        <v>2914.7527279253404</v>
      </c>
      <c r="AV284" s="3" t="str">
        <f t="shared" si="40"/>
        <v>ShipToProdRatio</v>
      </c>
    </row>
    <row r="285" spans="1:48" x14ac:dyDescent="0.25">
      <c r="A285" s="3">
        <v>4</v>
      </c>
      <c r="B285" s="3">
        <v>3</v>
      </c>
      <c r="C285" s="3">
        <v>60</v>
      </c>
      <c r="D285" s="3">
        <v>4</v>
      </c>
      <c r="E285" s="3">
        <v>10</v>
      </c>
      <c r="F285" s="3">
        <v>0.01</v>
      </c>
      <c r="G285" s="3">
        <v>500</v>
      </c>
      <c r="H285" s="3">
        <v>20</v>
      </c>
      <c r="I285" s="3">
        <v>977.7</v>
      </c>
      <c r="J285" s="3">
        <v>149.07</v>
      </c>
      <c r="K285" s="3">
        <v>146.84</v>
      </c>
      <c r="L285" s="3">
        <v>257000</v>
      </c>
      <c r="M285" s="3">
        <v>2585175.38</v>
      </c>
      <c r="N285" s="3">
        <v>234488.89</v>
      </c>
      <c r="O285" s="3">
        <v>0</v>
      </c>
      <c r="P285" s="3">
        <v>2350686.4900000002</v>
      </c>
      <c r="Q285" s="3">
        <v>2843448.98</v>
      </c>
      <c r="R285" s="3">
        <v>2843448.98</v>
      </c>
      <c r="S285" s="3">
        <v>1</v>
      </c>
      <c r="T285" s="3">
        <v>3.23</v>
      </c>
      <c r="U285" s="3">
        <v>24</v>
      </c>
      <c r="V285" s="3">
        <v>960.42</v>
      </c>
      <c r="W285" s="3">
        <v>146.44999999999999</v>
      </c>
      <c r="X285" s="3">
        <v>145.58000000000001</v>
      </c>
      <c r="Y285" s="3">
        <v>559000</v>
      </c>
      <c r="Z285" s="3">
        <v>3840740.07</v>
      </c>
      <c r="AA285" s="3">
        <v>1897781.7</v>
      </c>
      <c r="AB285" s="3">
        <v>0</v>
      </c>
      <c r="AC285" s="3">
        <v>1942958.37</v>
      </c>
      <c r="AD285" s="3">
        <v>4400992.5199999996</v>
      </c>
      <c r="AE285" s="3">
        <v>4400992.5199999996</v>
      </c>
      <c r="AF285" s="3">
        <v>1</v>
      </c>
      <c r="AG285" s="3">
        <v>1.52</v>
      </c>
      <c r="AH285" s="3">
        <v>976.58</v>
      </c>
      <c r="AI285" s="3">
        <v>148.9</v>
      </c>
      <c r="AJ285" s="3">
        <v>146.78</v>
      </c>
      <c r="AK285" s="3">
        <v>2899667.19</v>
      </c>
      <c r="AL285" s="3">
        <v>2900939.45</v>
      </c>
      <c r="AM285" s="3">
        <v>2900939.45</v>
      </c>
      <c r="AN285" s="3">
        <v>1</v>
      </c>
      <c r="AO285" s="3">
        <v>0.33</v>
      </c>
      <c r="AP285" s="4">
        <f t="shared" si="35"/>
        <v>1557543.5399999996</v>
      </c>
      <c r="AQ285" s="4">
        <f t="shared" si="36"/>
        <v>57490.470000000205</v>
      </c>
      <c r="AR285" s="4">
        <f t="shared" si="37"/>
        <v>1615034.0099999998</v>
      </c>
      <c r="AS285" s="3">
        <f t="shared" si="38"/>
        <v>5</v>
      </c>
      <c r="AT285" s="3">
        <f t="shared" si="39"/>
        <v>4.4811098180718177E-4</v>
      </c>
      <c r="AU285" s="3">
        <f t="shared" si="34"/>
        <v>2231.5900314853056</v>
      </c>
      <c r="AV285" s="3" t="str">
        <f t="shared" si="40"/>
        <v>ShipToProdRatio</v>
      </c>
    </row>
    <row r="286" spans="1:48" x14ac:dyDescent="0.25">
      <c r="A286" s="3">
        <v>5</v>
      </c>
      <c r="B286" s="3">
        <v>3</v>
      </c>
      <c r="C286" s="3">
        <v>60</v>
      </c>
      <c r="D286" s="3">
        <v>4</v>
      </c>
      <c r="E286" s="3">
        <v>10</v>
      </c>
      <c r="F286" s="3">
        <v>0.01</v>
      </c>
      <c r="G286" s="3">
        <v>500</v>
      </c>
      <c r="H286" s="3">
        <v>20</v>
      </c>
      <c r="I286" s="3">
        <v>1099.9100000000001</v>
      </c>
      <c r="J286" s="3">
        <v>167.7</v>
      </c>
      <c r="K286" s="3">
        <v>165.19</v>
      </c>
      <c r="L286" s="3">
        <v>228444.44</v>
      </c>
      <c r="M286" s="3">
        <v>2297933.67</v>
      </c>
      <c r="N286" s="3">
        <v>208434.57</v>
      </c>
      <c r="O286" s="3">
        <v>0</v>
      </c>
      <c r="P286" s="3">
        <v>2089499.1</v>
      </c>
      <c r="Q286" s="3">
        <v>2527810.92</v>
      </c>
      <c r="R286" s="3">
        <v>2527810.92</v>
      </c>
      <c r="S286" s="3">
        <v>1</v>
      </c>
      <c r="T286" s="3">
        <v>3.24</v>
      </c>
      <c r="U286" s="3">
        <v>24</v>
      </c>
      <c r="V286" s="3">
        <v>1080.47</v>
      </c>
      <c r="W286" s="3">
        <v>164.76</v>
      </c>
      <c r="X286" s="3">
        <v>163.77000000000001</v>
      </c>
      <c r="Y286" s="3">
        <v>496888.89</v>
      </c>
      <c r="Z286" s="3">
        <v>3413991.17</v>
      </c>
      <c r="AA286" s="3">
        <v>1686917.06</v>
      </c>
      <c r="AB286" s="3">
        <v>0</v>
      </c>
      <c r="AC286" s="3">
        <v>1727074.11</v>
      </c>
      <c r="AD286" s="3">
        <v>3912289.06</v>
      </c>
      <c r="AE286" s="3">
        <v>3912289.06</v>
      </c>
      <c r="AF286" s="3">
        <v>1</v>
      </c>
      <c r="AG286" s="3">
        <v>1.4</v>
      </c>
      <c r="AH286" s="3">
        <v>1098.6600000000001</v>
      </c>
      <c r="AI286" s="3">
        <v>167.51</v>
      </c>
      <c r="AJ286" s="3">
        <v>165.13</v>
      </c>
      <c r="AK286" s="3">
        <v>2577481.94</v>
      </c>
      <c r="AL286" s="3">
        <v>2578913.2400000002</v>
      </c>
      <c r="AM286" s="3">
        <v>2578913.2400000002</v>
      </c>
      <c r="AN286" s="3">
        <v>1</v>
      </c>
      <c r="AO286" s="3">
        <v>0.38</v>
      </c>
      <c r="AP286" s="4">
        <f t="shared" si="35"/>
        <v>1384478.1400000001</v>
      </c>
      <c r="AQ286" s="4">
        <f t="shared" si="36"/>
        <v>51102.320000000298</v>
      </c>
      <c r="AR286" s="4">
        <f t="shared" si="37"/>
        <v>1435580.4600000004</v>
      </c>
      <c r="AS286" s="3">
        <f t="shared" si="38"/>
        <v>5</v>
      </c>
      <c r="AT286" s="3">
        <f t="shared" si="39"/>
        <v>5.6713600958171702E-4</v>
      </c>
      <c r="AU286" s="3">
        <f t="shared" si="34"/>
        <v>1763.2454704075933</v>
      </c>
      <c r="AV286" s="3" t="str">
        <f t="shared" si="40"/>
        <v>ShipToProdRatio</v>
      </c>
    </row>
    <row r="287" spans="1:48" x14ac:dyDescent="0.25">
      <c r="A287" s="3">
        <v>6</v>
      </c>
      <c r="B287" s="3">
        <v>3</v>
      </c>
      <c r="C287" s="3">
        <v>60</v>
      </c>
      <c r="D287" s="3">
        <v>4</v>
      </c>
      <c r="E287" s="3">
        <v>10</v>
      </c>
      <c r="F287" s="3">
        <v>0.01</v>
      </c>
      <c r="G287" s="3">
        <v>500</v>
      </c>
      <c r="H287" s="3">
        <v>20</v>
      </c>
      <c r="I287" s="3">
        <v>1466.55</v>
      </c>
      <c r="J287" s="3">
        <v>223.6</v>
      </c>
      <c r="K287" s="3">
        <v>220.25</v>
      </c>
      <c r="L287" s="3">
        <v>171333.33</v>
      </c>
      <c r="M287" s="3">
        <v>1723450.25</v>
      </c>
      <c r="N287" s="3">
        <v>156325.93</v>
      </c>
      <c r="O287" s="3">
        <v>0</v>
      </c>
      <c r="P287" s="3">
        <v>1567124.32</v>
      </c>
      <c r="Q287" s="3">
        <v>1896693.99</v>
      </c>
      <c r="R287" s="3">
        <v>1896693.99</v>
      </c>
      <c r="S287" s="3">
        <v>1</v>
      </c>
      <c r="T287" s="3">
        <v>3.25</v>
      </c>
      <c r="U287" s="3">
        <v>24</v>
      </c>
      <c r="V287" s="3">
        <v>1440.62</v>
      </c>
      <c r="W287" s="3">
        <v>219.68</v>
      </c>
      <c r="X287" s="3">
        <v>218.37</v>
      </c>
      <c r="Y287" s="3">
        <v>372666.67</v>
      </c>
      <c r="Z287" s="3">
        <v>2560493.38</v>
      </c>
      <c r="AA287" s="3">
        <v>1265187.8</v>
      </c>
      <c r="AB287" s="3">
        <v>0</v>
      </c>
      <c r="AC287" s="3">
        <v>1295305.58</v>
      </c>
      <c r="AD287" s="3">
        <v>2935038.71</v>
      </c>
      <c r="AE287" s="3">
        <v>2935038.71</v>
      </c>
      <c r="AF287" s="3">
        <v>1</v>
      </c>
      <c r="AG287" s="3">
        <v>1.42</v>
      </c>
      <c r="AH287" s="3">
        <v>1464.88</v>
      </c>
      <c r="AI287" s="3">
        <v>223.34</v>
      </c>
      <c r="AJ287" s="3">
        <v>220.17</v>
      </c>
      <c r="AK287" s="3">
        <v>1933111.46</v>
      </c>
      <c r="AL287" s="3">
        <v>1935019.85</v>
      </c>
      <c r="AM287" s="3">
        <v>1935019.85</v>
      </c>
      <c r="AN287" s="3">
        <v>1</v>
      </c>
      <c r="AO287" s="3">
        <v>0.33</v>
      </c>
      <c r="AP287" s="4">
        <f t="shared" si="35"/>
        <v>1038344.72</v>
      </c>
      <c r="AQ287" s="4">
        <f t="shared" si="36"/>
        <v>38325.860000000102</v>
      </c>
      <c r="AR287" s="4">
        <f t="shared" si="37"/>
        <v>1076670.58</v>
      </c>
      <c r="AS287" s="3">
        <f t="shared" si="38"/>
        <v>5</v>
      </c>
      <c r="AT287" s="3">
        <f t="shared" si="39"/>
        <v>1.0082417961422274E-3</v>
      </c>
      <c r="AU287" s="3">
        <f t="shared" si="34"/>
        <v>991.82557579564491</v>
      </c>
      <c r="AV287" s="3" t="str">
        <f t="shared" si="40"/>
        <v>ShipToProdRatio</v>
      </c>
    </row>
    <row r="288" spans="1:48" x14ac:dyDescent="0.25">
      <c r="A288" s="3">
        <v>7</v>
      </c>
      <c r="B288" s="3">
        <v>3</v>
      </c>
      <c r="C288" s="3">
        <v>60</v>
      </c>
      <c r="D288" s="3">
        <v>4</v>
      </c>
      <c r="E288" s="3">
        <v>10</v>
      </c>
      <c r="F288" s="3">
        <v>0.01</v>
      </c>
      <c r="G288" s="3">
        <v>500</v>
      </c>
      <c r="H288" s="3">
        <v>20</v>
      </c>
      <c r="I288" s="3">
        <v>1710.97</v>
      </c>
      <c r="J288" s="3">
        <v>260.86</v>
      </c>
      <c r="K288" s="3">
        <v>256.95999999999998</v>
      </c>
      <c r="L288" s="3">
        <v>146857.14000000001</v>
      </c>
      <c r="M288" s="3">
        <v>1477243.08</v>
      </c>
      <c r="N288" s="3">
        <v>133993.65</v>
      </c>
      <c r="O288" s="3">
        <v>0</v>
      </c>
      <c r="P288" s="3">
        <v>1343249.42</v>
      </c>
      <c r="Q288" s="3">
        <v>1626329.02</v>
      </c>
      <c r="R288" s="3">
        <v>1626329.02</v>
      </c>
      <c r="S288" s="3">
        <v>1</v>
      </c>
      <c r="T288" s="3">
        <v>3.23</v>
      </c>
      <c r="U288" s="3">
        <v>24</v>
      </c>
      <c r="V288" s="3">
        <v>1680.73</v>
      </c>
      <c r="W288" s="3">
        <v>256.29000000000002</v>
      </c>
      <c r="X288" s="3">
        <v>254.76</v>
      </c>
      <c r="Y288" s="3">
        <v>319428.57</v>
      </c>
      <c r="Z288" s="3">
        <v>2194708.61</v>
      </c>
      <c r="AA288" s="3">
        <v>1084446.68</v>
      </c>
      <c r="AB288" s="3">
        <v>0</v>
      </c>
      <c r="AC288" s="3">
        <v>1110261.93</v>
      </c>
      <c r="AD288" s="3">
        <v>2516328.96</v>
      </c>
      <c r="AE288" s="3">
        <v>2516328.96</v>
      </c>
      <c r="AF288" s="3">
        <v>1</v>
      </c>
      <c r="AG288" s="3">
        <v>1.48</v>
      </c>
      <c r="AH288" s="3">
        <v>1709.02</v>
      </c>
      <c r="AI288" s="3">
        <v>260.57</v>
      </c>
      <c r="AJ288" s="3">
        <v>256.86</v>
      </c>
      <c r="AK288" s="3">
        <v>1656952.68</v>
      </c>
      <c r="AL288" s="3">
        <v>1659179.13</v>
      </c>
      <c r="AM288" s="3">
        <v>1659179.13</v>
      </c>
      <c r="AN288" s="3">
        <v>1</v>
      </c>
      <c r="AO288" s="3">
        <v>0.44</v>
      </c>
      <c r="AP288" s="4">
        <f t="shared" si="35"/>
        <v>889999.94</v>
      </c>
      <c r="AQ288" s="4">
        <f t="shared" si="36"/>
        <v>32850.10999999987</v>
      </c>
      <c r="AR288" s="4">
        <f t="shared" si="37"/>
        <v>922850.04999999981</v>
      </c>
      <c r="AS288" s="3">
        <f t="shared" si="38"/>
        <v>5</v>
      </c>
      <c r="AT288" s="3">
        <f t="shared" si="39"/>
        <v>1.3723229469176476E-3</v>
      </c>
      <c r="AU288" s="3">
        <f t="shared" si="34"/>
        <v>728.69145141534204</v>
      </c>
      <c r="AV288" s="3" t="str">
        <f t="shared" si="40"/>
        <v>ShipToProdRatio</v>
      </c>
    </row>
    <row r="289" spans="1:48" x14ac:dyDescent="0.25">
      <c r="A289" s="3">
        <v>8</v>
      </c>
      <c r="B289" s="3">
        <v>3</v>
      </c>
      <c r="C289" s="3">
        <v>60</v>
      </c>
      <c r="D289" s="3">
        <v>4</v>
      </c>
      <c r="E289" s="3">
        <v>10</v>
      </c>
      <c r="F289" s="3">
        <v>0.02</v>
      </c>
      <c r="G289" s="3">
        <v>500</v>
      </c>
      <c r="H289" s="3">
        <v>20</v>
      </c>
      <c r="I289" s="3">
        <v>1955.39</v>
      </c>
      <c r="J289" s="3">
        <v>298.13</v>
      </c>
      <c r="K289" s="3">
        <v>293.67</v>
      </c>
      <c r="L289" s="3">
        <v>128500</v>
      </c>
      <c r="M289" s="3">
        <v>1292587.69</v>
      </c>
      <c r="N289" s="3">
        <v>117244.45</v>
      </c>
      <c r="O289" s="3">
        <v>0</v>
      </c>
      <c r="P289" s="3">
        <v>1175343.24</v>
      </c>
      <c r="Q289" s="3">
        <v>1423634.89</v>
      </c>
      <c r="R289" s="3">
        <v>1423634.89</v>
      </c>
      <c r="S289" s="3">
        <v>1</v>
      </c>
      <c r="T289" s="3">
        <v>3.12</v>
      </c>
      <c r="U289" s="3">
        <v>24</v>
      </c>
      <c r="V289" s="3">
        <v>1920.83</v>
      </c>
      <c r="W289" s="3">
        <v>292.91000000000003</v>
      </c>
      <c r="X289" s="3">
        <v>291.14999999999998</v>
      </c>
      <c r="Y289" s="3">
        <v>279500</v>
      </c>
      <c r="Z289" s="3">
        <v>1920370.03</v>
      </c>
      <c r="AA289" s="3">
        <v>948890.85</v>
      </c>
      <c r="AB289" s="3">
        <v>0</v>
      </c>
      <c r="AC289" s="3">
        <v>971479.19</v>
      </c>
      <c r="AD289" s="3">
        <v>2202374.9300000002</v>
      </c>
      <c r="AE289" s="3">
        <v>2202374.9300000002</v>
      </c>
      <c r="AF289" s="3">
        <v>1</v>
      </c>
      <c r="AG289" s="3">
        <v>1.43</v>
      </c>
      <c r="AH289" s="3">
        <v>1953.17</v>
      </c>
      <c r="AI289" s="3">
        <v>297.79000000000002</v>
      </c>
      <c r="AJ289" s="3">
        <v>293.56</v>
      </c>
      <c r="AK289" s="3">
        <v>1449833.59</v>
      </c>
      <c r="AL289" s="3">
        <v>1452378.11</v>
      </c>
      <c r="AM289" s="3">
        <v>1452378.11</v>
      </c>
      <c r="AN289" s="3">
        <v>1</v>
      </c>
      <c r="AO289" s="3">
        <v>0.34</v>
      </c>
      <c r="AP289" s="4">
        <f t="shared" si="35"/>
        <v>778740.04000000027</v>
      </c>
      <c r="AQ289" s="4">
        <f t="shared" si="36"/>
        <v>28743.220000000205</v>
      </c>
      <c r="AR289" s="4">
        <f t="shared" si="37"/>
        <v>807483.26000000047</v>
      </c>
      <c r="AS289" s="3">
        <f t="shared" si="38"/>
        <v>5</v>
      </c>
      <c r="AT289" s="3">
        <f t="shared" si="39"/>
        <v>1.7924228166384302E-3</v>
      </c>
      <c r="AU289" s="3">
        <f t="shared" si="34"/>
        <v>557.90407861211759</v>
      </c>
      <c r="AV289" s="3" t="str">
        <f t="shared" si="40"/>
        <v>ShipToProdRatio</v>
      </c>
    </row>
    <row r="290" spans="1:48" x14ac:dyDescent="0.25">
      <c r="A290" s="3">
        <v>9</v>
      </c>
      <c r="B290" s="3">
        <v>3</v>
      </c>
      <c r="C290" s="3">
        <v>60</v>
      </c>
      <c r="D290" s="3">
        <v>4</v>
      </c>
      <c r="E290" s="3">
        <v>10</v>
      </c>
      <c r="F290" s="3">
        <v>0.02</v>
      </c>
      <c r="G290" s="3">
        <v>500</v>
      </c>
      <c r="H290" s="3">
        <v>20</v>
      </c>
      <c r="I290" s="3">
        <v>2199.8200000000002</v>
      </c>
      <c r="J290" s="3">
        <v>335.4</v>
      </c>
      <c r="K290" s="3">
        <v>330.38</v>
      </c>
      <c r="L290" s="3">
        <v>114222.22</v>
      </c>
      <c r="M290" s="3">
        <v>1148966.8400000001</v>
      </c>
      <c r="N290" s="3">
        <v>104217.29</v>
      </c>
      <c r="O290" s="3">
        <v>0</v>
      </c>
      <c r="P290" s="3">
        <v>1044749.55</v>
      </c>
      <c r="Q290" s="3">
        <v>1266054.6599999999</v>
      </c>
      <c r="R290" s="3">
        <v>1266054.6599999999</v>
      </c>
      <c r="S290" s="3">
        <v>1</v>
      </c>
      <c r="T290" s="3">
        <v>3.2</v>
      </c>
      <c r="U290" s="3">
        <v>24</v>
      </c>
      <c r="V290" s="3">
        <v>2160.9299999999998</v>
      </c>
      <c r="W290" s="3">
        <v>329.52</v>
      </c>
      <c r="X290" s="3">
        <v>327.55</v>
      </c>
      <c r="Y290" s="3">
        <v>248444.44</v>
      </c>
      <c r="Z290" s="3">
        <v>1706995.59</v>
      </c>
      <c r="AA290" s="3">
        <v>843458.53</v>
      </c>
      <c r="AB290" s="3">
        <v>0</v>
      </c>
      <c r="AC290" s="3">
        <v>863537.06</v>
      </c>
      <c r="AD290" s="3">
        <v>1958258.03</v>
      </c>
      <c r="AE290" s="3">
        <v>1958258.03</v>
      </c>
      <c r="AF290" s="3">
        <v>1</v>
      </c>
      <c r="AG290" s="3">
        <v>1.44</v>
      </c>
      <c r="AH290" s="3">
        <v>2197.3200000000002</v>
      </c>
      <c r="AI290" s="3">
        <v>335.02</v>
      </c>
      <c r="AJ290" s="3">
        <v>330.25</v>
      </c>
      <c r="AK290" s="3">
        <v>1288740.97</v>
      </c>
      <c r="AL290" s="3">
        <v>1291603.56</v>
      </c>
      <c r="AM290" s="3">
        <v>1291603.56</v>
      </c>
      <c r="AN290" s="3">
        <v>1</v>
      </c>
      <c r="AO290" s="3">
        <v>0.42</v>
      </c>
      <c r="AP290" s="4">
        <f t="shared" si="35"/>
        <v>692203.37000000011</v>
      </c>
      <c r="AQ290" s="4">
        <f t="shared" si="36"/>
        <v>25548.90000000014</v>
      </c>
      <c r="AR290" s="4">
        <f t="shared" si="37"/>
        <v>717752.27000000025</v>
      </c>
      <c r="AS290" s="3">
        <f t="shared" si="38"/>
        <v>5</v>
      </c>
      <c r="AT290" s="3">
        <f t="shared" si="39"/>
        <v>2.2685440293474363E-3</v>
      </c>
      <c r="AU290" s="3">
        <f t="shared" si="34"/>
        <v>440.81136934673361</v>
      </c>
      <c r="AV290" s="3" t="str">
        <f t="shared" si="40"/>
        <v>ShipToProdRatio</v>
      </c>
    </row>
    <row r="291" spans="1:48" x14ac:dyDescent="0.25">
      <c r="A291" s="3">
        <v>10</v>
      </c>
      <c r="B291" s="3">
        <v>3</v>
      </c>
      <c r="C291" s="3">
        <v>60</v>
      </c>
      <c r="D291" s="3">
        <v>4</v>
      </c>
      <c r="E291" s="3">
        <v>10</v>
      </c>
      <c r="F291" s="3">
        <v>0.02</v>
      </c>
      <c r="G291" s="3">
        <v>500</v>
      </c>
      <c r="H291" s="3">
        <v>20</v>
      </c>
      <c r="I291" s="3">
        <v>2688.67</v>
      </c>
      <c r="J291" s="3">
        <v>409.93</v>
      </c>
      <c r="K291" s="3">
        <v>403.8</v>
      </c>
      <c r="L291" s="3">
        <v>93454.55</v>
      </c>
      <c r="M291" s="3">
        <v>940063.78</v>
      </c>
      <c r="N291" s="3">
        <v>85268.69</v>
      </c>
      <c r="O291" s="3">
        <v>0</v>
      </c>
      <c r="P291" s="3">
        <v>854795.09</v>
      </c>
      <c r="Q291" s="3">
        <v>1037020.72</v>
      </c>
      <c r="R291" s="3">
        <v>1037020.72</v>
      </c>
      <c r="S291" s="3">
        <v>1</v>
      </c>
      <c r="T291" s="3">
        <v>3.28</v>
      </c>
      <c r="U291" s="3">
        <v>24</v>
      </c>
      <c r="V291" s="3">
        <v>2641.14</v>
      </c>
      <c r="W291" s="3">
        <v>402.75</v>
      </c>
      <c r="X291" s="3">
        <v>400.34</v>
      </c>
      <c r="Y291" s="3">
        <v>203272.73</v>
      </c>
      <c r="Z291" s="3">
        <v>1396632.75</v>
      </c>
      <c r="AA291" s="3">
        <v>690102.43</v>
      </c>
      <c r="AB291" s="3">
        <v>0</v>
      </c>
      <c r="AC291" s="3">
        <v>706530.32</v>
      </c>
      <c r="AD291" s="3">
        <v>1603349.71</v>
      </c>
      <c r="AE291" s="3">
        <v>1603349.71</v>
      </c>
      <c r="AF291" s="3">
        <v>1</v>
      </c>
      <c r="AG291" s="3">
        <v>1.44</v>
      </c>
      <c r="AH291" s="3">
        <v>2685.61</v>
      </c>
      <c r="AI291" s="3">
        <v>409.46</v>
      </c>
      <c r="AJ291" s="3">
        <v>403.64</v>
      </c>
      <c r="AK291" s="3">
        <v>1054424.43</v>
      </c>
      <c r="AL291" s="3">
        <v>1057923.1499999999</v>
      </c>
      <c r="AM291" s="3">
        <v>1057923.1499999999</v>
      </c>
      <c r="AN291" s="3">
        <v>1</v>
      </c>
      <c r="AO291" s="3">
        <v>0.3</v>
      </c>
      <c r="AP291" s="4">
        <f t="shared" si="35"/>
        <v>566328.99</v>
      </c>
      <c r="AQ291" s="4">
        <f t="shared" si="36"/>
        <v>20902.429999999935</v>
      </c>
      <c r="AR291" s="4">
        <f t="shared" si="37"/>
        <v>587231.41999999993</v>
      </c>
      <c r="AS291" s="3">
        <f t="shared" si="38"/>
        <v>5</v>
      </c>
      <c r="AT291" s="3">
        <f t="shared" si="39"/>
        <v>3.388812658987867E-3</v>
      </c>
      <c r="AU291" s="3">
        <f t="shared" si="34"/>
        <v>295.08860495660122</v>
      </c>
      <c r="AV291" s="3" t="str">
        <f t="shared" si="40"/>
        <v>ShipToProdRatio</v>
      </c>
    </row>
    <row r="292" spans="1:48" x14ac:dyDescent="0.25">
      <c r="A292" s="3">
        <v>11</v>
      </c>
      <c r="B292" s="3">
        <v>3</v>
      </c>
      <c r="C292" s="3">
        <v>60</v>
      </c>
      <c r="D292" s="3">
        <v>4</v>
      </c>
      <c r="E292" s="3">
        <v>10</v>
      </c>
      <c r="F292" s="3">
        <v>0.02</v>
      </c>
      <c r="G292" s="3">
        <v>500</v>
      </c>
      <c r="H292" s="3">
        <v>20</v>
      </c>
      <c r="I292" s="3">
        <v>2933.09</v>
      </c>
      <c r="J292" s="3">
        <v>447.2</v>
      </c>
      <c r="K292" s="3">
        <v>440.51</v>
      </c>
      <c r="L292" s="3">
        <v>85666.67</v>
      </c>
      <c r="M292" s="3">
        <v>861725.13</v>
      </c>
      <c r="N292" s="3">
        <v>78162.960000000006</v>
      </c>
      <c r="O292" s="3">
        <v>0</v>
      </c>
      <c r="P292" s="3">
        <v>783562.16</v>
      </c>
      <c r="Q292" s="3">
        <v>951212.59</v>
      </c>
      <c r="R292" s="3">
        <v>951212.59</v>
      </c>
      <c r="S292" s="3">
        <v>1</v>
      </c>
      <c r="T292" s="3">
        <v>3.16</v>
      </c>
      <c r="U292" s="3">
        <v>24</v>
      </c>
      <c r="V292" s="3">
        <v>2881.25</v>
      </c>
      <c r="W292" s="3">
        <v>439.36</v>
      </c>
      <c r="X292" s="3">
        <v>436.73</v>
      </c>
      <c r="Y292" s="3">
        <v>186333.33</v>
      </c>
      <c r="Z292" s="3">
        <v>1280246.69</v>
      </c>
      <c r="AA292" s="3">
        <v>632593.9</v>
      </c>
      <c r="AB292" s="3">
        <v>0</v>
      </c>
      <c r="AC292" s="3">
        <v>647652.79</v>
      </c>
      <c r="AD292" s="3">
        <v>1470337.36</v>
      </c>
      <c r="AE292" s="3">
        <v>1470337.36</v>
      </c>
      <c r="AF292" s="3">
        <v>1</v>
      </c>
      <c r="AG292" s="3">
        <v>1.48</v>
      </c>
      <c r="AH292" s="3">
        <v>2929.75</v>
      </c>
      <c r="AI292" s="3">
        <v>446.69</v>
      </c>
      <c r="AJ292" s="3">
        <v>440.34</v>
      </c>
      <c r="AK292" s="3">
        <v>966555.73</v>
      </c>
      <c r="AL292" s="3">
        <v>970372.51</v>
      </c>
      <c r="AM292" s="3">
        <v>970372.51</v>
      </c>
      <c r="AN292" s="3">
        <v>1</v>
      </c>
      <c r="AO292" s="3">
        <v>0.35</v>
      </c>
      <c r="AP292" s="4">
        <f t="shared" si="35"/>
        <v>519124.77000000014</v>
      </c>
      <c r="AQ292" s="4">
        <f t="shared" si="36"/>
        <v>19159.920000000042</v>
      </c>
      <c r="AR292" s="4">
        <f t="shared" si="37"/>
        <v>538284.69000000018</v>
      </c>
      <c r="AS292" s="3">
        <f t="shared" si="38"/>
        <v>5</v>
      </c>
      <c r="AT292" s="3">
        <f t="shared" si="39"/>
        <v>4.0329671419997515E-3</v>
      </c>
      <c r="AU292" s="3">
        <f t="shared" si="34"/>
        <v>247.95639656616413</v>
      </c>
      <c r="AV292" s="3" t="str">
        <f t="shared" si="40"/>
        <v>ShipToProdRatio</v>
      </c>
    </row>
    <row r="293" spans="1:48" x14ac:dyDescent="0.25">
      <c r="A293" s="3">
        <v>12</v>
      </c>
      <c r="B293" s="3">
        <v>3</v>
      </c>
      <c r="C293" s="3">
        <v>60</v>
      </c>
      <c r="D293" s="3">
        <v>4</v>
      </c>
      <c r="E293" s="3">
        <v>10</v>
      </c>
      <c r="F293" s="3">
        <v>0.03</v>
      </c>
      <c r="G293" s="3">
        <v>500</v>
      </c>
      <c r="H293" s="3">
        <v>20</v>
      </c>
      <c r="I293" s="3">
        <v>3177.52</v>
      </c>
      <c r="J293" s="3">
        <v>484.46</v>
      </c>
      <c r="K293" s="3">
        <v>477.22</v>
      </c>
      <c r="L293" s="3">
        <v>79076.92</v>
      </c>
      <c r="M293" s="3">
        <v>795438.58</v>
      </c>
      <c r="N293" s="3">
        <v>72150.429999999993</v>
      </c>
      <c r="O293" s="3">
        <v>0</v>
      </c>
      <c r="P293" s="3">
        <v>723288.15</v>
      </c>
      <c r="Q293" s="3">
        <v>878654.7</v>
      </c>
      <c r="R293" s="3">
        <v>878654.7</v>
      </c>
      <c r="S293" s="3">
        <v>1</v>
      </c>
      <c r="T293" s="3">
        <v>3.27</v>
      </c>
      <c r="U293" s="3">
        <v>24</v>
      </c>
      <c r="V293" s="3">
        <v>3121.35</v>
      </c>
      <c r="W293" s="3">
        <v>475.97</v>
      </c>
      <c r="X293" s="3">
        <v>473.12</v>
      </c>
      <c r="Y293" s="3">
        <v>172000</v>
      </c>
      <c r="Z293" s="3">
        <v>1181766.18</v>
      </c>
      <c r="AA293" s="3">
        <v>583932.82999999996</v>
      </c>
      <c r="AB293" s="3">
        <v>0</v>
      </c>
      <c r="AC293" s="3">
        <v>597833.35</v>
      </c>
      <c r="AD293" s="3">
        <v>1357836.62</v>
      </c>
      <c r="AE293" s="3">
        <v>1357836.62</v>
      </c>
      <c r="AF293" s="3">
        <v>1</v>
      </c>
      <c r="AG293" s="3">
        <v>1.38</v>
      </c>
      <c r="AH293" s="3">
        <v>3173.9</v>
      </c>
      <c r="AI293" s="3">
        <v>483.91</v>
      </c>
      <c r="AJ293" s="3">
        <v>477.03</v>
      </c>
      <c r="AK293" s="3">
        <v>892205.29</v>
      </c>
      <c r="AL293" s="3">
        <v>896340.13</v>
      </c>
      <c r="AM293" s="3">
        <v>896340.13</v>
      </c>
      <c r="AN293" s="3">
        <v>1</v>
      </c>
      <c r="AO293" s="3">
        <v>0.34</v>
      </c>
      <c r="AP293" s="4">
        <f t="shared" si="35"/>
        <v>479181.92000000016</v>
      </c>
      <c r="AQ293" s="4">
        <f t="shared" si="36"/>
        <v>17685.430000000051</v>
      </c>
      <c r="AR293" s="4">
        <f t="shared" si="37"/>
        <v>496867.35000000021</v>
      </c>
      <c r="AS293" s="3">
        <f t="shared" si="38"/>
        <v>5</v>
      </c>
      <c r="AT293" s="3">
        <f t="shared" si="39"/>
        <v>4.7331350902299618E-3</v>
      </c>
      <c r="AU293" s="3">
        <f t="shared" si="34"/>
        <v>211.27645438732122</v>
      </c>
      <c r="AV293" s="3" t="str">
        <f t="shared" si="40"/>
        <v>ShipToProdRatio</v>
      </c>
    </row>
    <row r="294" spans="1:48" x14ac:dyDescent="0.25">
      <c r="A294" s="3">
        <v>13</v>
      </c>
      <c r="B294" s="3">
        <v>3</v>
      </c>
      <c r="C294" s="3">
        <v>60</v>
      </c>
      <c r="D294" s="3">
        <v>4</v>
      </c>
      <c r="E294" s="3">
        <v>10</v>
      </c>
      <c r="F294" s="3">
        <v>0.03</v>
      </c>
      <c r="G294" s="3">
        <v>500</v>
      </c>
      <c r="H294" s="3">
        <v>20</v>
      </c>
      <c r="I294" s="3">
        <v>3421.94</v>
      </c>
      <c r="J294" s="3">
        <v>521.73</v>
      </c>
      <c r="K294" s="3">
        <v>513.91999999999996</v>
      </c>
      <c r="L294" s="3">
        <v>73428.570000000007</v>
      </c>
      <c r="M294" s="3">
        <v>738621.54</v>
      </c>
      <c r="N294" s="3">
        <v>66996.83</v>
      </c>
      <c r="O294" s="3">
        <v>0</v>
      </c>
      <c r="P294" s="3">
        <v>671624.71</v>
      </c>
      <c r="Q294" s="3">
        <v>816507.7</v>
      </c>
      <c r="R294" s="3">
        <v>816507.7</v>
      </c>
      <c r="S294" s="3">
        <v>1</v>
      </c>
      <c r="T294" s="3">
        <v>3.17</v>
      </c>
      <c r="U294" s="3">
        <v>24</v>
      </c>
      <c r="V294" s="3">
        <v>3361.45</v>
      </c>
      <c r="W294" s="3">
        <v>512.59</v>
      </c>
      <c r="X294" s="3">
        <v>509.52</v>
      </c>
      <c r="Y294" s="3">
        <v>159714.29</v>
      </c>
      <c r="Z294" s="3">
        <v>1097354.31</v>
      </c>
      <c r="AA294" s="3">
        <v>542223.34</v>
      </c>
      <c r="AB294" s="3">
        <v>0</v>
      </c>
      <c r="AC294" s="3">
        <v>555130.96</v>
      </c>
      <c r="AD294" s="3">
        <v>1261452.1499999999</v>
      </c>
      <c r="AE294" s="3">
        <v>1261452.1499999999</v>
      </c>
      <c r="AF294" s="3">
        <v>1</v>
      </c>
      <c r="AG294" s="3">
        <v>1.49</v>
      </c>
      <c r="AH294" s="3">
        <v>3418.05</v>
      </c>
      <c r="AI294" s="3">
        <v>521.14</v>
      </c>
      <c r="AJ294" s="3">
        <v>513.73</v>
      </c>
      <c r="AK294" s="3">
        <v>828476.34</v>
      </c>
      <c r="AL294" s="3">
        <v>832929.25</v>
      </c>
      <c r="AM294" s="3">
        <v>832929.25</v>
      </c>
      <c r="AN294" s="3">
        <v>1</v>
      </c>
      <c r="AO294" s="3">
        <v>0.42</v>
      </c>
      <c r="AP294" s="4">
        <f t="shared" si="35"/>
        <v>444944.44999999995</v>
      </c>
      <c r="AQ294" s="4">
        <f t="shared" si="36"/>
        <v>16421.550000000047</v>
      </c>
      <c r="AR294" s="4">
        <f t="shared" si="37"/>
        <v>461366</v>
      </c>
      <c r="AS294" s="3">
        <f t="shared" si="38"/>
        <v>5</v>
      </c>
      <c r="AT294" s="3">
        <f t="shared" si="39"/>
        <v>5.4893041021815752E-3</v>
      </c>
      <c r="AU294" s="3">
        <f t="shared" si="34"/>
        <v>182.17245417366786</v>
      </c>
      <c r="AV294" s="3" t="str">
        <f t="shared" si="40"/>
        <v>ShipToProdRatio</v>
      </c>
    </row>
    <row r="295" spans="1:48" x14ac:dyDescent="0.25">
      <c r="A295" s="3">
        <v>14</v>
      </c>
      <c r="B295" s="3">
        <v>3</v>
      </c>
      <c r="C295" s="3">
        <v>60</v>
      </c>
      <c r="D295" s="3">
        <v>4</v>
      </c>
      <c r="E295" s="3">
        <v>10</v>
      </c>
      <c r="F295" s="3">
        <v>0.03</v>
      </c>
      <c r="G295" s="3">
        <v>500</v>
      </c>
      <c r="H295" s="3">
        <v>20</v>
      </c>
      <c r="I295" s="3">
        <v>3910.79</v>
      </c>
      <c r="J295" s="3">
        <v>596.26</v>
      </c>
      <c r="K295" s="3">
        <v>587.34</v>
      </c>
      <c r="L295" s="3">
        <v>64250</v>
      </c>
      <c r="M295" s="3">
        <v>646293.85</v>
      </c>
      <c r="N295" s="3">
        <v>58622.22</v>
      </c>
      <c r="O295" s="3">
        <v>0</v>
      </c>
      <c r="P295" s="3">
        <v>587671.62</v>
      </c>
      <c r="Q295" s="3">
        <v>715638.24</v>
      </c>
      <c r="R295" s="3">
        <v>715638.24</v>
      </c>
      <c r="S295" s="3">
        <v>1</v>
      </c>
      <c r="T295" s="3">
        <v>3.27</v>
      </c>
      <c r="U295" s="3">
        <v>24</v>
      </c>
      <c r="V295" s="3">
        <v>3841.66</v>
      </c>
      <c r="W295" s="3">
        <v>585.80999999999995</v>
      </c>
      <c r="X295" s="3">
        <v>582.30999999999995</v>
      </c>
      <c r="Y295" s="3">
        <v>139750</v>
      </c>
      <c r="Z295" s="3">
        <v>960185.02</v>
      </c>
      <c r="AA295" s="3">
        <v>474445.42</v>
      </c>
      <c r="AB295" s="3">
        <v>0</v>
      </c>
      <c r="AC295" s="3">
        <v>485739.59</v>
      </c>
      <c r="AD295" s="3">
        <v>1104944.8</v>
      </c>
      <c r="AE295" s="3">
        <v>1104944.8</v>
      </c>
      <c r="AF295" s="3">
        <v>1</v>
      </c>
      <c r="AG295" s="3">
        <v>1.49</v>
      </c>
      <c r="AH295" s="3">
        <v>3906.34</v>
      </c>
      <c r="AI295" s="3">
        <v>595.58000000000004</v>
      </c>
      <c r="AJ295" s="3">
        <v>587.12</v>
      </c>
      <c r="AK295" s="3">
        <v>724916.8</v>
      </c>
      <c r="AL295" s="3">
        <v>730005.84</v>
      </c>
      <c r="AM295" s="3">
        <v>730005.84</v>
      </c>
      <c r="AN295" s="3">
        <v>1</v>
      </c>
      <c r="AO295" s="3">
        <v>0.33</v>
      </c>
      <c r="AP295" s="4">
        <f t="shared" si="35"/>
        <v>389306.56000000006</v>
      </c>
      <c r="AQ295" s="4">
        <f t="shared" si="36"/>
        <v>14367.599999999977</v>
      </c>
      <c r="AR295" s="4">
        <f t="shared" si="37"/>
        <v>403674.16000000003</v>
      </c>
      <c r="AS295" s="3">
        <f t="shared" si="38"/>
        <v>5</v>
      </c>
      <c r="AT295" s="3">
        <f t="shared" si="39"/>
        <v>7.1697052898283481E-3</v>
      </c>
      <c r="AU295" s="3">
        <f t="shared" si="34"/>
        <v>139.47574685094779</v>
      </c>
      <c r="AV295" s="3" t="str">
        <f t="shared" si="40"/>
        <v>ShipToProdRatio</v>
      </c>
    </row>
    <row r="296" spans="1:48" x14ac:dyDescent="0.25">
      <c r="A296" s="3">
        <v>15</v>
      </c>
      <c r="B296" s="3">
        <v>3</v>
      </c>
      <c r="C296" s="3">
        <v>60</v>
      </c>
      <c r="D296" s="3">
        <v>4</v>
      </c>
      <c r="E296" s="3">
        <v>10</v>
      </c>
      <c r="F296" s="3">
        <v>0.03</v>
      </c>
      <c r="G296" s="3">
        <v>500</v>
      </c>
      <c r="H296" s="3">
        <v>20</v>
      </c>
      <c r="I296" s="3">
        <v>4155.21</v>
      </c>
      <c r="J296" s="3">
        <v>633.53</v>
      </c>
      <c r="K296" s="3">
        <v>624.04999999999995</v>
      </c>
      <c r="L296" s="3">
        <v>60470.59</v>
      </c>
      <c r="M296" s="3">
        <v>608276.56000000006</v>
      </c>
      <c r="N296" s="3">
        <v>55173.86</v>
      </c>
      <c r="O296" s="3">
        <v>0</v>
      </c>
      <c r="P296" s="3">
        <v>553102.69999999995</v>
      </c>
      <c r="Q296" s="3">
        <v>674159.94</v>
      </c>
      <c r="R296" s="3">
        <v>674159.94</v>
      </c>
      <c r="S296" s="3">
        <v>1</v>
      </c>
      <c r="T296" s="3">
        <v>3.14</v>
      </c>
      <c r="U296" s="3">
        <v>24</v>
      </c>
      <c r="V296" s="3">
        <v>4081.76</v>
      </c>
      <c r="W296" s="3">
        <v>622.42999999999995</v>
      </c>
      <c r="X296" s="3">
        <v>618.70000000000005</v>
      </c>
      <c r="Y296" s="3">
        <v>131529.41</v>
      </c>
      <c r="Z296" s="3">
        <v>903703.55</v>
      </c>
      <c r="AA296" s="3">
        <v>446536.87</v>
      </c>
      <c r="AB296" s="3">
        <v>0</v>
      </c>
      <c r="AC296" s="3">
        <v>457166.68</v>
      </c>
      <c r="AD296" s="3">
        <v>1040555.85</v>
      </c>
      <c r="AE296" s="3">
        <v>1040555.85</v>
      </c>
      <c r="AF296" s="3">
        <v>1</v>
      </c>
      <c r="AG296" s="3">
        <v>1.38</v>
      </c>
      <c r="AH296" s="3">
        <v>4150.4799999999996</v>
      </c>
      <c r="AI296" s="3">
        <v>632.80999999999995</v>
      </c>
      <c r="AJ296" s="3">
        <v>623.80999999999995</v>
      </c>
      <c r="AK296" s="3">
        <v>682274.63</v>
      </c>
      <c r="AL296" s="3">
        <v>687681.74</v>
      </c>
      <c r="AM296" s="3">
        <v>687681.74</v>
      </c>
      <c r="AN296" s="3">
        <v>1</v>
      </c>
      <c r="AO296" s="3">
        <v>0.4</v>
      </c>
      <c r="AP296" s="4">
        <f t="shared" si="35"/>
        <v>366395.91000000003</v>
      </c>
      <c r="AQ296" s="4">
        <f t="shared" si="36"/>
        <v>13521.800000000047</v>
      </c>
      <c r="AR296" s="4">
        <f t="shared" si="37"/>
        <v>379917.71000000008</v>
      </c>
      <c r="AS296" s="3">
        <f t="shared" si="38"/>
        <v>5</v>
      </c>
      <c r="AT296" s="3">
        <f t="shared" si="39"/>
        <v>8.0939260825261088E-3</v>
      </c>
      <c r="AU296" s="3">
        <f t="shared" si="34"/>
        <v>123.54943568843424</v>
      </c>
      <c r="AV296" s="3" t="str">
        <f t="shared" si="40"/>
        <v>ShipToProdRatio</v>
      </c>
    </row>
    <row r="297" spans="1:48" x14ac:dyDescent="0.25">
      <c r="A297" s="3">
        <v>16</v>
      </c>
      <c r="B297" s="3">
        <v>3</v>
      </c>
      <c r="C297" s="3">
        <v>60</v>
      </c>
      <c r="D297" s="3">
        <v>4</v>
      </c>
      <c r="E297" s="3">
        <v>10</v>
      </c>
      <c r="F297" s="3">
        <v>0.04</v>
      </c>
      <c r="G297" s="3">
        <v>500</v>
      </c>
      <c r="H297" s="3">
        <v>20</v>
      </c>
      <c r="I297" s="3">
        <v>4644.0600000000004</v>
      </c>
      <c r="J297" s="3">
        <v>708.06</v>
      </c>
      <c r="K297" s="3">
        <v>697.47</v>
      </c>
      <c r="L297" s="3">
        <v>54105.26</v>
      </c>
      <c r="M297" s="3">
        <v>544247.44999999995</v>
      </c>
      <c r="N297" s="3">
        <v>49366.080000000002</v>
      </c>
      <c r="O297" s="3">
        <v>0</v>
      </c>
      <c r="P297" s="3">
        <v>494881.37</v>
      </c>
      <c r="Q297" s="3">
        <v>604402.31000000006</v>
      </c>
      <c r="R297" s="3">
        <v>604402.31000000006</v>
      </c>
      <c r="S297" s="3">
        <v>1</v>
      </c>
      <c r="T297" s="3">
        <v>3.22</v>
      </c>
      <c r="U297" s="3">
        <v>24</v>
      </c>
      <c r="V297" s="3">
        <v>4561.97</v>
      </c>
      <c r="W297" s="3">
        <v>695.65</v>
      </c>
      <c r="X297" s="3">
        <v>691.49</v>
      </c>
      <c r="Y297" s="3">
        <v>117684.21</v>
      </c>
      <c r="Z297" s="3">
        <v>808576.86</v>
      </c>
      <c r="AA297" s="3">
        <v>399532.99</v>
      </c>
      <c r="AB297" s="3">
        <v>0</v>
      </c>
      <c r="AC297" s="3">
        <v>409043.87</v>
      </c>
      <c r="AD297" s="3">
        <v>932210.18</v>
      </c>
      <c r="AE297" s="3">
        <v>932210.18</v>
      </c>
      <c r="AF297" s="3">
        <v>1</v>
      </c>
      <c r="AG297" s="3">
        <v>1.46</v>
      </c>
      <c r="AH297" s="3">
        <v>4638.78</v>
      </c>
      <c r="AI297" s="3">
        <v>707.26</v>
      </c>
      <c r="AJ297" s="3">
        <v>697.2</v>
      </c>
      <c r="AK297" s="3">
        <v>610456.25</v>
      </c>
      <c r="AL297" s="3">
        <v>616499.49</v>
      </c>
      <c r="AM297" s="3">
        <v>616499.49</v>
      </c>
      <c r="AN297" s="3">
        <v>1</v>
      </c>
      <c r="AO297" s="3">
        <v>0.34</v>
      </c>
      <c r="AP297" s="4">
        <f t="shared" si="35"/>
        <v>327807.87</v>
      </c>
      <c r="AQ297" s="4">
        <f t="shared" si="36"/>
        <v>12097.179999999935</v>
      </c>
      <c r="AR297" s="4">
        <f t="shared" si="37"/>
        <v>339905.04999999993</v>
      </c>
      <c r="AS297" s="3">
        <f t="shared" si="38"/>
        <v>5</v>
      </c>
      <c r="AT297" s="3">
        <f t="shared" si="39"/>
        <v>1.0110407956537878E-2</v>
      </c>
      <c r="AU297" s="3">
        <f t="shared" si="34"/>
        <v>98.907977234820848</v>
      </c>
      <c r="AV297" s="3" t="str">
        <f t="shared" si="40"/>
        <v>ShipToProdRatio</v>
      </c>
    </row>
    <row r="298" spans="1:48" x14ac:dyDescent="0.25">
      <c r="A298" s="3">
        <v>17</v>
      </c>
      <c r="B298" s="3">
        <v>3</v>
      </c>
      <c r="C298" s="3">
        <v>60</v>
      </c>
      <c r="D298" s="3">
        <v>4</v>
      </c>
      <c r="E298" s="3">
        <v>10</v>
      </c>
      <c r="F298" s="3">
        <v>0.04</v>
      </c>
      <c r="G298" s="3">
        <v>500</v>
      </c>
      <c r="H298" s="3">
        <v>20</v>
      </c>
      <c r="I298" s="3">
        <v>5132.91</v>
      </c>
      <c r="J298" s="3">
        <v>782.59</v>
      </c>
      <c r="K298" s="3">
        <v>770.89</v>
      </c>
      <c r="L298" s="3">
        <v>48952.38</v>
      </c>
      <c r="M298" s="3">
        <v>492414.36</v>
      </c>
      <c r="N298" s="3">
        <v>44664.55</v>
      </c>
      <c r="O298" s="3">
        <v>0</v>
      </c>
      <c r="P298" s="3">
        <v>447749.81</v>
      </c>
      <c r="Q298" s="3">
        <v>548053.13</v>
      </c>
      <c r="R298" s="3">
        <v>548053.13</v>
      </c>
      <c r="S298" s="3">
        <v>1</v>
      </c>
      <c r="T298" s="3">
        <v>3.2</v>
      </c>
      <c r="U298" s="3">
        <v>24</v>
      </c>
      <c r="V298" s="3">
        <v>5042.18</v>
      </c>
      <c r="W298" s="3">
        <v>768.88</v>
      </c>
      <c r="X298" s="3">
        <v>764.28</v>
      </c>
      <c r="Y298" s="3">
        <v>106476.19</v>
      </c>
      <c r="Z298" s="3">
        <v>731569.54</v>
      </c>
      <c r="AA298" s="3">
        <v>361482.23</v>
      </c>
      <c r="AB298" s="3">
        <v>0</v>
      </c>
      <c r="AC298" s="3">
        <v>370087.31</v>
      </c>
      <c r="AD298" s="3">
        <v>844621.07</v>
      </c>
      <c r="AE298" s="3">
        <v>844621.07</v>
      </c>
      <c r="AF298" s="3">
        <v>1</v>
      </c>
      <c r="AG298" s="3">
        <v>1.43</v>
      </c>
      <c r="AH298" s="3">
        <v>5127.07</v>
      </c>
      <c r="AI298" s="3">
        <v>781.7</v>
      </c>
      <c r="AJ298" s="3">
        <v>770.59</v>
      </c>
      <c r="AK298" s="3">
        <v>552317.56000000006</v>
      </c>
      <c r="AL298" s="3">
        <v>558996.93000000005</v>
      </c>
      <c r="AM298" s="3">
        <v>558996.93000000005</v>
      </c>
      <c r="AN298" s="3">
        <v>1</v>
      </c>
      <c r="AO298" s="3">
        <v>0.46</v>
      </c>
      <c r="AP298" s="4">
        <f t="shared" si="35"/>
        <v>296567.93999999994</v>
      </c>
      <c r="AQ298" s="4">
        <f t="shared" si="36"/>
        <v>10943.800000000047</v>
      </c>
      <c r="AR298" s="4">
        <f t="shared" si="37"/>
        <v>307511.74</v>
      </c>
      <c r="AS298" s="3">
        <f t="shared" si="38"/>
        <v>5</v>
      </c>
      <c r="AT298" s="3">
        <f t="shared" si="39"/>
        <v>1.2350943465791785E-2</v>
      </c>
      <c r="AU298" s="3">
        <f t="shared" si="34"/>
        <v>80.965474643267896</v>
      </c>
      <c r="AV298" s="3" t="str">
        <f t="shared" si="40"/>
        <v>ShipToProdRatio</v>
      </c>
    </row>
    <row r="299" spans="1:48" x14ac:dyDescent="0.25">
      <c r="A299" s="3">
        <v>18</v>
      </c>
      <c r="B299" s="3">
        <v>3</v>
      </c>
      <c r="C299" s="3">
        <v>60</v>
      </c>
      <c r="D299" s="3">
        <v>4</v>
      </c>
      <c r="E299" s="3">
        <v>10</v>
      </c>
      <c r="F299" s="3">
        <v>0.04</v>
      </c>
      <c r="G299" s="3">
        <v>500</v>
      </c>
      <c r="H299" s="3">
        <v>20</v>
      </c>
      <c r="I299" s="3">
        <v>5377.34</v>
      </c>
      <c r="J299" s="3">
        <v>819.86</v>
      </c>
      <c r="K299" s="3">
        <v>807.6</v>
      </c>
      <c r="L299" s="3">
        <v>46727.27</v>
      </c>
      <c r="M299" s="3">
        <v>470031.89</v>
      </c>
      <c r="N299" s="3">
        <v>42634.34</v>
      </c>
      <c r="O299" s="3">
        <v>0</v>
      </c>
      <c r="P299" s="3">
        <v>427397.54</v>
      </c>
      <c r="Q299" s="3">
        <v>523763.95</v>
      </c>
      <c r="R299" s="3">
        <v>523763.95</v>
      </c>
      <c r="S299" s="3">
        <v>1</v>
      </c>
      <c r="T299" s="3">
        <v>2.74</v>
      </c>
      <c r="U299" s="3">
        <v>24</v>
      </c>
      <c r="V299" s="3">
        <v>5282.28</v>
      </c>
      <c r="W299" s="3">
        <v>805.49</v>
      </c>
      <c r="X299" s="3">
        <v>800.67</v>
      </c>
      <c r="Y299" s="3">
        <v>101636.36</v>
      </c>
      <c r="Z299" s="3">
        <v>698316.38</v>
      </c>
      <c r="AA299" s="3">
        <v>345051.22</v>
      </c>
      <c r="AB299" s="3">
        <v>0</v>
      </c>
      <c r="AC299" s="3">
        <v>353265.16</v>
      </c>
      <c r="AD299" s="3">
        <v>806841.19</v>
      </c>
      <c r="AE299" s="3">
        <v>806841.19</v>
      </c>
      <c r="AF299" s="3">
        <v>1</v>
      </c>
      <c r="AG299" s="3">
        <v>1.47</v>
      </c>
      <c r="AH299" s="3">
        <v>5371.22</v>
      </c>
      <c r="AI299" s="3">
        <v>818.93</v>
      </c>
      <c r="AJ299" s="3">
        <v>807.29</v>
      </c>
      <c r="AK299" s="3">
        <v>527212.22</v>
      </c>
      <c r="AL299" s="3">
        <v>534209.65</v>
      </c>
      <c r="AM299" s="3">
        <v>534209.65</v>
      </c>
      <c r="AN299" s="3">
        <v>1</v>
      </c>
      <c r="AO299" s="3">
        <v>0.3</v>
      </c>
      <c r="AP299" s="4">
        <f t="shared" si="35"/>
        <v>283077.23999999993</v>
      </c>
      <c r="AQ299" s="4">
        <f t="shared" si="36"/>
        <v>10445.700000000012</v>
      </c>
      <c r="AR299" s="4">
        <f t="shared" si="37"/>
        <v>293522.93999999994</v>
      </c>
      <c r="AS299" s="3">
        <f t="shared" si="38"/>
        <v>5</v>
      </c>
      <c r="AT299" s="3">
        <f t="shared" si="39"/>
        <v>1.3555250767107833E-2</v>
      </c>
      <c r="AU299" s="3">
        <f t="shared" si="34"/>
        <v>73.77215052535405</v>
      </c>
      <c r="AV299" s="3" t="str">
        <f t="shared" si="40"/>
        <v>ShipToProdRatio</v>
      </c>
    </row>
    <row r="300" spans="1:48" x14ac:dyDescent="0.25">
      <c r="A300" s="3">
        <v>19</v>
      </c>
      <c r="B300" s="3">
        <v>3</v>
      </c>
      <c r="C300" s="3">
        <v>60</v>
      </c>
      <c r="D300" s="3">
        <v>4</v>
      </c>
      <c r="E300" s="3">
        <v>10</v>
      </c>
      <c r="F300" s="3">
        <v>0.06</v>
      </c>
      <c r="G300" s="3">
        <v>500</v>
      </c>
      <c r="H300" s="3">
        <v>20</v>
      </c>
      <c r="I300" s="3">
        <v>7332.73</v>
      </c>
      <c r="J300" s="3">
        <v>1117.99</v>
      </c>
      <c r="K300" s="3">
        <v>1101.27</v>
      </c>
      <c r="L300" s="3">
        <v>34266.67</v>
      </c>
      <c r="M300" s="3">
        <v>344690.05</v>
      </c>
      <c r="N300" s="3">
        <v>31265.19</v>
      </c>
      <c r="O300" s="3">
        <v>0</v>
      </c>
      <c r="P300" s="3">
        <v>313424.86</v>
      </c>
      <c r="Q300" s="3">
        <v>388508.71</v>
      </c>
      <c r="R300" s="3">
        <v>388508.71</v>
      </c>
      <c r="S300" s="3">
        <v>1</v>
      </c>
      <c r="T300" s="3">
        <v>2.5099999999999998</v>
      </c>
      <c r="U300" s="3">
        <v>24</v>
      </c>
      <c r="V300" s="3">
        <v>7203.11</v>
      </c>
      <c r="W300" s="3">
        <v>1098.4000000000001</v>
      </c>
      <c r="X300" s="3">
        <v>1091.83</v>
      </c>
      <c r="Y300" s="3">
        <v>74533.33</v>
      </c>
      <c r="Z300" s="3">
        <v>512098.68</v>
      </c>
      <c r="AA300" s="3">
        <v>253037.56</v>
      </c>
      <c r="AB300" s="3">
        <v>0</v>
      </c>
      <c r="AC300" s="3">
        <v>259061.12</v>
      </c>
      <c r="AD300" s="3">
        <v>596025.35</v>
      </c>
      <c r="AE300" s="3">
        <v>596025.35</v>
      </c>
      <c r="AF300" s="3">
        <v>1</v>
      </c>
      <c r="AG300" s="3">
        <v>1.47</v>
      </c>
      <c r="AH300" s="3">
        <v>7324.38</v>
      </c>
      <c r="AI300" s="3">
        <v>1116.72</v>
      </c>
      <c r="AJ300" s="3">
        <v>1100.8499999999999</v>
      </c>
      <c r="AK300" s="3">
        <v>386622.29</v>
      </c>
      <c r="AL300" s="3">
        <v>396164.24</v>
      </c>
      <c r="AM300" s="3">
        <v>396164.24</v>
      </c>
      <c r="AN300" s="3">
        <v>1</v>
      </c>
      <c r="AO300" s="3">
        <v>0.45</v>
      </c>
      <c r="AP300" s="4">
        <f t="shared" si="35"/>
        <v>207516.63999999996</v>
      </c>
      <c r="AQ300" s="4">
        <f t="shared" si="36"/>
        <v>7655.5299999999697</v>
      </c>
      <c r="AR300" s="4">
        <f t="shared" si="37"/>
        <v>215172.16999999993</v>
      </c>
      <c r="AS300" s="3">
        <f t="shared" si="38"/>
        <v>5</v>
      </c>
      <c r="AT300" s="3">
        <f t="shared" si="39"/>
        <v>2.5206018249260762E-2</v>
      </c>
      <c r="AU300" s="3">
        <f t="shared" si="34"/>
        <v>39.673064984364515</v>
      </c>
      <c r="AV300" s="3" t="str">
        <f t="shared" si="40"/>
        <v>ShipToProdRatio</v>
      </c>
    </row>
    <row r="301" spans="1:48" x14ac:dyDescent="0.25">
      <c r="A301" s="3">
        <v>20</v>
      </c>
      <c r="B301" s="3">
        <v>3</v>
      </c>
      <c r="C301" s="3">
        <v>60</v>
      </c>
      <c r="D301" s="3">
        <v>4</v>
      </c>
      <c r="E301" s="3">
        <v>10</v>
      </c>
      <c r="F301" s="3">
        <v>0.08</v>
      </c>
      <c r="G301" s="3">
        <v>500</v>
      </c>
      <c r="H301" s="3">
        <v>20</v>
      </c>
      <c r="I301" s="3">
        <v>9776.9699999999993</v>
      </c>
      <c r="J301" s="3">
        <v>1490.66</v>
      </c>
      <c r="K301" s="3">
        <v>1468.36</v>
      </c>
      <c r="L301" s="3">
        <v>25700</v>
      </c>
      <c r="M301" s="3">
        <v>258517.54</v>
      </c>
      <c r="N301" s="3">
        <v>23448.89</v>
      </c>
      <c r="O301" s="3">
        <v>0</v>
      </c>
      <c r="P301" s="3">
        <v>235068.65</v>
      </c>
      <c r="Q301" s="3">
        <v>296953.52</v>
      </c>
      <c r="R301" s="3">
        <v>296953.52</v>
      </c>
      <c r="S301" s="3">
        <v>1</v>
      </c>
      <c r="T301" s="3">
        <v>2.56</v>
      </c>
      <c r="U301" s="3">
        <v>24</v>
      </c>
      <c r="V301" s="3">
        <v>9604.15</v>
      </c>
      <c r="W301" s="3">
        <v>1464.54</v>
      </c>
      <c r="X301" s="3">
        <v>1455.77</v>
      </c>
      <c r="Y301" s="3">
        <v>55900</v>
      </c>
      <c r="Z301" s="3">
        <v>384074.01</v>
      </c>
      <c r="AA301" s="3">
        <v>189778.17</v>
      </c>
      <c r="AB301" s="3">
        <v>0</v>
      </c>
      <c r="AC301" s="3">
        <v>194295.84</v>
      </c>
      <c r="AD301" s="3">
        <v>452498.46</v>
      </c>
      <c r="AE301" s="3">
        <v>452498.46</v>
      </c>
      <c r="AF301" s="3">
        <v>1</v>
      </c>
      <c r="AG301" s="3">
        <v>1.48</v>
      </c>
      <c r="AH301" s="3">
        <v>9765.85</v>
      </c>
      <c r="AI301" s="3">
        <v>1488.96</v>
      </c>
      <c r="AJ301" s="3">
        <v>1467.8</v>
      </c>
      <c r="AK301" s="3">
        <v>289966.71999999997</v>
      </c>
      <c r="AL301" s="3">
        <v>302689.32</v>
      </c>
      <c r="AM301" s="3">
        <v>302689.32</v>
      </c>
      <c r="AN301" s="3">
        <v>1</v>
      </c>
      <c r="AO301" s="3">
        <v>0.33</v>
      </c>
      <c r="AP301" s="4">
        <f t="shared" si="35"/>
        <v>155544.94</v>
      </c>
      <c r="AQ301" s="4">
        <f t="shared" si="36"/>
        <v>5735.7999999999884</v>
      </c>
      <c r="AR301" s="4">
        <f t="shared" si="37"/>
        <v>161280.74</v>
      </c>
      <c r="AS301" s="3">
        <f t="shared" si="38"/>
        <v>5</v>
      </c>
      <c r="AT301" s="3">
        <f t="shared" si="39"/>
        <v>4.4810710837902536E-2</v>
      </c>
      <c r="AU301" s="3">
        <f t="shared" si="34"/>
        <v>22.316093213012891</v>
      </c>
      <c r="AV301" s="3" t="str">
        <f t="shared" si="40"/>
        <v>ShipToProdRatio</v>
      </c>
    </row>
    <row r="302" spans="1:48" x14ac:dyDescent="0.25">
      <c r="A302" s="3">
        <v>1</v>
      </c>
      <c r="B302" s="3">
        <v>3</v>
      </c>
      <c r="C302" s="3">
        <v>60</v>
      </c>
      <c r="D302" s="3">
        <v>4</v>
      </c>
      <c r="E302" s="3">
        <v>10</v>
      </c>
      <c r="F302" s="3">
        <v>0.01</v>
      </c>
      <c r="G302" s="3">
        <v>600</v>
      </c>
      <c r="H302" s="3">
        <v>16</v>
      </c>
      <c r="I302" s="3">
        <v>597.11</v>
      </c>
      <c r="J302" s="3">
        <v>94.27</v>
      </c>
      <c r="K302" s="3">
        <v>86.93</v>
      </c>
      <c r="L302" s="3">
        <v>268000</v>
      </c>
      <c r="M302" s="3">
        <v>4528021.0199999996</v>
      </c>
      <c r="N302" s="3">
        <v>319014.09000000003</v>
      </c>
      <c r="O302" s="3">
        <v>0</v>
      </c>
      <c r="P302" s="3">
        <v>4209006.9400000004</v>
      </c>
      <c r="Q302" s="3">
        <v>4796799.34</v>
      </c>
      <c r="R302" s="3">
        <v>4796799.34</v>
      </c>
      <c r="S302" s="3">
        <v>1</v>
      </c>
      <c r="T302" s="3">
        <v>2.41</v>
      </c>
      <c r="U302" s="3">
        <v>20</v>
      </c>
      <c r="V302" s="3">
        <v>587.35</v>
      </c>
      <c r="W302" s="3">
        <v>91.23</v>
      </c>
      <c r="X302" s="3">
        <v>87.49</v>
      </c>
      <c r="Y302" s="3">
        <v>658400</v>
      </c>
      <c r="Z302" s="3">
        <v>6778960.8200000003</v>
      </c>
      <c r="AA302" s="3">
        <v>2856723.33</v>
      </c>
      <c r="AB302" s="3">
        <v>0</v>
      </c>
      <c r="AC302" s="3">
        <v>3922237.49</v>
      </c>
      <c r="AD302" s="3">
        <v>7438126.8899999997</v>
      </c>
      <c r="AE302" s="3">
        <v>7438126.8899999997</v>
      </c>
      <c r="AF302" s="3">
        <v>1</v>
      </c>
      <c r="AG302" s="3">
        <v>1.51</v>
      </c>
      <c r="AH302" s="3">
        <v>596.42999999999995</v>
      </c>
      <c r="AI302" s="3">
        <v>94.17</v>
      </c>
      <c r="AJ302" s="3">
        <v>86.87</v>
      </c>
      <c r="AK302" s="3">
        <v>4894815.3899999997</v>
      </c>
      <c r="AL302" s="3">
        <v>4895592.8600000003</v>
      </c>
      <c r="AM302" s="3">
        <v>4895592.8600000003</v>
      </c>
      <c r="AN302" s="3">
        <v>1</v>
      </c>
      <c r="AO302" s="3">
        <v>0.44</v>
      </c>
      <c r="AP302" s="4">
        <f t="shared" si="35"/>
        <v>2641327.5499999998</v>
      </c>
      <c r="AQ302" s="4">
        <f t="shared" si="36"/>
        <v>98793.520000000484</v>
      </c>
      <c r="AR302" s="4">
        <f t="shared" si="37"/>
        <v>2740121.0700000003</v>
      </c>
      <c r="AS302" s="3">
        <f t="shared" si="38"/>
        <v>4</v>
      </c>
      <c r="AT302" s="3">
        <f t="shared" si="39"/>
        <v>1.6228244137261934E-4</v>
      </c>
      <c r="AU302" s="3">
        <f t="shared" si="34"/>
        <v>6162.0961056648384</v>
      </c>
      <c r="AV302" s="3" t="str">
        <f t="shared" si="40"/>
        <v>ShipToProdRatio</v>
      </c>
    </row>
    <row r="303" spans="1:48" x14ac:dyDescent="0.25">
      <c r="A303" s="3">
        <v>2</v>
      </c>
      <c r="B303" s="3">
        <v>3</v>
      </c>
      <c r="C303" s="3">
        <v>60</v>
      </c>
      <c r="D303" s="3">
        <v>4</v>
      </c>
      <c r="E303" s="3">
        <v>10</v>
      </c>
      <c r="F303" s="3">
        <v>0.01</v>
      </c>
      <c r="G303" s="3">
        <v>600</v>
      </c>
      <c r="H303" s="3">
        <v>16</v>
      </c>
      <c r="I303" s="3">
        <v>716.54</v>
      </c>
      <c r="J303" s="3">
        <v>113.13</v>
      </c>
      <c r="K303" s="3">
        <v>104.32</v>
      </c>
      <c r="L303" s="3">
        <v>223333.33</v>
      </c>
      <c r="M303" s="3">
        <v>3773350.85</v>
      </c>
      <c r="N303" s="3">
        <v>265845.07</v>
      </c>
      <c r="O303" s="3">
        <v>0</v>
      </c>
      <c r="P303" s="3">
        <v>3507505.78</v>
      </c>
      <c r="Q303" s="3">
        <v>3997618.17</v>
      </c>
      <c r="R303" s="3">
        <v>3997618.17</v>
      </c>
      <c r="S303" s="3">
        <v>1</v>
      </c>
      <c r="T303" s="3">
        <v>2.4900000000000002</v>
      </c>
      <c r="U303" s="3">
        <v>20</v>
      </c>
      <c r="V303" s="3">
        <v>704.82</v>
      </c>
      <c r="W303" s="3">
        <v>109.47</v>
      </c>
      <c r="X303" s="3">
        <v>104.99</v>
      </c>
      <c r="Y303" s="3">
        <v>548666.67000000004</v>
      </c>
      <c r="Z303" s="3">
        <v>5649134.0199999996</v>
      </c>
      <c r="AA303" s="3">
        <v>2380602.77</v>
      </c>
      <c r="AB303" s="3">
        <v>0</v>
      </c>
      <c r="AC303" s="3">
        <v>3268531.25</v>
      </c>
      <c r="AD303" s="3">
        <v>6198719.9699999997</v>
      </c>
      <c r="AE303" s="3">
        <v>6198719.9699999997</v>
      </c>
      <c r="AF303" s="3">
        <v>1</v>
      </c>
      <c r="AG303" s="3">
        <v>1.1200000000000001</v>
      </c>
      <c r="AH303" s="3">
        <v>715.71</v>
      </c>
      <c r="AI303" s="3">
        <v>113</v>
      </c>
      <c r="AJ303" s="3">
        <v>104.24</v>
      </c>
      <c r="AK303" s="3">
        <v>4079012.83</v>
      </c>
      <c r="AL303" s="3">
        <v>4079945.78</v>
      </c>
      <c r="AM303" s="3">
        <v>4079945.78</v>
      </c>
      <c r="AN303" s="3">
        <v>1</v>
      </c>
      <c r="AO303" s="3">
        <v>0.33</v>
      </c>
      <c r="AP303" s="4">
        <f t="shared" si="35"/>
        <v>2201101.7999999998</v>
      </c>
      <c r="AQ303" s="4">
        <f t="shared" si="36"/>
        <v>82327.60999999987</v>
      </c>
      <c r="AR303" s="4">
        <f t="shared" si="37"/>
        <v>2283429.4099999997</v>
      </c>
      <c r="AS303" s="3">
        <f t="shared" si="38"/>
        <v>4</v>
      </c>
      <c r="AT303" s="3">
        <f t="shared" si="39"/>
        <v>2.3369121950486465E-4</v>
      </c>
      <c r="AU303" s="3">
        <f t="shared" si="34"/>
        <v>4279.1509330935023</v>
      </c>
      <c r="AV303" s="3" t="str">
        <f t="shared" si="40"/>
        <v>ShipToProdRatio</v>
      </c>
    </row>
    <row r="304" spans="1:48" x14ac:dyDescent="0.25">
      <c r="A304" s="3">
        <v>3</v>
      </c>
      <c r="B304" s="3">
        <v>3</v>
      </c>
      <c r="C304" s="3">
        <v>60</v>
      </c>
      <c r="D304" s="3">
        <v>4</v>
      </c>
      <c r="E304" s="3">
        <v>10</v>
      </c>
      <c r="F304" s="3">
        <v>0.01</v>
      </c>
      <c r="G304" s="3">
        <v>600</v>
      </c>
      <c r="H304" s="3">
        <v>16</v>
      </c>
      <c r="I304" s="3">
        <v>835.96</v>
      </c>
      <c r="J304" s="3">
        <v>131.97999999999999</v>
      </c>
      <c r="K304" s="3">
        <v>121.7</v>
      </c>
      <c r="L304" s="3">
        <v>191428.57</v>
      </c>
      <c r="M304" s="3">
        <v>3234300.73</v>
      </c>
      <c r="N304" s="3">
        <v>227867.21</v>
      </c>
      <c r="O304" s="3">
        <v>0</v>
      </c>
      <c r="P304" s="3">
        <v>3006433.53</v>
      </c>
      <c r="Q304" s="3">
        <v>3426818.95</v>
      </c>
      <c r="R304" s="3">
        <v>3426818.95</v>
      </c>
      <c r="S304" s="3">
        <v>1</v>
      </c>
      <c r="T304" s="3">
        <v>2.4700000000000002</v>
      </c>
      <c r="U304" s="3">
        <v>20</v>
      </c>
      <c r="V304" s="3">
        <v>822.29</v>
      </c>
      <c r="W304" s="3">
        <v>127.72</v>
      </c>
      <c r="X304" s="3">
        <v>122.49</v>
      </c>
      <c r="Y304" s="3">
        <v>470285.71</v>
      </c>
      <c r="Z304" s="3">
        <v>4842114.87</v>
      </c>
      <c r="AA304" s="3">
        <v>2040516.66</v>
      </c>
      <c r="AB304" s="3">
        <v>0</v>
      </c>
      <c r="AC304" s="3">
        <v>2801598.21</v>
      </c>
      <c r="AD304" s="3">
        <v>5313473.09</v>
      </c>
      <c r="AE304" s="3">
        <v>5313473.09</v>
      </c>
      <c r="AF304" s="3">
        <v>1</v>
      </c>
      <c r="AG304" s="3">
        <v>1.1200000000000001</v>
      </c>
      <c r="AH304" s="3">
        <v>835</v>
      </c>
      <c r="AI304" s="3">
        <v>131.83000000000001</v>
      </c>
      <c r="AJ304" s="3">
        <v>121.62</v>
      </c>
      <c r="AK304" s="3">
        <v>3496296.71</v>
      </c>
      <c r="AL304" s="3">
        <v>3497385.16</v>
      </c>
      <c r="AM304" s="3">
        <v>3497385.16</v>
      </c>
      <c r="AN304" s="3">
        <v>1</v>
      </c>
      <c r="AO304" s="3">
        <v>0.48</v>
      </c>
      <c r="AP304" s="4">
        <f t="shared" si="35"/>
        <v>1886654.1399999997</v>
      </c>
      <c r="AQ304" s="4">
        <f t="shared" si="36"/>
        <v>70566.209999999963</v>
      </c>
      <c r="AR304" s="4">
        <f t="shared" si="37"/>
        <v>1957220.3499999996</v>
      </c>
      <c r="AS304" s="3">
        <f t="shared" si="38"/>
        <v>4</v>
      </c>
      <c r="AT304" s="3">
        <f t="shared" si="39"/>
        <v>3.1807533654220726E-4</v>
      </c>
      <c r="AU304" s="3">
        <f t="shared" si="34"/>
        <v>3143.9092727873422</v>
      </c>
      <c r="AV304" s="3" t="str">
        <f t="shared" si="40"/>
        <v>ShipToProdRatio</v>
      </c>
    </row>
    <row r="305" spans="1:48" x14ac:dyDescent="0.25">
      <c r="A305" s="3">
        <v>4</v>
      </c>
      <c r="B305" s="3">
        <v>3</v>
      </c>
      <c r="C305" s="3">
        <v>60</v>
      </c>
      <c r="D305" s="3">
        <v>4</v>
      </c>
      <c r="E305" s="3">
        <v>10</v>
      </c>
      <c r="F305" s="3">
        <v>0.01</v>
      </c>
      <c r="G305" s="3">
        <v>600</v>
      </c>
      <c r="H305" s="3">
        <v>16</v>
      </c>
      <c r="I305" s="3">
        <v>955.38</v>
      </c>
      <c r="J305" s="3">
        <v>150.83000000000001</v>
      </c>
      <c r="K305" s="3">
        <v>139.09</v>
      </c>
      <c r="L305" s="3">
        <v>167500</v>
      </c>
      <c r="M305" s="3">
        <v>2830013.14</v>
      </c>
      <c r="N305" s="3">
        <v>199383.8</v>
      </c>
      <c r="O305" s="3">
        <v>0</v>
      </c>
      <c r="P305" s="3">
        <v>2630629.34</v>
      </c>
      <c r="Q305" s="3">
        <v>2998758.45</v>
      </c>
      <c r="R305" s="3">
        <v>2998758.45</v>
      </c>
      <c r="S305" s="3">
        <v>1</v>
      </c>
      <c r="T305" s="3">
        <v>2.42</v>
      </c>
      <c r="U305" s="3">
        <v>20</v>
      </c>
      <c r="V305" s="3">
        <v>939.76</v>
      </c>
      <c r="W305" s="3">
        <v>145.96</v>
      </c>
      <c r="X305" s="3">
        <v>139.99</v>
      </c>
      <c r="Y305" s="3">
        <v>411500</v>
      </c>
      <c r="Z305" s="3">
        <v>4236850.51</v>
      </c>
      <c r="AA305" s="3">
        <v>1785452.08</v>
      </c>
      <c r="AB305" s="3">
        <v>0</v>
      </c>
      <c r="AC305" s="3">
        <v>2451398.4300000002</v>
      </c>
      <c r="AD305" s="3">
        <v>4649576.2300000004</v>
      </c>
      <c r="AE305" s="3">
        <v>4649576.2300000004</v>
      </c>
      <c r="AF305" s="3">
        <v>1</v>
      </c>
      <c r="AG305" s="3">
        <v>1.25</v>
      </c>
      <c r="AH305" s="3">
        <v>954.29</v>
      </c>
      <c r="AI305" s="3">
        <v>150.66999999999999</v>
      </c>
      <c r="AJ305" s="3">
        <v>138.99</v>
      </c>
      <c r="AK305" s="3">
        <v>3059259.62</v>
      </c>
      <c r="AL305" s="3">
        <v>3060503.56</v>
      </c>
      <c r="AM305" s="3">
        <v>3060503.56</v>
      </c>
      <c r="AN305" s="3">
        <v>1</v>
      </c>
      <c r="AO305" s="3">
        <v>0.3</v>
      </c>
      <c r="AP305" s="4">
        <f t="shared" si="35"/>
        <v>1650817.7800000003</v>
      </c>
      <c r="AQ305" s="4">
        <f t="shared" si="36"/>
        <v>61745.10999999987</v>
      </c>
      <c r="AR305" s="4">
        <f t="shared" si="37"/>
        <v>1712562.8900000001</v>
      </c>
      <c r="AS305" s="3">
        <f t="shared" si="38"/>
        <v>4</v>
      </c>
      <c r="AT305" s="3">
        <f t="shared" si="39"/>
        <v>4.1544438400693714E-4</v>
      </c>
      <c r="AU305" s="3">
        <f t="shared" si="34"/>
        <v>2407.0610615915843</v>
      </c>
      <c r="AV305" s="3" t="str">
        <f t="shared" si="40"/>
        <v>ShipToProdRatio</v>
      </c>
    </row>
    <row r="306" spans="1:48" x14ac:dyDescent="0.25">
      <c r="A306" s="3">
        <v>5</v>
      </c>
      <c r="B306" s="3">
        <v>3</v>
      </c>
      <c r="C306" s="3">
        <v>60</v>
      </c>
      <c r="D306" s="3">
        <v>4</v>
      </c>
      <c r="E306" s="3">
        <v>10</v>
      </c>
      <c r="F306" s="3">
        <v>0.01</v>
      </c>
      <c r="G306" s="3">
        <v>600</v>
      </c>
      <c r="H306" s="3">
        <v>16</v>
      </c>
      <c r="I306" s="3">
        <v>1074.81</v>
      </c>
      <c r="J306" s="3">
        <v>169.69</v>
      </c>
      <c r="K306" s="3">
        <v>156.47</v>
      </c>
      <c r="L306" s="3">
        <v>148888.89000000001</v>
      </c>
      <c r="M306" s="3">
        <v>2515567.2400000002</v>
      </c>
      <c r="N306" s="3">
        <v>177230.05</v>
      </c>
      <c r="O306" s="3">
        <v>0</v>
      </c>
      <c r="P306" s="3">
        <v>2338337.19</v>
      </c>
      <c r="Q306" s="3">
        <v>2665857.09</v>
      </c>
      <c r="R306" s="3">
        <v>2665857.09</v>
      </c>
      <c r="S306" s="3">
        <v>1</v>
      </c>
      <c r="T306" s="3">
        <v>2.5</v>
      </c>
      <c r="U306" s="3">
        <v>20</v>
      </c>
      <c r="V306" s="3">
        <v>1057.24</v>
      </c>
      <c r="W306" s="3">
        <v>164.21</v>
      </c>
      <c r="X306" s="3">
        <v>157.49</v>
      </c>
      <c r="Y306" s="3">
        <v>365777.78</v>
      </c>
      <c r="Z306" s="3">
        <v>3766089.34</v>
      </c>
      <c r="AA306" s="3">
        <v>1587068.51</v>
      </c>
      <c r="AB306" s="3">
        <v>0</v>
      </c>
      <c r="AC306" s="3">
        <v>2179020.83</v>
      </c>
      <c r="AD306" s="3">
        <v>4133246.05</v>
      </c>
      <c r="AE306" s="3">
        <v>4133246.05</v>
      </c>
      <c r="AF306" s="3">
        <v>1</v>
      </c>
      <c r="AG306" s="3">
        <v>1.1100000000000001</v>
      </c>
      <c r="AH306" s="3">
        <v>1073.57</v>
      </c>
      <c r="AI306" s="3">
        <v>169.5</v>
      </c>
      <c r="AJ306" s="3">
        <v>156.36000000000001</v>
      </c>
      <c r="AK306" s="3">
        <v>2719341.88</v>
      </c>
      <c r="AL306" s="3">
        <v>2720741.32</v>
      </c>
      <c r="AM306" s="3">
        <v>2720741.32</v>
      </c>
      <c r="AN306" s="3">
        <v>1</v>
      </c>
      <c r="AO306" s="3">
        <v>0.4</v>
      </c>
      <c r="AP306" s="4">
        <f t="shared" si="35"/>
        <v>1467388.96</v>
      </c>
      <c r="AQ306" s="4">
        <f t="shared" si="36"/>
        <v>54884.229999999981</v>
      </c>
      <c r="AR306" s="4">
        <f t="shared" si="37"/>
        <v>1522273.19</v>
      </c>
      <c r="AS306" s="3">
        <f t="shared" si="38"/>
        <v>4</v>
      </c>
      <c r="AT306" s="3">
        <f t="shared" si="39"/>
        <v>5.2579961224582064E-4</v>
      </c>
      <c r="AU306" s="3">
        <f t="shared" si="34"/>
        <v>1901.8652290912726</v>
      </c>
      <c r="AV306" s="3" t="str">
        <f t="shared" si="40"/>
        <v>ShipToProdRatio</v>
      </c>
    </row>
    <row r="307" spans="1:48" x14ac:dyDescent="0.25">
      <c r="A307" s="3">
        <v>6</v>
      </c>
      <c r="B307" s="3">
        <v>3</v>
      </c>
      <c r="C307" s="3">
        <v>60</v>
      </c>
      <c r="D307" s="3">
        <v>4</v>
      </c>
      <c r="E307" s="3">
        <v>10</v>
      </c>
      <c r="F307" s="3">
        <v>0.01</v>
      </c>
      <c r="G307" s="3">
        <v>600</v>
      </c>
      <c r="H307" s="3">
        <v>16</v>
      </c>
      <c r="I307" s="3">
        <v>1433.08</v>
      </c>
      <c r="J307" s="3">
        <v>226.25</v>
      </c>
      <c r="K307" s="3">
        <v>208.63</v>
      </c>
      <c r="L307" s="3">
        <v>111666.67</v>
      </c>
      <c r="M307" s="3">
        <v>1886675.43</v>
      </c>
      <c r="N307" s="3">
        <v>132922.54</v>
      </c>
      <c r="O307" s="3">
        <v>0</v>
      </c>
      <c r="P307" s="3">
        <v>1753752.89</v>
      </c>
      <c r="Q307" s="3">
        <v>2000210.05</v>
      </c>
      <c r="R307" s="3">
        <v>2000210.05</v>
      </c>
      <c r="S307" s="3">
        <v>1</v>
      </c>
      <c r="T307" s="3">
        <v>2.48</v>
      </c>
      <c r="U307" s="3">
        <v>20</v>
      </c>
      <c r="V307" s="3">
        <v>1409.65</v>
      </c>
      <c r="W307" s="3">
        <v>218.94</v>
      </c>
      <c r="X307" s="3">
        <v>209.98</v>
      </c>
      <c r="Y307" s="3">
        <v>274333.33</v>
      </c>
      <c r="Z307" s="3">
        <v>2824567.01</v>
      </c>
      <c r="AA307" s="3">
        <v>1190301.3899999999</v>
      </c>
      <c r="AB307" s="3">
        <v>0</v>
      </c>
      <c r="AC307" s="3">
        <v>1634265.62</v>
      </c>
      <c r="AD307" s="3">
        <v>3100738.92</v>
      </c>
      <c r="AE307" s="3">
        <v>3100738.92</v>
      </c>
      <c r="AF307" s="3">
        <v>1</v>
      </c>
      <c r="AG307" s="3">
        <v>1.1399999999999999</v>
      </c>
      <c r="AH307" s="3">
        <v>1431.43</v>
      </c>
      <c r="AI307" s="3">
        <v>226</v>
      </c>
      <c r="AJ307" s="3">
        <v>208.48</v>
      </c>
      <c r="AK307" s="3">
        <v>2039506.41</v>
      </c>
      <c r="AL307" s="3">
        <v>2041372.32</v>
      </c>
      <c r="AM307" s="3">
        <v>2041372.32</v>
      </c>
      <c r="AN307" s="3">
        <v>1</v>
      </c>
      <c r="AO307" s="3">
        <v>0.31</v>
      </c>
      <c r="AP307" s="4">
        <f t="shared" si="35"/>
        <v>1100528.8699999999</v>
      </c>
      <c r="AQ307" s="4">
        <f t="shared" si="36"/>
        <v>41162.270000000019</v>
      </c>
      <c r="AR307" s="4">
        <f t="shared" si="37"/>
        <v>1141691.1399999999</v>
      </c>
      <c r="AS307" s="3">
        <f t="shared" si="38"/>
        <v>4</v>
      </c>
      <c r="AT307" s="3">
        <f t="shared" si="39"/>
        <v>9.347548650453795E-4</v>
      </c>
      <c r="AU307" s="3">
        <f t="shared" si="34"/>
        <v>1069.799192702199</v>
      </c>
      <c r="AV307" s="3" t="str">
        <f t="shared" si="40"/>
        <v>ShipToProdRatio</v>
      </c>
    </row>
    <row r="308" spans="1:48" x14ac:dyDescent="0.25">
      <c r="A308" s="3">
        <v>7</v>
      </c>
      <c r="B308" s="3">
        <v>3</v>
      </c>
      <c r="C308" s="3">
        <v>60</v>
      </c>
      <c r="D308" s="3">
        <v>4</v>
      </c>
      <c r="E308" s="3">
        <v>10</v>
      </c>
      <c r="F308" s="3">
        <v>0.01</v>
      </c>
      <c r="G308" s="3">
        <v>600</v>
      </c>
      <c r="H308" s="3">
        <v>16</v>
      </c>
      <c r="I308" s="3">
        <v>1671.92</v>
      </c>
      <c r="J308" s="3">
        <v>263.95999999999998</v>
      </c>
      <c r="K308" s="3">
        <v>243.4</v>
      </c>
      <c r="L308" s="3">
        <v>95714.29</v>
      </c>
      <c r="M308" s="3">
        <v>1617150.37</v>
      </c>
      <c r="N308" s="3">
        <v>113933.6</v>
      </c>
      <c r="O308" s="3">
        <v>0</v>
      </c>
      <c r="P308" s="3">
        <v>1503216.76</v>
      </c>
      <c r="Q308" s="3">
        <v>1715043.94</v>
      </c>
      <c r="R308" s="3">
        <v>1715043.94</v>
      </c>
      <c r="S308" s="3">
        <v>1</v>
      </c>
      <c r="T308" s="3">
        <v>2.4900000000000002</v>
      </c>
      <c r="U308" s="3">
        <v>20</v>
      </c>
      <c r="V308" s="3">
        <v>1644.59</v>
      </c>
      <c r="W308" s="3">
        <v>255.44</v>
      </c>
      <c r="X308" s="3">
        <v>244.98</v>
      </c>
      <c r="Y308" s="3">
        <v>235142.86</v>
      </c>
      <c r="Z308" s="3">
        <v>2421057.44</v>
      </c>
      <c r="AA308" s="3">
        <v>1020258.33</v>
      </c>
      <c r="AB308" s="3">
        <v>0</v>
      </c>
      <c r="AC308" s="3">
        <v>1400799.11</v>
      </c>
      <c r="AD308" s="3">
        <v>2658345.2999999998</v>
      </c>
      <c r="AE308" s="3">
        <v>2658345.2999999998</v>
      </c>
      <c r="AF308" s="3">
        <v>1</v>
      </c>
      <c r="AG308" s="3">
        <v>1.17</v>
      </c>
      <c r="AH308" s="3">
        <v>1670</v>
      </c>
      <c r="AI308" s="3">
        <v>263.66000000000003</v>
      </c>
      <c r="AJ308" s="3">
        <v>243.23</v>
      </c>
      <c r="AK308" s="3">
        <v>1748148.35</v>
      </c>
      <c r="AL308" s="3">
        <v>1750325.25</v>
      </c>
      <c r="AM308" s="3">
        <v>1750325.25</v>
      </c>
      <c r="AN308" s="3">
        <v>1</v>
      </c>
      <c r="AO308" s="3">
        <v>0.46</v>
      </c>
      <c r="AP308" s="4">
        <f t="shared" si="35"/>
        <v>943301.35999999987</v>
      </c>
      <c r="AQ308" s="4">
        <f t="shared" si="36"/>
        <v>35281.310000000056</v>
      </c>
      <c r="AR308" s="4">
        <f t="shared" si="37"/>
        <v>978582.66999999993</v>
      </c>
      <c r="AS308" s="3">
        <f t="shared" si="38"/>
        <v>4</v>
      </c>
      <c r="AT308" s="3">
        <f t="shared" si="39"/>
        <v>1.2723013387409138E-3</v>
      </c>
      <c r="AU308" s="3">
        <f t="shared" si="34"/>
        <v>785.97732278550711</v>
      </c>
      <c r="AV308" s="3" t="str">
        <f t="shared" si="40"/>
        <v>ShipToProdRatio</v>
      </c>
    </row>
    <row r="309" spans="1:48" x14ac:dyDescent="0.25">
      <c r="A309" s="3">
        <v>8</v>
      </c>
      <c r="B309" s="3">
        <v>3</v>
      </c>
      <c r="C309" s="3">
        <v>60</v>
      </c>
      <c r="D309" s="3">
        <v>4</v>
      </c>
      <c r="E309" s="3">
        <v>10</v>
      </c>
      <c r="F309" s="3">
        <v>0.02</v>
      </c>
      <c r="G309" s="3">
        <v>600</v>
      </c>
      <c r="H309" s="3">
        <v>16</v>
      </c>
      <c r="I309" s="3">
        <v>1910.77</v>
      </c>
      <c r="J309" s="3">
        <v>301.67</v>
      </c>
      <c r="K309" s="3">
        <v>278.18</v>
      </c>
      <c r="L309" s="3">
        <v>83750</v>
      </c>
      <c r="M309" s="3">
        <v>1415006.57</v>
      </c>
      <c r="N309" s="3">
        <v>99691.9</v>
      </c>
      <c r="O309" s="3">
        <v>0</v>
      </c>
      <c r="P309" s="3">
        <v>1315314.67</v>
      </c>
      <c r="Q309" s="3">
        <v>1501247.18</v>
      </c>
      <c r="R309" s="3">
        <v>1501247.18</v>
      </c>
      <c r="S309" s="3">
        <v>1</v>
      </c>
      <c r="T309" s="3">
        <v>2.5099999999999998</v>
      </c>
      <c r="U309" s="3">
        <v>20</v>
      </c>
      <c r="V309" s="3">
        <v>1879.53</v>
      </c>
      <c r="W309" s="3">
        <v>291.93</v>
      </c>
      <c r="X309" s="3">
        <v>279.98</v>
      </c>
      <c r="Y309" s="3">
        <v>205750</v>
      </c>
      <c r="Z309" s="3">
        <v>2118425.2599999998</v>
      </c>
      <c r="AA309" s="3">
        <v>892726.04</v>
      </c>
      <c r="AB309" s="3">
        <v>0</v>
      </c>
      <c r="AC309" s="3">
        <v>1225699.22</v>
      </c>
      <c r="AD309" s="3">
        <v>2326626.69</v>
      </c>
      <c r="AE309" s="3">
        <v>2326626.69</v>
      </c>
      <c r="AF309" s="3">
        <v>1</v>
      </c>
      <c r="AG309" s="3">
        <v>1.19</v>
      </c>
      <c r="AH309" s="3">
        <v>1908.57</v>
      </c>
      <c r="AI309" s="3">
        <v>301.33</v>
      </c>
      <c r="AJ309" s="3">
        <v>277.98</v>
      </c>
      <c r="AK309" s="3">
        <v>1529629.81</v>
      </c>
      <c r="AL309" s="3">
        <v>1532117.69</v>
      </c>
      <c r="AM309" s="3">
        <v>1532117.69</v>
      </c>
      <c r="AN309" s="3">
        <v>1</v>
      </c>
      <c r="AO309" s="3">
        <v>0.31</v>
      </c>
      <c r="AP309" s="4">
        <f t="shared" si="35"/>
        <v>825379.51</v>
      </c>
      <c r="AQ309" s="4">
        <f t="shared" si="36"/>
        <v>30870.510000000009</v>
      </c>
      <c r="AR309" s="4">
        <f t="shared" si="37"/>
        <v>856250.02</v>
      </c>
      <c r="AS309" s="3">
        <f t="shared" si="38"/>
        <v>4</v>
      </c>
      <c r="AT309" s="3">
        <f t="shared" si="39"/>
        <v>1.6617908804229628E-3</v>
      </c>
      <c r="AU309" s="3">
        <f t="shared" si="34"/>
        <v>601.76043314516062</v>
      </c>
      <c r="AV309" s="3" t="str">
        <f t="shared" si="40"/>
        <v>ShipToProdRatio</v>
      </c>
    </row>
    <row r="310" spans="1:48" x14ac:dyDescent="0.25">
      <c r="A310" s="3">
        <v>9</v>
      </c>
      <c r="B310" s="3">
        <v>3</v>
      </c>
      <c r="C310" s="3">
        <v>60</v>
      </c>
      <c r="D310" s="3">
        <v>4</v>
      </c>
      <c r="E310" s="3">
        <v>10</v>
      </c>
      <c r="F310" s="3">
        <v>0.02</v>
      </c>
      <c r="G310" s="3">
        <v>600</v>
      </c>
      <c r="H310" s="3">
        <v>16</v>
      </c>
      <c r="I310" s="3">
        <v>2149.61</v>
      </c>
      <c r="J310" s="3">
        <v>339.38</v>
      </c>
      <c r="K310" s="3">
        <v>312.95</v>
      </c>
      <c r="L310" s="3">
        <v>74444.44</v>
      </c>
      <c r="M310" s="3">
        <v>1257783.6200000001</v>
      </c>
      <c r="N310" s="3">
        <v>88615.02</v>
      </c>
      <c r="O310" s="3">
        <v>0</v>
      </c>
      <c r="P310" s="3">
        <v>1169168.5900000001</v>
      </c>
      <c r="Q310" s="3">
        <v>1335030</v>
      </c>
      <c r="R310" s="3">
        <v>1335030</v>
      </c>
      <c r="S310" s="3">
        <v>1</v>
      </c>
      <c r="T310" s="3">
        <v>2.5099999999999998</v>
      </c>
      <c r="U310" s="3">
        <v>20</v>
      </c>
      <c r="V310" s="3">
        <v>2114.4699999999998</v>
      </c>
      <c r="W310" s="3">
        <v>328.42</v>
      </c>
      <c r="X310" s="3">
        <v>314.97000000000003</v>
      </c>
      <c r="Y310" s="3">
        <v>182888.89</v>
      </c>
      <c r="Z310" s="3">
        <v>1883044.67</v>
      </c>
      <c r="AA310" s="3">
        <v>793534.26</v>
      </c>
      <c r="AB310" s="3">
        <v>0</v>
      </c>
      <c r="AC310" s="3">
        <v>1089510.42</v>
      </c>
      <c r="AD310" s="3">
        <v>2068691.42</v>
      </c>
      <c r="AE310" s="3">
        <v>2068691.42</v>
      </c>
      <c r="AF310" s="3">
        <v>1</v>
      </c>
      <c r="AG310" s="3">
        <v>1.0900000000000001</v>
      </c>
      <c r="AH310" s="3">
        <v>2147.14</v>
      </c>
      <c r="AI310" s="3">
        <v>339</v>
      </c>
      <c r="AJ310" s="3">
        <v>312.73</v>
      </c>
      <c r="AK310" s="3">
        <v>1359670.94</v>
      </c>
      <c r="AL310" s="3">
        <v>1362469.81</v>
      </c>
      <c r="AM310" s="3">
        <v>1362469.81</v>
      </c>
      <c r="AN310" s="3">
        <v>1</v>
      </c>
      <c r="AO310" s="3">
        <v>0.41</v>
      </c>
      <c r="AP310" s="4">
        <f t="shared" si="35"/>
        <v>733661.41999999993</v>
      </c>
      <c r="AQ310" s="4">
        <f t="shared" si="36"/>
        <v>27439.810000000056</v>
      </c>
      <c r="AR310" s="4">
        <f t="shared" si="37"/>
        <v>761101.23</v>
      </c>
      <c r="AS310" s="3">
        <f t="shared" si="38"/>
        <v>4</v>
      </c>
      <c r="AT310" s="3">
        <f t="shared" si="39"/>
        <v>2.1031984568768204E-3</v>
      </c>
      <c r="AU310" s="3">
        <f t="shared" si="34"/>
        <v>475.4663054883402</v>
      </c>
      <c r="AV310" s="3" t="str">
        <f t="shared" si="40"/>
        <v>ShipToProdRatio</v>
      </c>
    </row>
    <row r="311" spans="1:48" x14ac:dyDescent="0.25">
      <c r="A311" s="3">
        <v>10</v>
      </c>
      <c r="B311" s="3">
        <v>3</v>
      </c>
      <c r="C311" s="3">
        <v>60</v>
      </c>
      <c r="D311" s="3">
        <v>4</v>
      </c>
      <c r="E311" s="3">
        <v>10</v>
      </c>
      <c r="F311" s="3">
        <v>0.02</v>
      </c>
      <c r="G311" s="3">
        <v>600</v>
      </c>
      <c r="H311" s="3">
        <v>16</v>
      </c>
      <c r="I311" s="3">
        <v>2627.31</v>
      </c>
      <c r="J311" s="3">
        <v>414.79</v>
      </c>
      <c r="K311" s="3">
        <v>382.49</v>
      </c>
      <c r="L311" s="3">
        <v>60909.09</v>
      </c>
      <c r="M311" s="3">
        <v>1029095.69</v>
      </c>
      <c r="N311" s="3">
        <v>72503.199999999997</v>
      </c>
      <c r="O311" s="3">
        <v>0</v>
      </c>
      <c r="P311" s="3">
        <v>956592.49</v>
      </c>
      <c r="Q311" s="3">
        <v>1093429.3700000001</v>
      </c>
      <c r="R311" s="3">
        <v>1093429.3700000001</v>
      </c>
      <c r="S311" s="3">
        <v>1</v>
      </c>
      <c r="T311" s="3">
        <v>2.4500000000000002</v>
      </c>
      <c r="U311" s="3">
        <v>20</v>
      </c>
      <c r="V311" s="3">
        <v>2584.35</v>
      </c>
      <c r="W311" s="3">
        <v>401.4</v>
      </c>
      <c r="X311" s="3">
        <v>384.97</v>
      </c>
      <c r="Y311" s="3">
        <v>149636.35999999999</v>
      </c>
      <c r="Z311" s="3">
        <v>1540672.91</v>
      </c>
      <c r="AA311" s="3">
        <v>649255.30000000005</v>
      </c>
      <c r="AB311" s="3">
        <v>0</v>
      </c>
      <c r="AC311" s="3">
        <v>891417.61</v>
      </c>
      <c r="AD311" s="3">
        <v>1693680</v>
      </c>
      <c r="AE311" s="3">
        <v>1693680</v>
      </c>
      <c r="AF311" s="3">
        <v>1</v>
      </c>
      <c r="AG311" s="3">
        <v>1.1200000000000001</v>
      </c>
      <c r="AH311" s="3">
        <v>2624.29</v>
      </c>
      <c r="AI311" s="3">
        <v>414.33</v>
      </c>
      <c r="AJ311" s="3">
        <v>382.22</v>
      </c>
      <c r="AK311" s="3">
        <v>1112458.04</v>
      </c>
      <c r="AL311" s="3">
        <v>1115878.8799999999</v>
      </c>
      <c r="AM311" s="3">
        <v>1115878.8799999999</v>
      </c>
      <c r="AN311" s="3">
        <v>1</v>
      </c>
      <c r="AO311" s="3">
        <v>0.33</v>
      </c>
      <c r="AP311" s="4">
        <f t="shared" si="35"/>
        <v>600250.62999999989</v>
      </c>
      <c r="AQ311" s="4">
        <f t="shared" si="36"/>
        <v>22449.509999999776</v>
      </c>
      <c r="AR311" s="4">
        <f t="shared" si="37"/>
        <v>622700.13999999966</v>
      </c>
      <c r="AS311" s="3">
        <f t="shared" si="38"/>
        <v>4</v>
      </c>
      <c r="AT311" s="3">
        <f t="shared" si="39"/>
        <v>3.1418119102193296E-3</v>
      </c>
      <c r="AU311" s="3">
        <f t="shared" si="34"/>
        <v>318.28767239289959</v>
      </c>
      <c r="AV311" s="3" t="str">
        <f t="shared" si="40"/>
        <v>ShipToProdRatio</v>
      </c>
    </row>
    <row r="312" spans="1:48" x14ac:dyDescent="0.25">
      <c r="A312" s="3">
        <v>11</v>
      </c>
      <c r="B312" s="3">
        <v>3</v>
      </c>
      <c r="C312" s="3">
        <v>60</v>
      </c>
      <c r="D312" s="3">
        <v>4</v>
      </c>
      <c r="E312" s="3">
        <v>10</v>
      </c>
      <c r="F312" s="3">
        <v>0.02</v>
      </c>
      <c r="G312" s="3">
        <v>600</v>
      </c>
      <c r="H312" s="3">
        <v>16</v>
      </c>
      <c r="I312" s="3">
        <v>2866.15</v>
      </c>
      <c r="J312" s="3">
        <v>452.5</v>
      </c>
      <c r="K312" s="3">
        <v>417.26</v>
      </c>
      <c r="L312" s="3">
        <v>55833.33</v>
      </c>
      <c r="M312" s="3">
        <v>943337.71</v>
      </c>
      <c r="N312" s="3">
        <v>66461.27</v>
      </c>
      <c r="O312" s="3">
        <v>0</v>
      </c>
      <c r="P312" s="3">
        <v>876876.45</v>
      </c>
      <c r="Q312" s="3">
        <v>1002906.97</v>
      </c>
      <c r="R312" s="3">
        <v>1002906.97</v>
      </c>
      <c r="S312" s="3">
        <v>1</v>
      </c>
      <c r="T312" s="3">
        <v>2.4900000000000002</v>
      </c>
      <c r="U312" s="3">
        <v>20</v>
      </c>
      <c r="V312" s="3">
        <v>2819.29</v>
      </c>
      <c r="W312" s="3">
        <v>437.89</v>
      </c>
      <c r="X312" s="3">
        <v>419.96</v>
      </c>
      <c r="Y312" s="3">
        <v>137166.67000000001</v>
      </c>
      <c r="Z312" s="3">
        <v>1412283.5</v>
      </c>
      <c r="AA312" s="3">
        <v>595150.68999999994</v>
      </c>
      <c r="AB312" s="3">
        <v>0</v>
      </c>
      <c r="AC312" s="3">
        <v>817132.81</v>
      </c>
      <c r="AD312" s="3">
        <v>1553127.32</v>
      </c>
      <c r="AE312" s="3">
        <v>1553127.32</v>
      </c>
      <c r="AF312" s="3">
        <v>1</v>
      </c>
      <c r="AG312" s="3">
        <v>1.1499999999999999</v>
      </c>
      <c r="AH312" s="3">
        <v>2862.86</v>
      </c>
      <c r="AI312" s="3">
        <v>452</v>
      </c>
      <c r="AJ312" s="3">
        <v>416.97</v>
      </c>
      <c r="AK312" s="3">
        <v>1019753.21</v>
      </c>
      <c r="AL312" s="3">
        <v>1023485.03</v>
      </c>
      <c r="AM312" s="3">
        <v>1023485.03</v>
      </c>
      <c r="AN312" s="3">
        <v>1</v>
      </c>
      <c r="AO312" s="3">
        <v>0.44</v>
      </c>
      <c r="AP312" s="4">
        <f t="shared" si="35"/>
        <v>550220.35000000009</v>
      </c>
      <c r="AQ312" s="4">
        <f t="shared" si="36"/>
        <v>20578.060000000056</v>
      </c>
      <c r="AR312" s="4">
        <f t="shared" si="37"/>
        <v>570798.41000000015</v>
      </c>
      <c r="AS312" s="3">
        <f t="shared" si="38"/>
        <v>4</v>
      </c>
      <c r="AT312" s="3">
        <f t="shared" si="39"/>
        <v>3.7390094893062554E-3</v>
      </c>
      <c r="AU312" s="3">
        <f t="shared" si="34"/>
        <v>267.45051138812232</v>
      </c>
      <c r="AV312" s="3" t="str">
        <f t="shared" si="40"/>
        <v>ShipToProdRatio</v>
      </c>
    </row>
    <row r="313" spans="1:48" x14ac:dyDescent="0.25">
      <c r="A313" s="3">
        <v>12</v>
      </c>
      <c r="B313" s="3">
        <v>3</v>
      </c>
      <c r="C313" s="3">
        <v>60</v>
      </c>
      <c r="D313" s="3">
        <v>4</v>
      </c>
      <c r="E313" s="3">
        <v>10</v>
      </c>
      <c r="F313" s="3">
        <v>0.03</v>
      </c>
      <c r="G313" s="3">
        <v>600</v>
      </c>
      <c r="H313" s="3">
        <v>16</v>
      </c>
      <c r="I313" s="3">
        <v>3105</v>
      </c>
      <c r="J313" s="3">
        <v>490.21</v>
      </c>
      <c r="K313" s="3">
        <v>452.04</v>
      </c>
      <c r="L313" s="3">
        <v>51538.46</v>
      </c>
      <c r="M313" s="3">
        <v>870773.27</v>
      </c>
      <c r="N313" s="3">
        <v>61348.86</v>
      </c>
      <c r="O313" s="3">
        <v>0</v>
      </c>
      <c r="P313" s="3">
        <v>809424.41</v>
      </c>
      <c r="Q313" s="3">
        <v>926358.98</v>
      </c>
      <c r="R313" s="3">
        <v>926358.98</v>
      </c>
      <c r="S313" s="3">
        <v>1</v>
      </c>
      <c r="T313" s="3">
        <v>2.48</v>
      </c>
      <c r="U313" s="3">
        <v>20</v>
      </c>
      <c r="V313" s="3">
        <v>3054.24</v>
      </c>
      <c r="W313" s="3">
        <v>474.38</v>
      </c>
      <c r="X313" s="3">
        <v>454.96</v>
      </c>
      <c r="Y313" s="3">
        <v>126615.38</v>
      </c>
      <c r="Z313" s="3">
        <v>1303646.31</v>
      </c>
      <c r="AA313" s="3">
        <v>549369.87</v>
      </c>
      <c r="AB313" s="3">
        <v>0</v>
      </c>
      <c r="AC313" s="3">
        <v>754276.44</v>
      </c>
      <c r="AD313" s="3">
        <v>1434245.27</v>
      </c>
      <c r="AE313" s="3">
        <v>1434245.27</v>
      </c>
      <c r="AF313" s="3">
        <v>1</v>
      </c>
      <c r="AG313" s="3">
        <v>1.2</v>
      </c>
      <c r="AH313" s="3">
        <v>3101.43</v>
      </c>
      <c r="AI313" s="3">
        <v>489.66</v>
      </c>
      <c r="AJ313" s="3">
        <v>451.71</v>
      </c>
      <c r="AK313" s="3">
        <v>941310.65</v>
      </c>
      <c r="AL313" s="3">
        <v>945353.46</v>
      </c>
      <c r="AM313" s="3">
        <v>945353.46</v>
      </c>
      <c r="AN313" s="3">
        <v>1</v>
      </c>
      <c r="AO313" s="3">
        <v>0.3</v>
      </c>
      <c r="AP313" s="4">
        <f t="shared" si="35"/>
        <v>507886.29000000004</v>
      </c>
      <c r="AQ313" s="4">
        <f t="shared" si="36"/>
        <v>18994.479999999981</v>
      </c>
      <c r="AR313" s="4">
        <f t="shared" si="37"/>
        <v>526880.77</v>
      </c>
      <c r="AS313" s="3">
        <f t="shared" si="38"/>
        <v>4</v>
      </c>
      <c r="AT313" s="3">
        <f t="shared" si="39"/>
        <v>4.3881584374948802E-3</v>
      </c>
      <c r="AU313" s="3">
        <f t="shared" si="34"/>
        <v>227.88602878497747</v>
      </c>
      <c r="AV313" s="3" t="str">
        <f t="shared" si="40"/>
        <v>ShipToProdRatio</v>
      </c>
    </row>
    <row r="314" spans="1:48" x14ac:dyDescent="0.25">
      <c r="A314" s="3">
        <v>13</v>
      </c>
      <c r="B314" s="3">
        <v>3</v>
      </c>
      <c r="C314" s="3">
        <v>60</v>
      </c>
      <c r="D314" s="3">
        <v>4</v>
      </c>
      <c r="E314" s="3">
        <v>10</v>
      </c>
      <c r="F314" s="3">
        <v>0.03</v>
      </c>
      <c r="G314" s="3">
        <v>600</v>
      </c>
      <c r="H314" s="3">
        <v>16</v>
      </c>
      <c r="I314" s="3">
        <v>3343.84</v>
      </c>
      <c r="J314" s="3">
        <v>527.91999999999996</v>
      </c>
      <c r="K314" s="3">
        <v>486.81</v>
      </c>
      <c r="L314" s="3">
        <v>47857.14</v>
      </c>
      <c r="M314" s="3">
        <v>808575.18</v>
      </c>
      <c r="N314" s="3">
        <v>56966.8</v>
      </c>
      <c r="O314" s="3">
        <v>0</v>
      </c>
      <c r="P314" s="3">
        <v>751608.38</v>
      </c>
      <c r="Q314" s="3">
        <v>860790.9</v>
      </c>
      <c r="R314" s="3">
        <v>860790.9</v>
      </c>
      <c r="S314" s="3">
        <v>1</v>
      </c>
      <c r="T314" s="3">
        <v>2.4700000000000002</v>
      </c>
      <c r="U314" s="3">
        <v>20</v>
      </c>
      <c r="V314" s="3">
        <v>3289.18</v>
      </c>
      <c r="W314" s="3">
        <v>510.87</v>
      </c>
      <c r="X314" s="3">
        <v>489.96</v>
      </c>
      <c r="Y314" s="3">
        <v>117571.43</v>
      </c>
      <c r="Z314" s="3">
        <v>1210528.72</v>
      </c>
      <c r="AA314" s="3">
        <v>510129.17</v>
      </c>
      <c r="AB314" s="3">
        <v>0</v>
      </c>
      <c r="AC314" s="3">
        <v>700399.55</v>
      </c>
      <c r="AD314" s="3">
        <v>1332390.1499999999</v>
      </c>
      <c r="AE314" s="3">
        <v>1332390.1499999999</v>
      </c>
      <c r="AF314" s="3">
        <v>1</v>
      </c>
      <c r="AG314" s="3">
        <v>1.1200000000000001</v>
      </c>
      <c r="AH314" s="3">
        <v>3340</v>
      </c>
      <c r="AI314" s="3">
        <v>527.33000000000004</v>
      </c>
      <c r="AJ314" s="3">
        <v>486.46</v>
      </c>
      <c r="AK314" s="3">
        <v>874074.18</v>
      </c>
      <c r="AL314" s="3">
        <v>878427.97</v>
      </c>
      <c r="AM314" s="3">
        <v>878427.97</v>
      </c>
      <c r="AN314" s="3">
        <v>1</v>
      </c>
      <c r="AO314" s="3">
        <v>0.41</v>
      </c>
      <c r="AP314" s="4">
        <f t="shared" si="35"/>
        <v>471599.24999999988</v>
      </c>
      <c r="AQ314" s="4">
        <f t="shared" si="36"/>
        <v>17637.069999999949</v>
      </c>
      <c r="AR314" s="4">
        <f t="shared" si="37"/>
        <v>489236.31999999983</v>
      </c>
      <c r="AS314" s="3">
        <f t="shared" si="38"/>
        <v>4</v>
      </c>
      <c r="AT314" s="3">
        <f t="shared" si="39"/>
        <v>5.0892170907328674E-3</v>
      </c>
      <c r="AU314" s="3">
        <f t="shared" si="34"/>
        <v>196.49387757911424</v>
      </c>
      <c r="AV314" s="3" t="str">
        <f t="shared" si="40"/>
        <v>ShipToProdRatio</v>
      </c>
    </row>
    <row r="315" spans="1:48" x14ac:dyDescent="0.25">
      <c r="A315" s="3">
        <v>14</v>
      </c>
      <c r="B315" s="3">
        <v>3</v>
      </c>
      <c r="C315" s="3">
        <v>60</v>
      </c>
      <c r="D315" s="3">
        <v>4</v>
      </c>
      <c r="E315" s="3">
        <v>10</v>
      </c>
      <c r="F315" s="3">
        <v>0.03</v>
      </c>
      <c r="G315" s="3">
        <v>600</v>
      </c>
      <c r="H315" s="3">
        <v>16</v>
      </c>
      <c r="I315" s="3">
        <v>3821.53</v>
      </c>
      <c r="J315" s="3">
        <v>603.34</v>
      </c>
      <c r="K315" s="3">
        <v>556.35</v>
      </c>
      <c r="L315" s="3">
        <v>41875</v>
      </c>
      <c r="M315" s="3">
        <v>707503.28</v>
      </c>
      <c r="N315" s="3">
        <v>49845.95</v>
      </c>
      <c r="O315" s="3">
        <v>0</v>
      </c>
      <c r="P315" s="3">
        <v>657657.32999999996</v>
      </c>
      <c r="Q315" s="3">
        <v>754359.51</v>
      </c>
      <c r="R315" s="3">
        <v>754359.51</v>
      </c>
      <c r="S315" s="3">
        <v>1</v>
      </c>
      <c r="T315" s="3">
        <v>2.5</v>
      </c>
      <c r="U315" s="3">
        <v>20</v>
      </c>
      <c r="V315" s="3">
        <v>3759.06</v>
      </c>
      <c r="W315" s="3">
        <v>583.85</v>
      </c>
      <c r="X315" s="3">
        <v>559.95000000000005</v>
      </c>
      <c r="Y315" s="3">
        <v>102875</v>
      </c>
      <c r="Z315" s="3">
        <v>1059212.6299999999</v>
      </c>
      <c r="AA315" s="3">
        <v>446363.02</v>
      </c>
      <c r="AB315" s="3">
        <v>0</v>
      </c>
      <c r="AC315" s="3">
        <v>612849.61</v>
      </c>
      <c r="AD315" s="3">
        <v>1166990.49</v>
      </c>
      <c r="AE315" s="3">
        <v>1166990.49</v>
      </c>
      <c r="AF315" s="3">
        <v>1</v>
      </c>
      <c r="AG315" s="3">
        <v>1.1299999999999999</v>
      </c>
      <c r="AH315" s="3">
        <v>3817.15</v>
      </c>
      <c r="AI315" s="3">
        <v>602.66</v>
      </c>
      <c r="AJ315" s="3">
        <v>555.96</v>
      </c>
      <c r="AK315" s="3">
        <v>764814.9</v>
      </c>
      <c r="AL315" s="3">
        <v>769790.67</v>
      </c>
      <c r="AM315" s="3">
        <v>769790.67</v>
      </c>
      <c r="AN315" s="3">
        <v>1</v>
      </c>
      <c r="AO315" s="3">
        <v>0.34</v>
      </c>
      <c r="AP315" s="4">
        <f t="shared" si="35"/>
        <v>412630.98</v>
      </c>
      <c r="AQ315" s="4">
        <f t="shared" si="36"/>
        <v>15431.160000000033</v>
      </c>
      <c r="AR315" s="4">
        <f t="shared" si="37"/>
        <v>428062.14</v>
      </c>
      <c r="AS315" s="3">
        <f t="shared" si="38"/>
        <v>4</v>
      </c>
      <c r="AT315" s="3">
        <f t="shared" si="39"/>
        <v>6.6471368772524336E-3</v>
      </c>
      <c r="AU315" s="3">
        <f t="shared" si="34"/>
        <v>150.4407113116867</v>
      </c>
      <c r="AV315" s="3" t="str">
        <f t="shared" si="40"/>
        <v>ShipToProdRatio</v>
      </c>
    </row>
    <row r="316" spans="1:48" x14ac:dyDescent="0.25">
      <c r="A316" s="3">
        <v>15</v>
      </c>
      <c r="B316" s="3">
        <v>3</v>
      </c>
      <c r="C316" s="3">
        <v>60</v>
      </c>
      <c r="D316" s="3">
        <v>4</v>
      </c>
      <c r="E316" s="3">
        <v>10</v>
      </c>
      <c r="F316" s="3">
        <v>0.03</v>
      </c>
      <c r="G316" s="3">
        <v>600</v>
      </c>
      <c r="H316" s="3">
        <v>16</v>
      </c>
      <c r="I316" s="3">
        <v>4060.38</v>
      </c>
      <c r="J316" s="3">
        <v>641.04999999999995</v>
      </c>
      <c r="K316" s="3">
        <v>591.12</v>
      </c>
      <c r="L316" s="3">
        <v>39411.760000000002</v>
      </c>
      <c r="M316" s="3">
        <v>665885.43999999994</v>
      </c>
      <c r="N316" s="3">
        <v>46913.84</v>
      </c>
      <c r="O316" s="3">
        <v>0</v>
      </c>
      <c r="P316" s="3">
        <v>618971.61</v>
      </c>
      <c r="Q316" s="3">
        <v>710589.76</v>
      </c>
      <c r="R316" s="3">
        <v>710589.76</v>
      </c>
      <c r="S316" s="3">
        <v>1</v>
      </c>
      <c r="T316" s="3">
        <v>2.4900000000000002</v>
      </c>
      <c r="U316" s="3">
        <v>20</v>
      </c>
      <c r="V316" s="3">
        <v>3994</v>
      </c>
      <c r="W316" s="3">
        <v>620.34</v>
      </c>
      <c r="X316" s="3">
        <v>594.95000000000005</v>
      </c>
      <c r="Y316" s="3">
        <v>96823.53</v>
      </c>
      <c r="Z316" s="3">
        <v>996906</v>
      </c>
      <c r="AA316" s="3">
        <v>420106.37</v>
      </c>
      <c r="AB316" s="3">
        <v>0</v>
      </c>
      <c r="AC316" s="3">
        <v>576799.63</v>
      </c>
      <c r="AD316" s="3">
        <v>1098938.82</v>
      </c>
      <c r="AE316" s="3">
        <v>1098938.82</v>
      </c>
      <c r="AF316" s="3">
        <v>1</v>
      </c>
      <c r="AG316" s="3">
        <v>1.1599999999999999</v>
      </c>
      <c r="AH316" s="3">
        <v>4055.72</v>
      </c>
      <c r="AI316" s="3">
        <v>640.33000000000004</v>
      </c>
      <c r="AJ316" s="3">
        <v>590.70000000000005</v>
      </c>
      <c r="AK316" s="3">
        <v>719825.79</v>
      </c>
      <c r="AL316" s="3">
        <v>725112.54</v>
      </c>
      <c r="AM316" s="3">
        <v>725112.54</v>
      </c>
      <c r="AN316" s="3">
        <v>1</v>
      </c>
      <c r="AO316" s="3">
        <v>0.42</v>
      </c>
      <c r="AP316" s="4">
        <f t="shared" si="35"/>
        <v>388349.06000000006</v>
      </c>
      <c r="AQ316" s="4">
        <f t="shared" si="36"/>
        <v>14522.780000000028</v>
      </c>
      <c r="AR316" s="4">
        <f t="shared" si="37"/>
        <v>402871.84000000008</v>
      </c>
      <c r="AS316" s="3">
        <f t="shared" si="38"/>
        <v>4</v>
      </c>
      <c r="AT316" s="3">
        <f t="shared" si="39"/>
        <v>7.5039997323114293E-3</v>
      </c>
      <c r="AU316" s="3">
        <f t="shared" si="34"/>
        <v>133.26226488176775</v>
      </c>
      <c r="AV316" s="3" t="str">
        <f t="shared" si="40"/>
        <v>ShipToProdRatio</v>
      </c>
    </row>
    <row r="317" spans="1:48" x14ac:dyDescent="0.25">
      <c r="A317" s="3">
        <v>16</v>
      </c>
      <c r="B317" s="3">
        <v>3</v>
      </c>
      <c r="C317" s="3">
        <v>60</v>
      </c>
      <c r="D317" s="3">
        <v>4</v>
      </c>
      <c r="E317" s="3">
        <v>10</v>
      </c>
      <c r="F317" s="3">
        <v>0.04</v>
      </c>
      <c r="G317" s="3">
        <v>600</v>
      </c>
      <c r="H317" s="3">
        <v>16</v>
      </c>
      <c r="I317" s="3">
        <v>4538.07</v>
      </c>
      <c r="J317" s="3">
        <v>716.46</v>
      </c>
      <c r="K317" s="3">
        <v>660.67</v>
      </c>
      <c r="L317" s="3">
        <v>35263.160000000003</v>
      </c>
      <c r="M317" s="3">
        <v>595792.24</v>
      </c>
      <c r="N317" s="3">
        <v>41975.54</v>
      </c>
      <c r="O317" s="3">
        <v>0</v>
      </c>
      <c r="P317" s="3">
        <v>553816.69999999995</v>
      </c>
      <c r="Q317" s="3">
        <v>636970.6</v>
      </c>
      <c r="R317" s="3">
        <v>636970.6</v>
      </c>
      <c r="S317" s="3">
        <v>1</v>
      </c>
      <c r="T317" s="3">
        <v>2.48</v>
      </c>
      <c r="U317" s="3">
        <v>20</v>
      </c>
      <c r="V317" s="3">
        <v>4463.88</v>
      </c>
      <c r="W317" s="3">
        <v>693.33</v>
      </c>
      <c r="X317" s="3">
        <v>664.94</v>
      </c>
      <c r="Y317" s="3">
        <v>86631.58</v>
      </c>
      <c r="Z317" s="3">
        <v>891968.53</v>
      </c>
      <c r="AA317" s="3">
        <v>375884.65</v>
      </c>
      <c r="AB317" s="3">
        <v>0</v>
      </c>
      <c r="AC317" s="3">
        <v>516083.88</v>
      </c>
      <c r="AD317" s="3">
        <v>984422.26</v>
      </c>
      <c r="AE317" s="3">
        <v>984422.26</v>
      </c>
      <c r="AF317" s="3">
        <v>1</v>
      </c>
      <c r="AG317" s="3">
        <v>1.22</v>
      </c>
      <c r="AH317" s="3">
        <v>4532.8599999999997</v>
      </c>
      <c r="AI317" s="3">
        <v>715.66</v>
      </c>
      <c r="AJ317" s="3">
        <v>660.2</v>
      </c>
      <c r="AK317" s="3">
        <v>644054.66</v>
      </c>
      <c r="AL317" s="3">
        <v>649963.38</v>
      </c>
      <c r="AM317" s="3">
        <v>649963.38</v>
      </c>
      <c r="AN317" s="3">
        <v>1</v>
      </c>
      <c r="AO317" s="3">
        <v>0.31</v>
      </c>
      <c r="AP317" s="4">
        <f t="shared" si="35"/>
        <v>347451.66000000003</v>
      </c>
      <c r="AQ317" s="4">
        <f t="shared" si="36"/>
        <v>12992.780000000028</v>
      </c>
      <c r="AR317" s="4">
        <f t="shared" si="37"/>
        <v>360444.44000000006</v>
      </c>
      <c r="AS317" s="3">
        <f t="shared" si="38"/>
        <v>4</v>
      </c>
      <c r="AT317" s="3">
        <f t="shared" si="39"/>
        <v>9.3735034990588776E-3</v>
      </c>
      <c r="AU317" s="3">
        <f t="shared" si="34"/>
        <v>106.68369624019476</v>
      </c>
      <c r="AV317" s="3" t="str">
        <f t="shared" si="40"/>
        <v>ShipToProdRatio</v>
      </c>
    </row>
    <row r="318" spans="1:48" x14ac:dyDescent="0.25">
      <c r="A318" s="3">
        <v>17</v>
      </c>
      <c r="B318" s="3">
        <v>3</v>
      </c>
      <c r="C318" s="3">
        <v>60</v>
      </c>
      <c r="D318" s="3">
        <v>4</v>
      </c>
      <c r="E318" s="3">
        <v>10</v>
      </c>
      <c r="F318" s="3">
        <v>0.04</v>
      </c>
      <c r="G318" s="3">
        <v>600</v>
      </c>
      <c r="H318" s="3">
        <v>16</v>
      </c>
      <c r="I318" s="3">
        <v>5015.76</v>
      </c>
      <c r="J318" s="3">
        <v>791.88</v>
      </c>
      <c r="K318" s="3">
        <v>730.21</v>
      </c>
      <c r="L318" s="3">
        <v>31904.76</v>
      </c>
      <c r="M318" s="3">
        <v>539050.12</v>
      </c>
      <c r="N318" s="3">
        <v>37977.870000000003</v>
      </c>
      <c r="O318" s="3">
        <v>0</v>
      </c>
      <c r="P318" s="3">
        <v>501072.25</v>
      </c>
      <c r="Q318" s="3">
        <v>577492.74</v>
      </c>
      <c r="R318" s="3">
        <v>577492.74</v>
      </c>
      <c r="S318" s="3">
        <v>1</v>
      </c>
      <c r="T318" s="3">
        <v>2.69</v>
      </c>
      <c r="U318" s="3">
        <v>20</v>
      </c>
      <c r="V318" s="3">
        <v>4933.7700000000004</v>
      </c>
      <c r="W318" s="3">
        <v>766.31</v>
      </c>
      <c r="X318" s="3">
        <v>734.93</v>
      </c>
      <c r="Y318" s="3">
        <v>78380.95</v>
      </c>
      <c r="Z318" s="3">
        <v>807019.15</v>
      </c>
      <c r="AA318" s="3">
        <v>340086.11</v>
      </c>
      <c r="AB318" s="3">
        <v>0</v>
      </c>
      <c r="AC318" s="3">
        <v>466933.04</v>
      </c>
      <c r="AD318" s="3">
        <v>891835.1</v>
      </c>
      <c r="AE318" s="3">
        <v>891835.1</v>
      </c>
      <c r="AF318" s="3">
        <v>1</v>
      </c>
      <c r="AG318" s="3">
        <v>1.1000000000000001</v>
      </c>
      <c r="AH318" s="3">
        <v>5010</v>
      </c>
      <c r="AI318" s="3">
        <v>790.99</v>
      </c>
      <c r="AJ318" s="3">
        <v>729.69</v>
      </c>
      <c r="AK318" s="3">
        <v>582716.12</v>
      </c>
      <c r="AL318" s="3">
        <v>589246.81000000006</v>
      </c>
      <c r="AM318" s="3">
        <v>589246.81000000006</v>
      </c>
      <c r="AN318" s="3">
        <v>1</v>
      </c>
      <c r="AO318" s="3">
        <v>0.44</v>
      </c>
      <c r="AP318" s="4">
        <f t="shared" si="35"/>
        <v>314342.36</v>
      </c>
      <c r="AQ318" s="4">
        <f t="shared" si="36"/>
        <v>11754.070000000065</v>
      </c>
      <c r="AR318" s="4">
        <f t="shared" si="37"/>
        <v>326096.43000000005</v>
      </c>
      <c r="AS318" s="3">
        <f t="shared" si="38"/>
        <v>4</v>
      </c>
      <c r="AT318" s="3">
        <f t="shared" si="39"/>
        <v>1.1450729696889534E-2</v>
      </c>
      <c r="AU318" s="3">
        <f t="shared" si="34"/>
        <v>87.330679045863704</v>
      </c>
      <c r="AV318" s="3" t="str">
        <f t="shared" si="40"/>
        <v>ShipToProdRatio</v>
      </c>
    </row>
    <row r="319" spans="1:48" x14ac:dyDescent="0.25">
      <c r="A319" s="3">
        <v>18</v>
      </c>
      <c r="B319" s="3">
        <v>3</v>
      </c>
      <c r="C319" s="3">
        <v>60</v>
      </c>
      <c r="D319" s="3">
        <v>4</v>
      </c>
      <c r="E319" s="3">
        <v>10</v>
      </c>
      <c r="F319" s="3">
        <v>0.04</v>
      </c>
      <c r="G319" s="3">
        <v>600</v>
      </c>
      <c r="H319" s="3">
        <v>16</v>
      </c>
      <c r="I319" s="3">
        <v>5254.61</v>
      </c>
      <c r="J319" s="3">
        <v>829.59</v>
      </c>
      <c r="K319" s="3">
        <v>764.98</v>
      </c>
      <c r="L319" s="3">
        <v>30454.55</v>
      </c>
      <c r="M319" s="3">
        <v>514547.84</v>
      </c>
      <c r="N319" s="3">
        <v>36251.599999999999</v>
      </c>
      <c r="O319" s="3">
        <v>0</v>
      </c>
      <c r="P319" s="3">
        <v>478296.24</v>
      </c>
      <c r="Q319" s="3">
        <v>551851.56999999995</v>
      </c>
      <c r="R319" s="3">
        <v>551851.56999999995</v>
      </c>
      <c r="S319" s="3">
        <v>1</v>
      </c>
      <c r="T319" s="3">
        <v>2.5299999999999998</v>
      </c>
      <c r="U319" s="3">
        <v>20</v>
      </c>
      <c r="V319" s="3">
        <v>5168.71</v>
      </c>
      <c r="W319" s="3">
        <v>802.8</v>
      </c>
      <c r="X319" s="3">
        <v>769.93</v>
      </c>
      <c r="Y319" s="3">
        <v>74818.179999999993</v>
      </c>
      <c r="Z319" s="3">
        <v>770336.46</v>
      </c>
      <c r="AA319" s="3">
        <v>324627.65000000002</v>
      </c>
      <c r="AB319" s="3">
        <v>0</v>
      </c>
      <c r="AC319" s="3">
        <v>445708.81</v>
      </c>
      <c r="AD319" s="3">
        <v>851896.07</v>
      </c>
      <c r="AE319" s="3">
        <v>851896.07</v>
      </c>
      <c r="AF319" s="3">
        <v>1</v>
      </c>
      <c r="AG319" s="3">
        <v>1.1499999999999999</v>
      </c>
      <c r="AH319" s="3">
        <v>5248.57</v>
      </c>
      <c r="AI319" s="3">
        <v>828.66</v>
      </c>
      <c r="AJ319" s="3">
        <v>764.44</v>
      </c>
      <c r="AK319" s="3">
        <v>556229.02</v>
      </c>
      <c r="AL319" s="3">
        <v>563070.69999999995</v>
      </c>
      <c r="AM319" s="3">
        <v>563070.69999999995</v>
      </c>
      <c r="AN319" s="3">
        <v>1</v>
      </c>
      <c r="AO319" s="3">
        <v>0.36</v>
      </c>
      <c r="AP319" s="4">
        <f t="shared" si="35"/>
        <v>300044.5</v>
      </c>
      <c r="AQ319" s="4">
        <f t="shared" si="36"/>
        <v>11219.130000000005</v>
      </c>
      <c r="AR319" s="4">
        <f t="shared" si="37"/>
        <v>311263.63</v>
      </c>
      <c r="AS319" s="3">
        <f t="shared" si="38"/>
        <v>4</v>
      </c>
      <c r="AT319" s="3">
        <f t="shared" si="39"/>
        <v>1.2567247640877318E-2</v>
      </c>
      <c r="AU319" s="3">
        <f t="shared" si="34"/>
        <v>79.571918098224899</v>
      </c>
      <c r="AV319" s="3" t="str">
        <f t="shared" si="40"/>
        <v>ShipToProdRatio</v>
      </c>
    </row>
    <row r="320" spans="1:48" x14ac:dyDescent="0.25">
      <c r="A320" s="3">
        <v>19</v>
      </c>
      <c r="B320" s="3">
        <v>3</v>
      </c>
      <c r="C320" s="3">
        <v>60</v>
      </c>
      <c r="D320" s="3">
        <v>4</v>
      </c>
      <c r="E320" s="3">
        <v>10</v>
      </c>
      <c r="F320" s="3">
        <v>0.06</v>
      </c>
      <c r="G320" s="3">
        <v>600</v>
      </c>
      <c r="H320" s="3">
        <v>16</v>
      </c>
      <c r="I320" s="3">
        <v>7165.38</v>
      </c>
      <c r="J320" s="3">
        <v>1131.26</v>
      </c>
      <c r="K320" s="3">
        <v>1043.1600000000001</v>
      </c>
      <c r="L320" s="3">
        <v>22333.33</v>
      </c>
      <c r="M320" s="3">
        <v>377335.09</v>
      </c>
      <c r="N320" s="3">
        <v>26584.51</v>
      </c>
      <c r="O320" s="3">
        <v>0</v>
      </c>
      <c r="P320" s="3">
        <v>350750.58</v>
      </c>
      <c r="Q320" s="3">
        <v>409008.22</v>
      </c>
      <c r="R320" s="3">
        <v>409008.22</v>
      </c>
      <c r="S320" s="3">
        <v>1</v>
      </c>
      <c r="T320" s="3">
        <v>2.54</v>
      </c>
      <c r="U320" s="3">
        <v>20</v>
      </c>
      <c r="V320" s="3">
        <v>7048.24</v>
      </c>
      <c r="W320" s="3">
        <v>1094.72</v>
      </c>
      <c r="X320" s="3">
        <v>1049.9100000000001</v>
      </c>
      <c r="Y320" s="3">
        <v>54866.67</v>
      </c>
      <c r="Z320" s="3">
        <v>564913.4</v>
      </c>
      <c r="AA320" s="3">
        <v>238060.28</v>
      </c>
      <c r="AB320" s="3">
        <v>0</v>
      </c>
      <c r="AC320" s="3">
        <v>326853.12</v>
      </c>
      <c r="AD320" s="3">
        <v>628972.93999999994</v>
      </c>
      <c r="AE320" s="3">
        <v>628972.93999999994</v>
      </c>
      <c r="AF320" s="3">
        <v>1</v>
      </c>
      <c r="AG320" s="3">
        <v>1.1000000000000001</v>
      </c>
      <c r="AH320" s="3">
        <v>7157.15</v>
      </c>
      <c r="AI320" s="3">
        <v>1129.99</v>
      </c>
      <c r="AJ320" s="3">
        <v>1042.42</v>
      </c>
      <c r="AK320" s="3">
        <v>407901.28</v>
      </c>
      <c r="AL320" s="3">
        <v>417230.84</v>
      </c>
      <c r="AM320" s="3">
        <v>417230.84</v>
      </c>
      <c r="AN320" s="3">
        <v>1</v>
      </c>
      <c r="AO320" s="3">
        <v>0.44</v>
      </c>
      <c r="AP320" s="4">
        <f t="shared" si="35"/>
        <v>219964.71999999997</v>
      </c>
      <c r="AQ320" s="4">
        <f t="shared" si="36"/>
        <v>8222.6200000000536</v>
      </c>
      <c r="AR320" s="4">
        <f t="shared" si="37"/>
        <v>228187.34000000003</v>
      </c>
      <c r="AS320" s="3">
        <f t="shared" si="38"/>
        <v>4</v>
      </c>
      <c r="AT320" s="3">
        <f t="shared" si="39"/>
        <v>2.336887162613448E-2</v>
      </c>
      <c r="AU320" s="3">
        <f t="shared" si="34"/>
        <v>42.791967708087974</v>
      </c>
      <c r="AV320" s="3" t="str">
        <f t="shared" si="40"/>
        <v>ShipToProdRatio</v>
      </c>
    </row>
    <row r="321" spans="1:48" x14ac:dyDescent="0.25">
      <c r="A321" s="3">
        <v>20</v>
      </c>
      <c r="B321" s="3">
        <v>3</v>
      </c>
      <c r="C321" s="3">
        <v>60</v>
      </c>
      <c r="D321" s="3">
        <v>4</v>
      </c>
      <c r="E321" s="3">
        <v>10</v>
      </c>
      <c r="F321" s="3">
        <v>0.08</v>
      </c>
      <c r="G321" s="3">
        <v>600</v>
      </c>
      <c r="H321" s="3">
        <v>16</v>
      </c>
      <c r="I321" s="3">
        <v>9553.84</v>
      </c>
      <c r="J321" s="3">
        <v>1508.34</v>
      </c>
      <c r="K321" s="3">
        <v>1390.88</v>
      </c>
      <c r="L321" s="3">
        <v>16750</v>
      </c>
      <c r="M321" s="3">
        <v>283001.31</v>
      </c>
      <c r="N321" s="3">
        <v>19938.38</v>
      </c>
      <c r="O321" s="3">
        <v>0</v>
      </c>
      <c r="P321" s="3">
        <v>263062.93</v>
      </c>
      <c r="Q321" s="3">
        <v>312204.38</v>
      </c>
      <c r="R321" s="3">
        <v>312204.38</v>
      </c>
      <c r="S321" s="3">
        <v>1</v>
      </c>
      <c r="T321" s="3">
        <v>2.76</v>
      </c>
      <c r="U321" s="3">
        <v>20</v>
      </c>
      <c r="V321" s="3">
        <v>9397.65</v>
      </c>
      <c r="W321" s="3">
        <v>1459.63</v>
      </c>
      <c r="X321" s="3">
        <v>1399.88</v>
      </c>
      <c r="Y321" s="3">
        <v>41150</v>
      </c>
      <c r="Z321" s="3">
        <v>423685.05</v>
      </c>
      <c r="AA321" s="3">
        <v>178545.21</v>
      </c>
      <c r="AB321" s="3">
        <v>0</v>
      </c>
      <c r="AC321" s="3">
        <v>245139.84</v>
      </c>
      <c r="AD321" s="3">
        <v>477092.21</v>
      </c>
      <c r="AE321" s="3">
        <v>477092.21</v>
      </c>
      <c r="AF321" s="3">
        <v>1</v>
      </c>
      <c r="AG321" s="3">
        <v>1.21</v>
      </c>
      <c r="AH321" s="3">
        <v>9542.86</v>
      </c>
      <c r="AI321" s="3">
        <v>1506.66</v>
      </c>
      <c r="AJ321" s="3">
        <v>1389.89</v>
      </c>
      <c r="AK321" s="3">
        <v>305925.96000000002</v>
      </c>
      <c r="AL321" s="3">
        <v>318365.37</v>
      </c>
      <c r="AM321" s="3">
        <v>318365.37</v>
      </c>
      <c r="AN321" s="3">
        <v>1</v>
      </c>
      <c r="AO321" s="3">
        <v>0.3</v>
      </c>
      <c r="AP321" s="4">
        <f t="shared" si="35"/>
        <v>164887.83000000002</v>
      </c>
      <c r="AQ321" s="4">
        <f t="shared" si="36"/>
        <v>6160.9899999999907</v>
      </c>
      <c r="AR321" s="4">
        <f t="shared" si="37"/>
        <v>171048.82</v>
      </c>
      <c r="AS321" s="3">
        <f t="shared" si="38"/>
        <v>4</v>
      </c>
      <c r="AT321" s="3">
        <f t="shared" si="39"/>
        <v>4.1544639121010016E-2</v>
      </c>
      <c r="AU321" s="3">
        <f t="shared" si="34"/>
        <v>24.070494320271482</v>
      </c>
      <c r="AV321" s="3" t="str">
        <f t="shared" si="40"/>
        <v>ShipToProdRatio</v>
      </c>
    </row>
    <row r="322" spans="1:48" x14ac:dyDescent="0.25">
      <c r="A322" s="3">
        <v>1</v>
      </c>
      <c r="B322" s="3">
        <v>3</v>
      </c>
      <c r="C322" s="3">
        <v>60</v>
      </c>
      <c r="D322" s="3">
        <v>4</v>
      </c>
      <c r="E322" s="3">
        <v>10</v>
      </c>
      <c r="F322" s="3">
        <v>0.01</v>
      </c>
      <c r="G322" s="3">
        <v>700</v>
      </c>
      <c r="H322" s="3">
        <v>16</v>
      </c>
      <c r="I322" s="3">
        <v>619.94000000000005</v>
      </c>
      <c r="J322" s="3">
        <v>94.52</v>
      </c>
      <c r="K322" s="3">
        <v>92.43</v>
      </c>
      <c r="L322" s="3">
        <v>255200</v>
      </c>
      <c r="M322" s="3">
        <v>4240764.0199999996</v>
      </c>
      <c r="N322" s="3">
        <v>252604.91</v>
      </c>
      <c r="O322" s="3">
        <v>0</v>
      </c>
      <c r="P322" s="3">
        <v>3988159.12</v>
      </c>
      <c r="Q322" s="3">
        <v>4496770.91</v>
      </c>
      <c r="R322" s="3">
        <v>4496770.91</v>
      </c>
      <c r="S322" s="3">
        <v>1</v>
      </c>
      <c r="T322" s="3">
        <v>2.4500000000000002</v>
      </c>
      <c r="U322" s="3">
        <v>16</v>
      </c>
      <c r="V322" s="3">
        <v>609.80999999999995</v>
      </c>
      <c r="W322" s="3">
        <v>91.47</v>
      </c>
      <c r="X322" s="3">
        <v>93.24</v>
      </c>
      <c r="Y322" s="3">
        <v>255200</v>
      </c>
      <c r="Z322" s="3">
        <v>7281269.8700000001</v>
      </c>
      <c r="AA322" s="3">
        <v>3108207.48</v>
      </c>
      <c r="AB322" s="3">
        <v>0</v>
      </c>
      <c r="AC322" s="3">
        <v>4173062.4</v>
      </c>
      <c r="AD322" s="3">
        <v>7537264.4000000004</v>
      </c>
      <c r="AE322" s="3">
        <v>7537264.4000000004</v>
      </c>
      <c r="AF322" s="3">
        <v>1</v>
      </c>
      <c r="AG322" s="3">
        <v>1.1000000000000001</v>
      </c>
      <c r="AH322" s="3">
        <v>620.21</v>
      </c>
      <c r="AI322" s="3">
        <v>94.57</v>
      </c>
      <c r="AJ322" s="3">
        <v>92.46</v>
      </c>
      <c r="AK322" s="3">
        <v>4570374.22</v>
      </c>
      <c r="AL322" s="3">
        <v>4571181.45</v>
      </c>
      <c r="AM322" s="3">
        <v>4571181.45</v>
      </c>
      <c r="AN322" s="3">
        <v>1</v>
      </c>
      <c r="AO322" s="3">
        <v>0.4</v>
      </c>
      <c r="AP322" s="4">
        <f t="shared" si="35"/>
        <v>3040493.49</v>
      </c>
      <c r="AQ322" s="4">
        <f t="shared" si="36"/>
        <v>74410.540000000037</v>
      </c>
      <c r="AR322" s="4">
        <f t="shared" si="37"/>
        <v>3114904.0300000003</v>
      </c>
      <c r="AS322" s="3">
        <f t="shared" si="38"/>
        <v>4</v>
      </c>
      <c r="AT322" s="3">
        <f t="shared" si="39"/>
        <v>1.7946985260793973E-4</v>
      </c>
      <c r="AU322" s="3">
        <f t="shared" si="34"/>
        <v>5571.9664638302602</v>
      </c>
      <c r="AV322" s="3" t="str">
        <f t="shared" si="40"/>
        <v>ShipToProdRatio</v>
      </c>
    </row>
    <row r="323" spans="1:48" x14ac:dyDescent="0.25">
      <c r="A323" s="3">
        <v>2</v>
      </c>
      <c r="B323" s="3">
        <v>3</v>
      </c>
      <c r="C323" s="3">
        <v>60</v>
      </c>
      <c r="D323" s="3">
        <v>4</v>
      </c>
      <c r="E323" s="3">
        <v>10</v>
      </c>
      <c r="F323" s="3">
        <v>0.01</v>
      </c>
      <c r="G323" s="3">
        <v>700</v>
      </c>
      <c r="H323" s="3">
        <v>16</v>
      </c>
      <c r="I323" s="3">
        <v>743.93</v>
      </c>
      <c r="J323" s="3">
        <v>113.42</v>
      </c>
      <c r="K323" s="3">
        <v>110.92</v>
      </c>
      <c r="L323" s="3">
        <v>212666.67</v>
      </c>
      <c r="M323" s="3">
        <v>3533970.02</v>
      </c>
      <c r="N323" s="3">
        <v>210504.09</v>
      </c>
      <c r="O323" s="3">
        <v>0</v>
      </c>
      <c r="P323" s="3">
        <v>3323465.93</v>
      </c>
      <c r="Q323" s="3">
        <v>3747604.95</v>
      </c>
      <c r="R323" s="3">
        <v>3747604.95</v>
      </c>
      <c r="S323" s="3">
        <v>1</v>
      </c>
      <c r="T323" s="3">
        <v>2.46</v>
      </c>
      <c r="U323" s="3">
        <v>16</v>
      </c>
      <c r="V323" s="3">
        <v>731.78</v>
      </c>
      <c r="W323" s="3">
        <v>109.76</v>
      </c>
      <c r="X323" s="3">
        <v>111.88</v>
      </c>
      <c r="Y323" s="3">
        <v>212666.67</v>
      </c>
      <c r="Z323" s="3">
        <v>6067724.8899999997</v>
      </c>
      <c r="AA323" s="3">
        <v>2590172.9</v>
      </c>
      <c r="AB323" s="3">
        <v>0</v>
      </c>
      <c r="AC323" s="3">
        <v>3477552</v>
      </c>
      <c r="AD323" s="3">
        <v>6281344.9900000002</v>
      </c>
      <c r="AE323" s="3">
        <v>6281344.9900000002</v>
      </c>
      <c r="AF323" s="3">
        <v>1</v>
      </c>
      <c r="AG323" s="3">
        <v>1.1599999999999999</v>
      </c>
      <c r="AH323" s="3">
        <v>744.25</v>
      </c>
      <c r="AI323" s="3">
        <v>113.48</v>
      </c>
      <c r="AJ323" s="3">
        <v>110.95</v>
      </c>
      <c r="AK323" s="3">
        <v>3808645.18</v>
      </c>
      <c r="AL323" s="3">
        <v>3809613.86</v>
      </c>
      <c r="AM323" s="3">
        <v>3809613.86</v>
      </c>
      <c r="AN323" s="3">
        <v>1</v>
      </c>
      <c r="AO323" s="3">
        <v>0.31</v>
      </c>
      <c r="AP323" s="4">
        <f t="shared" si="35"/>
        <v>2533740.04</v>
      </c>
      <c r="AQ323" s="4">
        <f t="shared" si="36"/>
        <v>62008.909999999683</v>
      </c>
      <c r="AR323" s="4">
        <f t="shared" si="37"/>
        <v>2595748.9499999997</v>
      </c>
      <c r="AS323" s="3">
        <f t="shared" si="38"/>
        <v>4</v>
      </c>
      <c r="AT323" s="3">
        <f t="shared" si="39"/>
        <v>2.5843712110767801E-4</v>
      </c>
      <c r="AU323" s="3">
        <f t="shared" ref="AU323:AU386" si="41">IF(AT323&lt;=1, 1/AT323, AT323)</f>
        <v>3869.4131698803026</v>
      </c>
      <c r="AV323" s="3" t="str">
        <f t="shared" si="40"/>
        <v>ShipToProdRatio</v>
      </c>
    </row>
    <row r="324" spans="1:48" x14ac:dyDescent="0.25">
      <c r="A324" s="3">
        <v>3</v>
      </c>
      <c r="B324" s="3">
        <v>3</v>
      </c>
      <c r="C324" s="3">
        <v>60</v>
      </c>
      <c r="D324" s="3">
        <v>4</v>
      </c>
      <c r="E324" s="3">
        <v>10</v>
      </c>
      <c r="F324" s="3">
        <v>0.01</v>
      </c>
      <c r="G324" s="3">
        <v>700</v>
      </c>
      <c r="H324" s="3">
        <v>16</v>
      </c>
      <c r="I324" s="3">
        <v>867.92</v>
      </c>
      <c r="J324" s="3">
        <v>132.32</v>
      </c>
      <c r="K324" s="3">
        <v>129.41</v>
      </c>
      <c r="L324" s="3">
        <v>182285.71</v>
      </c>
      <c r="M324" s="3">
        <v>3029117.16</v>
      </c>
      <c r="N324" s="3">
        <v>180432.08</v>
      </c>
      <c r="O324" s="3">
        <v>0</v>
      </c>
      <c r="P324" s="3">
        <v>2848685.08</v>
      </c>
      <c r="Q324" s="3">
        <v>3212532.52</v>
      </c>
      <c r="R324" s="3">
        <v>3212532.52</v>
      </c>
      <c r="S324" s="3">
        <v>1</v>
      </c>
      <c r="T324" s="3">
        <v>2.48</v>
      </c>
      <c r="U324" s="3">
        <v>16</v>
      </c>
      <c r="V324" s="3">
        <v>853.74</v>
      </c>
      <c r="W324" s="3">
        <v>128.06</v>
      </c>
      <c r="X324" s="3">
        <v>130.53</v>
      </c>
      <c r="Y324" s="3">
        <v>182285.71</v>
      </c>
      <c r="Z324" s="3">
        <v>5200907.05</v>
      </c>
      <c r="AA324" s="3">
        <v>2220148.2000000002</v>
      </c>
      <c r="AB324" s="3">
        <v>0</v>
      </c>
      <c r="AC324" s="3">
        <v>2980758.85</v>
      </c>
      <c r="AD324" s="3">
        <v>5384305.0999999996</v>
      </c>
      <c r="AE324" s="3">
        <v>5384305.0999999996</v>
      </c>
      <c r="AF324" s="3">
        <v>1</v>
      </c>
      <c r="AG324" s="3">
        <v>1.0900000000000001</v>
      </c>
      <c r="AH324" s="3">
        <v>868.3</v>
      </c>
      <c r="AI324" s="3">
        <v>132.38999999999999</v>
      </c>
      <c r="AJ324" s="3">
        <v>129.44</v>
      </c>
      <c r="AK324" s="3">
        <v>3264553.01</v>
      </c>
      <c r="AL324" s="3">
        <v>3265683.14</v>
      </c>
      <c r="AM324" s="3">
        <v>3265683.14</v>
      </c>
      <c r="AN324" s="3">
        <v>1</v>
      </c>
      <c r="AO324" s="3">
        <v>0.42</v>
      </c>
      <c r="AP324" s="4">
        <f t="shared" si="35"/>
        <v>2171772.5799999996</v>
      </c>
      <c r="AQ324" s="4">
        <f t="shared" si="36"/>
        <v>53150.620000000112</v>
      </c>
      <c r="AR324" s="4">
        <f t="shared" si="37"/>
        <v>2224923.1999999997</v>
      </c>
      <c r="AS324" s="3">
        <f t="shared" si="38"/>
        <v>4</v>
      </c>
      <c r="AT324" s="3">
        <f t="shared" si="39"/>
        <v>3.517621568296101E-4</v>
      </c>
      <c r="AU324" s="3">
        <f t="shared" si="41"/>
        <v>2842.8299650334175</v>
      </c>
      <c r="AV324" s="3" t="str">
        <f t="shared" si="40"/>
        <v>ShipToProdRatio</v>
      </c>
    </row>
    <row r="325" spans="1:48" x14ac:dyDescent="0.25">
      <c r="A325" s="3">
        <v>4</v>
      </c>
      <c r="B325" s="3">
        <v>3</v>
      </c>
      <c r="C325" s="3">
        <v>60</v>
      </c>
      <c r="D325" s="3">
        <v>4</v>
      </c>
      <c r="E325" s="3">
        <v>10</v>
      </c>
      <c r="F325" s="3">
        <v>0.01</v>
      </c>
      <c r="G325" s="3">
        <v>700</v>
      </c>
      <c r="H325" s="3">
        <v>16</v>
      </c>
      <c r="I325" s="3">
        <v>991.9</v>
      </c>
      <c r="J325" s="3">
        <v>151.22999999999999</v>
      </c>
      <c r="K325" s="3">
        <v>147.88999999999999</v>
      </c>
      <c r="L325" s="3">
        <v>159500</v>
      </c>
      <c r="M325" s="3">
        <v>2650477.5099999998</v>
      </c>
      <c r="N325" s="3">
        <v>157878.07</v>
      </c>
      <c r="O325" s="3">
        <v>0</v>
      </c>
      <c r="P325" s="3">
        <v>2492599.4500000002</v>
      </c>
      <c r="Q325" s="3">
        <v>2811268.54</v>
      </c>
      <c r="R325" s="3">
        <v>2811268.54</v>
      </c>
      <c r="S325" s="3">
        <v>1</v>
      </c>
      <c r="T325" s="3">
        <v>2.5499999999999998</v>
      </c>
      <c r="U325" s="3">
        <v>16</v>
      </c>
      <c r="V325" s="3">
        <v>975.7</v>
      </c>
      <c r="W325" s="3">
        <v>146.35</v>
      </c>
      <c r="X325" s="3">
        <v>149.18</v>
      </c>
      <c r="Y325" s="3">
        <v>159500</v>
      </c>
      <c r="Z325" s="3">
        <v>4550793.67</v>
      </c>
      <c r="AA325" s="3">
        <v>1942629.67</v>
      </c>
      <c r="AB325" s="3">
        <v>0</v>
      </c>
      <c r="AC325" s="3">
        <v>2608164</v>
      </c>
      <c r="AD325" s="3">
        <v>4711564.91</v>
      </c>
      <c r="AE325" s="3">
        <v>4711564.91</v>
      </c>
      <c r="AF325" s="3">
        <v>1</v>
      </c>
      <c r="AG325" s="3">
        <v>1.17</v>
      </c>
      <c r="AH325" s="3">
        <v>992.34</v>
      </c>
      <c r="AI325" s="3">
        <v>151.31</v>
      </c>
      <c r="AJ325" s="3">
        <v>147.93</v>
      </c>
      <c r="AK325" s="3">
        <v>2856483.89</v>
      </c>
      <c r="AL325" s="3">
        <v>2857775.46</v>
      </c>
      <c r="AM325" s="3">
        <v>2857775.46</v>
      </c>
      <c r="AN325" s="3">
        <v>1</v>
      </c>
      <c r="AO325" s="3">
        <v>0.31</v>
      </c>
      <c r="AP325" s="4">
        <f t="shared" si="35"/>
        <v>1900296.37</v>
      </c>
      <c r="AQ325" s="4">
        <f t="shared" si="36"/>
        <v>46506.919999999925</v>
      </c>
      <c r="AR325" s="4">
        <f t="shared" si="37"/>
        <v>1946803.29</v>
      </c>
      <c r="AS325" s="3">
        <f t="shared" si="38"/>
        <v>4</v>
      </c>
      <c r="AT325" s="3">
        <f t="shared" si="39"/>
        <v>4.5944139958614834E-4</v>
      </c>
      <c r="AU325" s="3">
        <f t="shared" si="41"/>
        <v>2176.5561416554351</v>
      </c>
      <c r="AV325" s="3" t="str">
        <f t="shared" si="40"/>
        <v>ShipToProdRatio</v>
      </c>
    </row>
    <row r="326" spans="1:48" x14ac:dyDescent="0.25">
      <c r="A326" s="3">
        <v>5</v>
      </c>
      <c r="B326" s="3">
        <v>3</v>
      </c>
      <c r="C326" s="3">
        <v>60</v>
      </c>
      <c r="D326" s="3">
        <v>4</v>
      </c>
      <c r="E326" s="3">
        <v>10</v>
      </c>
      <c r="F326" s="3">
        <v>0.01</v>
      </c>
      <c r="G326" s="3">
        <v>700</v>
      </c>
      <c r="H326" s="3">
        <v>16</v>
      </c>
      <c r="I326" s="3">
        <v>1115.8900000000001</v>
      </c>
      <c r="J326" s="3">
        <v>170.13</v>
      </c>
      <c r="K326" s="3">
        <v>166.38</v>
      </c>
      <c r="L326" s="3">
        <v>141777.78</v>
      </c>
      <c r="M326" s="3">
        <v>2355980.0099999998</v>
      </c>
      <c r="N326" s="3">
        <v>140336.06</v>
      </c>
      <c r="O326" s="3">
        <v>0</v>
      </c>
      <c r="P326" s="3">
        <v>2215643.9500000002</v>
      </c>
      <c r="Q326" s="3">
        <v>2499210.19</v>
      </c>
      <c r="R326" s="3">
        <v>2499210.19</v>
      </c>
      <c r="S326" s="3">
        <v>1</v>
      </c>
      <c r="T326" s="3">
        <v>2.48</v>
      </c>
      <c r="U326" s="3">
        <v>16</v>
      </c>
      <c r="V326" s="3">
        <v>1097.67</v>
      </c>
      <c r="W326" s="3">
        <v>164.65</v>
      </c>
      <c r="X326" s="3">
        <v>167.83</v>
      </c>
      <c r="Y326" s="3">
        <v>141777.78</v>
      </c>
      <c r="Z326" s="3">
        <v>4045149.93</v>
      </c>
      <c r="AA326" s="3">
        <v>1726781.93</v>
      </c>
      <c r="AB326" s="3">
        <v>0</v>
      </c>
      <c r="AC326" s="3">
        <v>2318368</v>
      </c>
      <c r="AD326" s="3">
        <v>4188357.85</v>
      </c>
      <c r="AE326" s="3">
        <v>4188357.85</v>
      </c>
      <c r="AF326" s="3">
        <v>1</v>
      </c>
      <c r="AG326" s="3">
        <v>1.1200000000000001</v>
      </c>
      <c r="AH326" s="3">
        <v>1116.3800000000001</v>
      </c>
      <c r="AI326" s="3">
        <v>170.22</v>
      </c>
      <c r="AJ326" s="3">
        <v>166.42</v>
      </c>
      <c r="AK326" s="3">
        <v>2539096.79</v>
      </c>
      <c r="AL326" s="3">
        <v>2540549.81</v>
      </c>
      <c r="AM326" s="3">
        <v>2540549.81</v>
      </c>
      <c r="AN326" s="3">
        <v>1</v>
      </c>
      <c r="AO326" s="3">
        <v>0.44</v>
      </c>
      <c r="AP326" s="4">
        <f t="shared" si="35"/>
        <v>1689147.6600000001</v>
      </c>
      <c r="AQ326" s="4">
        <f t="shared" si="36"/>
        <v>41339.620000000112</v>
      </c>
      <c r="AR326" s="4">
        <f t="shared" si="37"/>
        <v>1730487.2800000003</v>
      </c>
      <c r="AS326" s="3">
        <f t="shared" si="38"/>
        <v>4</v>
      </c>
      <c r="AT326" s="3">
        <f t="shared" si="39"/>
        <v>5.814815214729048E-4</v>
      </c>
      <c r="AU326" s="3">
        <f t="shared" si="41"/>
        <v>1719.7451046543649</v>
      </c>
      <c r="AV326" s="3" t="str">
        <f t="shared" si="40"/>
        <v>ShipToProdRatio</v>
      </c>
    </row>
    <row r="327" spans="1:48" x14ac:dyDescent="0.25">
      <c r="A327" s="3">
        <v>6</v>
      </c>
      <c r="B327" s="3">
        <v>3</v>
      </c>
      <c r="C327" s="3">
        <v>60</v>
      </c>
      <c r="D327" s="3">
        <v>4</v>
      </c>
      <c r="E327" s="3">
        <v>10</v>
      </c>
      <c r="F327" s="3">
        <v>0.01</v>
      </c>
      <c r="G327" s="3">
        <v>700</v>
      </c>
      <c r="H327" s="3">
        <v>16</v>
      </c>
      <c r="I327" s="3">
        <v>1487.86</v>
      </c>
      <c r="J327" s="3">
        <v>226.84</v>
      </c>
      <c r="K327" s="3">
        <v>221.84</v>
      </c>
      <c r="L327" s="3">
        <v>106333.33</v>
      </c>
      <c r="M327" s="3">
        <v>1766985.01</v>
      </c>
      <c r="N327" s="3">
        <v>105252.04</v>
      </c>
      <c r="O327" s="3">
        <v>0</v>
      </c>
      <c r="P327" s="3">
        <v>1661732.97</v>
      </c>
      <c r="Q327" s="3">
        <v>1875254.88</v>
      </c>
      <c r="R327" s="3">
        <v>1875254.88</v>
      </c>
      <c r="S327" s="3">
        <v>1</v>
      </c>
      <c r="T327" s="3">
        <v>2.5099999999999998</v>
      </c>
      <c r="U327" s="3">
        <v>16</v>
      </c>
      <c r="V327" s="3">
        <v>1463.56</v>
      </c>
      <c r="W327" s="3">
        <v>219.53</v>
      </c>
      <c r="X327" s="3">
        <v>223.77</v>
      </c>
      <c r="Y327" s="3">
        <v>106333.33</v>
      </c>
      <c r="Z327" s="3">
        <v>3033862.45</v>
      </c>
      <c r="AA327" s="3">
        <v>1295086.45</v>
      </c>
      <c r="AB327" s="3">
        <v>0</v>
      </c>
      <c r="AC327" s="3">
        <v>1738776</v>
      </c>
      <c r="AD327" s="3">
        <v>3142102.64</v>
      </c>
      <c r="AE327" s="3">
        <v>3142102.64</v>
      </c>
      <c r="AF327" s="3">
        <v>1</v>
      </c>
      <c r="AG327" s="3">
        <v>1.1299999999999999</v>
      </c>
      <c r="AH327" s="3">
        <v>1488.51</v>
      </c>
      <c r="AI327" s="3">
        <v>226.96</v>
      </c>
      <c r="AJ327" s="3">
        <v>221.9</v>
      </c>
      <c r="AK327" s="3">
        <v>1904322.59</v>
      </c>
      <c r="AL327" s="3">
        <v>1906259.95</v>
      </c>
      <c r="AM327" s="3">
        <v>1906259.95</v>
      </c>
      <c r="AN327" s="3">
        <v>1</v>
      </c>
      <c r="AO327" s="3">
        <v>0.31</v>
      </c>
      <c r="AP327" s="4">
        <f t="shared" si="35"/>
        <v>1266847.7600000002</v>
      </c>
      <c r="AQ327" s="4">
        <f t="shared" si="36"/>
        <v>31005.070000000065</v>
      </c>
      <c r="AR327" s="4">
        <f t="shared" si="37"/>
        <v>1297852.8300000003</v>
      </c>
      <c r="AS327" s="3">
        <f t="shared" si="38"/>
        <v>4</v>
      </c>
      <c r="AT327" s="3">
        <f t="shared" si="39"/>
        <v>1.0337484871898491E-3</v>
      </c>
      <c r="AU327" s="3">
        <f t="shared" si="41"/>
        <v>967.35328988815127</v>
      </c>
      <c r="AV327" s="3" t="str">
        <f t="shared" si="40"/>
        <v>ShipToProdRatio</v>
      </c>
    </row>
    <row r="328" spans="1:48" x14ac:dyDescent="0.25">
      <c r="A328" s="3">
        <v>7</v>
      </c>
      <c r="B328" s="3">
        <v>3</v>
      </c>
      <c r="C328" s="3">
        <v>60</v>
      </c>
      <c r="D328" s="3">
        <v>4</v>
      </c>
      <c r="E328" s="3">
        <v>10</v>
      </c>
      <c r="F328" s="3">
        <v>0.01</v>
      </c>
      <c r="G328" s="3">
        <v>700</v>
      </c>
      <c r="H328" s="3">
        <v>16</v>
      </c>
      <c r="I328" s="3">
        <v>1735.83</v>
      </c>
      <c r="J328" s="3">
        <v>264.64999999999998</v>
      </c>
      <c r="K328" s="3">
        <v>258.81</v>
      </c>
      <c r="L328" s="3">
        <v>91142.86</v>
      </c>
      <c r="M328" s="3">
        <v>1514558.58</v>
      </c>
      <c r="N328" s="3">
        <v>90216.04</v>
      </c>
      <c r="O328" s="3">
        <v>0</v>
      </c>
      <c r="P328" s="3">
        <v>1424342.54</v>
      </c>
      <c r="Q328" s="3">
        <v>1607960.73</v>
      </c>
      <c r="R328" s="3">
        <v>1607960.73</v>
      </c>
      <c r="S328" s="3">
        <v>1</v>
      </c>
      <c r="T328" s="3">
        <v>2.57</v>
      </c>
      <c r="U328" s="3">
        <v>16</v>
      </c>
      <c r="V328" s="3">
        <v>1707.48</v>
      </c>
      <c r="W328" s="3">
        <v>256.12</v>
      </c>
      <c r="X328" s="3">
        <v>261.06</v>
      </c>
      <c r="Y328" s="3">
        <v>91142.86</v>
      </c>
      <c r="Z328" s="3">
        <v>2600453.5299999998</v>
      </c>
      <c r="AA328" s="3">
        <v>1110074.1000000001</v>
      </c>
      <c r="AB328" s="3">
        <v>0</v>
      </c>
      <c r="AC328" s="3">
        <v>1490379.43</v>
      </c>
      <c r="AD328" s="3">
        <v>2693821.05</v>
      </c>
      <c r="AE328" s="3">
        <v>2693821.05</v>
      </c>
      <c r="AF328" s="3">
        <v>1</v>
      </c>
      <c r="AG328" s="3">
        <v>1.17</v>
      </c>
      <c r="AH328" s="3">
        <v>1736.59</v>
      </c>
      <c r="AI328" s="3">
        <v>264.77999999999997</v>
      </c>
      <c r="AJ328" s="3">
        <v>258.88</v>
      </c>
      <c r="AK328" s="3">
        <v>1632276.51</v>
      </c>
      <c r="AL328" s="3">
        <v>1634536.76</v>
      </c>
      <c r="AM328" s="3">
        <v>1634536.76</v>
      </c>
      <c r="AN328" s="3">
        <v>1</v>
      </c>
      <c r="AO328" s="3">
        <v>0.4</v>
      </c>
      <c r="AP328" s="4">
        <f t="shared" si="35"/>
        <v>1085860.3199999998</v>
      </c>
      <c r="AQ328" s="4">
        <f t="shared" si="36"/>
        <v>26576.030000000028</v>
      </c>
      <c r="AR328" s="4">
        <f t="shared" si="37"/>
        <v>1112436.3499999999</v>
      </c>
      <c r="AS328" s="3">
        <f t="shared" si="38"/>
        <v>4</v>
      </c>
      <c r="AT328" s="3">
        <f t="shared" si="39"/>
        <v>1.4070423951291963E-3</v>
      </c>
      <c r="AU328" s="3">
        <f t="shared" si="41"/>
        <v>710.71063918310631</v>
      </c>
      <c r="AV328" s="3" t="str">
        <f t="shared" si="40"/>
        <v>ShipToProdRatio</v>
      </c>
    </row>
    <row r="329" spans="1:48" x14ac:dyDescent="0.25">
      <c r="A329" s="3">
        <v>8</v>
      </c>
      <c r="B329" s="3">
        <v>3</v>
      </c>
      <c r="C329" s="3">
        <v>60</v>
      </c>
      <c r="D329" s="3">
        <v>4</v>
      </c>
      <c r="E329" s="3">
        <v>10</v>
      </c>
      <c r="F329" s="3">
        <v>0.02</v>
      </c>
      <c r="G329" s="3">
        <v>700</v>
      </c>
      <c r="H329" s="3">
        <v>16</v>
      </c>
      <c r="I329" s="3">
        <v>1983.81</v>
      </c>
      <c r="J329" s="3">
        <v>302.45</v>
      </c>
      <c r="K329" s="3">
        <v>295.79000000000002</v>
      </c>
      <c r="L329" s="3">
        <v>79750</v>
      </c>
      <c r="M329" s="3">
        <v>1325238.76</v>
      </c>
      <c r="N329" s="3">
        <v>78939.03</v>
      </c>
      <c r="O329" s="3">
        <v>0</v>
      </c>
      <c r="P329" s="3">
        <v>1246299.72</v>
      </c>
      <c r="Q329" s="3">
        <v>1407570.81</v>
      </c>
      <c r="R329" s="3">
        <v>1407570.81</v>
      </c>
      <c r="S329" s="3">
        <v>1</v>
      </c>
      <c r="T329" s="3">
        <v>2.4500000000000002</v>
      </c>
      <c r="U329" s="3">
        <v>16</v>
      </c>
      <c r="V329" s="3">
        <v>1951.41</v>
      </c>
      <c r="W329" s="3">
        <v>292.70999999999998</v>
      </c>
      <c r="X329" s="3">
        <v>298.36</v>
      </c>
      <c r="Y329" s="3">
        <v>79750</v>
      </c>
      <c r="Z329" s="3">
        <v>2275396.84</v>
      </c>
      <c r="AA329" s="3">
        <v>971314.84</v>
      </c>
      <c r="AB329" s="3">
        <v>0</v>
      </c>
      <c r="AC329" s="3">
        <v>1304082</v>
      </c>
      <c r="AD329" s="3">
        <v>2357689.31</v>
      </c>
      <c r="AE329" s="3">
        <v>2357689.31</v>
      </c>
      <c r="AF329" s="3">
        <v>1</v>
      </c>
      <c r="AG329" s="3">
        <v>1.1399999999999999</v>
      </c>
      <c r="AH329" s="3">
        <v>1984.68</v>
      </c>
      <c r="AI329" s="3">
        <v>302.61</v>
      </c>
      <c r="AJ329" s="3">
        <v>295.86</v>
      </c>
      <c r="AK329" s="3">
        <v>1428241.94</v>
      </c>
      <c r="AL329" s="3">
        <v>1430825.09</v>
      </c>
      <c r="AM329" s="3">
        <v>1430825.09</v>
      </c>
      <c r="AN329" s="3">
        <v>1</v>
      </c>
      <c r="AO329" s="3">
        <v>0.31</v>
      </c>
      <c r="AP329" s="4">
        <f t="shared" si="35"/>
        <v>950118.5</v>
      </c>
      <c r="AQ329" s="4">
        <f t="shared" si="36"/>
        <v>23254.280000000028</v>
      </c>
      <c r="AR329" s="4">
        <f t="shared" si="37"/>
        <v>973372.78</v>
      </c>
      <c r="AS329" s="3">
        <f t="shared" si="38"/>
        <v>4</v>
      </c>
      <c r="AT329" s="3">
        <f t="shared" si="39"/>
        <v>1.837772709299112E-3</v>
      </c>
      <c r="AU329" s="3">
        <f t="shared" si="41"/>
        <v>544.13692995875374</v>
      </c>
      <c r="AV329" s="3" t="str">
        <f t="shared" si="40"/>
        <v>ShipToProdRatio</v>
      </c>
    </row>
    <row r="330" spans="1:48" x14ac:dyDescent="0.25">
      <c r="A330" s="3">
        <v>9</v>
      </c>
      <c r="B330" s="3">
        <v>3</v>
      </c>
      <c r="C330" s="3">
        <v>60</v>
      </c>
      <c r="D330" s="3">
        <v>4</v>
      </c>
      <c r="E330" s="3">
        <v>10</v>
      </c>
      <c r="F330" s="3">
        <v>0.02</v>
      </c>
      <c r="G330" s="3">
        <v>700</v>
      </c>
      <c r="H330" s="3">
        <v>16</v>
      </c>
      <c r="I330" s="3">
        <v>2231.79</v>
      </c>
      <c r="J330" s="3">
        <v>340.26</v>
      </c>
      <c r="K330" s="3">
        <v>332.76</v>
      </c>
      <c r="L330" s="3">
        <v>70888.89</v>
      </c>
      <c r="M330" s="3">
        <v>1177990.01</v>
      </c>
      <c r="N330" s="3">
        <v>70168.03</v>
      </c>
      <c r="O330" s="3">
        <v>0</v>
      </c>
      <c r="P330" s="3">
        <v>1107821.98</v>
      </c>
      <c r="Q330" s="3">
        <v>1251783.7</v>
      </c>
      <c r="R330" s="3">
        <v>1251783.7</v>
      </c>
      <c r="S330" s="3">
        <v>1</v>
      </c>
      <c r="T330" s="3">
        <v>2.54</v>
      </c>
      <c r="U330" s="3">
        <v>16</v>
      </c>
      <c r="V330" s="3">
        <v>2195.33</v>
      </c>
      <c r="W330" s="3">
        <v>329.29</v>
      </c>
      <c r="X330" s="3">
        <v>335.65</v>
      </c>
      <c r="Y330" s="3">
        <v>70888.89</v>
      </c>
      <c r="Z330" s="3">
        <v>2022574.96</v>
      </c>
      <c r="AA330" s="3">
        <v>863390.97</v>
      </c>
      <c r="AB330" s="3">
        <v>0</v>
      </c>
      <c r="AC330" s="3">
        <v>1159184</v>
      </c>
      <c r="AD330" s="3">
        <v>2096324.14</v>
      </c>
      <c r="AE330" s="3">
        <v>2096324.14</v>
      </c>
      <c r="AF330" s="3">
        <v>1</v>
      </c>
      <c r="AG330" s="3">
        <v>1.1499999999999999</v>
      </c>
      <c r="AH330" s="3">
        <v>2232.7600000000002</v>
      </c>
      <c r="AI330" s="3">
        <v>340.44</v>
      </c>
      <c r="AJ330" s="3">
        <v>332.84</v>
      </c>
      <c r="AK330" s="3">
        <v>1269548.3899999999</v>
      </c>
      <c r="AL330" s="3">
        <v>1272454.44</v>
      </c>
      <c r="AM330" s="3">
        <v>1272454.44</v>
      </c>
      <c r="AN330" s="3">
        <v>1</v>
      </c>
      <c r="AO330" s="3">
        <v>0.38</v>
      </c>
      <c r="AP330" s="4">
        <f t="shared" ref="AP330:AP393" si="42">AE330-R330</f>
        <v>844540.44</v>
      </c>
      <c r="AQ330" s="4">
        <f t="shared" ref="AQ330:AQ393" si="43">AM330-R330</f>
        <v>20670.739999999991</v>
      </c>
      <c r="AR330" s="4">
        <f t="shared" ref="AR330:AR393" si="44">AP330+AQ330</f>
        <v>865211.17999999993</v>
      </c>
      <c r="AS330" s="3">
        <f t="shared" ref="AS330:AS393" si="45">H330/4</f>
        <v>4</v>
      </c>
      <c r="AT330" s="3">
        <f t="shared" ref="AT330:AT393" si="46">SUM(I330:K330)/SUM(L330:M330)</f>
        <v>2.3259340837610441E-3</v>
      </c>
      <c r="AU330" s="3">
        <f t="shared" si="41"/>
        <v>429.93479780088876</v>
      </c>
      <c r="AV330" s="3" t="str">
        <f t="shared" ref="AV330:AV393" si="47">IF(AT330&lt;=1, "ShipToProdRatio", "ProdToShipRatio")</f>
        <v>ShipToProdRatio</v>
      </c>
    </row>
    <row r="331" spans="1:48" x14ac:dyDescent="0.25">
      <c r="A331" s="3">
        <v>10</v>
      </c>
      <c r="B331" s="3">
        <v>3</v>
      </c>
      <c r="C331" s="3">
        <v>60</v>
      </c>
      <c r="D331" s="3">
        <v>4</v>
      </c>
      <c r="E331" s="3">
        <v>10</v>
      </c>
      <c r="F331" s="3">
        <v>0.02</v>
      </c>
      <c r="G331" s="3">
        <v>700</v>
      </c>
      <c r="H331" s="3">
        <v>16</v>
      </c>
      <c r="I331" s="3">
        <v>2727.74</v>
      </c>
      <c r="J331" s="3">
        <v>415.87</v>
      </c>
      <c r="K331" s="3">
        <v>406.7</v>
      </c>
      <c r="L331" s="3">
        <v>58000</v>
      </c>
      <c r="M331" s="3">
        <v>963810.01</v>
      </c>
      <c r="N331" s="3">
        <v>57410.21</v>
      </c>
      <c r="O331" s="3">
        <v>0</v>
      </c>
      <c r="P331" s="3">
        <v>906399.8</v>
      </c>
      <c r="Q331" s="3">
        <v>1025360.32</v>
      </c>
      <c r="R331" s="3">
        <v>1025360.32</v>
      </c>
      <c r="S331" s="3">
        <v>1</v>
      </c>
      <c r="T331" s="3">
        <v>2.57</v>
      </c>
      <c r="U331" s="3">
        <v>16</v>
      </c>
      <c r="V331" s="3">
        <v>2683.19</v>
      </c>
      <c r="W331" s="3">
        <v>402.47</v>
      </c>
      <c r="X331" s="3">
        <v>410.24</v>
      </c>
      <c r="Y331" s="3">
        <v>58000</v>
      </c>
      <c r="Z331" s="3">
        <v>1654834.06</v>
      </c>
      <c r="AA331" s="3">
        <v>706410.79</v>
      </c>
      <c r="AB331" s="3">
        <v>0</v>
      </c>
      <c r="AC331" s="3">
        <v>948423.27</v>
      </c>
      <c r="AD331" s="3">
        <v>1716329.96</v>
      </c>
      <c r="AE331" s="3">
        <v>1716329.96</v>
      </c>
      <c r="AF331" s="3">
        <v>1</v>
      </c>
      <c r="AG331" s="3">
        <v>1.1399999999999999</v>
      </c>
      <c r="AH331" s="3">
        <v>2728.93</v>
      </c>
      <c r="AI331" s="3">
        <v>416.09</v>
      </c>
      <c r="AJ331" s="3">
        <v>406.81</v>
      </c>
      <c r="AK331" s="3">
        <v>1038721.41</v>
      </c>
      <c r="AL331" s="3">
        <v>1042273.25</v>
      </c>
      <c r="AM331" s="3">
        <v>1042273.25</v>
      </c>
      <c r="AN331" s="3">
        <v>1</v>
      </c>
      <c r="AO331" s="3">
        <v>0.33</v>
      </c>
      <c r="AP331" s="4">
        <f t="shared" si="42"/>
        <v>690969.64</v>
      </c>
      <c r="AQ331" s="4">
        <f t="shared" si="43"/>
        <v>16912.930000000051</v>
      </c>
      <c r="AR331" s="4">
        <f t="shared" si="44"/>
        <v>707882.57000000007</v>
      </c>
      <c r="AS331" s="3">
        <f t="shared" si="45"/>
        <v>4</v>
      </c>
      <c r="AT331" s="3">
        <f t="shared" si="46"/>
        <v>3.4745304560091358E-3</v>
      </c>
      <c r="AU331" s="3">
        <f t="shared" si="41"/>
        <v>287.80867304545239</v>
      </c>
      <c r="AV331" s="3" t="str">
        <f t="shared" si="47"/>
        <v>ShipToProdRatio</v>
      </c>
    </row>
    <row r="332" spans="1:48" x14ac:dyDescent="0.25">
      <c r="A332" s="3">
        <v>11</v>
      </c>
      <c r="B332" s="3">
        <v>3</v>
      </c>
      <c r="C332" s="3">
        <v>60</v>
      </c>
      <c r="D332" s="3">
        <v>4</v>
      </c>
      <c r="E332" s="3">
        <v>10</v>
      </c>
      <c r="F332" s="3">
        <v>0.02</v>
      </c>
      <c r="G332" s="3">
        <v>700</v>
      </c>
      <c r="H332" s="3">
        <v>16</v>
      </c>
      <c r="I332" s="3">
        <v>2975.71</v>
      </c>
      <c r="J332" s="3">
        <v>453.68</v>
      </c>
      <c r="K332" s="3">
        <v>443.68</v>
      </c>
      <c r="L332" s="3">
        <v>53166.67</v>
      </c>
      <c r="M332" s="3">
        <v>883492.5</v>
      </c>
      <c r="N332" s="3">
        <v>52626.02</v>
      </c>
      <c r="O332" s="3">
        <v>0</v>
      </c>
      <c r="P332" s="3">
        <v>830866.48</v>
      </c>
      <c r="Q332" s="3">
        <v>940532.25</v>
      </c>
      <c r="R332" s="3">
        <v>940532.25</v>
      </c>
      <c r="S332" s="3">
        <v>1</v>
      </c>
      <c r="T332" s="3">
        <v>2.5299999999999998</v>
      </c>
      <c r="U332" s="3">
        <v>16</v>
      </c>
      <c r="V332" s="3">
        <v>2927.11</v>
      </c>
      <c r="W332" s="3">
        <v>439.06</v>
      </c>
      <c r="X332" s="3">
        <v>447.54</v>
      </c>
      <c r="Y332" s="3">
        <v>53166.67</v>
      </c>
      <c r="Z332" s="3">
        <v>1516931.22</v>
      </c>
      <c r="AA332" s="3">
        <v>647543.22</v>
      </c>
      <c r="AB332" s="3">
        <v>0</v>
      </c>
      <c r="AC332" s="3">
        <v>869388</v>
      </c>
      <c r="AD332" s="3">
        <v>1573911.6</v>
      </c>
      <c r="AE332" s="3">
        <v>1573911.6</v>
      </c>
      <c r="AF332" s="3">
        <v>1</v>
      </c>
      <c r="AG332" s="3">
        <v>1.1100000000000001</v>
      </c>
      <c r="AH332" s="3">
        <v>2977.02</v>
      </c>
      <c r="AI332" s="3">
        <v>453.92</v>
      </c>
      <c r="AJ332" s="3">
        <v>443.79</v>
      </c>
      <c r="AK332" s="3">
        <v>952161.3</v>
      </c>
      <c r="AL332" s="3">
        <v>956036.02</v>
      </c>
      <c r="AM332" s="3">
        <v>956036.02</v>
      </c>
      <c r="AN332" s="3">
        <v>1</v>
      </c>
      <c r="AO332" s="3">
        <v>0.44</v>
      </c>
      <c r="AP332" s="4">
        <f t="shared" si="42"/>
        <v>633379.35000000009</v>
      </c>
      <c r="AQ332" s="4">
        <f t="shared" si="43"/>
        <v>15503.770000000019</v>
      </c>
      <c r="AR332" s="4">
        <f t="shared" si="44"/>
        <v>648883.12000000011</v>
      </c>
      <c r="AS332" s="3">
        <f t="shared" si="45"/>
        <v>4</v>
      </c>
      <c r="AT332" s="3">
        <f t="shared" si="46"/>
        <v>4.1349832725173655E-3</v>
      </c>
      <c r="AU332" s="3">
        <f t="shared" si="41"/>
        <v>241.83894688193092</v>
      </c>
      <c r="AV332" s="3" t="str">
        <f t="shared" si="47"/>
        <v>ShipToProdRatio</v>
      </c>
    </row>
    <row r="333" spans="1:48" x14ac:dyDescent="0.25">
      <c r="A333" s="3">
        <v>12</v>
      </c>
      <c r="B333" s="3">
        <v>3</v>
      </c>
      <c r="C333" s="3">
        <v>60</v>
      </c>
      <c r="D333" s="3">
        <v>4</v>
      </c>
      <c r="E333" s="3">
        <v>10</v>
      </c>
      <c r="F333" s="3">
        <v>0.03</v>
      </c>
      <c r="G333" s="3">
        <v>700</v>
      </c>
      <c r="H333" s="3">
        <v>16</v>
      </c>
      <c r="I333" s="3">
        <v>3223.69</v>
      </c>
      <c r="J333" s="3">
        <v>491.49</v>
      </c>
      <c r="K333" s="3">
        <v>480.65</v>
      </c>
      <c r="L333" s="3">
        <v>49076.92</v>
      </c>
      <c r="M333" s="3">
        <v>815531.54</v>
      </c>
      <c r="N333" s="3">
        <v>48577.87</v>
      </c>
      <c r="O333" s="3">
        <v>0</v>
      </c>
      <c r="P333" s="3">
        <v>766953.68</v>
      </c>
      <c r="Q333" s="3">
        <v>868804.3</v>
      </c>
      <c r="R333" s="3">
        <v>868804.3</v>
      </c>
      <c r="S333" s="3">
        <v>1</v>
      </c>
      <c r="T333" s="3">
        <v>2.5499999999999998</v>
      </c>
      <c r="U333" s="3">
        <v>16</v>
      </c>
      <c r="V333" s="3">
        <v>3171.04</v>
      </c>
      <c r="W333" s="3">
        <v>475.65</v>
      </c>
      <c r="X333" s="3">
        <v>484.83</v>
      </c>
      <c r="Y333" s="3">
        <v>49076.92</v>
      </c>
      <c r="Z333" s="3">
        <v>1400244.21</v>
      </c>
      <c r="AA333" s="3">
        <v>597732.21</v>
      </c>
      <c r="AB333" s="3">
        <v>0</v>
      </c>
      <c r="AC333" s="3">
        <v>802512</v>
      </c>
      <c r="AD333" s="3">
        <v>1453452.65</v>
      </c>
      <c r="AE333" s="3">
        <v>1453452.65</v>
      </c>
      <c r="AF333" s="3">
        <v>1</v>
      </c>
      <c r="AG333" s="3">
        <v>1.1399999999999999</v>
      </c>
      <c r="AH333" s="3">
        <v>3225.1</v>
      </c>
      <c r="AI333" s="3">
        <v>491.74</v>
      </c>
      <c r="AJ333" s="3">
        <v>480.77</v>
      </c>
      <c r="AK333" s="3">
        <v>878918.12</v>
      </c>
      <c r="AL333" s="3">
        <v>883115.74</v>
      </c>
      <c r="AM333" s="3">
        <v>883115.74</v>
      </c>
      <c r="AN333" s="3">
        <v>1</v>
      </c>
      <c r="AO333" s="3">
        <v>0.31</v>
      </c>
      <c r="AP333" s="4">
        <f t="shared" si="42"/>
        <v>584648.34999999986</v>
      </c>
      <c r="AQ333" s="4">
        <f t="shared" si="43"/>
        <v>14311.439999999944</v>
      </c>
      <c r="AR333" s="4">
        <f t="shared" si="44"/>
        <v>598959.7899999998</v>
      </c>
      <c r="AS333" s="3">
        <f t="shared" si="45"/>
        <v>4</v>
      </c>
      <c r="AT333" s="3">
        <f t="shared" si="46"/>
        <v>4.8528671579271846E-3</v>
      </c>
      <c r="AU333" s="3">
        <f t="shared" si="41"/>
        <v>206.06374900794361</v>
      </c>
      <c r="AV333" s="3" t="str">
        <f t="shared" si="47"/>
        <v>ShipToProdRatio</v>
      </c>
    </row>
    <row r="334" spans="1:48" x14ac:dyDescent="0.25">
      <c r="A334" s="3">
        <v>13</v>
      </c>
      <c r="B334" s="3">
        <v>3</v>
      </c>
      <c r="C334" s="3">
        <v>60</v>
      </c>
      <c r="D334" s="3">
        <v>4</v>
      </c>
      <c r="E334" s="3">
        <v>10</v>
      </c>
      <c r="F334" s="3">
        <v>0.03</v>
      </c>
      <c r="G334" s="3">
        <v>700</v>
      </c>
      <c r="H334" s="3">
        <v>16</v>
      </c>
      <c r="I334" s="3">
        <v>3471.67</v>
      </c>
      <c r="J334" s="3">
        <v>529.29999999999995</v>
      </c>
      <c r="K334" s="3">
        <v>517.62</v>
      </c>
      <c r="L334" s="3">
        <v>45571.43</v>
      </c>
      <c r="M334" s="3">
        <v>757279.29</v>
      </c>
      <c r="N334" s="3">
        <v>45108.02</v>
      </c>
      <c r="O334" s="3">
        <v>0</v>
      </c>
      <c r="P334" s="3">
        <v>712171.27</v>
      </c>
      <c r="Q334" s="3">
        <v>807369.31</v>
      </c>
      <c r="R334" s="3">
        <v>807369.31</v>
      </c>
      <c r="S334" s="3">
        <v>1</v>
      </c>
      <c r="T334" s="3">
        <v>2.5</v>
      </c>
      <c r="U334" s="3">
        <v>16</v>
      </c>
      <c r="V334" s="3">
        <v>3414.96</v>
      </c>
      <c r="W334" s="3">
        <v>512.23</v>
      </c>
      <c r="X334" s="3">
        <v>522.13</v>
      </c>
      <c r="Y334" s="3">
        <v>45571.43</v>
      </c>
      <c r="Z334" s="3">
        <v>1300226.76</v>
      </c>
      <c r="AA334" s="3">
        <v>555037.05000000005</v>
      </c>
      <c r="AB334" s="3">
        <v>0</v>
      </c>
      <c r="AC334" s="3">
        <v>745189.71</v>
      </c>
      <c r="AD334" s="3">
        <v>1350247.52</v>
      </c>
      <c r="AE334" s="3">
        <v>1350247.52</v>
      </c>
      <c r="AF334" s="3">
        <v>1</v>
      </c>
      <c r="AG334" s="3">
        <v>1.1100000000000001</v>
      </c>
      <c r="AH334" s="3">
        <v>3473.19</v>
      </c>
      <c r="AI334" s="3">
        <v>529.57000000000005</v>
      </c>
      <c r="AJ334" s="3">
        <v>517.76</v>
      </c>
      <c r="AK334" s="3">
        <v>816138.25</v>
      </c>
      <c r="AL334" s="3">
        <v>820658.77</v>
      </c>
      <c r="AM334" s="3">
        <v>820658.77</v>
      </c>
      <c r="AN334" s="3">
        <v>1</v>
      </c>
      <c r="AO334" s="3">
        <v>0.4</v>
      </c>
      <c r="AP334" s="4">
        <f t="shared" si="42"/>
        <v>542878.21</v>
      </c>
      <c r="AQ334" s="4">
        <f t="shared" si="43"/>
        <v>13289.459999999963</v>
      </c>
      <c r="AR334" s="4">
        <f t="shared" si="44"/>
        <v>556167.66999999993</v>
      </c>
      <c r="AS334" s="3">
        <f t="shared" si="45"/>
        <v>4</v>
      </c>
      <c r="AT334" s="3">
        <f t="shared" si="46"/>
        <v>5.6281820361324449E-3</v>
      </c>
      <c r="AU334" s="3">
        <f t="shared" si="41"/>
        <v>177.67726658094674</v>
      </c>
      <c r="AV334" s="3" t="str">
        <f t="shared" si="47"/>
        <v>ShipToProdRatio</v>
      </c>
    </row>
    <row r="335" spans="1:48" x14ac:dyDescent="0.25">
      <c r="A335" s="3">
        <v>14</v>
      </c>
      <c r="B335" s="3">
        <v>3</v>
      </c>
      <c r="C335" s="3">
        <v>60</v>
      </c>
      <c r="D335" s="3">
        <v>4</v>
      </c>
      <c r="E335" s="3">
        <v>10</v>
      </c>
      <c r="F335" s="3">
        <v>0.03</v>
      </c>
      <c r="G335" s="3">
        <v>700</v>
      </c>
      <c r="H335" s="3">
        <v>16</v>
      </c>
      <c r="I335" s="3">
        <v>3967.62</v>
      </c>
      <c r="J335" s="3">
        <v>604.91</v>
      </c>
      <c r="K335" s="3">
        <v>591.57000000000005</v>
      </c>
      <c r="L335" s="3">
        <v>39875</v>
      </c>
      <c r="M335" s="3">
        <v>662619.38</v>
      </c>
      <c r="N335" s="3">
        <v>39469.519999999997</v>
      </c>
      <c r="O335" s="3">
        <v>0</v>
      </c>
      <c r="P335" s="3">
        <v>623149.86</v>
      </c>
      <c r="Q335" s="3">
        <v>707658.48</v>
      </c>
      <c r="R335" s="3">
        <v>707658.48</v>
      </c>
      <c r="S335" s="3">
        <v>1</v>
      </c>
      <c r="T335" s="3">
        <v>2.61</v>
      </c>
      <c r="U335" s="3">
        <v>16</v>
      </c>
      <c r="V335" s="3">
        <v>3902.81</v>
      </c>
      <c r="W335" s="3">
        <v>585.41</v>
      </c>
      <c r="X335" s="3">
        <v>596.72</v>
      </c>
      <c r="Y335" s="3">
        <v>39875</v>
      </c>
      <c r="Z335" s="3">
        <v>1137698.42</v>
      </c>
      <c r="AA335" s="3">
        <v>485657.42</v>
      </c>
      <c r="AB335" s="3">
        <v>0</v>
      </c>
      <c r="AC335" s="3">
        <v>652041</v>
      </c>
      <c r="AD335" s="3">
        <v>1182658.3600000001</v>
      </c>
      <c r="AE335" s="3">
        <v>1182658.3600000001</v>
      </c>
      <c r="AF335" s="3">
        <v>1</v>
      </c>
      <c r="AG335" s="3">
        <v>1.18</v>
      </c>
      <c r="AH335" s="3">
        <v>3969.36</v>
      </c>
      <c r="AI335" s="3">
        <v>605.22</v>
      </c>
      <c r="AJ335" s="3">
        <v>591.72</v>
      </c>
      <c r="AK335" s="3">
        <v>714120.97</v>
      </c>
      <c r="AL335" s="3">
        <v>719287.27</v>
      </c>
      <c r="AM335" s="3">
        <v>719287.27</v>
      </c>
      <c r="AN335" s="3">
        <v>1</v>
      </c>
      <c r="AO335" s="3">
        <v>0.33</v>
      </c>
      <c r="AP335" s="4">
        <f t="shared" si="42"/>
        <v>474999.88000000012</v>
      </c>
      <c r="AQ335" s="4">
        <f t="shared" si="43"/>
        <v>11628.790000000037</v>
      </c>
      <c r="AR335" s="4">
        <f t="shared" si="44"/>
        <v>486628.67000000016</v>
      </c>
      <c r="AS335" s="3">
        <f t="shared" si="45"/>
        <v>4</v>
      </c>
      <c r="AT335" s="3">
        <f t="shared" si="46"/>
        <v>7.3510908371964478E-3</v>
      </c>
      <c r="AU335" s="3">
        <f t="shared" si="41"/>
        <v>136.03423248968843</v>
      </c>
      <c r="AV335" s="3" t="str">
        <f t="shared" si="47"/>
        <v>ShipToProdRatio</v>
      </c>
    </row>
    <row r="336" spans="1:48" x14ac:dyDescent="0.25">
      <c r="A336" s="3">
        <v>15</v>
      </c>
      <c r="B336" s="3">
        <v>3</v>
      </c>
      <c r="C336" s="3">
        <v>60</v>
      </c>
      <c r="D336" s="3">
        <v>4</v>
      </c>
      <c r="E336" s="3">
        <v>10</v>
      </c>
      <c r="F336" s="3">
        <v>0.03</v>
      </c>
      <c r="G336" s="3">
        <v>700</v>
      </c>
      <c r="H336" s="3">
        <v>16</v>
      </c>
      <c r="I336" s="3">
        <v>4215.6000000000004</v>
      </c>
      <c r="J336" s="3">
        <v>642.72</v>
      </c>
      <c r="K336" s="3">
        <v>628.54</v>
      </c>
      <c r="L336" s="3">
        <v>37529.410000000003</v>
      </c>
      <c r="M336" s="3">
        <v>623641.77</v>
      </c>
      <c r="N336" s="3">
        <v>37147.78</v>
      </c>
      <c r="O336" s="3">
        <v>0</v>
      </c>
      <c r="P336" s="3">
        <v>586493.99</v>
      </c>
      <c r="Q336" s="3">
        <v>666658.04</v>
      </c>
      <c r="R336" s="3">
        <v>666658.04</v>
      </c>
      <c r="S336" s="3">
        <v>1</v>
      </c>
      <c r="T336" s="3">
        <v>2.68</v>
      </c>
      <c r="U336" s="3">
        <v>16</v>
      </c>
      <c r="V336" s="3">
        <v>4146.74</v>
      </c>
      <c r="W336" s="3">
        <v>622</v>
      </c>
      <c r="X336" s="3">
        <v>634.01</v>
      </c>
      <c r="Y336" s="3">
        <v>37529.410000000003</v>
      </c>
      <c r="Z336" s="3">
        <v>1070774.98</v>
      </c>
      <c r="AA336" s="3">
        <v>457089.33</v>
      </c>
      <c r="AB336" s="3">
        <v>0</v>
      </c>
      <c r="AC336" s="3">
        <v>613685.65</v>
      </c>
      <c r="AD336" s="3">
        <v>1113707.1499999999</v>
      </c>
      <c r="AE336" s="3">
        <v>1113707.1499999999</v>
      </c>
      <c r="AF336" s="3">
        <v>1</v>
      </c>
      <c r="AG336" s="3">
        <v>1.1399999999999999</v>
      </c>
      <c r="AH336" s="3">
        <v>4217.4399999999996</v>
      </c>
      <c r="AI336" s="3">
        <v>643.04999999999995</v>
      </c>
      <c r="AJ336" s="3">
        <v>628.70000000000005</v>
      </c>
      <c r="AK336" s="3">
        <v>672113.86</v>
      </c>
      <c r="AL336" s="3">
        <v>677603.05</v>
      </c>
      <c r="AM336" s="3">
        <v>677603.05</v>
      </c>
      <c r="AN336" s="3">
        <v>1</v>
      </c>
      <c r="AO336" s="3">
        <v>0.43</v>
      </c>
      <c r="AP336" s="4">
        <f t="shared" si="42"/>
        <v>447049.10999999987</v>
      </c>
      <c r="AQ336" s="4">
        <f t="shared" si="43"/>
        <v>10945.010000000009</v>
      </c>
      <c r="AR336" s="4">
        <f t="shared" si="44"/>
        <v>457994.11999999988</v>
      </c>
      <c r="AS336" s="3">
        <f t="shared" si="45"/>
        <v>4</v>
      </c>
      <c r="AT336" s="3">
        <f t="shared" si="46"/>
        <v>8.2986980769488468E-3</v>
      </c>
      <c r="AU336" s="3">
        <f t="shared" si="41"/>
        <v>120.5008292538902</v>
      </c>
      <c r="AV336" s="3" t="str">
        <f t="shared" si="47"/>
        <v>ShipToProdRatio</v>
      </c>
    </row>
    <row r="337" spans="1:48" x14ac:dyDescent="0.25">
      <c r="A337" s="3">
        <v>16</v>
      </c>
      <c r="B337" s="3">
        <v>3</v>
      </c>
      <c r="C337" s="3">
        <v>60</v>
      </c>
      <c r="D337" s="3">
        <v>4</v>
      </c>
      <c r="E337" s="3">
        <v>10</v>
      </c>
      <c r="F337" s="3">
        <v>0.04</v>
      </c>
      <c r="G337" s="3">
        <v>700</v>
      </c>
      <c r="H337" s="3">
        <v>16</v>
      </c>
      <c r="I337" s="3">
        <v>4711.55</v>
      </c>
      <c r="J337" s="3">
        <v>718.33</v>
      </c>
      <c r="K337" s="3">
        <v>702.49</v>
      </c>
      <c r="L337" s="3">
        <v>33578.949999999997</v>
      </c>
      <c r="M337" s="3">
        <v>557995.27</v>
      </c>
      <c r="N337" s="3">
        <v>33237.49</v>
      </c>
      <c r="O337" s="3">
        <v>0</v>
      </c>
      <c r="P337" s="3">
        <v>524757.78</v>
      </c>
      <c r="Q337" s="3">
        <v>597706.57999999996</v>
      </c>
      <c r="R337" s="3">
        <v>597706.57999999996</v>
      </c>
      <c r="S337" s="3">
        <v>1</v>
      </c>
      <c r="T337" s="3">
        <v>2.4900000000000002</v>
      </c>
      <c r="U337" s="3">
        <v>16</v>
      </c>
      <c r="V337" s="3">
        <v>4634.59</v>
      </c>
      <c r="W337" s="3">
        <v>695.18</v>
      </c>
      <c r="X337" s="3">
        <v>708.6</v>
      </c>
      <c r="Y337" s="3">
        <v>33578.949999999997</v>
      </c>
      <c r="Z337" s="3">
        <v>958061.83</v>
      </c>
      <c r="AA337" s="3">
        <v>408974.67</v>
      </c>
      <c r="AB337" s="3">
        <v>0</v>
      </c>
      <c r="AC337" s="3">
        <v>549087.16</v>
      </c>
      <c r="AD337" s="3">
        <v>997679.15</v>
      </c>
      <c r="AE337" s="3">
        <v>997679.15</v>
      </c>
      <c r="AF337" s="3">
        <v>1</v>
      </c>
      <c r="AG337" s="3">
        <v>1.25</v>
      </c>
      <c r="AH337" s="3">
        <v>4713.6099999999997</v>
      </c>
      <c r="AI337" s="3">
        <v>718.7</v>
      </c>
      <c r="AJ337" s="3">
        <v>702.67</v>
      </c>
      <c r="AK337" s="3">
        <v>601365.03</v>
      </c>
      <c r="AL337" s="3">
        <v>607500.01</v>
      </c>
      <c r="AM337" s="3">
        <v>607500.01</v>
      </c>
      <c r="AN337" s="3">
        <v>1</v>
      </c>
      <c r="AO337" s="3">
        <v>0.31</v>
      </c>
      <c r="AP337" s="4">
        <f t="shared" si="42"/>
        <v>399972.57000000007</v>
      </c>
      <c r="AQ337" s="4">
        <f t="shared" si="43"/>
        <v>9793.4300000000512</v>
      </c>
      <c r="AR337" s="4">
        <f t="shared" si="44"/>
        <v>409766.00000000012</v>
      </c>
      <c r="AS337" s="3">
        <f t="shared" si="45"/>
        <v>4</v>
      </c>
      <c r="AT337" s="3">
        <f t="shared" si="46"/>
        <v>1.0366188709169916E-2</v>
      </c>
      <c r="AU337" s="3">
        <f t="shared" si="41"/>
        <v>96.467470162433131</v>
      </c>
      <c r="AV337" s="3" t="str">
        <f t="shared" si="47"/>
        <v>ShipToProdRatio</v>
      </c>
    </row>
    <row r="338" spans="1:48" x14ac:dyDescent="0.25">
      <c r="A338" s="3">
        <v>17</v>
      </c>
      <c r="B338" s="3">
        <v>3</v>
      </c>
      <c r="C338" s="3">
        <v>60</v>
      </c>
      <c r="D338" s="3">
        <v>4</v>
      </c>
      <c r="E338" s="3">
        <v>10</v>
      </c>
      <c r="F338" s="3">
        <v>0.04</v>
      </c>
      <c r="G338" s="3">
        <v>700</v>
      </c>
      <c r="H338" s="3">
        <v>16</v>
      </c>
      <c r="I338" s="3">
        <v>5207.5</v>
      </c>
      <c r="J338" s="3">
        <v>793.94</v>
      </c>
      <c r="K338" s="3">
        <v>776.44</v>
      </c>
      <c r="L338" s="3">
        <v>30380.95</v>
      </c>
      <c r="M338" s="3">
        <v>504852.86</v>
      </c>
      <c r="N338" s="3">
        <v>30072.01</v>
      </c>
      <c r="O338" s="3">
        <v>0</v>
      </c>
      <c r="P338" s="3">
        <v>474780.85</v>
      </c>
      <c r="Q338" s="3">
        <v>542011.68999999994</v>
      </c>
      <c r="R338" s="3">
        <v>542011.68999999994</v>
      </c>
      <c r="S338" s="3">
        <v>1</v>
      </c>
      <c r="T338" s="3">
        <v>2.4500000000000002</v>
      </c>
      <c r="U338" s="3">
        <v>16</v>
      </c>
      <c r="V338" s="3">
        <v>5122.4399999999996</v>
      </c>
      <c r="W338" s="3">
        <v>768.35</v>
      </c>
      <c r="X338" s="3">
        <v>783.19</v>
      </c>
      <c r="Y338" s="3">
        <v>30380.95</v>
      </c>
      <c r="Z338" s="3">
        <v>866817.84</v>
      </c>
      <c r="AA338" s="3">
        <v>370024.7</v>
      </c>
      <c r="AB338" s="3">
        <v>0</v>
      </c>
      <c r="AC338" s="3">
        <v>496793.14</v>
      </c>
      <c r="AD338" s="3">
        <v>903872.79</v>
      </c>
      <c r="AE338" s="3">
        <v>903872.79</v>
      </c>
      <c r="AF338" s="3">
        <v>1</v>
      </c>
      <c r="AG338" s="3">
        <v>1.1399999999999999</v>
      </c>
      <c r="AH338" s="3">
        <v>5209.78</v>
      </c>
      <c r="AI338" s="3">
        <v>794.35</v>
      </c>
      <c r="AJ338" s="3">
        <v>776.63</v>
      </c>
      <c r="AK338" s="3">
        <v>544092.17000000004</v>
      </c>
      <c r="AL338" s="3">
        <v>550872.93999999994</v>
      </c>
      <c r="AM338" s="3">
        <v>550872.93999999994</v>
      </c>
      <c r="AN338" s="3">
        <v>1</v>
      </c>
      <c r="AO338" s="3">
        <v>0.44</v>
      </c>
      <c r="AP338" s="4">
        <f t="shared" si="42"/>
        <v>361861.10000000009</v>
      </c>
      <c r="AQ338" s="4">
        <f t="shared" si="43"/>
        <v>8861.25</v>
      </c>
      <c r="AR338" s="4">
        <f t="shared" si="44"/>
        <v>370722.35000000009</v>
      </c>
      <c r="AS338" s="3">
        <f t="shared" si="45"/>
        <v>4</v>
      </c>
      <c r="AT338" s="3">
        <f t="shared" si="46"/>
        <v>1.2663400318451486E-2</v>
      </c>
      <c r="AU338" s="3">
        <f t="shared" si="41"/>
        <v>78.967731798143348</v>
      </c>
      <c r="AV338" s="3" t="str">
        <f t="shared" si="47"/>
        <v>ShipToProdRatio</v>
      </c>
    </row>
    <row r="339" spans="1:48" x14ac:dyDescent="0.25">
      <c r="A339" s="3">
        <v>18</v>
      </c>
      <c r="B339" s="3">
        <v>3</v>
      </c>
      <c r="C339" s="3">
        <v>60</v>
      </c>
      <c r="D339" s="3">
        <v>4</v>
      </c>
      <c r="E339" s="3">
        <v>10</v>
      </c>
      <c r="F339" s="3">
        <v>0.04</v>
      </c>
      <c r="G339" s="3">
        <v>700</v>
      </c>
      <c r="H339" s="3">
        <v>16</v>
      </c>
      <c r="I339" s="3">
        <v>5455.48</v>
      </c>
      <c r="J339" s="3">
        <v>831.75</v>
      </c>
      <c r="K339" s="3">
        <v>813.41</v>
      </c>
      <c r="L339" s="3">
        <v>29000</v>
      </c>
      <c r="M339" s="3">
        <v>481905</v>
      </c>
      <c r="N339" s="3">
        <v>28705.1</v>
      </c>
      <c r="O339" s="3">
        <v>0</v>
      </c>
      <c r="P339" s="3">
        <v>453199.9</v>
      </c>
      <c r="Q339" s="3">
        <v>518005.64</v>
      </c>
      <c r="R339" s="3">
        <v>518005.64</v>
      </c>
      <c r="S339" s="3">
        <v>1</v>
      </c>
      <c r="T339" s="3">
        <v>2.4900000000000002</v>
      </c>
      <c r="U339" s="3">
        <v>16</v>
      </c>
      <c r="V339" s="3">
        <v>5366.37</v>
      </c>
      <c r="W339" s="3">
        <v>804.94</v>
      </c>
      <c r="X339" s="3">
        <v>820.49</v>
      </c>
      <c r="Y339" s="3">
        <v>29000</v>
      </c>
      <c r="Z339" s="3">
        <v>827417.03</v>
      </c>
      <c r="AA339" s="3">
        <v>353205.4</v>
      </c>
      <c r="AB339" s="3">
        <v>0</v>
      </c>
      <c r="AC339" s="3">
        <v>474211.64</v>
      </c>
      <c r="AD339" s="3">
        <v>863408.83</v>
      </c>
      <c r="AE339" s="3">
        <v>863408.83</v>
      </c>
      <c r="AF339" s="3">
        <v>1</v>
      </c>
      <c r="AG339" s="3">
        <v>1.2</v>
      </c>
      <c r="AH339" s="3">
        <v>5457.87</v>
      </c>
      <c r="AI339" s="3">
        <v>832.18</v>
      </c>
      <c r="AJ339" s="3">
        <v>813.62</v>
      </c>
      <c r="AK339" s="3">
        <v>519360.71</v>
      </c>
      <c r="AL339" s="3">
        <v>526464.37</v>
      </c>
      <c r="AM339" s="3">
        <v>526464.37</v>
      </c>
      <c r="AN339" s="3">
        <v>1</v>
      </c>
      <c r="AO339" s="3">
        <v>0.31</v>
      </c>
      <c r="AP339" s="4">
        <f t="shared" si="42"/>
        <v>345403.18999999994</v>
      </c>
      <c r="AQ339" s="4">
        <f t="shared" si="43"/>
        <v>8458.7299999999814</v>
      </c>
      <c r="AR339" s="4">
        <f t="shared" si="44"/>
        <v>353861.91999999993</v>
      </c>
      <c r="AS339" s="3">
        <f t="shared" si="45"/>
        <v>4</v>
      </c>
      <c r="AT339" s="3">
        <f t="shared" si="46"/>
        <v>1.3898161106272202E-2</v>
      </c>
      <c r="AU339" s="3">
        <f t="shared" si="41"/>
        <v>71.951964893305401</v>
      </c>
      <c r="AV339" s="3" t="str">
        <f t="shared" si="47"/>
        <v>ShipToProdRatio</v>
      </c>
    </row>
    <row r="340" spans="1:48" x14ac:dyDescent="0.25">
      <c r="A340" s="3">
        <v>19</v>
      </c>
      <c r="B340" s="3">
        <v>3</v>
      </c>
      <c r="C340" s="3">
        <v>60</v>
      </c>
      <c r="D340" s="3">
        <v>4</v>
      </c>
      <c r="E340" s="3">
        <v>10</v>
      </c>
      <c r="F340" s="3">
        <v>0.06</v>
      </c>
      <c r="G340" s="3">
        <v>700</v>
      </c>
      <c r="H340" s="3">
        <v>16</v>
      </c>
      <c r="I340" s="3">
        <v>7439.29</v>
      </c>
      <c r="J340" s="3">
        <v>1134.2</v>
      </c>
      <c r="K340" s="3">
        <v>1109.2</v>
      </c>
      <c r="L340" s="3">
        <v>21266.67</v>
      </c>
      <c r="M340" s="3">
        <v>353397</v>
      </c>
      <c r="N340" s="3">
        <v>21050.41</v>
      </c>
      <c r="O340" s="3">
        <v>0</v>
      </c>
      <c r="P340" s="3">
        <v>332346.59000000003</v>
      </c>
      <c r="Q340" s="3">
        <v>384346.35</v>
      </c>
      <c r="R340" s="3">
        <v>384346.35</v>
      </c>
      <c r="S340" s="3">
        <v>1</v>
      </c>
      <c r="T340" s="3">
        <v>2.5499999999999998</v>
      </c>
      <c r="U340" s="3">
        <v>16</v>
      </c>
      <c r="V340" s="3">
        <v>7317.78</v>
      </c>
      <c r="W340" s="3">
        <v>1097.6500000000001</v>
      </c>
      <c r="X340" s="3">
        <v>1118.8499999999999</v>
      </c>
      <c r="Y340" s="3">
        <v>21266.67</v>
      </c>
      <c r="Z340" s="3">
        <v>606772.49</v>
      </c>
      <c r="AA340" s="3">
        <v>259017.29</v>
      </c>
      <c r="AB340" s="3">
        <v>0</v>
      </c>
      <c r="AC340" s="3">
        <v>347755.2</v>
      </c>
      <c r="AD340" s="3">
        <v>637573.43000000005</v>
      </c>
      <c r="AE340" s="3">
        <v>637573.43000000005</v>
      </c>
      <c r="AF340" s="3">
        <v>1</v>
      </c>
      <c r="AG340" s="3">
        <v>1.1200000000000001</v>
      </c>
      <c r="AH340" s="3">
        <v>7442.54</v>
      </c>
      <c r="AI340" s="3">
        <v>1134.79</v>
      </c>
      <c r="AJ340" s="3">
        <v>1109.48</v>
      </c>
      <c r="AK340" s="3">
        <v>380864.52</v>
      </c>
      <c r="AL340" s="3">
        <v>390551.33</v>
      </c>
      <c r="AM340" s="3">
        <v>390551.33</v>
      </c>
      <c r="AN340" s="3">
        <v>1</v>
      </c>
      <c r="AO340" s="3">
        <v>0.38</v>
      </c>
      <c r="AP340" s="4">
        <f t="shared" si="42"/>
        <v>253227.08000000007</v>
      </c>
      <c r="AQ340" s="4">
        <f t="shared" si="43"/>
        <v>6204.9800000000396</v>
      </c>
      <c r="AR340" s="4">
        <f t="shared" si="44"/>
        <v>259432.06000000011</v>
      </c>
      <c r="AS340" s="3">
        <f t="shared" si="45"/>
        <v>4</v>
      </c>
      <c r="AT340" s="3">
        <f t="shared" si="46"/>
        <v>2.5843685351184441E-2</v>
      </c>
      <c r="AU340" s="3">
        <f t="shared" si="41"/>
        <v>38.694171764251458</v>
      </c>
      <c r="AV340" s="3" t="str">
        <f t="shared" si="47"/>
        <v>ShipToProdRatio</v>
      </c>
    </row>
    <row r="341" spans="1:48" x14ac:dyDescent="0.25">
      <c r="A341" s="3">
        <v>20</v>
      </c>
      <c r="B341" s="3">
        <v>3</v>
      </c>
      <c r="C341" s="3">
        <v>60</v>
      </c>
      <c r="D341" s="3">
        <v>4</v>
      </c>
      <c r="E341" s="3">
        <v>10</v>
      </c>
      <c r="F341" s="3">
        <v>0.08</v>
      </c>
      <c r="G341" s="3">
        <v>700</v>
      </c>
      <c r="H341" s="3">
        <v>16</v>
      </c>
      <c r="I341" s="3">
        <v>9919.0499999999993</v>
      </c>
      <c r="J341" s="3">
        <v>1512.27</v>
      </c>
      <c r="K341" s="3">
        <v>1478.93</v>
      </c>
      <c r="L341" s="3">
        <v>15950</v>
      </c>
      <c r="M341" s="3">
        <v>265047.75</v>
      </c>
      <c r="N341" s="3">
        <v>15787.81</v>
      </c>
      <c r="O341" s="3">
        <v>0</v>
      </c>
      <c r="P341" s="3">
        <v>249259.94</v>
      </c>
      <c r="Q341" s="3">
        <v>293908</v>
      </c>
      <c r="R341" s="3">
        <v>293908</v>
      </c>
      <c r="S341" s="3">
        <v>1</v>
      </c>
      <c r="T341" s="3">
        <v>2.4500000000000002</v>
      </c>
      <c r="U341" s="3">
        <v>16</v>
      </c>
      <c r="V341" s="3">
        <v>9757.0400000000009</v>
      </c>
      <c r="W341" s="3">
        <v>1463.53</v>
      </c>
      <c r="X341" s="3">
        <v>1491.8</v>
      </c>
      <c r="Y341" s="3">
        <v>15950</v>
      </c>
      <c r="Z341" s="3">
        <v>455079.37</v>
      </c>
      <c r="AA341" s="3">
        <v>194262.97</v>
      </c>
      <c r="AB341" s="3">
        <v>0</v>
      </c>
      <c r="AC341" s="3">
        <v>260816.4</v>
      </c>
      <c r="AD341" s="3">
        <v>483741.73</v>
      </c>
      <c r="AE341" s="3">
        <v>483741.73</v>
      </c>
      <c r="AF341" s="3">
        <v>1</v>
      </c>
      <c r="AG341" s="3">
        <v>1.2</v>
      </c>
      <c r="AH341" s="3">
        <v>9923.39</v>
      </c>
      <c r="AI341" s="3">
        <v>1513.06</v>
      </c>
      <c r="AJ341" s="3">
        <v>1479.3</v>
      </c>
      <c r="AK341" s="3">
        <v>285648.39</v>
      </c>
      <c r="AL341" s="3">
        <v>298564.14</v>
      </c>
      <c r="AM341" s="3">
        <v>298564.14</v>
      </c>
      <c r="AN341" s="3">
        <v>1</v>
      </c>
      <c r="AO341" s="3">
        <v>0.33</v>
      </c>
      <c r="AP341" s="4">
        <f t="shared" si="42"/>
        <v>189833.72999999998</v>
      </c>
      <c r="AQ341" s="4">
        <f t="shared" si="43"/>
        <v>4656.140000000014</v>
      </c>
      <c r="AR341" s="4">
        <f t="shared" si="44"/>
        <v>194489.87</v>
      </c>
      <c r="AS341" s="3">
        <f t="shared" si="45"/>
        <v>4</v>
      </c>
      <c r="AT341" s="3">
        <f t="shared" si="46"/>
        <v>4.594431805948624E-2</v>
      </c>
      <c r="AU341" s="3">
        <f t="shared" si="41"/>
        <v>21.76547704343448</v>
      </c>
      <c r="AV341" s="3" t="str">
        <f t="shared" si="47"/>
        <v>ShipToProdRatio</v>
      </c>
    </row>
    <row r="342" spans="1:48" x14ac:dyDescent="0.25">
      <c r="A342" s="3">
        <v>1</v>
      </c>
      <c r="B342" s="3">
        <v>3</v>
      </c>
      <c r="C342" s="3">
        <v>60</v>
      </c>
      <c r="D342" s="3">
        <v>4</v>
      </c>
      <c r="E342" s="3">
        <v>10</v>
      </c>
      <c r="F342" s="3">
        <v>0.01</v>
      </c>
      <c r="G342" s="3">
        <v>800</v>
      </c>
      <c r="H342" s="3">
        <v>24</v>
      </c>
      <c r="I342" s="3">
        <v>632.98</v>
      </c>
      <c r="J342" s="3">
        <v>95.72</v>
      </c>
      <c r="K342" s="3">
        <v>91.23</v>
      </c>
      <c r="L342" s="3">
        <v>558800</v>
      </c>
      <c r="M342" s="3">
        <v>3714372.05</v>
      </c>
      <c r="N342" s="3">
        <v>638897.38</v>
      </c>
      <c r="O342" s="3">
        <v>0</v>
      </c>
      <c r="P342" s="3">
        <v>3075474.67</v>
      </c>
      <c r="Q342" s="3">
        <v>4273991.97</v>
      </c>
      <c r="R342" s="3">
        <v>4273991.97</v>
      </c>
      <c r="S342" s="3">
        <v>1</v>
      </c>
      <c r="T342" s="3">
        <v>2.5</v>
      </c>
      <c r="U342" s="3">
        <v>27</v>
      </c>
      <c r="V342" s="3">
        <v>623.72</v>
      </c>
      <c r="W342" s="3">
        <v>94.35</v>
      </c>
      <c r="X342" s="3">
        <v>90.44</v>
      </c>
      <c r="Y342" s="3">
        <v>972200</v>
      </c>
      <c r="Z342" s="3">
        <v>5791778.7400000002</v>
      </c>
      <c r="AA342" s="3">
        <v>3036955.18</v>
      </c>
      <c r="AB342" s="3">
        <v>0</v>
      </c>
      <c r="AC342" s="3">
        <v>2754823.56</v>
      </c>
      <c r="AD342" s="3">
        <v>6764787.2599999998</v>
      </c>
      <c r="AE342" s="3">
        <v>6764787.2599999998</v>
      </c>
      <c r="AF342" s="3">
        <v>1</v>
      </c>
      <c r="AG342" s="3">
        <v>1.1000000000000001</v>
      </c>
      <c r="AH342" s="3">
        <v>633.09</v>
      </c>
      <c r="AI342" s="3">
        <v>95.75</v>
      </c>
      <c r="AJ342" s="3">
        <v>91.26</v>
      </c>
      <c r="AK342" s="3">
        <v>4562281.34</v>
      </c>
      <c r="AL342" s="3">
        <v>4563101.4400000004</v>
      </c>
      <c r="AM342" s="3">
        <v>4563101.4400000004</v>
      </c>
      <c r="AN342" s="3">
        <v>1</v>
      </c>
      <c r="AO342" s="3">
        <v>0.41</v>
      </c>
      <c r="AP342" s="4">
        <f t="shared" si="42"/>
        <v>2490795.29</v>
      </c>
      <c r="AQ342" s="4">
        <f t="shared" si="43"/>
        <v>289109.47000000067</v>
      </c>
      <c r="AR342" s="4">
        <f t="shared" si="44"/>
        <v>2779904.7600000007</v>
      </c>
      <c r="AS342" s="3">
        <f t="shared" si="45"/>
        <v>6</v>
      </c>
      <c r="AT342" s="3">
        <f t="shared" si="46"/>
        <v>1.9187853669500626E-4</v>
      </c>
      <c r="AU342" s="3">
        <f t="shared" si="41"/>
        <v>5211.6303221006665</v>
      </c>
      <c r="AV342" s="3" t="str">
        <f t="shared" si="47"/>
        <v>ShipToProdRatio</v>
      </c>
    </row>
    <row r="343" spans="1:48" x14ac:dyDescent="0.25">
      <c r="A343" s="3">
        <v>2</v>
      </c>
      <c r="B343" s="3">
        <v>3</v>
      </c>
      <c r="C343" s="3">
        <v>60</v>
      </c>
      <c r="D343" s="3">
        <v>4</v>
      </c>
      <c r="E343" s="3">
        <v>10</v>
      </c>
      <c r="F343" s="3">
        <v>0.01</v>
      </c>
      <c r="G343" s="3">
        <v>800</v>
      </c>
      <c r="H343" s="3">
        <v>24</v>
      </c>
      <c r="I343" s="3">
        <v>759.57</v>
      </c>
      <c r="J343" s="3">
        <v>114.86</v>
      </c>
      <c r="K343" s="3">
        <v>109.48</v>
      </c>
      <c r="L343" s="3">
        <v>465666.67</v>
      </c>
      <c r="M343" s="3">
        <v>3095310.04</v>
      </c>
      <c r="N343" s="3">
        <v>532414.48</v>
      </c>
      <c r="O343" s="3">
        <v>0</v>
      </c>
      <c r="P343" s="3">
        <v>2562895.56</v>
      </c>
      <c r="Q343" s="3">
        <v>3561960.62</v>
      </c>
      <c r="R343" s="3">
        <v>3561960.62</v>
      </c>
      <c r="S343" s="3">
        <v>1</v>
      </c>
      <c r="T343" s="3">
        <v>2.46</v>
      </c>
      <c r="U343" s="3">
        <v>27</v>
      </c>
      <c r="V343" s="3">
        <v>748.47</v>
      </c>
      <c r="W343" s="3">
        <v>113.22</v>
      </c>
      <c r="X343" s="3">
        <v>108.53</v>
      </c>
      <c r="Y343" s="3">
        <v>810166.67</v>
      </c>
      <c r="Z343" s="3">
        <v>4826482.28</v>
      </c>
      <c r="AA343" s="3">
        <v>2530795.9900000002</v>
      </c>
      <c r="AB343" s="3">
        <v>0</v>
      </c>
      <c r="AC343" s="3">
        <v>2295686.2999999998</v>
      </c>
      <c r="AD343" s="3">
        <v>5637619.1699999999</v>
      </c>
      <c r="AE343" s="3">
        <v>5637619.1699999999</v>
      </c>
      <c r="AF343" s="3">
        <v>1</v>
      </c>
      <c r="AG343" s="3">
        <v>1.1499999999999999</v>
      </c>
      <c r="AH343" s="3">
        <v>759.71</v>
      </c>
      <c r="AI343" s="3">
        <v>114.9</v>
      </c>
      <c r="AJ343" s="3">
        <v>109.51</v>
      </c>
      <c r="AK343" s="3">
        <v>3801901.12</v>
      </c>
      <c r="AL343" s="3">
        <v>3802885.24</v>
      </c>
      <c r="AM343" s="3">
        <v>3802885.24</v>
      </c>
      <c r="AN343" s="3">
        <v>1</v>
      </c>
      <c r="AO343" s="3">
        <v>0.31</v>
      </c>
      <c r="AP343" s="4">
        <f t="shared" si="42"/>
        <v>2075658.5499999998</v>
      </c>
      <c r="AQ343" s="4">
        <f t="shared" si="43"/>
        <v>240924.62000000011</v>
      </c>
      <c r="AR343" s="4">
        <f t="shared" si="44"/>
        <v>2316583.17</v>
      </c>
      <c r="AS343" s="3">
        <f t="shared" si="45"/>
        <v>6</v>
      </c>
      <c r="AT343" s="3">
        <f t="shared" si="46"/>
        <v>2.763034077805019E-4</v>
      </c>
      <c r="AU343" s="3">
        <f t="shared" si="41"/>
        <v>3619.2097956113871</v>
      </c>
      <c r="AV343" s="3" t="str">
        <f t="shared" si="47"/>
        <v>ShipToProdRatio</v>
      </c>
    </row>
    <row r="344" spans="1:48" x14ac:dyDescent="0.25">
      <c r="A344" s="3">
        <v>3</v>
      </c>
      <c r="B344" s="3">
        <v>3</v>
      </c>
      <c r="C344" s="3">
        <v>60</v>
      </c>
      <c r="D344" s="3">
        <v>4</v>
      </c>
      <c r="E344" s="3">
        <v>10</v>
      </c>
      <c r="F344" s="3">
        <v>0.01</v>
      </c>
      <c r="G344" s="3">
        <v>800</v>
      </c>
      <c r="H344" s="3">
        <v>24</v>
      </c>
      <c r="I344" s="3">
        <v>886.17</v>
      </c>
      <c r="J344" s="3">
        <v>134</v>
      </c>
      <c r="K344" s="3">
        <v>127.73</v>
      </c>
      <c r="L344" s="3">
        <v>399142.86</v>
      </c>
      <c r="M344" s="3">
        <v>2653122.89</v>
      </c>
      <c r="N344" s="3">
        <v>456355.27</v>
      </c>
      <c r="O344" s="3">
        <v>0</v>
      </c>
      <c r="P344" s="3">
        <v>2196767.62</v>
      </c>
      <c r="Q344" s="3">
        <v>3053413.64</v>
      </c>
      <c r="R344" s="3">
        <v>3053413.64</v>
      </c>
      <c r="S344" s="3">
        <v>1</v>
      </c>
      <c r="T344" s="3">
        <v>2.4500000000000002</v>
      </c>
      <c r="U344" s="3">
        <v>27</v>
      </c>
      <c r="V344" s="3">
        <v>873.21</v>
      </c>
      <c r="W344" s="3">
        <v>132.09</v>
      </c>
      <c r="X344" s="3">
        <v>126.62</v>
      </c>
      <c r="Y344" s="3">
        <v>694428.57</v>
      </c>
      <c r="Z344" s="3">
        <v>4136984.81</v>
      </c>
      <c r="AA344" s="3">
        <v>2169253.7000000002</v>
      </c>
      <c r="AB344" s="3">
        <v>0</v>
      </c>
      <c r="AC344" s="3">
        <v>1967731.11</v>
      </c>
      <c r="AD344" s="3">
        <v>4832545.3099999996</v>
      </c>
      <c r="AE344" s="3">
        <v>4832545.3099999996</v>
      </c>
      <c r="AF344" s="3">
        <v>1</v>
      </c>
      <c r="AG344" s="3">
        <v>1.1200000000000001</v>
      </c>
      <c r="AH344" s="3">
        <v>886.33</v>
      </c>
      <c r="AI344" s="3">
        <v>134.05000000000001</v>
      </c>
      <c r="AJ344" s="3">
        <v>127.76</v>
      </c>
      <c r="AK344" s="3">
        <v>3258772.39</v>
      </c>
      <c r="AL344" s="3">
        <v>3259920.53</v>
      </c>
      <c r="AM344" s="3">
        <v>3259920.53</v>
      </c>
      <c r="AN344" s="3">
        <v>1</v>
      </c>
      <c r="AO344" s="3">
        <v>0.4</v>
      </c>
      <c r="AP344" s="4">
        <f t="shared" si="42"/>
        <v>1779131.6699999995</v>
      </c>
      <c r="AQ344" s="4">
        <f t="shared" si="43"/>
        <v>206506.88999999966</v>
      </c>
      <c r="AR344" s="4">
        <f t="shared" si="44"/>
        <v>1985638.5599999991</v>
      </c>
      <c r="AS344" s="3">
        <f t="shared" si="45"/>
        <v>6</v>
      </c>
      <c r="AT344" s="3">
        <f t="shared" si="46"/>
        <v>3.7608127667127276E-4</v>
      </c>
      <c r="AU344" s="3">
        <f t="shared" si="41"/>
        <v>2658.9996950953919</v>
      </c>
      <c r="AV344" s="3" t="str">
        <f t="shared" si="47"/>
        <v>ShipToProdRatio</v>
      </c>
    </row>
    <row r="345" spans="1:48" x14ac:dyDescent="0.25">
      <c r="A345" s="3">
        <v>4</v>
      </c>
      <c r="B345" s="3">
        <v>3</v>
      </c>
      <c r="C345" s="3">
        <v>60</v>
      </c>
      <c r="D345" s="3">
        <v>4</v>
      </c>
      <c r="E345" s="3">
        <v>10</v>
      </c>
      <c r="F345" s="3">
        <v>0.01</v>
      </c>
      <c r="G345" s="3">
        <v>800</v>
      </c>
      <c r="H345" s="3">
        <v>24</v>
      </c>
      <c r="I345" s="3">
        <v>1012.76</v>
      </c>
      <c r="J345" s="3">
        <v>153.15</v>
      </c>
      <c r="K345" s="3">
        <v>145.97</v>
      </c>
      <c r="L345" s="3">
        <v>349250</v>
      </c>
      <c r="M345" s="3">
        <v>2321482.5299999998</v>
      </c>
      <c r="N345" s="3">
        <v>399310.86</v>
      </c>
      <c r="O345" s="3">
        <v>0</v>
      </c>
      <c r="P345" s="3">
        <v>1922171.67</v>
      </c>
      <c r="Q345" s="3">
        <v>2672044.41</v>
      </c>
      <c r="R345" s="3">
        <v>2672044.41</v>
      </c>
      <c r="S345" s="3">
        <v>1</v>
      </c>
      <c r="T345" s="3">
        <v>2.4500000000000002</v>
      </c>
      <c r="U345" s="3">
        <v>27</v>
      </c>
      <c r="V345" s="3">
        <v>997.96</v>
      </c>
      <c r="W345" s="3">
        <v>150.96</v>
      </c>
      <c r="X345" s="3">
        <v>144.71</v>
      </c>
      <c r="Y345" s="3">
        <v>607625</v>
      </c>
      <c r="Z345" s="3">
        <v>3619861.71</v>
      </c>
      <c r="AA345" s="3">
        <v>1898096.99</v>
      </c>
      <c r="AB345" s="3">
        <v>0</v>
      </c>
      <c r="AC345" s="3">
        <v>1721764.72</v>
      </c>
      <c r="AD345" s="3">
        <v>4228780.34</v>
      </c>
      <c r="AE345" s="3">
        <v>4228780.34</v>
      </c>
      <c r="AF345" s="3">
        <v>1</v>
      </c>
      <c r="AG345" s="3">
        <v>1.1399999999999999</v>
      </c>
      <c r="AH345" s="3">
        <v>1012.95</v>
      </c>
      <c r="AI345" s="3">
        <v>153.19</v>
      </c>
      <c r="AJ345" s="3">
        <v>146.01</v>
      </c>
      <c r="AK345" s="3">
        <v>2851425.84</v>
      </c>
      <c r="AL345" s="3">
        <v>2852738</v>
      </c>
      <c r="AM345" s="3">
        <v>2852738</v>
      </c>
      <c r="AN345" s="3">
        <v>1</v>
      </c>
      <c r="AO345" s="3">
        <v>0.33</v>
      </c>
      <c r="AP345" s="4">
        <f t="shared" si="42"/>
        <v>1556735.9299999997</v>
      </c>
      <c r="AQ345" s="4">
        <f t="shared" si="43"/>
        <v>180693.58999999985</v>
      </c>
      <c r="AR345" s="4">
        <f t="shared" si="44"/>
        <v>1737429.5199999996</v>
      </c>
      <c r="AS345" s="3">
        <f t="shared" si="45"/>
        <v>6</v>
      </c>
      <c r="AT345" s="3">
        <f t="shared" si="46"/>
        <v>4.9120605873625251E-4</v>
      </c>
      <c r="AU345" s="3">
        <f t="shared" si="41"/>
        <v>2035.8055081257428</v>
      </c>
      <c r="AV345" s="3" t="str">
        <f t="shared" si="47"/>
        <v>ShipToProdRatio</v>
      </c>
    </row>
    <row r="346" spans="1:48" x14ac:dyDescent="0.25">
      <c r="A346" s="3">
        <v>5</v>
      </c>
      <c r="B346" s="3">
        <v>3</v>
      </c>
      <c r="C346" s="3">
        <v>60</v>
      </c>
      <c r="D346" s="3">
        <v>4</v>
      </c>
      <c r="E346" s="3">
        <v>10</v>
      </c>
      <c r="F346" s="3">
        <v>0.01</v>
      </c>
      <c r="G346" s="3">
        <v>800</v>
      </c>
      <c r="H346" s="3">
        <v>24</v>
      </c>
      <c r="I346" s="3">
        <v>1139.3599999999999</v>
      </c>
      <c r="J346" s="3">
        <v>172.29</v>
      </c>
      <c r="K346" s="3">
        <v>164.22</v>
      </c>
      <c r="L346" s="3">
        <v>310444.44</v>
      </c>
      <c r="M346" s="3">
        <v>2063540.03</v>
      </c>
      <c r="N346" s="3">
        <v>354942.99</v>
      </c>
      <c r="O346" s="3">
        <v>0</v>
      </c>
      <c r="P346" s="3">
        <v>1708597.04</v>
      </c>
      <c r="Q346" s="3">
        <v>2375460.34</v>
      </c>
      <c r="R346" s="3">
        <v>2375460.34</v>
      </c>
      <c r="S346" s="3">
        <v>1</v>
      </c>
      <c r="T346" s="3">
        <v>2.46</v>
      </c>
      <c r="U346" s="3">
        <v>27</v>
      </c>
      <c r="V346" s="3">
        <v>1122.7</v>
      </c>
      <c r="W346" s="3">
        <v>169.83</v>
      </c>
      <c r="X346" s="3">
        <v>162.80000000000001</v>
      </c>
      <c r="Y346" s="3">
        <v>540111.11</v>
      </c>
      <c r="Z346" s="3">
        <v>3217654.86</v>
      </c>
      <c r="AA346" s="3">
        <v>1687197.32</v>
      </c>
      <c r="AB346" s="3">
        <v>0</v>
      </c>
      <c r="AC346" s="3">
        <v>1530457.53</v>
      </c>
      <c r="AD346" s="3">
        <v>3759221.29</v>
      </c>
      <c r="AE346" s="3">
        <v>3759221.29</v>
      </c>
      <c r="AF346" s="3">
        <v>1</v>
      </c>
      <c r="AG346" s="3">
        <v>1.1299999999999999</v>
      </c>
      <c r="AH346" s="3">
        <v>1139.57</v>
      </c>
      <c r="AI346" s="3">
        <v>172.34</v>
      </c>
      <c r="AJ346" s="3">
        <v>164.27</v>
      </c>
      <c r="AK346" s="3">
        <v>2534600.75</v>
      </c>
      <c r="AL346" s="3">
        <v>2536076.92</v>
      </c>
      <c r="AM346" s="3">
        <v>2536076.92</v>
      </c>
      <c r="AN346" s="3">
        <v>1</v>
      </c>
      <c r="AO346" s="3">
        <v>0.43</v>
      </c>
      <c r="AP346" s="4">
        <f t="shared" si="42"/>
        <v>1383760.9500000002</v>
      </c>
      <c r="AQ346" s="4">
        <f t="shared" si="43"/>
        <v>160616.58000000007</v>
      </c>
      <c r="AR346" s="4">
        <f t="shared" si="44"/>
        <v>1544377.5300000003</v>
      </c>
      <c r="AS346" s="3">
        <f t="shared" si="45"/>
        <v>6</v>
      </c>
      <c r="AT346" s="3">
        <f t="shared" si="46"/>
        <v>6.2168477454277525E-4</v>
      </c>
      <c r="AU346" s="3">
        <f t="shared" si="41"/>
        <v>1608.5322352239698</v>
      </c>
      <c r="AV346" s="3" t="str">
        <f t="shared" si="47"/>
        <v>ShipToProdRatio</v>
      </c>
    </row>
    <row r="347" spans="1:48" x14ac:dyDescent="0.25">
      <c r="A347" s="3">
        <v>6</v>
      </c>
      <c r="B347" s="3">
        <v>3</v>
      </c>
      <c r="C347" s="3">
        <v>60</v>
      </c>
      <c r="D347" s="3">
        <v>4</v>
      </c>
      <c r="E347" s="3">
        <v>10</v>
      </c>
      <c r="F347" s="3">
        <v>0.01</v>
      </c>
      <c r="G347" s="3">
        <v>800</v>
      </c>
      <c r="H347" s="3">
        <v>24</v>
      </c>
      <c r="I347" s="3">
        <v>1519.14</v>
      </c>
      <c r="J347" s="3">
        <v>229.72</v>
      </c>
      <c r="K347" s="3">
        <v>218.96</v>
      </c>
      <c r="L347" s="3">
        <v>232833.33</v>
      </c>
      <c r="M347" s="3">
        <v>1547655.02</v>
      </c>
      <c r="N347" s="3">
        <v>266207.24</v>
      </c>
      <c r="O347" s="3">
        <v>0</v>
      </c>
      <c r="P347" s="3">
        <v>1281447.78</v>
      </c>
      <c r="Q347" s="3">
        <v>1782456.17</v>
      </c>
      <c r="R347" s="3">
        <v>1782456.17</v>
      </c>
      <c r="S347" s="3">
        <v>1</v>
      </c>
      <c r="T347" s="3">
        <v>2.4500000000000002</v>
      </c>
      <c r="U347" s="3">
        <v>27</v>
      </c>
      <c r="V347" s="3">
        <v>1496.94</v>
      </c>
      <c r="W347" s="3">
        <v>226.44</v>
      </c>
      <c r="X347" s="3">
        <v>217.06</v>
      </c>
      <c r="Y347" s="3">
        <v>405083.33</v>
      </c>
      <c r="Z347" s="3">
        <v>2413241.14</v>
      </c>
      <c r="AA347" s="3">
        <v>1265397.99</v>
      </c>
      <c r="AB347" s="3">
        <v>0</v>
      </c>
      <c r="AC347" s="3">
        <v>1147843.1499999999</v>
      </c>
      <c r="AD347" s="3">
        <v>2820264.91</v>
      </c>
      <c r="AE347" s="3">
        <v>2820264.91</v>
      </c>
      <c r="AF347" s="3">
        <v>1</v>
      </c>
      <c r="AG347" s="3">
        <v>1.0900000000000001</v>
      </c>
      <c r="AH347" s="3">
        <v>1519.42</v>
      </c>
      <c r="AI347" s="3">
        <v>229.79</v>
      </c>
      <c r="AJ347" s="3">
        <v>219.02</v>
      </c>
      <c r="AK347" s="3">
        <v>1900950.56</v>
      </c>
      <c r="AL347" s="3">
        <v>1902918.8</v>
      </c>
      <c r="AM347" s="3">
        <v>1902918.8</v>
      </c>
      <c r="AN347" s="3">
        <v>1</v>
      </c>
      <c r="AO347" s="3">
        <v>0.31</v>
      </c>
      <c r="AP347" s="4">
        <f t="shared" si="42"/>
        <v>1037808.7400000002</v>
      </c>
      <c r="AQ347" s="4">
        <f t="shared" si="43"/>
        <v>120462.63000000012</v>
      </c>
      <c r="AR347" s="4">
        <f t="shared" si="44"/>
        <v>1158271.3700000003</v>
      </c>
      <c r="AS347" s="3">
        <f t="shared" si="45"/>
        <v>6</v>
      </c>
      <c r="AT347" s="3">
        <f t="shared" si="46"/>
        <v>1.1052136342256887E-3</v>
      </c>
      <c r="AU347" s="3">
        <f t="shared" si="41"/>
        <v>904.80244636196392</v>
      </c>
      <c r="AV347" s="3" t="str">
        <f t="shared" si="47"/>
        <v>ShipToProdRatio</v>
      </c>
    </row>
    <row r="348" spans="1:48" x14ac:dyDescent="0.25">
      <c r="A348" s="3">
        <v>7</v>
      </c>
      <c r="B348" s="3">
        <v>3</v>
      </c>
      <c r="C348" s="3">
        <v>60</v>
      </c>
      <c r="D348" s="3">
        <v>4</v>
      </c>
      <c r="E348" s="3">
        <v>10</v>
      </c>
      <c r="F348" s="3">
        <v>0.01</v>
      </c>
      <c r="G348" s="3">
        <v>800</v>
      </c>
      <c r="H348" s="3">
        <v>24</v>
      </c>
      <c r="I348" s="3">
        <v>1772.34</v>
      </c>
      <c r="J348" s="3">
        <v>268</v>
      </c>
      <c r="K348" s="3">
        <v>255.45</v>
      </c>
      <c r="L348" s="3">
        <v>199571.43</v>
      </c>
      <c r="M348" s="3">
        <v>1326561.45</v>
      </c>
      <c r="N348" s="3">
        <v>228177.64</v>
      </c>
      <c r="O348" s="3">
        <v>0</v>
      </c>
      <c r="P348" s="3">
        <v>1098383.81</v>
      </c>
      <c r="Q348" s="3">
        <v>1528428.66</v>
      </c>
      <c r="R348" s="3">
        <v>1528428.66</v>
      </c>
      <c r="S348" s="3">
        <v>1</v>
      </c>
      <c r="T348" s="3">
        <v>2.4700000000000002</v>
      </c>
      <c r="U348" s="3">
        <v>27</v>
      </c>
      <c r="V348" s="3">
        <v>1746.42</v>
      </c>
      <c r="W348" s="3">
        <v>264.18</v>
      </c>
      <c r="X348" s="3">
        <v>253.24</v>
      </c>
      <c r="Y348" s="3">
        <v>347214.29</v>
      </c>
      <c r="Z348" s="3">
        <v>2068492.41</v>
      </c>
      <c r="AA348" s="3">
        <v>1084626.8500000001</v>
      </c>
      <c r="AB348" s="3">
        <v>0</v>
      </c>
      <c r="AC348" s="3">
        <v>983865.56</v>
      </c>
      <c r="AD348" s="3">
        <v>2417970.54</v>
      </c>
      <c r="AE348" s="3">
        <v>2417970.54</v>
      </c>
      <c r="AF348" s="3">
        <v>1</v>
      </c>
      <c r="AG348" s="3">
        <v>1.18</v>
      </c>
      <c r="AH348" s="3">
        <v>1772.66</v>
      </c>
      <c r="AI348" s="3">
        <v>268.08999999999997</v>
      </c>
      <c r="AJ348" s="3">
        <v>255.52</v>
      </c>
      <c r="AK348" s="3">
        <v>1629386.19</v>
      </c>
      <c r="AL348" s="3">
        <v>1631682.47</v>
      </c>
      <c r="AM348" s="3">
        <v>1631682.47</v>
      </c>
      <c r="AN348" s="3">
        <v>1</v>
      </c>
      <c r="AO348" s="3">
        <v>0.43</v>
      </c>
      <c r="AP348" s="4">
        <f t="shared" si="42"/>
        <v>889541.88000000012</v>
      </c>
      <c r="AQ348" s="4">
        <f t="shared" si="43"/>
        <v>103253.81000000006</v>
      </c>
      <c r="AR348" s="4">
        <f t="shared" si="44"/>
        <v>992795.69000000018</v>
      </c>
      <c r="AS348" s="3">
        <f t="shared" si="45"/>
        <v>6</v>
      </c>
      <c r="AT348" s="3">
        <f t="shared" si="46"/>
        <v>1.5043185492471666E-3</v>
      </c>
      <c r="AU348" s="3">
        <f t="shared" si="41"/>
        <v>664.75282146886252</v>
      </c>
      <c r="AV348" s="3" t="str">
        <f t="shared" si="47"/>
        <v>ShipToProdRatio</v>
      </c>
    </row>
    <row r="349" spans="1:48" x14ac:dyDescent="0.25">
      <c r="A349" s="3">
        <v>8</v>
      </c>
      <c r="B349" s="3">
        <v>3</v>
      </c>
      <c r="C349" s="3">
        <v>60</v>
      </c>
      <c r="D349" s="3">
        <v>4</v>
      </c>
      <c r="E349" s="3">
        <v>10</v>
      </c>
      <c r="F349" s="3">
        <v>0.02</v>
      </c>
      <c r="G349" s="3">
        <v>800</v>
      </c>
      <c r="H349" s="3">
        <v>24</v>
      </c>
      <c r="I349" s="3">
        <v>2025.53</v>
      </c>
      <c r="J349" s="3">
        <v>306.29000000000002</v>
      </c>
      <c r="K349" s="3">
        <v>291.94</v>
      </c>
      <c r="L349" s="3">
        <v>174625</v>
      </c>
      <c r="M349" s="3">
        <v>1160741.26</v>
      </c>
      <c r="N349" s="3">
        <v>199655.43</v>
      </c>
      <c r="O349" s="3">
        <v>0</v>
      </c>
      <c r="P349" s="3">
        <v>961085.83</v>
      </c>
      <c r="Q349" s="3">
        <v>1337990.03</v>
      </c>
      <c r="R349" s="3">
        <v>1337990.03</v>
      </c>
      <c r="S349" s="3">
        <v>1</v>
      </c>
      <c r="T349" s="3">
        <v>2.66</v>
      </c>
      <c r="U349" s="3">
        <v>27</v>
      </c>
      <c r="V349" s="3">
        <v>1995.91</v>
      </c>
      <c r="W349" s="3">
        <v>301.92</v>
      </c>
      <c r="X349" s="3">
        <v>289.42</v>
      </c>
      <c r="Y349" s="3">
        <v>303812.5</v>
      </c>
      <c r="Z349" s="3">
        <v>1809930.86</v>
      </c>
      <c r="AA349" s="3">
        <v>949048.49</v>
      </c>
      <c r="AB349" s="3">
        <v>0</v>
      </c>
      <c r="AC349" s="3">
        <v>860882.36</v>
      </c>
      <c r="AD349" s="3">
        <v>2116330.61</v>
      </c>
      <c r="AE349" s="3">
        <v>2116330.61</v>
      </c>
      <c r="AF349" s="3">
        <v>1</v>
      </c>
      <c r="AG349" s="3">
        <v>1.24</v>
      </c>
      <c r="AH349" s="3">
        <v>2025.9</v>
      </c>
      <c r="AI349" s="3">
        <v>306.39</v>
      </c>
      <c r="AJ349" s="3">
        <v>292.02999999999997</v>
      </c>
      <c r="AK349" s="3">
        <v>1425712.92</v>
      </c>
      <c r="AL349" s="3">
        <v>1428337.24</v>
      </c>
      <c r="AM349" s="3">
        <v>1428337.24</v>
      </c>
      <c r="AN349" s="3">
        <v>1</v>
      </c>
      <c r="AO349" s="3">
        <v>0.31</v>
      </c>
      <c r="AP349" s="4">
        <f t="shared" si="42"/>
        <v>778340.57999999984</v>
      </c>
      <c r="AQ349" s="4">
        <f t="shared" si="43"/>
        <v>90347.209999999963</v>
      </c>
      <c r="AR349" s="4">
        <f t="shared" si="44"/>
        <v>868687.7899999998</v>
      </c>
      <c r="AS349" s="3">
        <f t="shared" si="45"/>
        <v>6</v>
      </c>
      <c r="AT349" s="3">
        <f t="shared" si="46"/>
        <v>1.9648242423018838E-3</v>
      </c>
      <c r="AU349" s="3">
        <f t="shared" si="41"/>
        <v>508.95137512577361</v>
      </c>
      <c r="AV349" s="3" t="str">
        <f t="shared" si="47"/>
        <v>ShipToProdRatio</v>
      </c>
    </row>
    <row r="350" spans="1:48" x14ac:dyDescent="0.25">
      <c r="A350" s="3">
        <v>9</v>
      </c>
      <c r="B350" s="3">
        <v>3</v>
      </c>
      <c r="C350" s="3">
        <v>60</v>
      </c>
      <c r="D350" s="3">
        <v>4</v>
      </c>
      <c r="E350" s="3">
        <v>10</v>
      </c>
      <c r="F350" s="3">
        <v>0.02</v>
      </c>
      <c r="G350" s="3">
        <v>800</v>
      </c>
      <c r="H350" s="3">
        <v>24</v>
      </c>
      <c r="I350" s="3">
        <v>2278.7199999999998</v>
      </c>
      <c r="J350" s="3">
        <v>344.58</v>
      </c>
      <c r="K350" s="3">
        <v>328.44</v>
      </c>
      <c r="L350" s="3">
        <v>155222.22</v>
      </c>
      <c r="M350" s="3">
        <v>1031770.01</v>
      </c>
      <c r="N350" s="3">
        <v>177471.49</v>
      </c>
      <c r="O350" s="3">
        <v>0</v>
      </c>
      <c r="P350" s="3">
        <v>854298.52</v>
      </c>
      <c r="Q350" s="3">
        <v>1189943.97</v>
      </c>
      <c r="R350" s="3">
        <v>1189943.97</v>
      </c>
      <c r="S350" s="3">
        <v>1</v>
      </c>
      <c r="T350" s="3">
        <v>2.54</v>
      </c>
      <c r="U350" s="3">
        <v>27</v>
      </c>
      <c r="V350" s="3">
        <v>2245.4</v>
      </c>
      <c r="W350" s="3">
        <v>339.66</v>
      </c>
      <c r="X350" s="3">
        <v>325.60000000000002</v>
      </c>
      <c r="Y350" s="3">
        <v>270055.56</v>
      </c>
      <c r="Z350" s="3">
        <v>1608827.43</v>
      </c>
      <c r="AA350" s="3">
        <v>843598.66</v>
      </c>
      <c r="AB350" s="3">
        <v>0</v>
      </c>
      <c r="AC350" s="3">
        <v>765228.77</v>
      </c>
      <c r="AD350" s="3">
        <v>1881793.64</v>
      </c>
      <c r="AE350" s="3">
        <v>1881793.64</v>
      </c>
      <c r="AF350" s="3">
        <v>1</v>
      </c>
      <c r="AG350" s="3">
        <v>1.0900000000000001</v>
      </c>
      <c r="AH350" s="3">
        <v>2279.14</v>
      </c>
      <c r="AI350" s="3">
        <v>344.69</v>
      </c>
      <c r="AJ350" s="3">
        <v>328.53</v>
      </c>
      <c r="AK350" s="3">
        <v>1267300.3700000001</v>
      </c>
      <c r="AL350" s="3">
        <v>1270252.73</v>
      </c>
      <c r="AM350" s="3">
        <v>1270252.73</v>
      </c>
      <c r="AN350" s="3">
        <v>1</v>
      </c>
      <c r="AO350" s="3">
        <v>0.37</v>
      </c>
      <c r="AP350" s="4">
        <f t="shared" si="42"/>
        <v>691849.66999999993</v>
      </c>
      <c r="AQ350" s="4">
        <f t="shared" si="43"/>
        <v>80308.760000000009</v>
      </c>
      <c r="AR350" s="4">
        <f t="shared" si="44"/>
        <v>772158.42999999993</v>
      </c>
      <c r="AS350" s="3">
        <f t="shared" si="45"/>
        <v>6</v>
      </c>
      <c r="AT350" s="3">
        <f t="shared" si="46"/>
        <v>2.4867391086460609E-3</v>
      </c>
      <c r="AU350" s="3">
        <f t="shared" si="41"/>
        <v>402.13305711207624</v>
      </c>
      <c r="AV350" s="3" t="str">
        <f t="shared" si="47"/>
        <v>ShipToProdRatio</v>
      </c>
    </row>
    <row r="351" spans="1:48" x14ac:dyDescent="0.25">
      <c r="A351" s="3">
        <v>10</v>
      </c>
      <c r="B351" s="3">
        <v>3</v>
      </c>
      <c r="C351" s="3">
        <v>60</v>
      </c>
      <c r="D351" s="3">
        <v>4</v>
      </c>
      <c r="E351" s="3">
        <v>10</v>
      </c>
      <c r="F351" s="3">
        <v>0.02</v>
      </c>
      <c r="G351" s="3">
        <v>800</v>
      </c>
      <c r="H351" s="3">
        <v>24</v>
      </c>
      <c r="I351" s="3">
        <v>2785.1</v>
      </c>
      <c r="J351" s="3">
        <v>421.15</v>
      </c>
      <c r="K351" s="3">
        <v>401.42</v>
      </c>
      <c r="L351" s="3">
        <v>127000</v>
      </c>
      <c r="M351" s="3">
        <v>844175.47</v>
      </c>
      <c r="N351" s="3">
        <v>145203.95000000001</v>
      </c>
      <c r="O351" s="3">
        <v>0</v>
      </c>
      <c r="P351" s="3">
        <v>698971.52</v>
      </c>
      <c r="Q351" s="3">
        <v>974783.14</v>
      </c>
      <c r="R351" s="3">
        <v>974783.14</v>
      </c>
      <c r="S351" s="3">
        <v>1</v>
      </c>
      <c r="T351" s="3">
        <v>2.44</v>
      </c>
      <c r="U351" s="3">
        <v>27</v>
      </c>
      <c r="V351" s="3">
        <v>2744.38</v>
      </c>
      <c r="W351" s="3">
        <v>415.14</v>
      </c>
      <c r="X351" s="3">
        <v>397.95</v>
      </c>
      <c r="Y351" s="3">
        <v>220954.55</v>
      </c>
      <c r="Z351" s="3">
        <v>1316313.3500000001</v>
      </c>
      <c r="AA351" s="3">
        <v>690217.09</v>
      </c>
      <c r="AB351" s="3">
        <v>0</v>
      </c>
      <c r="AC351" s="3">
        <v>626096.26</v>
      </c>
      <c r="AD351" s="3">
        <v>1540825.36</v>
      </c>
      <c r="AE351" s="3">
        <v>1540825.36</v>
      </c>
      <c r="AF351" s="3">
        <v>1</v>
      </c>
      <c r="AG351" s="3">
        <v>1.1100000000000001</v>
      </c>
      <c r="AH351" s="3">
        <v>2785.61</v>
      </c>
      <c r="AI351" s="3">
        <v>421.28</v>
      </c>
      <c r="AJ351" s="3">
        <v>401.54</v>
      </c>
      <c r="AK351" s="3">
        <v>1036882.12</v>
      </c>
      <c r="AL351" s="3">
        <v>1040490.56</v>
      </c>
      <c r="AM351" s="3">
        <v>1040490.56</v>
      </c>
      <c r="AN351" s="3">
        <v>1</v>
      </c>
      <c r="AO351" s="3">
        <v>0.33</v>
      </c>
      <c r="AP351" s="4">
        <f t="shared" si="42"/>
        <v>566042.22000000009</v>
      </c>
      <c r="AQ351" s="4">
        <f t="shared" si="43"/>
        <v>65707.420000000042</v>
      </c>
      <c r="AR351" s="4">
        <f t="shared" si="44"/>
        <v>631749.64000000013</v>
      </c>
      <c r="AS351" s="3">
        <f t="shared" si="45"/>
        <v>6</v>
      </c>
      <c r="AT351" s="3">
        <f t="shared" si="46"/>
        <v>3.7147458018065471E-3</v>
      </c>
      <c r="AU351" s="3">
        <f t="shared" si="41"/>
        <v>269.19742382202361</v>
      </c>
      <c r="AV351" s="3" t="str">
        <f t="shared" si="47"/>
        <v>ShipToProdRatio</v>
      </c>
    </row>
    <row r="352" spans="1:48" x14ac:dyDescent="0.25">
      <c r="A352" s="3">
        <v>11</v>
      </c>
      <c r="B352" s="3">
        <v>3</v>
      </c>
      <c r="C352" s="3">
        <v>60</v>
      </c>
      <c r="D352" s="3">
        <v>4</v>
      </c>
      <c r="E352" s="3">
        <v>10</v>
      </c>
      <c r="F352" s="3">
        <v>0.02</v>
      </c>
      <c r="G352" s="3">
        <v>800</v>
      </c>
      <c r="H352" s="3">
        <v>24</v>
      </c>
      <c r="I352" s="3">
        <v>3038.29</v>
      </c>
      <c r="J352" s="3">
        <v>459.44</v>
      </c>
      <c r="K352" s="3">
        <v>437.92</v>
      </c>
      <c r="L352" s="3">
        <v>116416.67</v>
      </c>
      <c r="M352" s="3">
        <v>773827.51</v>
      </c>
      <c r="N352" s="3">
        <v>133103.62</v>
      </c>
      <c r="O352" s="3">
        <v>0</v>
      </c>
      <c r="P352" s="3">
        <v>640723.89</v>
      </c>
      <c r="Q352" s="3">
        <v>894179.82</v>
      </c>
      <c r="R352" s="3">
        <v>894179.82</v>
      </c>
      <c r="S352" s="3">
        <v>1</v>
      </c>
      <c r="T352" s="3">
        <v>2.36</v>
      </c>
      <c r="U352" s="3">
        <v>27</v>
      </c>
      <c r="V352" s="3">
        <v>2993.87</v>
      </c>
      <c r="W352" s="3">
        <v>452.88</v>
      </c>
      <c r="X352" s="3">
        <v>434.13</v>
      </c>
      <c r="Y352" s="3">
        <v>202541.67</v>
      </c>
      <c r="Z352" s="3">
        <v>1206620.57</v>
      </c>
      <c r="AA352" s="3">
        <v>632699</v>
      </c>
      <c r="AB352" s="3">
        <v>0</v>
      </c>
      <c r="AC352" s="3">
        <v>573921.56999999995</v>
      </c>
      <c r="AD352" s="3">
        <v>1413043.11</v>
      </c>
      <c r="AE352" s="3">
        <v>1413043.11</v>
      </c>
      <c r="AF352" s="3">
        <v>1</v>
      </c>
      <c r="AG352" s="3">
        <v>1.1599999999999999</v>
      </c>
      <c r="AH352" s="3">
        <v>3038.85</v>
      </c>
      <c r="AI352" s="3">
        <v>459.58</v>
      </c>
      <c r="AJ352" s="3">
        <v>438.04</v>
      </c>
      <c r="AK352" s="3">
        <v>950475.28</v>
      </c>
      <c r="AL352" s="3">
        <v>954411.75</v>
      </c>
      <c r="AM352" s="3">
        <v>954411.75</v>
      </c>
      <c r="AN352" s="3">
        <v>1</v>
      </c>
      <c r="AO352" s="3">
        <v>0.37</v>
      </c>
      <c r="AP352" s="4">
        <f t="shared" si="42"/>
        <v>518863.29000000015</v>
      </c>
      <c r="AQ352" s="4">
        <f t="shared" si="43"/>
        <v>60231.930000000051</v>
      </c>
      <c r="AR352" s="4">
        <f t="shared" si="44"/>
        <v>579095.2200000002</v>
      </c>
      <c r="AS352" s="3">
        <f t="shared" si="45"/>
        <v>6</v>
      </c>
      <c r="AT352" s="3">
        <f t="shared" si="46"/>
        <v>4.4208657449465154E-3</v>
      </c>
      <c r="AU352" s="3">
        <f t="shared" si="41"/>
        <v>226.20003811314524</v>
      </c>
      <c r="AV352" s="3" t="str">
        <f t="shared" si="47"/>
        <v>ShipToProdRatio</v>
      </c>
    </row>
    <row r="353" spans="1:48" x14ac:dyDescent="0.25">
      <c r="A353" s="3">
        <v>12</v>
      </c>
      <c r="B353" s="3">
        <v>3</v>
      </c>
      <c r="C353" s="3">
        <v>60</v>
      </c>
      <c r="D353" s="3">
        <v>4</v>
      </c>
      <c r="E353" s="3">
        <v>10</v>
      </c>
      <c r="F353" s="3">
        <v>0.03</v>
      </c>
      <c r="G353" s="3">
        <v>800</v>
      </c>
      <c r="H353" s="3">
        <v>24</v>
      </c>
      <c r="I353" s="3">
        <v>3291.48</v>
      </c>
      <c r="J353" s="3">
        <v>497.72</v>
      </c>
      <c r="K353" s="3">
        <v>474.41</v>
      </c>
      <c r="L353" s="3">
        <v>107461.54</v>
      </c>
      <c r="M353" s="3">
        <v>714302.32</v>
      </c>
      <c r="N353" s="3">
        <v>122864.88</v>
      </c>
      <c r="O353" s="3">
        <v>0</v>
      </c>
      <c r="P353" s="3">
        <v>591437.43999999994</v>
      </c>
      <c r="Q353" s="3">
        <v>826027.47</v>
      </c>
      <c r="R353" s="3">
        <v>826027.47</v>
      </c>
      <c r="S353" s="3">
        <v>1</v>
      </c>
      <c r="T353" s="3">
        <v>2.4700000000000002</v>
      </c>
      <c r="U353" s="3">
        <v>27</v>
      </c>
      <c r="V353" s="3">
        <v>3243.36</v>
      </c>
      <c r="W353" s="3">
        <v>490.62</v>
      </c>
      <c r="X353" s="3">
        <v>470.31</v>
      </c>
      <c r="Y353" s="3">
        <v>186961.54</v>
      </c>
      <c r="Z353" s="3">
        <v>1113803.6000000001</v>
      </c>
      <c r="AA353" s="3">
        <v>584029.84</v>
      </c>
      <c r="AB353" s="3">
        <v>0</v>
      </c>
      <c r="AC353" s="3">
        <v>529773.76</v>
      </c>
      <c r="AD353" s="3">
        <v>1304969.42</v>
      </c>
      <c r="AE353" s="3">
        <v>1304969.42</v>
      </c>
      <c r="AF353" s="3">
        <v>1</v>
      </c>
      <c r="AG353" s="3">
        <v>1.19</v>
      </c>
      <c r="AH353" s="3">
        <v>3292.09</v>
      </c>
      <c r="AI353" s="3">
        <v>497.88</v>
      </c>
      <c r="AJ353" s="3">
        <v>474.55</v>
      </c>
      <c r="AK353" s="3">
        <v>877361.8</v>
      </c>
      <c r="AL353" s="3">
        <v>881626.31</v>
      </c>
      <c r="AM353" s="3">
        <v>881626.31</v>
      </c>
      <c r="AN353" s="3">
        <v>1</v>
      </c>
      <c r="AO353" s="3">
        <v>0.36</v>
      </c>
      <c r="AP353" s="4">
        <f t="shared" si="42"/>
        <v>478941.94999999995</v>
      </c>
      <c r="AQ353" s="4">
        <f t="shared" si="43"/>
        <v>55598.840000000084</v>
      </c>
      <c r="AR353" s="4">
        <f t="shared" si="44"/>
        <v>534540.79</v>
      </c>
      <c r="AS353" s="3">
        <f t="shared" si="45"/>
        <v>6</v>
      </c>
      <c r="AT353" s="3">
        <f t="shared" si="46"/>
        <v>5.1883639662615487E-3</v>
      </c>
      <c r="AU353" s="3">
        <f t="shared" si="41"/>
        <v>192.73898410032811</v>
      </c>
      <c r="AV353" s="3" t="str">
        <f t="shared" si="47"/>
        <v>ShipToProdRatio</v>
      </c>
    </row>
    <row r="354" spans="1:48" x14ac:dyDescent="0.25">
      <c r="A354" s="3">
        <v>13</v>
      </c>
      <c r="B354" s="3">
        <v>3</v>
      </c>
      <c r="C354" s="3">
        <v>60</v>
      </c>
      <c r="D354" s="3">
        <v>4</v>
      </c>
      <c r="E354" s="3">
        <v>10</v>
      </c>
      <c r="F354" s="3">
        <v>0.03</v>
      </c>
      <c r="G354" s="3">
        <v>800</v>
      </c>
      <c r="H354" s="3">
        <v>24</v>
      </c>
      <c r="I354" s="3">
        <v>3544.67</v>
      </c>
      <c r="J354" s="3">
        <v>536.01</v>
      </c>
      <c r="K354" s="3">
        <v>510.9</v>
      </c>
      <c r="L354" s="3">
        <v>99785.71</v>
      </c>
      <c r="M354" s="3">
        <v>663280.72</v>
      </c>
      <c r="N354" s="3">
        <v>114088.82</v>
      </c>
      <c r="O354" s="3">
        <v>0</v>
      </c>
      <c r="P354" s="3">
        <v>549191.91</v>
      </c>
      <c r="Q354" s="3">
        <v>767658.02</v>
      </c>
      <c r="R354" s="3">
        <v>767658.02</v>
      </c>
      <c r="S354" s="3">
        <v>1</v>
      </c>
      <c r="T354" s="3">
        <v>2.5</v>
      </c>
      <c r="U354" s="3">
        <v>27</v>
      </c>
      <c r="V354" s="3">
        <v>3492.85</v>
      </c>
      <c r="W354" s="3">
        <v>528.36</v>
      </c>
      <c r="X354" s="3">
        <v>506.48</v>
      </c>
      <c r="Y354" s="3">
        <v>173607.14</v>
      </c>
      <c r="Z354" s="3">
        <v>1034246.2</v>
      </c>
      <c r="AA354" s="3">
        <v>542313.43000000005</v>
      </c>
      <c r="AB354" s="3">
        <v>0</v>
      </c>
      <c r="AC354" s="3">
        <v>491932.78</v>
      </c>
      <c r="AD354" s="3">
        <v>1212381.03</v>
      </c>
      <c r="AE354" s="3">
        <v>1212381.03</v>
      </c>
      <c r="AF354" s="3">
        <v>1</v>
      </c>
      <c r="AG354" s="3">
        <v>1.07</v>
      </c>
      <c r="AH354" s="3">
        <v>3545.32</v>
      </c>
      <c r="AI354" s="3">
        <v>536.17999999999995</v>
      </c>
      <c r="AJ354" s="3">
        <v>511.05</v>
      </c>
      <c r="AK354" s="3">
        <v>814693.1</v>
      </c>
      <c r="AL354" s="3">
        <v>819285.65</v>
      </c>
      <c r="AM354" s="3">
        <v>819285.65</v>
      </c>
      <c r="AN354" s="3">
        <v>1</v>
      </c>
      <c r="AO354" s="3">
        <v>0.31</v>
      </c>
      <c r="AP354" s="4">
        <f t="shared" si="42"/>
        <v>444723.01</v>
      </c>
      <c r="AQ354" s="4">
        <f t="shared" si="43"/>
        <v>51627.630000000005</v>
      </c>
      <c r="AR354" s="4">
        <f t="shared" si="44"/>
        <v>496350.64</v>
      </c>
      <c r="AS354" s="3">
        <f t="shared" si="45"/>
        <v>6</v>
      </c>
      <c r="AT354" s="3">
        <f t="shared" si="46"/>
        <v>6.0172742758451588E-3</v>
      </c>
      <c r="AU354" s="3">
        <f t="shared" si="41"/>
        <v>166.18820318931608</v>
      </c>
      <c r="AV354" s="3" t="str">
        <f t="shared" si="47"/>
        <v>ShipToProdRatio</v>
      </c>
    </row>
    <row r="355" spans="1:48" x14ac:dyDescent="0.25">
      <c r="A355" s="3">
        <v>14</v>
      </c>
      <c r="B355" s="3">
        <v>3</v>
      </c>
      <c r="C355" s="3">
        <v>60</v>
      </c>
      <c r="D355" s="3">
        <v>4</v>
      </c>
      <c r="E355" s="3">
        <v>10</v>
      </c>
      <c r="F355" s="3">
        <v>0.03</v>
      </c>
      <c r="G355" s="3">
        <v>800</v>
      </c>
      <c r="H355" s="3">
        <v>24</v>
      </c>
      <c r="I355" s="3">
        <v>4051.05</v>
      </c>
      <c r="J355" s="3">
        <v>612.58000000000004</v>
      </c>
      <c r="K355" s="3">
        <v>583.89</v>
      </c>
      <c r="L355" s="3">
        <v>87312.5</v>
      </c>
      <c r="M355" s="3">
        <v>580370.63</v>
      </c>
      <c r="N355" s="3">
        <v>99827.72</v>
      </c>
      <c r="O355" s="3">
        <v>0</v>
      </c>
      <c r="P355" s="3">
        <v>480542.92</v>
      </c>
      <c r="Q355" s="3">
        <v>672930.65</v>
      </c>
      <c r="R355" s="3">
        <v>672930.65</v>
      </c>
      <c r="S355" s="3">
        <v>1</v>
      </c>
      <c r="T355" s="3">
        <v>2.34</v>
      </c>
      <c r="U355" s="3">
        <v>27</v>
      </c>
      <c r="V355" s="3">
        <v>3991.83</v>
      </c>
      <c r="W355" s="3">
        <v>603.84</v>
      </c>
      <c r="X355" s="3">
        <v>578.84</v>
      </c>
      <c r="Y355" s="3">
        <v>151906.25</v>
      </c>
      <c r="Z355" s="3">
        <v>904965.43</v>
      </c>
      <c r="AA355" s="3">
        <v>474524.25</v>
      </c>
      <c r="AB355" s="3">
        <v>0</v>
      </c>
      <c r="AC355" s="3">
        <v>430441.18</v>
      </c>
      <c r="AD355" s="3">
        <v>1062046.18</v>
      </c>
      <c r="AE355" s="3">
        <v>1062046.18</v>
      </c>
      <c r="AF355" s="3">
        <v>1</v>
      </c>
      <c r="AG355" s="3">
        <v>1.1000000000000001</v>
      </c>
      <c r="AH355" s="3">
        <v>4051.8</v>
      </c>
      <c r="AI355" s="3">
        <v>612.78</v>
      </c>
      <c r="AJ355" s="3">
        <v>584.05999999999995</v>
      </c>
      <c r="AK355" s="3">
        <v>712856.46</v>
      </c>
      <c r="AL355" s="3">
        <v>718105.09</v>
      </c>
      <c r="AM355" s="3">
        <v>718105.09</v>
      </c>
      <c r="AN355" s="3">
        <v>1</v>
      </c>
      <c r="AO355" s="3">
        <v>0.36</v>
      </c>
      <c r="AP355" s="4">
        <f t="shared" si="42"/>
        <v>389115.52999999991</v>
      </c>
      <c r="AQ355" s="4">
        <f t="shared" si="43"/>
        <v>45174.439999999944</v>
      </c>
      <c r="AR355" s="4">
        <f t="shared" si="44"/>
        <v>434289.96999999986</v>
      </c>
      <c r="AS355" s="3">
        <f t="shared" si="45"/>
        <v>6</v>
      </c>
      <c r="AT355" s="3">
        <f t="shared" si="46"/>
        <v>7.8592969692075354E-3</v>
      </c>
      <c r="AU355" s="3">
        <f t="shared" si="41"/>
        <v>127.2378437814434</v>
      </c>
      <c r="AV355" s="3" t="str">
        <f t="shared" si="47"/>
        <v>ShipToProdRatio</v>
      </c>
    </row>
    <row r="356" spans="1:48" x14ac:dyDescent="0.25">
      <c r="A356" s="3">
        <v>15</v>
      </c>
      <c r="B356" s="3">
        <v>3</v>
      </c>
      <c r="C356" s="3">
        <v>60</v>
      </c>
      <c r="D356" s="3">
        <v>4</v>
      </c>
      <c r="E356" s="3">
        <v>10</v>
      </c>
      <c r="F356" s="3">
        <v>0.03</v>
      </c>
      <c r="G356" s="3">
        <v>800</v>
      </c>
      <c r="H356" s="3">
        <v>24</v>
      </c>
      <c r="I356" s="3">
        <v>4304.24</v>
      </c>
      <c r="J356" s="3">
        <v>650.87</v>
      </c>
      <c r="K356" s="3">
        <v>620.38</v>
      </c>
      <c r="L356" s="3">
        <v>82176.47</v>
      </c>
      <c r="M356" s="3">
        <v>546231.18000000005</v>
      </c>
      <c r="N356" s="3">
        <v>93955.5</v>
      </c>
      <c r="O356" s="3">
        <v>0</v>
      </c>
      <c r="P356" s="3">
        <v>452275.69</v>
      </c>
      <c r="Q356" s="3">
        <v>633983.15</v>
      </c>
      <c r="R356" s="3">
        <v>633983.15</v>
      </c>
      <c r="S356" s="3">
        <v>1</v>
      </c>
      <c r="T356" s="3">
        <v>2.59</v>
      </c>
      <c r="U356" s="3">
        <v>27</v>
      </c>
      <c r="V356" s="3">
        <v>4241.32</v>
      </c>
      <c r="W356" s="3">
        <v>641.58000000000004</v>
      </c>
      <c r="X356" s="3">
        <v>615.01</v>
      </c>
      <c r="Y356" s="3">
        <v>142970.59</v>
      </c>
      <c r="Z356" s="3">
        <v>851732.17</v>
      </c>
      <c r="AA356" s="3">
        <v>446611.06</v>
      </c>
      <c r="AB356" s="3">
        <v>0</v>
      </c>
      <c r="AC356" s="3">
        <v>405121.11</v>
      </c>
      <c r="AD356" s="3">
        <v>1000200.66</v>
      </c>
      <c r="AE356" s="3">
        <v>1000200.66</v>
      </c>
      <c r="AF356" s="3">
        <v>1</v>
      </c>
      <c r="AG356" s="3">
        <v>1.1200000000000001</v>
      </c>
      <c r="AH356" s="3">
        <v>4305.04</v>
      </c>
      <c r="AI356" s="3">
        <v>651.08000000000004</v>
      </c>
      <c r="AJ356" s="3">
        <v>620.55999999999995</v>
      </c>
      <c r="AK356" s="3">
        <v>670923.73</v>
      </c>
      <c r="AL356" s="3">
        <v>676500.4</v>
      </c>
      <c r="AM356" s="3">
        <v>676500.4</v>
      </c>
      <c r="AN356" s="3">
        <v>1</v>
      </c>
      <c r="AO356" s="3">
        <v>0.31</v>
      </c>
      <c r="AP356" s="4">
        <f t="shared" si="42"/>
        <v>366217.51</v>
      </c>
      <c r="AQ356" s="4">
        <f t="shared" si="43"/>
        <v>42517.25</v>
      </c>
      <c r="AR356" s="4">
        <f t="shared" si="44"/>
        <v>408734.76</v>
      </c>
      <c r="AS356" s="3">
        <f t="shared" si="45"/>
        <v>6</v>
      </c>
      <c r="AT356" s="3">
        <f t="shared" si="46"/>
        <v>8.8724094940601048E-3</v>
      </c>
      <c r="AU356" s="3">
        <f t="shared" si="41"/>
        <v>112.70895472864269</v>
      </c>
      <c r="AV356" s="3" t="str">
        <f t="shared" si="47"/>
        <v>ShipToProdRatio</v>
      </c>
    </row>
    <row r="357" spans="1:48" x14ac:dyDescent="0.25">
      <c r="A357" s="3">
        <v>16</v>
      </c>
      <c r="B357" s="3">
        <v>3</v>
      </c>
      <c r="C357" s="3">
        <v>60</v>
      </c>
      <c r="D357" s="3">
        <v>4</v>
      </c>
      <c r="E357" s="3">
        <v>10</v>
      </c>
      <c r="F357" s="3">
        <v>0.04</v>
      </c>
      <c r="G357" s="3">
        <v>800</v>
      </c>
      <c r="H357" s="3">
        <v>24</v>
      </c>
      <c r="I357" s="3">
        <v>4810.62</v>
      </c>
      <c r="J357" s="3">
        <v>727.44</v>
      </c>
      <c r="K357" s="3">
        <v>693.37</v>
      </c>
      <c r="L357" s="3">
        <v>73526.320000000007</v>
      </c>
      <c r="M357" s="3">
        <v>488733.16</v>
      </c>
      <c r="N357" s="3">
        <v>84065.44</v>
      </c>
      <c r="O357" s="3">
        <v>0</v>
      </c>
      <c r="P357" s="3">
        <v>404667.72</v>
      </c>
      <c r="Q357" s="3">
        <v>568490.91</v>
      </c>
      <c r="R357" s="3">
        <v>568490.91</v>
      </c>
      <c r="S357" s="3">
        <v>1</v>
      </c>
      <c r="T357" s="3">
        <v>2.66</v>
      </c>
      <c r="U357" s="3">
        <v>27</v>
      </c>
      <c r="V357" s="3">
        <v>4740.29</v>
      </c>
      <c r="W357" s="3">
        <v>717.06</v>
      </c>
      <c r="X357" s="3">
        <v>687.37</v>
      </c>
      <c r="Y357" s="3">
        <v>127921.05</v>
      </c>
      <c r="Z357" s="3">
        <v>762076.15</v>
      </c>
      <c r="AA357" s="3">
        <v>399599.37</v>
      </c>
      <c r="AB357" s="3">
        <v>0</v>
      </c>
      <c r="AC357" s="3">
        <v>362476.78</v>
      </c>
      <c r="AD357" s="3">
        <v>896141.92</v>
      </c>
      <c r="AE357" s="3">
        <v>896141.92</v>
      </c>
      <c r="AF357" s="3">
        <v>1</v>
      </c>
      <c r="AG357" s="3">
        <v>1.1299999999999999</v>
      </c>
      <c r="AH357" s="3">
        <v>4811.51</v>
      </c>
      <c r="AI357" s="3">
        <v>727.67</v>
      </c>
      <c r="AJ357" s="3">
        <v>693.57</v>
      </c>
      <c r="AK357" s="3">
        <v>600300.18000000005</v>
      </c>
      <c r="AL357" s="3">
        <v>606532.93000000005</v>
      </c>
      <c r="AM357" s="3">
        <v>606532.93000000005</v>
      </c>
      <c r="AN357" s="3">
        <v>1</v>
      </c>
      <c r="AO357" s="3">
        <v>0.41</v>
      </c>
      <c r="AP357" s="4">
        <f t="shared" si="42"/>
        <v>327651.01</v>
      </c>
      <c r="AQ357" s="4">
        <f t="shared" si="43"/>
        <v>38042.020000000019</v>
      </c>
      <c r="AR357" s="4">
        <f t="shared" si="44"/>
        <v>365693.03</v>
      </c>
      <c r="AS357" s="3">
        <f t="shared" si="45"/>
        <v>6</v>
      </c>
      <c r="AT357" s="3">
        <f t="shared" si="46"/>
        <v>1.1082836700236694E-2</v>
      </c>
      <c r="AU357" s="3">
        <f t="shared" si="41"/>
        <v>90.229607008343194</v>
      </c>
      <c r="AV357" s="3" t="str">
        <f t="shared" si="47"/>
        <v>ShipToProdRatio</v>
      </c>
    </row>
    <row r="358" spans="1:48" x14ac:dyDescent="0.25">
      <c r="A358" s="3">
        <v>17</v>
      </c>
      <c r="B358" s="3">
        <v>3</v>
      </c>
      <c r="C358" s="3">
        <v>60</v>
      </c>
      <c r="D358" s="3">
        <v>4</v>
      </c>
      <c r="E358" s="3">
        <v>10</v>
      </c>
      <c r="F358" s="3">
        <v>0.04</v>
      </c>
      <c r="G358" s="3">
        <v>800</v>
      </c>
      <c r="H358" s="3">
        <v>24</v>
      </c>
      <c r="I358" s="3">
        <v>5317.01</v>
      </c>
      <c r="J358" s="3">
        <v>804.01</v>
      </c>
      <c r="K358" s="3">
        <v>766.35</v>
      </c>
      <c r="L358" s="3">
        <v>66523.81</v>
      </c>
      <c r="M358" s="3">
        <v>442187.15</v>
      </c>
      <c r="N358" s="3">
        <v>76059.210000000006</v>
      </c>
      <c r="O358" s="3">
        <v>0</v>
      </c>
      <c r="P358" s="3">
        <v>366127.94</v>
      </c>
      <c r="Q358" s="3">
        <v>515598.33</v>
      </c>
      <c r="R358" s="3">
        <v>515598.33</v>
      </c>
      <c r="S358" s="3">
        <v>1</v>
      </c>
      <c r="T358" s="3">
        <v>2.4500000000000002</v>
      </c>
      <c r="U358" s="3">
        <v>27</v>
      </c>
      <c r="V358" s="3">
        <v>5239.2700000000004</v>
      </c>
      <c r="W358" s="3">
        <v>792.54</v>
      </c>
      <c r="X358" s="3">
        <v>759.72</v>
      </c>
      <c r="Y358" s="3">
        <v>115738.1</v>
      </c>
      <c r="Z358" s="3">
        <v>689497.47</v>
      </c>
      <c r="AA358" s="3">
        <v>361542.28</v>
      </c>
      <c r="AB358" s="3">
        <v>0</v>
      </c>
      <c r="AC358" s="3">
        <v>327955.19</v>
      </c>
      <c r="AD358" s="3">
        <v>812027.1</v>
      </c>
      <c r="AE358" s="3">
        <v>812027.1</v>
      </c>
      <c r="AF358" s="3">
        <v>1</v>
      </c>
      <c r="AG358" s="3">
        <v>1.1000000000000001</v>
      </c>
      <c r="AH358" s="3">
        <v>5317.99</v>
      </c>
      <c r="AI358" s="3">
        <v>804.27</v>
      </c>
      <c r="AJ358" s="3">
        <v>766.57</v>
      </c>
      <c r="AK358" s="3">
        <v>543128.73</v>
      </c>
      <c r="AL358" s="3">
        <v>550017.56000000006</v>
      </c>
      <c r="AM358" s="3">
        <v>550017.56000000006</v>
      </c>
      <c r="AN358" s="3">
        <v>1</v>
      </c>
      <c r="AO358" s="3">
        <v>0.33</v>
      </c>
      <c r="AP358" s="4">
        <f t="shared" si="42"/>
        <v>296428.76999999996</v>
      </c>
      <c r="AQ358" s="4">
        <f t="shared" si="43"/>
        <v>34419.23000000004</v>
      </c>
      <c r="AR358" s="4">
        <f t="shared" si="44"/>
        <v>330848</v>
      </c>
      <c r="AS358" s="3">
        <f t="shared" si="45"/>
        <v>6</v>
      </c>
      <c r="AT358" s="3">
        <f t="shared" si="46"/>
        <v>1.3538866943224499E-2</v>
      </c>
      <c r="AU358" s="3">
        <f t="shared" si="41"/>
        <v>73.861424607651401</v>
      </c>
      <c r="AV358" s="3" t="str">
        <f t="shared" si="47"/>
        <v>ShipToProdRatio</v>
      </c>
    </row>
    <row r="359" spans="1:48" x14ac:dyDescent="0.25">
      <c r="A359" s="3">
        <v>18</v>
      </c>
      <c r="B359" s="3">
        <v>3</v>
      </c>
      <c r="C359" s="3">
        <v>60</v>
      </c>
      <c r="D359" s="3">
        <v>4</v>
      </c>
      <c r="E359" s="3">
        <v>10</v>
      </c>
      <c r="F359" s="3">
        <v>0.04</v>
      </c>
      <c r="G359" s="3">
        <v>800</v>
      </c>
      <c r="H359" s="3">
        <v>24</v>
      </c>
      <c r="I359" s="3">
        <v>5570.2</v>
      </c>
      <c r="J359" s="3">
        <v>842.3</v>
      </c>
      <c r="K359" s="3">
        <v>802.85</v>
      </c>
      <c r="L359" s="3">
        <v>63500</v>
      </c>
      <c r="M359" s="3">
        <v>422087.73</v>
      </c>
      <c r="N359" s="3">
        <v>72601.97</v>
      </c>
      <c r="O359" s="3">
        <v>0</v>
      </c>
      <c r="P359" s="3">
        <v>349485.76</v>
      </c>
      <c r="Q359" s="3">
        <v>492803.08</v>
      </c>
      <c r="R359" s="3">
        <v>492803.08</v>
      </c>
      <c r="S359" s="3">
        <v>1</v>
      </c>
      <c r="T359" s="3">
        <v>2.5</v>
      </c>
      <c r="U359" s="3">
        <v>27</v>
      </c>
      <c r="V359" s="3">
        <v>5488.76</v>
      </c>
      <c r="W359" s="3">
        <v>830.28</v>
      </c>
      <c r="X359" s="3">
        <v>795.9</v>
      </c>
      <c r="Y359" s="3">
        <v>110477.27</v>
      </c>
      <c r="Z359" s="3">
        <v>658156.67000000004</v>
      </c>
      <c r="AA359" s="3">
        <v>345108.54</v>
      </c>
      <c r="AB359" s="3">
        <v>0</v>
      </c>
      <c r="AC359" s="3">
        <v>313048.13</v>
      </c>
      <c r="AD359" s="3">
        <v>775748.89</v>
      </c>
      <c r="AE359" s="3">
        <v>775748.89</v>
      </c>
      <c r="AF359" s="3">
        <v>1</v>
      </c>
      <c r="AG359" s="3">
        <v>1.06</v>
      </c>
      <c r="AH359" s="3">
        <v>5571.22</v>
      </c>
      <c r="AI359" s="3">
        <v>842.57</v>
      </c>
      <c r="AJ359" s="3">
        <v>803.08</v>
      </c>
      <c r="AK359" s="3">
        <v>518441.06</v>
      </c>
      <c r="AL359" s="3">
        <v>525657.93000000005</v>
      </c>
      <c r="AM359" s="3">
        <v>525657.93000000005</v>
      </c>
      <c r="AN359" s="3">
        <v>1</v>
      </c>
      <c r="AO359" s="3">
        <v>0.42</v>
      </c>
      <c r="AP359" s="4">
        <f t="shared" si="42"/>
        <v>282945.81</v>
      </c>
      <c r="AQ359" s="4">
        <f t="shared" si="43"/>
        <v>32854.850000000035</v>
      </c>
      <c r="AR359" s="4">
        <f t="shared" si="44"/>
        <v>315800.66000000003</v>
      </c>
      <c r="AS359" s="3">
        <f t="shared" si="45"/>
        <v>6</v>
      </c>
      <c r="AT359" s="3">
        <f t="shared" si="46"/>
        <v>1.4859003953827252E-2</v>
      </c>
      <c r="AU359" s="3">
        <f t="shared" si="41"/>
        <v>67.299261990062845</v>
      </c>
      <c r="AV359" s="3" t="str">
        <f t="shared" si="47"/>
        <v>ShipToProdRatio</v>
      </c>
    </row>
    <row r="360" spans="1:48" x14ac:dyDescent="0.25">
      <c r="A360" s="3">
        <v>19</v>
      </c>
      <c r="B360" s="3">
        <v>3</v>
      </c>
      <c r="C360" s="3">
        <v>60</v>
      </c>
      <c r="D360" s="3">
        <v>4</v>
      </c>
      <c r="E360" s="3">
        <v>10</v>
      </c>
      <c r="F360" s="3">
        <v>0.06</v>
      </c>
      <c r="G360" s="3">
        <v>800</v>
      </c>
      <c r="H360" s="3">
        <v>24</v>
      </c>
      <c r="I360" s="3">
        <v>7595.72</v>
      </c>
      <c r="J360" s="3">
        <v>1148.5899999999999</v>
      </c>
      <c r="K360" s="3">
        <v>1094.79</v>
      </c>
      <c r="L360" s="3">
        <v>46566.67</v>
      </c>
      <c r="M360" s="3">
        <v>309531</v>
      </c>
      <c r="N360" s="3">
        <v>53241.45</v>
      </c>
      <c r="O360" s="3">
        <v>0</v>
      </c>
      <c r="P360" s="3">
        <v>256289.56</v>
      </c>
      <c r="Q360" s="3">
        <v>365936.77</v>
      </c>
      <c r="R360" s="3">
        <v>365936.77</v>
      </c>
      <c r="S360" s="3">
        <v>1</v>
      </c>
      <c r="T360" s="3">
        <v>2.52</v>
      </c>
      <c r="U360" s="3">
        <v>27</v>
      </c>
      <c r="V360" s="3">
        <v>7484.68</v>
      </c>
      <c r="W360" s="3">
        <v>1132.19</v>
      </c>
      <c r="X360" s="3">
        <v>1085.32</v>
      </c>
      <c r="Y360" s="3">
        <v>81016.67</v>
      </c>
      <c r="Z360" s="3">
        <v>482648.23</v>
      </c>
      <c r="AA360" s="3">
        <v>253079.6</v>
      </c>
      <c r="AB360" s="3">
        <v>0</v>
      </c>
      <c r="AC360" s="3">
        <v>229568.63</v>
      </c>
      <c r="AD360" s="3">
        <v>573367.07999999996</v>
      </c>
      <c r="AE360" s="3">
        <v>573367.07999999996</v>
      </c>
      <c r="AF360" s="3">
        <v>1</v>
      </c>
      <c r="AG360" s="3">
        <v>1.2</v>
      </c>
      <c r="AH360" s="3">
        <v>7597.12</v>
      </c>
      <c r="AI360" s="3">
        <v>1148.96</v>
      </c>
      <c r="AJ360" s="3">
        <v>1095.0999999999999</v>
      </c>
      <c r="AK360" s="3">
        <v>380190.11</v>
      </c>
      <c r="AL360" s="3">
        <v>390031.3</v>
      </c>
      <c r="AM360" s="3">
        <v>390031.3</v>
      </c>
      <c r="AN360" s="3">
        <v>1</v>
      </c>
      <c r="AO360" s="3">
        <v>0.3</v>
      </c>
      <c r="AP360" s="4">
        <f t="shared" si="42"/>
        <v>207430.30999999994</v>
      </c>
      <c r="AQ360" s="4">
        <f t="shared" si="43"/>
        <v>24094.52999999997</v>
      </c>
      <c r="AR360" s="4">
        <f t="shared" si="44"/>
        <v>231524.83999999991</v>
      </c>
      <c r="AS360" s="3">
        <f t="shared" si="45"/>
        <v>6</v>
      </c>
      <c r="AT360" s="3">
        <f t="shared" si="46"/>
        <v>2.7630340855642213E-2</v>
      </c>
      <c r="AU360" s="3">
        <f t="shared" si="41"/>
        <v>36.192097854478568</v>
      </c>
      <c r="AV360" s="3" t="str">
        <f t="shared" si="47"/>
        <v>ShipToProdRatio</v>
      </c>
    </row>
    <row r="361" spans="1:48" x14ac:dyDescent="0.25">
      <c r="A361" s="3">
        <v>20</v>
      </c>
      <c r="B361" s="3">
        <v>3</v>
      </c>
      <c r="C361" s="3">
        <v>60</v>
      </c>
      <c r="D361" s="3">
        <v>4</v>
      </c>
      <c r="E361" s="3">
        <v>10</v>
      </c>
      <c r="F361" s="3">
        <v>0.08</v>
      </c>
      <c r="G361" s="3">
        <v>800</v>
      </c>
      <c r="H361" s="3">
        <v>24</v>
      </c>
      <c r="I361" s="3">
        <v>10127.629999999999</v>
      </c>
      <c r="J361" s="3">
        <v>1531.46</v>
      </c>
      <c r="K361" s="3">
        <v>1459.72</v>
      </c>
      <c r="L361" s="3">
        <v>34925</v>
      </c>
      <c r="M361" s="3">
        <v>232148.25</v>
      </c>
      <c r="N361" s="3">
        <v>39931.089999999997</v>
      </c>
      <c r="O361" s="3">
        <v>0</v>
      </c>
      <c r="P361" s="3">
        <v>192217.17</v>
      </c>
      <c r="Q361" s="3">
        <v>280192.06</v>
      </c>
      <c r="R361" s="3">
        <v>280192.06</v>
      </c>
      <c r="S361" s="3">
        <v>1</v>
      </c>
      <c r="T361" s="3">
        <v>2.48</v>
      </c>
      <c r="U361" s="3">
        <v>27</v>
      </c>
      <c r="V361" s="3">
        <v>9979.57</v>
      </c>
      <c r="W361" s="3">
        <v>1509.59</v>
      </c>
      <c r="X361" s="3">
        <v>1447.09</v>
      </c>
      <c r="Y361" s="3">
        <v>60762.5</v>
      </c>
      <c r="Z361" s="3">
        <v>361986.17</v>
      </c>
      <c r="AA361" s="3">
        <v>189809.7</v>
      </c>
      <c r="AB361" s="3">
        <v>0</v>
      </c>
      <c r="AC361" s="3">
        <v>172176.47</v>
      </c>
      <c r="AD361" s="3">
        <v>435684.92</v>
      </c>
      <c r="AE361" s="3">
        <v>435684.92</v>
      </c>
      <c r="AF361" s="3">
        <v>1</v>
      </c>
      <c r="AG361" s="3">
        <v>1.1599999999999999</v>
      </c>
      <c r="AH361" s="3">
        <v>10129.5</v>
      </c>
      <c r="AI361" s="3">
        <v>1531.94</v>
      </c>
      <c r="AJ361" s="3">
        <v>1460.14</v>
      </c>
      <c r="AK361" s="3">
        <v>285142.58</v>
      </c>
      <c r="AL361" s="3">
        <v>298264.15999999997</v>
      </c>
      <c r="AM361" s="3">
        <v>298264.15999999997</v>
      </c>
      <c r="AN361" s="3">
        <v>1</v>
      </c>
      <c r="AO361" s="3">
        <v>0.38</v>
      </c>
      <c r="AP361" s="4">
        <f t="shared" si="42"/>
        <v>155492.85999999999</v>
      </c>
      <c r="AQ361" s="4">
        <f t="shared" si="43"/>
        <v>18072.099999999977</v>
      </c>
      <c r="AR361" s="4">
        <f t="shared" si="44"/>
        <v>173564.95999999996</v>
      </c>
      <c r="AS361" s="3">
        <f t="shared" si="45"/>
        <v>6</v>
      </c>
      <c r="AT361" s="3">
        <f t="shared" si="46"/>
        <v>4.9120643868302047E-2</v>
      </c>
      <c r="AU361" s="3">
        <f t="shared" si="41"/>
        <v>20.35803933436036</v>
      </c>
      <c r="AV361" s="3" t="str">
        <f t="shared" si="47"/>
        <v>ShipToProdRatio</v>
      </c>
    </row>
    <row r="362" spans="1:48" x14ac:dyDescent="0.25">
      <c r="A362" s="3">
        <v>1</v>
      </c>
      <c r="B362" s="3">
        <v>3</v>
      </c>
      <c r="C362" s="3">
        <v>60</v>
      </c>
      <c r="D362" s="3">
        <v>4</v>
      </c>
      <c r="E362" s="3">
        <v>10</v>
      </c>
      <c r="F362" s="3">
        <v>0.01</v>
      </c>
      <c r="G362" s="3">
        <v>900</v>
      </c>
      <c r="H362" s="3">
        <v>16</v>
      </c>
      <c r="I362" s="3">
        <v>574.35</v>
      </c>
      <c r="J362" s="3">
        <v>97.1</v>
      </c>
      <c r="K362" s="3">
        <v>81.27</v>
      </c>
      <c r="L362" s="3">
        <v>323200</v>
      </c>
      <c r="M362" s="3">
        <v>4229926.8499999996</v>
      </c>
      <c r="N362" s="3">
        <v>345359.52</v>
      </c>
      <c r="O362" s="3">
        <v>0</v>
      </c>
      <c r="P362" s="3">
        <v>3884567.32</v>
      </c>
      <c r="Q362" s="3">
        <v>4553879.5599999996</v>
      </c>
      <c r="R362" s="3">
        <v>4553879.5599999996</v>
      </c>
      <c r="S362" s="3">
        <v>1</v>
      </c>
      <c r="T362" s="3">
        <v>2.42</v>
      </c>
      <c r="U362" s="3">
        <v>16</v>
      </c>
      <c r="V362" s="3">
        <v>566.27</v>
      </c>
      <c r="W362" s="3">
        <v>92.73</v>
      </c>
      <c r="X362" s="3">
        <v>83.41</v>
      </c>
      <c r="Y362" s="3">
        <v>260800</v>
      </c>
      <c r="Z362" s="3">
        <v>6375703.1799999997</v>
      </c>
      <c r="AA362" s="3">
        <v>2351824.4700000002</v>
      </c>
      <c r="AB362" s="3">
        <v>0</v>
      </c>
      <c r="AC362" s="3">
        <v>4023878.71</v>
      </c>
      <c r="AD362" s="3">
        <v>6637245.5899999999</v>
      </c>
      <c r="AE362" s="3">
        <v>6637245.5899999999</v>
      </c>
      <c r="AF362" s="3">
        <v>1</v>
      </c>
      <c r="AG362" s="3">
        <v>1.0900000000000001</v>
      </c>
      <c r="AH362" s="3">
        <v>574.01</v>
      </c>
      <c r="AI362" s="3">
        <v>97.03</v>
      </c>
      <c r="AJ362" s="3">
        <v>81.25</v>
      </c>
      <c r="AK362" s="3">
        <v>4606422.8499999996</v>
      </c>
      <c r="AL362" s="3">
        <v>4607175.1500000004</v>
      </c>
      <c r="AM362" s="3">
        <v>4607175.1500000004</v>
      </c>
      <c r="AN362" s="3">
        <v>1</v>
      </c>
      <c r="AO362" s="3">
        <v>0.34</v>
      </c>
      <c r="AP362" s="4">
        <f t="shared" si="42"/>
        <v>2083366.0300000003</v>
      </c>
      <c r="AQ362" s="4">
        <f t="shared" si="43"/>
        <v>53295.590000000782</v>
      </c>
      <c r="AR362" s="4">
        <f t="shared" si="44"/>
        <v>2136661.620000001</v>
      </c>
      <c r="AS362" s="3">
        <f t="shared" si="45"/>
        <v>4</v>
      </c>
      <c r="AT362" s="3">
        <f t="shared" si="46"/>
        <v>1.6531935630126362E-4</v>
      </c>
      <c r="AU362" s="3">
        <f t="shared" si="41"/>
        <v>6048.8984615793379</v>
      </c>
      <c r="AV362" s="3" t="str">
        <f t="shared" si="47"/>
        <v>ShipToProdRatio</v>
      </c>
    </row>
    <row r="363" spans="1:48" x14ac:dyDescent="0.25">
      <c r="A363" s="3">
        <v>2</v>
      </c>
      <c r="B363" s="3">
        <v>3</v>
      </c>
      <c r="C363" s="3">
        <v>60</v>
      </c>
      <c r="D363" s="3">
        <v>4</v>
      </c>
      <c r="E363" s="3">
        <v>10</v>
      </c>
      <c r="F363" s="3">
        <v>0.01</v>
      </c>
      <c r="G363" s="3">
        <v>900</v>
      </c>
      <c r="H363" s="3">
        <v>16</v>
      </c>
      <c r="I363" s="3">
        <v>689.22</v>
      </c>
      <c r="J363" s="3">
        <v>116.51</v>
      </c>
      <c r="K363" s="3">
        <v>97.53</v>
      </c>
      <c r="L363" s="3">
        <v>269333.33</v>
      </c>
      <c r="M363" s="3">
        <v>3524939.04</v>
      </c>
      <c r="N363" s="3">
        <v>287799.59999999998</v>
      </c>
      <c r="O363" s="3">
        <v>0</v>
      </c>
      <c r="P363" s="3">
        <v>3237139.44</v>
      </c>
      <c r="Q363" s="3">
        <v>3795175.63</v>
      </c>
      <c r="R363" s="3">
        <v>3795175.63</v>
      </c>
      <c r="S363" s="3">
        <v>1</v>
      </c>
      <c r="T363" s="3">
        <v>2.5299999999999998</v>
      </c>
      <c r="U363" s="3">
        <v>16</v>
      </c>
      <c r="V363" s="3">
        <v>679.52</v>
      </c>
      <c r="W363" s="3">
        <v>111.28</v>
      </c>
      <c r="X363" s="3">
        <v>100.09</v>
      </c>
      <c r="Y363" s="3">
        <v>217333.33</v>
      </c>
      <c r="Z363" s="3">
        <v>5313085.9800000004</v>
      </c>
      <c r="AA363" s="3">
        <v>1959853.72</v>
      </c>
      <c r="AB363" s="3">
        <v>0</v>
      </c>
      <c r="AC363" s="3">
        <v>3353232.26</v>
      </c>
      <c r="AD363" s="3">
        <v>5531310.2000000002</v>
      </c>
      <c r="AE363" s="3">
        <v>5531310.2000000002</v>
      </c>
      <c r="AF363" s="3">
        <v>1</v>
      </c>
      <c r="AG363" s="3">
        <v>1.08</v>
      </c>
      <c r="AH363" s="3">
        <v>688.81</v>
      </c>
      <c r="AI363" s="3">
        <v>116.44</v>
      </c>
      <c r="AJ363" s="3">
        <v>97.5</v>
      </c>
      <c r="AK363" s="3">
        <v>3838685.71</v>
      </c>
      <c r="AL363" s="3">
        <v>3839588.47</v>
      </c>
      <c r="AM363" s="3">
        <v>3839588.47</v>
      </c>
      <c r="AN363" s="3">
        <v>1</v>
      </c>
      <c r="AO363" s="3">
        <v>0.33</v>
      </c>
      <c r="AP363" s="4">
        <f t="shared" si="42"/>
        <v>1736134.5700000003</v>
      </c>
      <c r="AQ363" s="4">
        <f t="shared" si="43"/>
        <v>44412.840000000317</v>
      </c>
      <c r="AR363" s="4">
        <f t="shared" si="44"/>
        <v>1780547.4100000006</v>
      </c>
      <c r="AS363" s="3">
        <f t="shared" si="45"/>
        <v>4</v>
      </c>
      <c r="AT363" s="3">
        <f t="shared" si="46"/>
        <v>2.38058819166954E-4</v>
      </c>
      <c r="AU363" s="3">
        <f t="shared" si="41"/>
        <v>4200.6425281757192</v>
      </c>
      <c r="AV363" s="3" t="str">
        <f t="shared" si="47"/>
        <v>ShipToProdRatio</v>
      </c>
    </row>
    <row r="364" spans="1:48" x14ac:dyDescent="0.25">
      <c r="A364" s="3">
        <v>3</v>
      </c>
      <c r="B364" s="3">
        <v>3</v>
      </c>
      <c r="C364" s="3">
        <v>60</v>
      </c>
      <c r="D364" s="3">
        <v>4</v>
      </c>
      <c r="E364" s="3">
        <v>10</v>
      </c>
      <c r="F364" s="3">
        <v>0.01</v>
      </c>
      <c r="G364" s="3">
        <v>900</v>
      </c>
      <c r="H364" s="3">
        <v>16</v>
      </c>
      <c r="I364" s="3">
        <v>804.09</v>
      </c>
      <c r="J364" s="3">
        <v>135.93</v>
      </c>
      <c r="K364" s="3">
        <v>113.78</v>
      </c>
      <c r="L364" s="3">
        <v>230857.14</v>
      </c>
      <c r="M364" s="3">
        <v>3021376.32</v>
      </c>
      <c r="N364" s="3">
        <v>246685.37</v>
      </c>
      <c r="O364" s="3">
        <v>0</v>
      </c>
      <c r="P364" s="3">
        <v>2774690.95</v>
      </c>
      <c r="Q364" s="3">
        <v>3253287.26</v>
      </c>
      <c r="R364" s="3">
        <v>3253287.26</v>
      </c>
      <c r="S364" s="3">
        <v>1</v>
      </c>
      <c r="T364" s="3">
        <v>2.48</v>
      </c>
      <c r="U364" s="3">
        <v>16</v>
      </c>
      <c r="V364" s="3">
        <v>792.77</v>
      </c>
      <c r="W364" s="3">
        <v>129.82</v>
      </c>
      <c r="X364" s="3">
        <v>116.77</v>
      </c>
      <c r="Y364" s="3">
        <v>186285.71</v>
      </c>
      <c r="Z364" s="3">
        <v>4554073.7</v>
      </c>
      <c r="AA364" s="3">
        <v>1679874.62</v>
      </c>
      <c r="AB364" s="3">
        <v>0</v>
      </c>
      <c r="AC364" s="3">
        <v>2874199.08</v>
      </c>
      <c r="AD364" s="3">
        <v>4741398.78</v>
      </c>
      <c r="AE364" s="3">
        <v>4741398.78</v>
      </c>
      <c r="AF364" s="3">
        <v>1</v>
      </c>
      <c r="AG364" s="3">
        <v>1.17</v>
      </c>
      <c r="AH364" s="3">
        <v>803.62</v>
      </c>
      <c r="AI364" s="3">
        <v>135.85</v>
      </c>
      <c r="AJ364" s="3">
        <v>113.75</v>
      </c>
      <c r="AK364" s="3">
        <v>3290302.04</v>
      </c>
      <c r="AL364" s="3">
        <v>3291355.25</v>
      </c>
      <c r="AM364" s="3">
        <v>3291355.25</v>
      </c>
      <c r="AN364" s="3">
        <v>1</v>
      </c>
      <c r="AO364" s="3">
        <v>0.3</v>
      </c>
      <c r="AP364" s="4">
        <f t="shared" si="42"/>
        <v>1488111.5200000005</v>
      </c>
      <c r="AQ364" s="4">
        <f t="shared" si="43"/>
        <v>38067.990000000224</v>
      </c>
      <c r="AR364" s="4">
        <f t="shared" si="44"/>
        <v>1526179.5100000007</v>
      </c>
      <c r="AS364" s="3">
        <f t="shared" si="45"/>
        <v>4</v>
      </c>
      <c r="AT364" s="3">
        <f t="shared" si="46"/>
        <v>3.2402347892946157E-4</v>
      </c>
      <c r="AU364" s="3">
        <f t="shared" si="41"/>
        <v>3086.1961093186565</v>
      </c>
      <c r="AV364" s="3" t="str">
        <f t="shared" si="47"/>
        <v>ShipToProdRatio</v>
      </c>
    </row>
    <row r="365" spans="1:48" x14ac:dyDescent="0.25">
      <c r="A365" s="3">
        <v>4</v>
      </c>
      <c r="B365" s="3">
        <v>3</v>
      </c>
      <c r="C365" s="3">
        <v>60</v>
      </c>
      <c r="D365" s="3">
        <v>4</v>
      </c>
      <c r="E365" s="3">
        <v>10</v>
      </c>
      <c r="F365" s="3">
        <v>0.01</v>
      </c>
      <c r="G365" s="3">
        <v>900</v>
      </c>
      <c r="H365" s="3">
        <v>16</v>
      </c>
      <c r="I365" s="3">
        <v>918.95</v>
      </c>
      <c r="J365" s="3">
        <v>155.35</v>
      </c>
      <c r="K365" s="3">
        <v>130.04</v>
      </c>
      <c r="L365" s="3">
        <v>202000</v>
      </c>
      <c r="M365" s="3">
        <v>2643704.2799999998</v>
      </c>
      <c r="N365" s="3">
        <v>215849.7</v>
      </c>
      <c r="O365" s="3">
        <v>0</v>
      </c>
      <c r="P365" s="3">
        <v>2427854.58</v>
      </c>
      <c r="Q365" s="3">
        <v>2846908.62</v>
      </c>
      <c r="R365" s="3">
        <v>2846908.62</v>
      </c>
      <c r="S365" s="3">
        <v>1</v>
      </c>
      <c r="T365" s="3">
        <v>2.4500000000000002</v>
      </c>
      <c r="U365" s="3">
        <v>16</v>
      </c>
      <c r="V365" s="3">
        <v>906.02</v>
      </c>
      <c r="W365" s="3">
        <v>148.37</v>
      </c>
      <c r="X365" s="3">
        <v>133.44999999999999</v>
      </c>
      <c r="Y365" s="3">
        <v>163000</v>
      </c>
      <c r="Z365" s="3">
        <v>3984814.49</v>
      </c>
      <c r="AA365" s="3">
        <v>1469890.29</v>
      </c>
      <c r="AB365" s="3">
        <v>0</v>
      </c>
      <c r="AC365" s="3">
        <v>2514924.2000000002</v>
      </c>
      <c r="AD365" s="3">
        <v>4149002.33</v>
      </c>
      <c r="AE365" s="3">
        <v>4149002.33</v>
      </c>
      <c r="AF365" s="3">
        <v>1</v>
      </c>
      <c r="AG365" s="3">
        <v>1.18</v>
      </c>
      <c r="AH365" s="3">
        <v>918.42</v>
      </c>
      <c r="AI365" s="3">
        <v>155.25</v>
      </c>
      <c r="AJ365" s="3">
        <v>130</v>
      </c>
      <c r="AK365" s="3">
        <v>2879014.28</v>
      </c>
      <c r="AL365" s="3">
        <v>2880217.96</v>
      </c>
      <c r="AM365" s="3">
        <v>2880217.96</v>
      </c>
      <c r="AN365" s="3">
        <v>1</v>
      </c>
      <c r="AO365" s="3">
        <v>0.37</v>
      </c>
      <c r="AP365" s="4">
        <f t="shared" si="42"/>
        <v>1302093.71</v>
      </c>
      <c r="AQ365" s="4">
        <f t="shared" si="43"/>
        <v>33309.339999999851</v>
      </c>
      <c r="AR365" s="4">
        <f t="shared" si="44"/>
        <v>1335403.0499999998</v>
      </c>
      <c r="AS365" s="3">
        <f t="shared" si="45"/>
        <v>4</v>
      </c>
      <c r="AT365" s="3">
        <f t="shared" si="46"/>
        <v>4.2321333543484004E-4</v>
      </c>
      <c r="AU365" s="3">
        <f t="shared" si="41"/>
        <v>2362.8745038776428</v>
      </c>
      <c r="AV365" s="3" t="str">
        <f t="shared" si="47"/>
        <v>ShipToProdRatio</v>
      </c>
    </row>
    <row r="366" spans="1:48" x14ac:dyDescent="0.25">
      <c r="A366" s="3">
        <v>5</v>
      </c>
      <c r="B366" s="3">
        <v>3</v>
      </c>
      <c r="C366" s="3">
        <v>60</v>
      </c>
      <c r="D366" s="3">
        <v>4</v>
      </c>
      <c r="E366" s="3">
        <v>10</v>
      </c>
      <c r="F366" s="3">
        <v>0.01</v>
      </c>
      <c r="G366" s="3">
        <v>900</v>
      </c>
      <c r="H366" s="3">
        <v>16</v>
      </c>
      <c r="I366" s="3">
        <v>1033.82</v>
      </c>
      <c r="J366" s="3">
        <v>174.77</v>
      </c>
      <c r="K366" s="3">
        <v>146.29</v>
      </c>
      <c r="L366" s="3">
        <v>179555.56</v>
      </c>
      <c r="M366" s="3">
        <v>2349959.36</v>
      </c>
      <c r="N366" s="3">
        <v>191866.4</v>
      </c>
      <c r="O366" s="3">
        <v>0</v>
      </c>
      <c r="P366" s="3">
        <v>2158092.96</v>
      </c>
      <c r="Q366" s="3">
        <v>2530869.7999999998</v>
      </c>
      <c r="R366" s="3">
        <v>2530869.7999999998</v>
      </c>
      <c r="S366" s="3">
        <v>1</v>
      </c>
      <c r="T366" s="3">
        <v>2.71</v>
      </c>
      <c r="U366" s="3">
        <v>16</v>
      </c>
      <c r="V366" s="3">
        <v>1019.28</v>
      </c>
      <c r="W366" s="3">
        <v>166.92</v>
      </c>
      <c r="X366" s="3">
        <v>150.13</v>
      </c>
      <c r="Y366" s="3">
        <v>144888.89000000001</v>
      </c>
      <c r="Z366" s="3">
        <v>3542057.32</v>
      </c>
      <c r="AA366" s="3">
        <v>1306569.1499999999</v>
      </c>
      <c r="AB366" s="3">
        <v>0</v>
      </c>
      <c r="AC366" s="3">
        <v>2235488.17</v>
      </c>
      <c r="AD366" s="3">
        <v>3688282.54</v>
      </c>
      <c r="AE366" s="3">
        <v>3688282.54</v>
      </c>
      <c r="AF366" s="3">
        <v>1</v>
      </c>
      <c r="AG366" s="3">
        <v>1.06</v>
      </c>
      <c r="AH366" s="3">
        <v>1033.22</v>
      </c>
      <c r="AI366" s="3">
        <v>174.66</v>
      </c>
      <c r="AJ366" s="3">
        <v>146.25</v>
      </c>
      <c r="AK366" s="3">
        <v>2559123.81</v>
      </c>
      <c r="AL366" s="3">
        <v>2560477.94</v>
      </c>
      <c r="AM366" s="3">
        <v>2560477.94</v>
      </c>
      <c r="AN366" s="3">
        <v>1</v>
      </c>
      <c r="AO366" s="3">
        <v>0.42</v>
      </c>
      <c r="AP366" s="4">
        <f t="shared" si="42"/>
        <v>1157412.7400000002</v>
      </c>
      <c r="AQ366" s="4">
        <f t="shared" si="43"/>
        <v>29608.14000000013</v>
      </c>
      <c r="AR366" s="4">
        <f t="shared" si="44"/>
        <v>1187020.8800000004</v>
      </c>
      <c r="AS366" s="3">
        <f t="shared" si="45"/>
        <v>4</v>
      </c>
      <c r="AT366" s="3">
        <f t="shared" si="46"/>
        <v>5.3562838838681372E-4</v>
      </c>
      <c r="AU366" s="3">
        <f t="shared" si="41"/>
        <v>1866.9660191308456</v>
      </c>
      <c r="AV366" s="3" t="str">
        <f t="shared" si="47"/>
        <v>ShipToProdRatio</v>
      </c>
    </row>
    <row r="367" spans="1:48" x14ac:dyDescent="0.25">
      <c r="A367" s="3">
        <v>6</v>
      </c>
      <c r="B367" s="3">
        <v>3</v>
      </c>
      <c r="C367" s="3">
        <v>60</v>
      </c>
      <c r="D367" s="3">
        <v>4</v>
      </c>
      <c r="E367" s="3">
        <v>10</v>
      </c>
      <c r="F367" s="3">
        <v>0.01</v>
      </c>
      <c r="G367" s="3">
        <v>900</v>
      </c>
      <c r="H367" s="3">
        <v>16</v>
      </c>
      <c r="I367" s="3">
        <v>1378.43</v>
      </c>
      <c r="J367" s="3">
        <v>233.03</v>
      </c>
      <c r="K367" s="3">
        <v>195.05</v>
      </c>
      <c r="L367" s="3">
        <v>134666.67000000001</v>
      </c>
      <c r="M367" s="3">
        <v>1762469.52</v>
      </c>
      <c r="N367" s="3">
        <v>143899.79999999999</v>
      </c>
      <c r="O367" s="3">
        <v>0</v>
      </c>
      <c r="P367" s="3">
        <v>1618569.72</v>
      </c>
      <c r="Q367" s="3">
        <v>1898942.7</v>
      </c>
      <c r="R367" s="3">
        <v>1898942.7</v>
      </c>
      <c r="S367" s="3">
        <v>1</v>
      </c>
      <c r="T367" s="3">
        <v>2.59</v>
      </c>
      <c r="U367" s="3">
        <v>16</v>
      </c>
      <c r="V367" s="3">
        <v>1359.04</v>
      </c>
      <c r="W367" s="3">
        <v>222.55</v>
      </c>
      <c r="X367" s="3">
        <v>200.18</v>
      </c>
      <c r="Y367" s="3">
        <v>108666.67</v>
      </c>
      <c r="Z367" s="3">
        <v>2656542.9900000002</v>
      </c>
      <c r="AA367" s="3">
        <v>979926.86</v>
      </c>
      <c r="AB367" s="3">
        <v>0</v>
      </c>
      <c r="AC367" s="3">
        <v>1676616.13</v>
      </c>
      <c r="AD367" s="3">
        <v>2766991.43</v>
      </c>
      <c r="AE367" s="3">
        <v>2766991.43</v>
      </c>
      <c r="AF367" s="3">
        <v>1</v>
      </c>
      <c r="AG367" s="3">
        <v>1.1000000000000001</v>
      </c>
      <c r="AH367" s="3">
        <v>1377.63</v>
      </c>
      <c r="AI367" s="3">
        <v>232.88</v>
      </c>
      <c r="AJ367" s="3">
        <v>195.01</v>
      </c>
      <c r="AK367" s="3">
        <v>1919342.85</v>
      </c>
      <c r="AL367" s="3">
        <v>1921148.37</v>
      </c>
      <c r="AM367" s="3">
        <v>1921148.37</v>
      </c>
      <c r="AN367" s="3">
        <v>1</v>
      </c>
      <c r="AO367" s="3">
        <v>0.34</v>
      </c>
      <c r="AP367" s="4">
        <f t="shared" si="42"/>
        <v>868048.73000000021</v>
      </c>
      <c r="AQ367" s="4">
        <f t="shared" si="43"/>
        <v>22205.670000000158</v>
      </c>
      <c r="AR367" s="4">
        <f t="shared" si="44"/>
        <v>890254.40000000037</v>
      </c>
      <c r="AS367" s="3">
        <f t="shared" si="45"/>
        <v>4</v>
      </c>
      <c r="AT367" s="3">
        <f t="shared" si="46"/>
        <v>9.522300030552894E-4</v>
      </c>
      <c r="AU367" s="3">
        <f t="shared" si="41"/>
        <v>1050.1664480130196</v>
      </c>
      <c r="AV367" s="3" t="str">
        <f t="shared" si="47"/>
        <v>ShipToProdRatio</v>
      </c>
    </row>
    <row r="368" spans="1:48" x14ac:dyDescent="0.25">
      <c r="A368" s="3">
        <v>7</v>
      </c>
      <c r="B368" s="3">
        <v>3</v>
      </c>
      <c r="C368" s="3">
        <v>60</v>
      </c>
      <c r="D368" s="3">
        <v>4</v>
      </c>
      <c r="E368" s="3">
        <v>10</v>
      </c>
      <c r="F368" s="3">
        <v>0.01</v>
      </c>
      <c r="G368" s="3">
        <v>900</v>
      </c>
      <c r="H368" s="3">
        <v>16</v>
      </c>
      <c r="I368" s="3">
        <v>1608.17</v>
      </c>
      <c r="J368" s="3">
        <v>271.87</v>
      </c>
      <c r="K368" s="3">
        <v>227.56</v>
      </c>
      <c r="L368" s="3">
        <v>115428.57</v>
      </c>
      <c r="M368" s="3">
        <v>1510688.16</v>
      </c>
      <c r="N368" s="3">
        <v>123342.69</v>
      </c>
      <c r="O368" s="3">
        <v>0</v>
      </c>
      <c r="P368" s="3">
        <v>1387345.47</v>
      </c>
      <c r="Q368" s="3">
        <v>1628224.33</v>
      </c>
      <c r="R368" s="3">
        <v>1628224.33</v>
      </c>
      <c r="S368" s="3">
        <v>1</v>
      </c>
      <c r="T368" s="3">
        <v>2.4300000000000002</v>
      </c>
      <c r="U368" s="3">
        <v>16</v>
      </c>
      <c r="V368" s="3">
        <v>1585.54</v>
      </c>
      <c r="W368" s="3">
        <v>259.64999999999998</v>
      </c>
      <c r="X368" s="3">
        <v>233.54</v>
      </c>
      <c r="Y368" s="3">
        <v>93142.86</v>
      </c>
      <c r="Z368" s="3">
        <v>2277036.85</v>
      </c>
      <c r="AA368" s="3">
        <v>839937.31</v>
      </c>
      <c r="AB368" s="3">
        <v>0</v>
      </c>
      <c r="AC368" s="3">
        <v>1437099.54</v>
      </c>
      <c r="AD368" s="3">
        <v>2372258.44</v>
      </c>
      <c r="AE368" s="3">
        <v>2372258.44</v>
      </c>
      <c r="AF368" s="3">
        <v>1</v>
      </c>
      <c r="AG368" s="3">
        <v>1.29</v>
      </c>
      <c r="AH368" s="3">
        <v>1607.23</v>
      </c>
      <c r="AI368" s="3">
        <v>271.7</v>
      </c>
      <c r="AJ368" s="3">
        <v>227.51</v>
      </c>
      <c r="AK368" s="3">
        <v>1645151.02</v>
      </c>
      <c r="AL368" s="3">
        <v>1647257.45</v>
      </c>
      <c r="AM368" s="3">
        <v>1647257.45</v>
      </c>
      <c r="AN368" s="3">
        <v>1</v>
      </c>
      <c r="AO368" s="3">
        <v>0.42</v>
      </c>
      <c r="AP368" s="4">
        <f t="shared" si="42"/>
        <v>744034.10999999987</v>
      </c>
      <c r="AQ368" s="4">
        <f t="shared" si="43"/>
        <v>19033.119999999879</v>
      </c>
      <c r="AR368" s="4">
        <f t="shared" si="44"/>
        <v>763067.22999999975</v>
      </c>
      <c r="AS368" s="3">
        <f t="shared" si="45"/>
        <v>4</v>
      </c>
      <c r="AT368" s="3">
        <f t="shared" si="46"/>
        <v>1.2960939157178463E-3</v>
      </c>
      <c r="AU368" s="3">
        <f t="shared" si="41"/>
        <v>771.54902732966411</v>
      </c>
      <c r="AV368" s="3" t="str">
        <f t="shared" si="47"/>
        <v>ShipToProdRatio</v>
      </c>
    </row>
    <row r="369" spans="1:48" x14ac:dyDescent="0.25">
      <c r="A369" s="3">
        <v>8</v>
      </c>
      <c r="B369" s="3">
        <v>3</v>
      </c>
      <c r="C369" s="3">
        <v>60</v>
      </c>
      <c r="D369" s="3">
        <v>4</v>
      </c>
      <c r="E369" s="3">
        <v>10</v>
      </c>
      <c r="F369" s="3">
        <v>0.02</v>
      </c>
      <c r="G369" s="3">
        <v>900</v>
      </c>
      <c r="H369" s="3">
        <v>16</v>
      </c>
      <c r="I369" s="3">
        <v>1837.91</v>
      </c>
      <c r="J369" s="3">
        <v>310.7</v>
      </c>
      <c r="K369" s="3">
        <v>260.07</v>
      </c>
      <c r="L369" s="3">
        <v>101000</v>
      </c>
      <c r="M369" s="3">
        <v>1321852.1399999999</v>
      </c>
      <c r="N369" s="3">
        <v>107924.85</v>
      </c>
      <c r="O369" s="3">
        <v>0</v>
      </c>
      <c r="P369" s="3">
        <v>1213927.29</v>
      </c>
      <c r="Q369" s="3">
        <v>1425260.82</v>
      </c>
      <c r="R369" s="3">
        <v>1425260.82</v>
      </c>
      <c r="S369" s="3">
        <v>1</v>
      </c>
      <c r="T369" s="3">
        <v>2.5</v>
      </c>
      <c r="U369" s="3">
        <v>16</v>
      </c>
      <c r="V369" s="3">
        <v>1812.05</v>
      </c>
      <c r="W369" s="3">
        <v>296.74</v>
      </c>
      <c r="X369" s="3">
        <v>266.91000000000003</v>
      </c>
      <c r="Y369" s="3">
        <v>81500</v>
      </c>
      <c r="Z369" s="3">
        <v>1992407.24</v>
      </c>
      <c r="AA369" s="3">
        <v>734945.15</v>
      </c>
      <c r="AB369" s="3">
        <v>0</v>
      </c>
      <c r="AC369" s="3">
        <v>1257462.1000000001</v>
      </c>
      <c r="AD369" s="3">
        <v>2076282.94</v>
      </c>
      <c r="AE369" s="3">
        <v>2076282.94</v>
      </c>
      <c r="AF369" s="3">
        <v>1</v>
      </c>
      <c r="AG369" s="3">
        <v>1.1399999999999999</v>
      </c>
      <c r="AH369" s="3">
        <v>1836.84</v>
      </c>
      <c r="AI369" s="3">
        <v>310.51</v>
      </c>
      <c r="AJ369" s="3">
        <v>260.01</v>
      </c>
      <c r="AK369" s="3">
        <v>1439507.14</v>
      </c>
      <c r="AL369" s="3">
        <v>1441914.49</v>
      </c>
      <c r="AM369" s="3">
        <v>1441914.49</v>
      </c>
      <c r="AN369" s="3">
        <v>1</v>
      </c>
      <c r="AO369" s="3">
        <v>0.34</v>
      </c>
      <c r="AP369" s="4">
        <f t="shared" si="42"/>
        <v>651022.11999999988</v>
      </c>
      <c r="AQ369" s="4">
        <f t="shared" si="43"/>
        <v>16653.669999999925</v>
      </c>
      <c r="AR369" s="4">
        <f t="shared" si="44"/>
        <v>667675.7899999998</v>
      </c>
      <c r="AS369" s="3">
        <f t="shared" si="45"/>
        <v>4</v>
      </c>
      <c r="AT369" s="3">
        <f t="shared" si="46"/>
        <v>1.6928533417393606E-3</v>
      </c>
      <c r="AU369" s="3">
        <f t="shared" si="41"/>
        <v>590.71862596941048</v>
      </c>
      <c r="AV369" s="3" t="str">
        <f t="shared" si="47"/>
        <v>ShipToProdRatio</v>
      </c>
    </row>
    <row r="370" spans="1:48" x14ac:dyDescent="0.25">
      <c r="A370" s="3">
        <v>9</v>
      </c>
      <c r="B370" s="3">
        <v>3</v>
      </c>
      <c r="C370" s="3">
        <v>60</v>
      </c>
      <c r="D370" s="3">
        <v>4</v>
      </c>
      <c r="E370" s="3">
        <v>10</v>
      </c>
      <c r="F370" s="3">
        <v>0.02</v>
      </c>
      <c r="G370" s="3">
        <v>900</v>
      </c>
      <c r="H370" s="3">
        <v>16</v>
      </c>
      <c r="I370" s="3">
        <v>2067.65</v>
      </c>
      <c r="J370" s="3">
        <v>349.54</v>
      </c>
      <c r="K370" s="3">
        <v>292.58</v>
      </c>
      <c r="L370" s="3">
        <v>89777.78</v>
      </c>
      <c r="M370" s="3">
        <v>1174979.68</v>
      </c>
      <c r="N370" s="3">
        <v>95933.2</v>
      </c>
      <c r="O370" s="3">
        <v>0</v>
      </c>
      <c r="P370" s="3">
        <v>1079046.48</v>
      </c>
      <c r="Q370" s="3">
        <v>1267467.23</v>
      </c>
      <c r="R370" s="3">
        <v>1267467.23</v>
      </c>
      <c r="S370" s="3">
        <v>1</v>
      </c>
      <c r="T370" s="3">
        <v>2.44</v>
      </c>
      <c r="U370" s="3">
        <v>16</v>
      </c>
      <c r="V370" s="3">
        <v>2038.56</v>
      </c>
      <c r="W370" s="3">
        <v>333.83</v>
      </c>
      <c r="X370" s="3">
        <v>300.27</v>
      </c>
      <c r="Y370" s="3">
        <v>72444.44</v>
      </c>
      <c r="Z370" s="3">
        <v>1771028.66</v>
      </c>
      <c r="AA370" s="3">
        <v>653284.56999999995</v>
      </c>
      <c r="AB370" s="3">
        <v>0</v>
      </c>
      <c r="AC370" s="3">
        <v>1117744.0900000001</v>
      </c>
      <c r="AD370" s="3">
        <v>1846145.76</v>
      </c>
      <c r="AE370" s="3">
        <v>1846145.76</v>
      </c>
      <c r="AF370" s="3">
        <v>1</v>
      </c>
      <c r="AG370" s="3">
        <v>1.1100000000000001</v>
      </c>
      <c r="AH370" s="3">
        <v>2066.44</v>
      </c>
      <c r="AI370" s="3">
        <v>349.32</v>
      </c>
      <c r="AJ370" s="3">
        <v>292.51</v>
      </c>
      <c r="AK370" s="3">
        <v>1279561.8999999999</v>
      </c>
      <c r="AL370" s="3">
        <v>1282270.17</v>
      </c>
      <c r="AM370" s="3">
        <v>1282270.17</v>
      </c>
      <c r="AN370" s="3">
        <v>1</v>
      </c>
      <c r="AO370" s="3">
        <v>0.44</v>
      </c>
      <c r="AP370" s="4">
        <f t="shared" si="42"/>
        <v>578678.53</v>
      </c>
      <c r="AQ370" s="4">
        <f t="shared" si="43"/>
        <v>14802.939999999944</v>
      </c>
      <c r="AR370" s="4">
        <f t="shared" si="44"/>
        <v>593481.47</v>
      </c>
      <c r="AS370" s="3">
        <f t="shared" si="45"/>
        <v>4</v>
      </c>
      <c r="AT370" s="3">
        <f t="shared" si="46"/>
        <v>2.1425214602015471E-3</v>
      </c>
      <c r="AU370" s="3">
        <f t="shared" si="41"/>
        <v>466.73978234315092</v>
      </c>
      <c r="AV370" s="3" t="str">
        <f t="shared" si="47"/>
        <v>ShipToProdRatio</v>
      </c>
    </row>
    <row r="371" spans="1:48" x14ac:dyDescent="0.25">
      <c r="A371" s="3">
        <v>10</v>
      </c>
      <c r="B371" s="3">
        <v>3</v>
      </c>
      <c r="C371" s="3">
        <v>60</v>
      </c>
      <c r="D371" s="3">
        <v>4</v>
      </c>
      <c r="E371" s="3">
        <v>10</v>
      </c>
      <c r="F371" s="3">
        <v>0.02</v>
      </c>
      <c r="G371" s="3">
        <v>900</v>
      </c>
      <c r="H371" s="3">
        <v>16</v>
      </c>
      <c r="I371" s="3">
        <v>2527.12</v>
      </c>
      <c r="J371" s="3">
        <v>427.22</v>
      </c>
      <c r="K371" s="3">
        <v>357.6</v>
      </c>
      <c r="L371" s="3">
        <v>73454.55</v>
      </c>
      <c r="M371" s="3">
        <v>961347.01</v>
      </c>
      <c r="N371" s="3">
        <v>78490.8</v>
      </c>
      <c r="O371" s="3">
        <v>0</v>
      </c>
      <c r="P371" s="3">
        <v>882856.21</v>
      </c>
      <c r="Q371" s="3">
        <v>1038113.5</v>
      </c>
      <c r="R371" s="3">
        <v>1038113.5</v>
      </c>
      <c r="S371" s="3">
        <v>1</v>
      </c>
      <c r="T371" s="3">
        <v>2.54</v>
      </c>
      <c r="U371" s="3">
        <v>16</v>
      </c>
      <c r="V371" s="3">
        <v>2491.5700000000002</v>
      </c>
      <c r="W371" s="3">
        <v>408.02</v>
      </c>
      <c r="X371" s="3">
        <v>366.99</v>
      </c>
      <c r="Y371" s="3">
        <v>59272.73</v>
      </c>
      <c r="Z371" s="3">
        <v>1449023.45</v>
      </c>
      <c r="AA371" s="3">
        <v>534505.56000000006</v>
      </c>
      <c r="AB371" s="3">
        <v>0</v>
      </c>
      <c r="AC371" s="3">
        <v>914517.89</v>
      </c>
      <c r="AD371" s="3">
        <v>1511562.76</v>
      </c>
      <c r="AE371" s="3">
        <v>1511562.76</v>
      </c>
      <c r="AF371" s="3">
        <v>1</v>
      </c>
      <c r="AG371" s="3">
        <v>1.25</v>
      </c>
      <c r="AH371" s="3">
        <v>2525.65</v>
      </c>
      <c r="AI371" s="3">
        <v>426.95</v>
      </c>
      <c r="AJ371" s="3">
        <v>357.51</v>
      </c>
      <c r="AK371" s="3">
        <v>1046914.28</v>
      </c>
      <c r="AL371" s="3">
        <v>1050224.3899999999</v>
      </c>
      <c r="AM371" s="3">
        <v>1050224.3899999999</v>
      </c>
      <c r="AN371" s="3">
        <v>1</v>
      </c>
      <c r="AO371" s="3">
        <v>0.34</v>
      </c>
      <c r="AP371" s="4">
        <f t="shared" si="42"/>
        <v>473449.26</v>
      </c>
      <c r="AQ371" s="4">
        <f t="shared" si="43"/>
        <v>12110.889999999898</v>
      </c>
      <c r="AR371" s="4">
        <f t="shared" si="44"/>
        <v>485560.14999999991</v>
      </c>
      <c r="AS371" s="3">
        <f t="shared" si="45"/>
        <v>4</v>
      </c>
      <c r="AT371" s="3">
        <f t="shared" si="46"/>
        <v>3.2005556698233039E-3</v>
      </c>
      <c r="AU371" s="3">
        <f t="shared" si="41"/>
        <v>312.44574479006263</v>
      </c>
      <c r="AV371" s="3" t="str">
        <f t="shared" si="47"/>
        <v>ShipToProdRatio</v>
      </c>
    </row>
    <row r="372" spans="1:48" x14ac:dyDescent="0.25">
      <c r="A372" s="3">
        <v>11</v>
      </c>
      <c r="B372" s="3">
        <v>3</v>
      </c>
      <c r="C372" s="3">
        <v>60</v>
      </c>
      <c r="D372" s="3">
        <v>4</v>
      </c>
      <c r="E372" s="3">
        <v>10</v>
      </c>
      <c r="F372" s="3">
        <v>0.02</v>
      </c>
      <c r="G372" s="3">
        <v>900</v>
      </c>
      <c r="H372" s="3">
        <v>16</v>
      </c>
      <c r="I372" s="3">
        <v>2756.86</v>
      </c>
      <c r="J372" s="3">
        <v>466.06</v>
      </c>
      <c r="K372" s="3">
        <v>390.11</v>
      </c>
      <c r="L372" s="3">
        <v>67333.33</v>
      </c>
      <c r="M372" s="3">
        <v>881234.76</v>
      </c>
      <c r="N372" s="3">
        <v>71949.899999999994</v>
      </c>
      <c r="O372" s="3">
        <v>0</v>
      </c>
      <c r="P372" s="3">
        <v>809284.86</v>
      </c>
      <c r="Q372" s="3">
        <v>952181.12</v>
      </c>
      <c r="R372" s="3">
        <v>952181.12</v>
      </c>
      <c r="S372" s="3">
        <v>1</v>
      </c>
      <c r="T372" s="3">
        <v>2.48</v>
      </c>
      <c r="U372" s="3">
        <v>16</v>
      </c>
      <c r="V372" s="3">
        <v>2718.07</v>
      </c>
      <c r="W372" s="3">
        <v>445.11</v>
      </c>
      <c r="X372" s="3">
        <v>400.36</v>
      </c>
      <c r="Y372" s="3">
        <v>54333.33</v>
      </c>
      <c r="Z372" s="3">
        <v>1328271.5</v>
      </c>
      <c r="AA372" s="3">
        <v>489963.43</v>
      </c>
      <c r="AB372" s="3">
        <v>0</v>
      </c>
      <c r="AC372" s="3">
        <v>838308.07</v>
      </c>
      <c r="AD372" s="3">
        <v>1386168.37</v>
      </c>
      <c r="AE372" s="3">
        <v>1386168.37</v>
      </c>
      <c r="AF372" s="3">
        <v>1</v>
      </c>
      <c r="AG372" s="3">
        <v>1.1399999999999999</v>
      </c>
      <c r="AH372" s="3">
        <v>2755.25</v>
      </c>
      <c r="AI372" s="3">
        <v>465.76</v>
      </c>
      <c r="AJ372" s="3">
        <v>390.01</v>
      </c>
      <c r="AK372" s="3">
        <v>959671.43</v>
      </c>
      <c r="AL372" s="3">
        <v>963282.46</v>
      </c>
      <c r="AM372" s="3">
        <v>963282.46</v>
      </c>
      <c r="AN372" s="3">
        <v>1</v>
      </c>
      <c r="AO372" s="3">
        <v>0.43</v>
      </c>
      <c r="AP372" s="4">
        <f t="shared" si="42"/>
        <v>433987.25000000012</v>
      </c>
      <c r="AQ372" s="4">
        <f t="shared" si="43"/>
        <v>11101.339999999967</v>
      </c>
      <c r="AR372" s="4">
        <f t="shared" si="44"/>
        <v>445088.59000000008</v>
      </c>
      <c r="AS372" s="3">
        <f t="shared" si="45"/>
        <v>4</v>
      </c>
      <c r="AT372" s="3">
        <f t="shared" si="46"/>
        <v>3.8089305745041459E-3</v>
      </c>
      <c r="AU372" s="3">
        <f t="shared" si="41"/>
        <v>262.54088396719646</v>
      </c>
      <c r="AV372" s="3" t="str">
        <f t="shared" si="47"/>
        <v>ShipToProdRatio</v>
      </c>
    </row>
    <row r="373" spans="1:48" x14ac:dyDescent="0.25">
      <c r="A373" s="3">
        <v>12</v>
      </c>
      <c r="B373" s="3">
        <v>3</v>
      </c>
      <c r="C373" s="3">
        <v>60</v>
      </c>
      <c r="D373" s="3">
        <v>4</v>
      </c>
      <c r="E373" s="3">
        <v>10</v>
      </c>
      <c r="F373" s="3">
        <v>0.03</v>
      </c>
      <c r="G373" s="3">
        <v>900</v>
      </c>
      <c r="H373" s="3">
        <v>16</v>
      </c>
      <c r="I373" s="3">
        <v>2986.6</v>
      </c>
      <c r="J373" s="3">
        <v>504.89</v>
      </c>
      <c r="K373" s="3">
        <v>422.61</v>
      </c>
      <c r="L373" s="3">
        <v>62153.85</v>
      </c>
      <c r="M373" s="3">
        <v>813447.47</v>
      </c>
      <c r="N373" s="3">
        <v>66415.289999999994</v>
      </c>
      <c r="O373" s="3">
        <v>0</v>
      </c>
      <c r="P373" s="3">
        <v>747032.18</v>
      </c>
      <c r="Q373" s="3">
        <v>879515.43</v>
      </c>
      <c r="R373" s="3">
        <v>879515.43</v>
      </c>
      <c r="S373" s="3">
        <v>1</v>
      </c>
      <c r="T373" s="3">
        <v>2.09</v>
      </c>
      <c r="U373" s="3">
        <v>16</v>
      </c>
      <c r="V373" s="3">
        <v>2944.58</v>
      </c>
      <c r="W373" s="3">
        <v>482.2</v>
      </c>
      <c r="X373" s="3">
        <v>433.72</v>
      </c>
      <c r="Y373" s="3">
        <v>50153.85</v>
      </c>
      <c r="Z373" s="3">
        <v>1226096.77</v>
      </c>
      <c r="AA373" s="3">
        <v>452273.94</v>
      </c>
      <c r="AB373" s="3">
        <v>0</v>
      </c>
      <c r="AC373" s="3">
        <v>773822.83</v>
      </c>
      <c r="AD373" s="3">
        <v>1280111.1100000001</v>
      </c>
      <c r="AE373" s="3">
        <v>1280111.1100000001</v>
      </c>
      <c r="AF373" s="3">
        <v>1</v>
      </c>
      <c r="AG373" s="3">
        <v>1.07</v>
      </c>
      <c r="AH373" s="3">
        <v>2984.86</v>
      </c>
      <c r="AI373" s="3">
        <v>504.58</v>
      </c>
      <c r="AJ373" s="3">
        <v>422.51</v>
      </c>
      <c r="AK373" s="3">
        <v>885850.55</v>
      </c>
      <c r="AL373" s="3">
        <v>889762.5</v>
      </c>
      <c r="AM373" s="3">
        <v>889762.5</v>
      </c>
      <c r="AN373" s="3">
        <v>1</v>
      </c>
      <c r="AO373" s="3">
        <v>0.31</v>
      </c>
      <c r="AP373" s="4">
        <f t="shared" si="42"/>
        <v>400595.68000000005</v>
      </c>
      <c r="AQ373" s="4">
        <f t="shared" si="43"/>
        <v>10247.069999999949</v>
      </c>
      <c r="AR373" s="4">
        <f t="shared" si="44"/>
        <v>410842.75</v>
      </c>
      <c r="AS373" s="3">
        <f t="shared" si="45"/>
        <v>4</v>
      </c>
      <c r="AT373" s="3">
        <f t="shared" si="46"/>
        <v>4.4701851294605176E-3</v>
      </c>
      <c r="AU373" s="3">
        <f t="shared" si="41"/>
        <v>223.70438159474719</v>
      </c>
      <c r="AV373" s="3" t="str">
        <f t="shared" si="47"/>
        <v>ShipToProdRatio</v>
      </c>
    </row>
    <row r="374" spans="1:48" x14ac:dyDescent="0.25">
      <c r="A374" s="3">
        <v>13</v>
      </c>
      <c r="B374" s="3">
        <v>3</v>
      </c>
      <c r="C374" s="3">
        <v>60</v>
      </c>
      <c r="D374" s="3">
        <v>4</v>
      </c>
      <c r="E374" s="3">
        <v>10</v>
      </c>
      <c r="F374" s="3">
        <v>0.03</v>
      </c>
      <c r="G374" s="3">
        <v>900</v>
      </c>
      <c r="H374" s="3">
        <v>16</v>
      </c>
      <c r="I374" s="3">
        <v>3216.34</v>
      </c>
      <c r="J374" s="3">
        <v>543.73</v>
      </c>
      <c r="K374" s="3">
        <v>455.12</v>
      </c>
      <c r="L374" s="3">
        <v>57714.29</v>
      </c>
      <c r="M374" s="3">
        <v>755344.08</v>
      </c>
      <c r="N374" s="3">
        <v>61671.34</v>
      </c>
      <c r="O374" s="3">
        <v>0</v>
      </c>
      <c r="P374" s="3">
        <v>693672.74</v>
      </c>
      <c r="Q374" s="3">
        <v>817273.56</v>
      </c>
      <c r="R374" s="3">
        <v>817273.56</v>
      </c>
      <c r="S374" s="3">
        <v>1</v>
      </c>
      <c r="T374" s="3">
        <v>2.15</v>
      </c>
      <c r="U374" s="3">
        <v>16</v>
      </c>
      <c r="V374" s="3">
        <v>3171.09</v>
      </c>
      <c r="W374" s="3">
        <v>519.29</v>
      </c>
      <c r="X374" s="3">
        <v>467.08</v>
      </c>
      <c r="Y374" s="3">
        <v>46571.43</v>
      </c>
      <c r="Z374" s="3">
        <v>1138518.43</v>
      </c>
      <c r="AA374" s="3">
        <v>419968.66</v>
      </c>
      <c r="AB374" s="3">
        <v>0</v>
      </c>
      <c r="AC374" s="3">
        <v>718549.77</v>
      </c>
      <c r="AD374" s="3">
        <v>1189247.32</v>
      </c>
      <c r="AE374" s="3">
        <v>1189247.32</v>
      </c>
      <c r="AF374" s="3">
        <v>1</v>
      </c>
      <c r="AG374" s="3">
        <v>1.07</v>
      </c>
      <c r="AH374" s="3">
        <v>3214.46</v>
      </c>
      <c r="AI374" s="3">
        <v>543.39</v>
      </c>
      <c r="AJ374" s="3">
        <v>455.01</v>
      </c>
      <c r="AK374" s="3">
        <v>822575.51</v>
      </c>
      <c r="AL374" s="3">
        <v>826788.38</v>
      </c>
      <c r="AM374" s="3">
        <v>826788.38</v>
      </c>
      <c r="AN374" s="3">
        <v>1</v>
      </c>
      <c r="AO374" s="3">
        <v>0.41</v>
      </c>
      <c r="AP374" s="4">
        <f t="shared" si="42"/>
        <v>371973.76</v>
      </c>
      <c r="AQ374" s="4">
        <f t="shared" si="43"/>
        <v>9514.8199999999488</v>
      </c>
      <c r="AR374" s="4">
        <f t="shared" si="44"/>
        <v>381488.57999999996</v>
      </c>
      <c r="AS374" s="3">
        <f t="shared" si="45"/>
        <v>4</v>
      </c>
      <c r="AT374" s="3">
        <f t="shared" si="46"/>
        <v>5.1843633317494786E-3</v>
      </c>
      <c r="AU374" s="3">
        <f t="shared" si="41"/>
        <v>192.8877156189875</v>
      </c>
      <c r="AV374" s="3" t="str">
        <f t="shared" si="47"/>
        <v>ShipToProdRatio</v>
      </c>
    </row>
    <row r="375" spans="1:48" x14ac:dyDescent="0.25">
      <c r="A375" s="3">
        <v>14</v>
      </c>
      <c r="B375" s="3">
        <v>3</v>
      </c>
      <c r="C375" s="3">
        <v>60</v>
      </c>
      <c r="D375" s="3">
        <v>4</v>
      </c>
      <c r="E375" s="3">
        <v>10</v>
      </c>
      <c r="F375" s="3">
        <v>0.03</v>
      </c>
      <c r="G375" s="3">
        <v>900</v>
      </c>
      <c r="H375" s="3">
        <v>16</v>
      </c>
      <c r="I375" s="3">
        <v>3675.82</v>
      </c>
      <c r="J375" s="3">
        <v>621.41</v>
      </c>
      <c r="K375" s="3">
        <v>520.14</v>
      </c>
      <c r="L375" s="3">
        <v>50500</v>
      </c>
      <c r="M375" s="3">
        <v>660926.06999999995</v>
      </c>
      <c r="N375" s="3">
        <v>53962.43</v>
      </c>
      <c r="O375" s="3">
        <v>0</v>
      </c>
      <c r="P375" s="3">
        <v>606963.64</v>
      </c>
      <c r="Q375" s="3">
        <v>716243.44</v>
      </c>
      <c r="R375" s="3">
        <v>716243.44</v>
      </c>
      <c r="S375" s="3">
        <v>1</v>
      </c>
      <c r="T375" s="3">
        <v>2.0299999999999998</v>
      </c>
      <c r="U375" s="3">
        <v>16</v>
      </c>
      <c r="V375" s="3">
        <v>3624.1</v>
      </c>
      <c r="W375" s="3">
        <v>593.48</v>
      </c>
      <c r="X375" s="3">
        <v>533.80999999999995</v>
      </c>
      <c r="Y375" s="3">
        <v>40750</v>
      </c>
      <c r="Z375" s="3">
        <v>996203.62</v>
      </c>
      <c r="AA375" s="3">
        <v>367472.57</v>
      </c>
      <c r="AB375" s="3">
        <v>0</v>
      </c>
      <c r="AC375" s="3">
        <v>628731.05000000005</v>
      </c>
      <c r="AD375" s="3">
        <v>1041705.01</v>
      </c>
      <c r="AE375" s="3">
        <v>1041705.01</v>
      </c>
      <c r="AF375" s="3">
        <v>1</v>
      </c>
      <c r="AG375" s="3">
        <v>1.0900000000000001</v>
      </c>
      <c r="AH375" s="3">
        <v>3673.67</v>
      </c>
      <c r="AI375" s="3">
        <v>621.02</v>
      </c>
      <c r="AJ375" s="3">
        <v>520.02</v>
      </c>
      <c r="AK375" s="3">
        <v>719753.57</v>
      </c>
      <c r="AL375" s="3">
        <v>724568.27</v>
      </c>
      <c r="AM375" s="3">
        <v>724568.27</v>
      </c>
      <c r="AN375" s="3">
        <v>1</v>
      </c>
      <c r="AO375" s="3">
        <v>0.33</v>
      </c>
      <c r="AP375" s="4">
        <f t="shared" si="42"/>
        <v>325461.57000000007</v>
      </c>
      <c r="AQ375" s="4">
        <f t="shared" si="43"/>
        <v>8324.8300000000745</v>
      </c>
      <c r="AR375" s="4">
        <f t="shared" si="44"/>
        <v>333786.40000000014</v>
      </c>
      <c r="AS375" s="3">
        <f t="shared" si="45"/>
        <v>4</v>
      </c>
      <c r="AT375" s="3">
        <f t="shared" si="46"/>
        <v>6.7714274232317647E-3</v>
      </c>
      <c r="AU375" s="3">
        <f t="shared" si="41"/>
        <v>147.67934993575329</v>
      </c>
      <c r="AV375" s="3" t="str">
        <f t="shared" si="47"/>
        <v>ShipToProdRatio</v>
      </c>
    </row>
    <row r="376" spans="1:48" x14ac:dyDescent="0.25">
      <c r="A376" s="3">
        <v>15</v>
      </c>
      <c r="B376" s="3">
        <v>3</v>
      </c>
      <c r="C376" s="3">
        <v>60</v>
      </c>
      <c r="D376" s="3">
        <v>4</v>
      </c>
      <c r="E376" s="3">
        <v>10</v>
      </c>
      <c r="F376" s="3">
        <v>0.03</v>
      </c>
      <c r="G376" s="3">
        <v>900</v>
      </c>
      <c r="H376" s="3">
        <v>16</v>
      </c>
      <c r="I376" s="3">
        <v>3905.56</v>
      </c>
      <c r="J376" s="3">
        <v>660.25</v>
      </c>
      <c r="K376" s="3">
        <v>552.65</v>
      </c>
      <c r="L376" s="3">
        <v>47529.41</v>
      </c>
      <c r="M376" s="3">
        <v>622048.06999999995</v>
      </c>
      <c r="N376" s="3">
        <v>50788.17</v>
      </c>
      <c r="O376" s="3">
        <v>0</v>
      </c>
      <c r="P376" s="3">
        <v>571259.9</v>
      </c>
      <c r="Q376" s="3">
        <v>674695.93</v>
      </c>
      <c r="R376" s="3">
        <v>674695.93</v>
      </c>
      <c r="S376" s="3">
        <v>1</v>
      </c>
      <c r="T376" s="3">
        <v>2.02</v>
      </c>
      <c r="U376" s="3">
        <v>16</v>
      </c>
      <c r="V376" s="3">
        <v>3850.6</v>
      </c>
      <c r="W376" s="3">
        <v>630.57000000000005</v>
      </c>
      <c r="X376" s="3">
        <v>567.16999999999996</v>
      </c>
      <c r="Y376" s="3">
        <v>38352.94</v>
      </c>
      <c r="Z376" s="3">
        <v>937603.41</v>
      </c>
      <c r="AA376" s="3">
        <v>345856.54</v>
      </c>
      <c r="AB376" s="3">
        <v>0</v>
      </c>
      <c r="AC376" s="3">
        <v>591746.87</v>
      </c>
      <c r="AD376" s="3">
        <v>981004.7</v>
      </c>
      <c r="AE376" s="3">
        <v>981004.7</v>
      </c>
      <c r="AF376" s="3">
        <v>1</v>
      </c>
      <c r="AG376" s="3">
        <v>1.17</v>
      </c>
      <c r="AH376" s="3">
        <v>3903.28</v>
      </c>
      <c r="AI376" s="3">
        <v>659.83</v>
      </c>
      <c r="AJ376" s="3">
        <v>552.52</v>
      </c>
      <c r="AK376" s="3">
        <v>677415.13</v>
      </c>
      <c r="AL376" s="3">
        <v>682530.75</v>
      </c>
      <c r="AM376" s="3">
        <v>682530.75</v>
      </c>
      <c r="AN376" s="3">
        <v>1</v>
      </c>
      <c r="AO376" s="3">
        <v>0.48</v>
      </c>
      <c r="AP376" s="4">
        <f t="shared" si="42"/>
        <v>306308.7699999999</v>
      </c>
      <c r="AQ376" s="4">
        <f t="shared" si="43"/>
        <v>7834.8199999999488</v>
      </c>
      <c r="AR376" s="4">
        <f t="shared" si="44"/>
        <v>314143.58999999985</v>
      </c>
      <c r="AS376" s="3">
        <f t="shared" si="45"/>
        <v>4</v>
      </c>
      <c r="AT376" s="3">
        <f t="shared" si="46"/>
        <v>7.6443132466163573E-3</v>
      </c>
      <c r="AU376" s="3">
        <f t="shared" si="41"/>
        <v>130.81619862224187</v>
      </c>
      <c r="AV376" s="3" t="str">
        <f t="shared" si="47"/>
        <v>ShipToProdRatio</v>
      </c>
    </row>
    <row r="377" spans="1:48" x14ac:dyDescent="0.25">
      <c r="A377" s="3">
        <v>16</v>
      </c>
      <c r="B377" s="3">
        <v>3</v>
      </c>
      <c r="C377" s="3">
        <v>60</v>
      </c>
      <c r="D377" s="3">
        <v>4</v>
      </c>
      <c r="E377" s="3">
        <v>10</v>
      </c>
      <c r="F377" s="3">
        <v>0.04</v>
      </c>
      <c r="G377" s="3">
        <v>900</v>
      </c>
      <c r="H377" s="3">
        <v>16</v>
      </c>
      <c r="I377" s="3">
        <v>4365.03</v>
      </c>
      <c r="J377" s="3">
        <v>737.92</v>
      </c>
      <c r="K377" s="3">
        <v>617.66999999999996</v>
      </c>
      <c r="L377" s="3">
        <v>42526.32</v>
      </c>
      <c r="M377" s="3">
        <v>556569.31999999995</v>
      </c>
      <c r="N377" s="3">
        <v>45442.04</v>
      </c>
      <c r="O377" s="3">
        <v>0</v>
      </c>
      <c r="P377" s="3">
        <v>511127.28</v>
      </c>
      <c r="Q377" s="3">
        <v>604816.26</v>
      </c>
      <c r="R377" s="3">
        <v>604816.26</v>
      </c>
      <c r="S377" s="3">
        <v>1</v>
      </c>
      <c r="T377" s="3">
        <v>2.06</v>
      </c>
      <c r="U377" s="3">
        <v>16</v>
      </c>
      <c r="V377" s="3">
        <v>4303.62</v>
      </c>
      <c r="W377" s="3">
        <v>704.76</v>
      </c>
      <c r="X377" s="3">
        <v>633.9</v>
      </c>
      <c r="Y377" s="3">
        <v>34315.79</v>
      </c>
      <c r="Z377" s="3">
        <v>838908.31</v>
      </c>
      <c r="AA377" s="3">
        <v>309450.59000000003</v>
      </c>
      <c r="AB377" s="3">
        <v>0</v>
      </c>
      <c r="AC377" s="3">
        <v>529457.73</v>
      </c>
      <c r="AD377" s="3">
        <v>878866.38</v>
      </c>
      <c r="AE377" s="3">
        <v>878866.38</v>
      </c>
      <c r="AF377" s="3">
        <v>1</v>
      </c>
      <c r="AG377" s="3">
        <v>1.07</v>
      </c>
      <c r="AH377" s="3">
        <v>4362.4799999999996</v>
      </c>
      <c r="AI377" s="3">
        <v>737.46</v>
      </c>
      <c r="AJ377" s="3">
        <v>617.52</v>
      </c>
      <c r="AK377" s="3">
        <v>606108.27</v>
      </c>
      <c r="AL377" s="3">
        <v>611825.73</v>
      </c>
      <c r="AM377" s="3">
        <v>611825.73</v>
      </c>
      <c r="AN377" s="3">
        <v>1</v>
      </c>
      <c r="AO377" s="3">
        <v>0.33</v>
      </c>
      <c r="AP377" s="4">
        <f t="shared" si="42"/>
        <v>274050.12</v>
      </c>
      <c r="AQ377" s="4">
        <f t="shared" si="43"/>
        <v>7009.4699999999721</v>
      </c>
      <c r="AR377" s="4">
        <f t="shared" si="44"/>
        <v>281059.58999999997</v>
      </c>
      <c r="AS377" s="3">
        <f t="shared" si="45"/>
        <v>4</v>
      </c>
      <c r="AT377" s="3">
        <f t="shared" si="46"/>
        <v>9.5487591931064635E-3</v>
      </c>
      <c r="AU377" s="3">
        <f t="shared" si="41"/>
        <v>104.72564861850638</v>
      </c>
      <c r="AV377" s="3" t="str">
        <f t="shared" si="47"/>
        <v>ShipToProdRatio</v>
      </c>
    </row>
    <row r="378" spans="1:48" x14ac:dyDescent="0.25">
      <c r="A378" s="3">
        <v>17</v>
      </c>
      <c r="B378" s="3">
        <v>3</v>
      </c>
      <c r="C378" s="3">
        <v>60</v>
      </c>
      <c r="D378" s="3">
        <v>4</v>
      </c>
      <c r="E378" s="3">
        <v>10</v>
      </c>
      <c r="F378" s="3">
        <v>0.04</v>
      </c>
      <c r="G378" s="3">
        <v>900</v>
      </c>
      <c r="H378" s="3">
        <v>16</v>
      </c>
      <c r="I378" s="3">
        <v>4824.51</v>
      </c>
      <c r="J378" s="3">
        <v>815.6</v>
      </c>
      <c r="K378" s="3">
        <v>682.69</v>
      </c>
      <c r="L378" s="3">
        <v>38476.19</v>
      </c>
      <c r="M378" s="3">
        <v>503562.72</v>
      </c>
      <c r="N378" s="3">
        <v>41114.230000000003</v>
      </c>
      <c r="O378" s="3">
        <v>0</v>
      </c>
      <c r="P378" s="3">
        <v>462448.49</v>
      </c>
      <c r="Q378" s="3">
        <v>548361.69999999995</v>
      </c>
      <c r="R378" s="3">
        <v>548361.69999999995</v>
      </c>
      <c r="S378" s="3">
        <v>1</v>
      </c>
      <c r="T378" s="3">
        <v>2.0499999999999998</v>
      </c>
      <c r="U378" s="3">
        <v>16</v>
      </c>
      <c r="V378" s="3">
        <v>4756.63</v>
      </c>
      <c r="W378" s="3">
        <v>778.94</v>
      </c>
      <c r="X378" s="3">
        <v>700.63</v>
      </c>
      <c r="Y378" s="3">
        <v>31047.62</v>
      </c>
      <c r="Z378" s="3">
        <v>759012.28</v>
      </c>
      <c r="AA378" s="3">
        <v>279979.09999999998</v>
      </c>
      <c r="AB378" s="3">
        <v>0</v>
      </c>
      <c r="AC378" s="3">
        <v>479033.18</v>
      </c>
      <c r="AD378" s="3">
        <v>796296.1</v>
      </c>
      <c r="AE378" s="3">
        <v>796296.1</v>
      </c>
      <c r="AF378" s="3">
        <v>1</v>
      </c>
      <c r="AG378" s="3">
        <v>1.08</v>
      </c>
      <c r="AH378" s="3">
        <v>4821.6899999999996</v>
      </c>
      <c r="AI378" s="3">
        <v>815.09</v>
      </c>
      <c r="AJ378" s="3">
        <v>682.52</v>
      </c>
      <c r="AK378" s="3">
        <v>548383.67000000004</v>
      </c>
      <c r="AL378" s="3">
        <v>554702.97</v>
      </c>
      <c r="AM378" s="3">
        <v>554702.97</v>
      </c>
      <c r="AN378" s="3">
        <v>1</v>
      </c>
      <c r="AO378" s="3">
        <v>0.44</v>
      </c>
      <c r="AP378" s="4">
        <f t="shared" si="42"/>
        <v>247934.40000000002</v>
      </c>
      <c r="AQ378" s="4">
        <f t="shared" si="43"/>
        <v>6341.2700000000186</v>
      </c>
      <c r="AR378" s="4">
        <f t="shared" si="44"/>
        <v>254275.67000000004</v>
      </c>
      <c r="AS378" s="3">
        <f t="shared" si="45"/>
        <v>4</v>
      </c>
      <c r="AT378" s="3">
        <f t="shared" si="46"/>
        <v>1.1664845241460621E-2</v>
      </c>
      <c r="AU378" s="3">
        <f t="shared" si="41"/>
        <v>85.727669703295987</v>
      </c>
      <c r="AV378" s="3" t="str">
        <f t="shared" si="47"/>
        <v>ShipToProdRatio</v>
      </c>
    </row>
    <row r="379" spans="1:48" x14ac:dyDescent="0.25">
      <c r="A379" s="3">
        <v>18</v>
      </c>
      <c r="B379" s="3">
        <v>3</v>
      </c>
      <c r="C379" s="3">
        <v>60</v>
      </c>
      <c r="D379" s="3">
        <v>4</v>
      </c>
      <c r="E379" s="3">
        <v>10</v>
      </c>
      <c r="F379" s="3">
        <v>0.04</v>
      </c>
      <c r="G379" s="3">
        <v>900</v>
      </c>
      <c r="H379" s="3">
        <v>16</v>
      </c>
      <c r="I379" s="3">
        <v>5054.25</v>
      </c>
      <c r="J379" s="3">
        <v>854.44</v>
      </c>
      <c r="K379" s="3">
        <v>715.19</v>
      </c>
      <c r="L379" s="3">
        <v>36727.269999999997</v>
      </c>
      <c r="M379" s="3">
        <v>480673.51</v>
      </c>
      <c r="N379" s="3">
        <v>39245.4</v>
      </c>
      <c r="O379" s="3">
        <v>0</v>
      </c>
      <c r="P379" s="3">
        <v>441428.1</v>
      </c>
      <c r="Q379" s="3">
        <v>524024.66</v>
      </c>
      <c r="R379" s="3">
        <v>524024.66</v>
      </c>
      <c r="S379" s="3">
        <v>1</v>
      </c>
      <c r="T379" s="3">
        <v>2.1</v>
      </c>
      <c r="U379" s="3">
        <v>16</v>
      </c>
      <c r="V379" s="3">
        <v>4983.1400000000003</v>
      </c>
      <c r="W379" s="3">
        <v>816.03</v>
      </c>
      <c r="X379" s="3">
        <v>733.99</v>
      </c>
      <c r="Y379" s="3">
        <v>29636.36</v>
      </c>
      <c r="Z379" s="3">
        <v>724511.73</v>
      </c>
      <c r="AA379" s="3">
        <v>267252.78000000003</v>
      </c>
      <c r="AB379" s="3">
        <v>0</v>
      </c>
      <c r="AC379" s="3">
        <v>457258.94</v>
      </c>
      <c r="AD379" s="3">
        <v>760681.25</v>
      </c>
      <c r="AE379" s="3">
        <v>760681.25</v>
      </c>
      <c r="AF379" s="3">
        <v>1</v>
      </c>
      <c r="AG379" s="3">
        <v>1.17</v>
      </c>
      <c r="AH379" s="3">
        <v>5051.3</v>
      </c>
      <c r="AI379" s="3">
        <v>853.9</v>
      </c>
      <c r="AJ379" s="3">
        <v>715.02</v>
      </c>
      <c r="AK379" s="3">
        <v>523457.14</v>
      </c>
      <c r="AL379" s="3">
        <v>530077.36</v>
      </c>
      <c r="AM379" s="3">
        <v>530077.36</v>
      </c>
      <c r="AN379" s="3">
        <v>1</v>
      </c>
      <c r="AO379" s="3">
        <v>0.34</v>
      </c>
      <c r="AP379" s="4">
        <f t="shared" si="42"/>
        <v>236656.59000000003</v>
      </c>
      <c r="AQ379" s="4">
        <f t="shared" si="43"/>
        <v>6052.7000000000116</v>
      </c>
      <c r="AR379" s="4">
        <f t="shared" si="44"/>
        <v>242709.29000000004</v>
      </c>
      <c r="AS379" s="3">
        <f t="shared" si="45"/>
        <v>4</v>
      </c>
      <c r="AT379" s="3">
        <f t="shared" si="46"/>
        <v>1.2802222679293217E-2</v>
      </c>
      <c r="AU379" s="3">
        <f t="shared" si="41"/>
        <v>78.111436197515644</v>
      </c>
      <c r="AV379" s="3" t="str">
        <f t="shared" si="47"/>
        <v>ShipToProdRatio</v>
      </c>
    </row>
    <row r="380" spans="1:48" x14ac:dyDescent="0.25">
      <c r="A380" s="3">
        <v>19</v>
      </c>
      <c r="B380" s="3">
        <v>3</v>
      </c>
      <c r="C380" s="3">
        <v>60</v>
      </c>
      <c r="D380" s="3">
        <v>4</v>
      </c>
      <c r="E380" s="3">
        <v>10</v>
      </c>
      <c r="F380" s="3">
        <v>0.06</v>
      </c>
      <c r="G380" s="3">
        <v>900</v>
      </c>
      <c r="H380" s="3">
        <v>16</v>
      </c>
      <c r="I380" s="3">
        <v>6892.16</v>
      </c>
      <c r="J380" s="3">
        <v>1165.1400000000001</v>
      </c>
      <c r="K380" s="3">
        <v>975.27</v>
      </c>
      <c r="L380" s="3">
        <v>26933.33</v>
      </c>
      <c r="M380" s="3">
        <v>352493.9</v>
      </c>
      <c r="N380" s="3">
        <v>28779.96</v>
      </c>
      <c r="O380" s="3">
        <v>0</v>
      </c>
      <c r="P380" s="3">
        <v>323713.94</v>
      </c>
      <c r="Q380" s="3">
        <v>388459.8</v>
      </c>
      <c r="R380" s="3">
        <v>388459.8</v>
      </c>
      <c r="S380" s="3">
        <v>1</v>
      </c>
      <c r="T380" s="3">
        <v>2.0499999999999998</v>
      </c>
      <c r="U380" s="3">
        <v>16</v>
      </c>
      <c r="V380" s="3">
        <v>6795.18</v>
      </c>
      <c r="W380" s="3">
        <v>1112.77</v>
      </c>
      <c r="X380" s="3">
        <v>1000.9</v>
      </c>
      <c r="Y380" s="3">
        <v>21733.33</v>
      </c>
      <c r="Z380" s="3">
        <v>531308.6</v>
      </c>
      <c r="AA380" s="3">
        <v>195985.37</v>
      </c>
      <c r="AB380" s="3">
        <v>0</v>
      </c>
      <c r="AC380" s="3">
        <v>335323.23</v>
      </c>
      <c r="AD380" s="3">
        <v>561950.78</v>
      </c>
      <c r="AE380" s="3">
        <v>561950.78</v>
      </c>
      <c r="AF380" s="3">
        <v>1</v>
      </c>
      <c r="AG380" s="3">
        <v>1.2</v>
      </c>
      <c r="AH380" s="3">
        <v>6888.13</v>
      </c>
      <c r="AI380" s="3">
        <v>1164.4100000000001</v>
      </c>
      <c r="AJ380" s="3">
        <v>975.03</v>
      </c>
      <c r="AK380" s="3">
        <v>383868.57</v>
      </c>
      <c r="AL380" s="3">
        <v>392896.14</v>
      </c>
      <c r="AM380" s="3">
        <v>392896.14</v>
      </c>
      <c r="AN380" s="3">
        <v>1</v>
      </c>
      <c r="AO380" s="3">
        <v>0.43</v>
      </c>
      <c r="AP380" s="4">
        <f t="shared" si="42"/>
        <v>173490.98000000004</v>
      </c>
      <c r="AQ380" s="4">
        <f t="shared" si="43"/>
        <v>4436.3400000000256</v>
      </c>
      <c r="AR380" s="4">
        <f t="shared" si="44"/>
        <v>177927.32000000007</v>
      </c>
      <c r="AS380" s="3">
        <f t="shared" si="45"/>
        <v>4</v>
      </c>
      <c r="AT380" s="3">
        <f t="shared" si="46"/>
        <v>2.3805803289342196E-2</v>
      </c>
      <c r="AU380" s="3">
        <f t="shared" si="41"/>
        <v>42.006564023306773</v>
      </c>
      <c r="AV380" s="3" t="str">
        <f t="shared" si="47"/>
        <v>ShipToProdRatio</v>
      </c>
    </row>
    <row r="381" spans="1:48" x14ac:dyDescent="0.25">
      <c r="A381" s="3">
        <v>20</v>
      </c>
      <c r="B381" s="3">
        <v>3</v>
      </c>
      <c r="C381" s="3">
        <v>60</v>
      </c>
      <c r="D381" s="3">
        <v>4</v>
      </c>
      <c r="E381" s="3">
        <v>10</v>
      </c>
      <c r="F381" s="3">
        <v>0.08</v>
      </c>
      <c r="G381" s="3">
        <v>900</v>
      </c>
      <c r="H381" s="3">
        <v>16</v>
      </c>
      <c r="I381" s="3">
        <v>9189.5400000000009</v>
      </c>
      <c r="J381" s="3">
        <v>1553.52</v>
      </c>
      <c r="K381" s="3">
        <v>1300.3499999999999</v>
      </c>
      <c r="L381" s="3">
        <v>20200</v>
      </c>
      <c r="M381" s="3">
        <v>264370.43</v>
      </c>
      <c r="N381" s="3">
        <v>21584.97</v>
      </c>
      <c r="O381" s="3">
        <v>0</v>
      </c>
      <c r="P381" s="3">
        <v>242785.46</v>
      </c>
      <c r="Q381" s="3">
        <v>296613.84999999998</v>
      </c>
      <c r="R381" s="3">
        <v>296613.84999999998</v>
      </c>
      <c r="S381" s="3">
        <v>1</v>
      </c>
      <c r="T381" s="3">
        <v>2.02</v>
      </c>
      <c r="U381" s="3">
        <v>16</v>
      </c>
      <c r="V381" s="3">
        <v>9060.25</v>
      </c>
      <c r="W381" s="3">
        <v>1483.7</v>
      </c>
      <c r="X381" s="3">
        <v>1334.53</v>
      </c>
      <c r="Y381" s="3">
        <v>16300</v>
      </c>
      <c r="Z381" s="3">
        <v>398481.45</v>
      </c>
      <c r="AA381" s="3">
        <v>146989.03</v>
      </c>
      <c r="AB381" s="3">
        <v>0</v>
      </c>
      <c r="AC381" s="3">
        <v>251492.42</v>
      </c>
      <c r="AD381" s="3">
        <v>426659.92</v>
      </c>
      <c r="AE381" s="3">
        <v>426659.92</v>
      </c>
      <c r="AF381" s="3">
        <v>1</v>
      </c>
      <c r="AG381" s="3">
        <v>1.22</v>
      </c>
      <c r="AH381" s="3">
        <v>9184.18</v>
      </c>
      <c r="AI381" s="3">
        <v>1552.54</v>
      </c>
      <c r="AJ381" s="3">
        <v>1300.04</v>
      </c>
      <c r="AK381" s="3">
        <v>287901.43</v>
      </c>
      <c r="AL381" s="3">
        <v>299938.19</v>
      </c>
      <c r="AM381" s="3">
        <v>299938.19</v>
      </c>
      <c r="AN381" s="3">
        <v>1</v>
      </c>
      <c r="AO381" s="3">
        <v>0.3</v>
      </c>
      <c r="AP381" s="4">
        <f t="shared" si="42"/>
        <v>130046.07</v>
      </c>
      <c r="AQ381" s="4">
        <f t="shared" si="43"/>
        <v>3324.3400000000256</v>
      </c>
      <c r="AR381" s="4">
        <f t="shared" si="44"/>
        <v>133370.41000000003</v>
      </c>
      <c r="AS381" s="3">
        <f t="shared" si="45"/>
        <v>4</v>
      </c>
      <c r="AT381" s="3">
        <f t="shared" si="46"/>
        <v>4.2321368386729438E-2</v>
      </c>
      <c r="AU381" s="3">
        <f t="shared" si="41"/>
        <v>23.62872558519555</v>
      </c>
      <c r="AV381" s="3" t="str">
        <f t="shared" si="47"/>
        <v>ShipToProdRatio</v>
      </c>
    </row>
    <row r="382" spans="1:48" x14ac:dyDescent="0.25">
      <c r="A382" s="3">
        <v>1</v>
      </c>
      <c r="B382" s="3">
        <v>3</v>
      </c>
      <c r="C382" s="3">
        <v>60</v>
      </c>
      <c r="D382" s="3">
        <v>4</v>
      </c>
      <c r="E382" s="3">
        <v>10</v>
      </c>
      <c r="F382" s="3">
        <v>0.01</v>
      </c>
      <c r="G382" s="3">
        <v>1000</v>
      </c>
      <c r="H382" s="3">
        <v>12</v>
      </c>
      <c r="I382" s="3">
        <v>624.80999999999995</v>
      </c>
      <c r="J382" s="3">
        <v>99.25</v>
      </c>
      <c r="K382" s="3">
        <v>89.52</v>
      </c>
      <c r="L382" s="3">
        <v>0</v>
      </c>
      <c r="M382" s="3">
        <v>3803432.83</v>
      </c>
      <c r="N382" s="3">
        <v>0</v>
      </c>
      <c r="O382" s="3">
        <v>0</v>
      </c>
      <c r="P382" s="3">
        <v>3803432.83</v>
      </c>
      <c r="Q382" s="3">
        <v>3804246.42</v>
      </c>
      <c r="R382" s="3">
        <v>3804246.42</v>
      </c>
      <c r="S382" s="3">
        <v>1</v>
      </c>
      <c r="T382" s="3">
        <v>2.02</v>
      </c>
      <c r="U382" s="3">
        <v>17</v>
      </c>
      <c r="V382" s="3">
        <v>613</v>
      </c>
      <c r="W382" s="3">
        <v>95.88</v>
      </c>
      <c r="X382" s="3">
        <v>89.56</v>
      </c>
      <c r="Y382" s="3">
        <v>579400</v>
      </c>
      <c r="Z382" s="3">
        <v>5966856.0199999996</v>
      </c>
      <c r="AA382" s="3">
        <v>2856019.38</v>
      </c>
      <c r="AB382" s="3">
        <v>0</v>
      </c>
      <c r="AC382" s="3">
        <v>3110836.64</v>
      </c>
      <c r="AD382" s="3">
        <v>6547054.46</v>
      </c>
      <c r="AE382" s="3">
        <v>6547054.46</v>
      </c>
      <c r="AF382" s="3">
        <v>1</v>
      </c>
      <c r="AG382" s="3">
        <v>1.1200000000000001</v>
      </c>
      <c r="AH382" s="3">
        <v>624.80999999999995</v>
      </c>
      <c r="AI382" s="3">
        <v>99.25</v>
      </c>
      <c r="AJ382" s="3">
        <v>89.52</v>
      </c>
      <c r="AK382" s="3">
        <v>3803432.83</v>
      </c>
      <c r="AL382" s="3">
        <v>3804246.42</v>
      </c>
      <c r="AM382" s="3">
        <v>3804246.42</v>
      </c>
      <c r="AN382" s="3">
        <v>1</v>
      </c>
      <c r="AO382" s="3">
        <v>0.34</v>
      </c>
      <c r="AP382" s="4">
        <f t="shared" si="42"/>
        <v>2742808.04</v>
      </c>
      <c r="AQ382" s="4">
        <f t="shared" si="43"/>
        <v>0</v>
      </c>
      <c r="AR382" s="4">
        <f t="shared" si="44"/>
        <v>2742808.04</v>
      </c>
      <c r="AS382" s="3">
        <f t="shared" si="45"/>
        <v>3</v>
      </c>
      <c r="AT382" s="3">
        <f t="shared" si="46"/>
        <v>2.1390676169769505E-4</v>
      </c>
      <c r="AU382" s="3">
        <f t="shared" si="41"/>
        <v>4674.9340323016795</v>
      </c>
      <c r="AV382" s="3" t="str">
        <f t="shared" si="47"/>
        <v>ShipToProdRatio</v>
      </c>
    </row>
    <row r="383" spans="1:48" x14ac:dyDescent="0.25">
      <c r="A383" s="3">
        <v>2</v>
      </c>
      <c r="B383" s="3">
        <v>3</v>
      </c>
      <c r="C383" s="3">
        <v>60</v>
      </c>
      <c r="D383" s="3">
        <v>4</v>
      </c>
      <c r="E383" s="3">
        <v>10</v>
      </c>
      <c r="F383" s="3">
        <v>0.01</v>
      </c>
      <c r="G383" s="3">
        <v>1000</v>
      </c>
      <c r="H383" s="3">
        <v>12</v>
      </c>
      <c r="I383" s="3">
        <v>749.78</v>
      </c>
      <c r="J383" s="3">
        <v>119.11</v>
      </c>
      <c r="K383" s="3">
        <v>107.43</v>
      </c>
      <c r="L383" s="3">
        <v>0</v>
      </c>
      <c r="M383" s="3">
        <v>3169527.36</v>
      </c>
      <c r="N383" s="3">
        <v>0</v>
      </c>
      <c r="O383" s="3">
        <v>0</v>
      </c>
      <c r="P383" s="3">
        <v>3169527.36</v>
      </c>
      <c r="Q383" s="3">
        <v>3170503.67</v>
      </c>
      <c r="R383" s="3">
        <v>3170503.67</v>
      </c>
      <c r="S383" s="3">
        <v>1</v>
      </c>
      <c r="T383" s="3">
        <v>2.0699999999999998</v>
      </c>
      <c r="U383" s="3">
        <v>17</v>
      </c>
      <c r="V383" s="3">
        <v>735.6</v>
      </c>
      <c r="W383" s="3">
        <v>115.06</v>
      </c>
      <c r="X383" s="3">
        <v>107.47</v>
      </c>
      <c r="Y383" s="3">
        <v>482833.33</v>
      </c>
      <c r="Z383" s="3">
        <v>4972380.0199999996</v>
      </c>
      <c r="AA383" s="3">
        <v>2380016.15</v>
      </c>
      <c r="AB383" s="3">
        <v>0</v>
      </c>
      <c r="AC383" s="3">
        <v>2592363.86</v>
      </c>
      <c r="AD383" s="3">
        <v>5456171.4699999997</v>
      </c>
      <c r="AE383" s="3">
        <v>5456171.4699999997</v>
      </c>
      <c r="AF383" s="3">
        <v>1</v>
      </c>
      <c r="AG383" s="3">
        <v>1.17</v>
      </c>
      <c r="AH383" s="3">
        <v>749.78</v>
      </c>
      <c r="AI383" s="3">
        <v>119.11</v>
      </c>
      <c r="AJ383" s="3">
        <v>107.43</v>
      </c>
      <c r="AK383" s="3">
        <v>3169527.36</v>
      </c>
      <c r="AL383" s="3">
        <v>3170503.67</v>
      </c>
      <c r="AM383" s="3">
        <v>3170503.67</v>
      </c>
      <c r="AN383" s="3">
        <v>1</v>
      </c>
      <c r="AO383" s="3">
        <v>0.33</v>
      </c>
      <c r="AP383" s="4">
        <f t="shared" si="42"/>
        <v>2285667.7999999998</v>
      </c>
      <c r="AQ383" s="4">
        <f t="shared" si="43"/>
        <v>0</v>
      </c>
      <c r="AR383" s="4">
        <f t="shared" si="44"/>
        <v>2285667.7999999998</v>
      </c>
      <c r="AS383" s="3">
        <f t="shared" si="45"/>
        <v>3</v>
      </c>
      <c r="AT383" s="3">
        <f t="shared" si="46"/>
        <v>3.0803330878961083E-4</v>
      </c>
      <c r="AU383" s="3">
        <f t="shared" si="41"/>
        <v>3246.402163225172</v>
      </c>
      <c r="AV383" s="3" t="str">
        <f t="shared" si="47"/>
        <v>ShipToProdRatio</v>
      </c>
    </row>
    <row r="384" spans="1:48" x14ac:dyDescent="0.25">
      <c r="A384" s="3">
        <v>3</v>
      </c>
      <c r="B384" s="3">
        <v>3</v>
      </c>
      <c r="C384" s="3">
        <v>60</v>
      </c>
      <c r="D384" s="3">
        <v>4</v>
      </c>
      <c r="E384" s="3">
        <v>10</v>
      </c>
      <c r="F384" s="3">
        <v>0.01</v>
      </c>
      <c r="G384" s="3">
        <v>1000</v>
      </c>
      <c r="H384" s="3">
        <v>12</v>
      </c>
      <c r="I384" s="3">
        <v>874.74</v>
      </c>
      <c r="J384" s="3">
        <v>138.96</v>
      </c>
      <c r="K384" s="3">
        <v>125.33</v>
      </c>
      <c r="L384" s="3">
        <v>0</v>
      </c>
      <c r="M384" s="3">
        <v>2716737.74</v>
      </c>
      <c r="N384" s="3">
        <v>0</v>
      </c>
      <c r="O384" s="3">
        <v>0</v>
      </c>
      <c r="P384" s="3">
        <v>2716737.74</v>
      </c>
      <c r="Q384" s="3">
        <v>2717876.76</v>
      </c>
      <c r="R384" s="3">
        <v>2717876.76</v>
      </c>
      <c r="S384" s="3">
        <v>1</v>
      </c>
      <c r="T384" s="3">
        <v>2.0099999999999998</v>
      </c>
      <c r="U384" s="3">
        <v>17</v>
      </c>
      <c r="V384" s="3">
        <v>858.2</v>
      </c>
      <c r="W384" s="3">
        <v>134.22999999999999</v>
      </c>
      <c r="X384" s="3">
        <v>125.38</v>
      </c>
      <c r="Y384" s="3">
        <v>413857.14</v>
      </c>
      <c r="Z384" s="3">
        <v>4262040.01</v>
      </c>
      <c r="AA384" s="3">
        <v>2040013.84</v>
      </c>
      <c r="AB384" s="3">
        <v>0</v>
      </c>
      <c r="AC384" s="3">
        <v>2222026.17</v>
      </c>
      <c r="AD384" s="3">
        <v>4677014.97</v>
      </c>
      <c r="AE384" s="3">
        <v>4677014.97</v>
      </c>
      <c r="AF384" s="3">
        <v>1</v>
      </c>
      <c r="AG384" s="3">
        <v>1.18</v>
      </c>
      <c r="AH384" s="3">
        <v>874.74</v>
      </c>
      <c r="AI384" s="3">
        <v>138.96</v>
      </c>
      <c r="AJ384" s="3">
        <v>125.33</v>
      </c>
      <c r="AK384" s="3">
        <v>2716737.74</v>
      </c>
      <c r="AL384" s="3">
        <v>2717876.76</v>
      </c>
      <c r="AM384" s="3">
        <v>2717876.76</v>
      </c>
      <c r="AN384" s="3">
        <v>1</v>
      </c>
      <c r="AO384" s="3">
        <v>0.43</v>
      </c>
      <c r="AP384" s="4">
        <f t="shared" si="42"/>
        <v>1959138.21</v>
      </c>
      <c r="AQ384" s="4">
        <f t="shared" si="43"/>
        <v>0</v>
      </c>
      <c r="AR384" s="4">
        <f t="shared" si="44"/>
        <v>1959138.21</v>
      </c>
      <c r="AS384" s="3">
        <f t="shared" si="45"/>
        <v>3</v>
      </c>
      <c r="AT384" s="3">
        <f t="shared" si="46"/>
        <v>4.1926387785962729E-4</v>
      </c>
      <c r="AU384" s="3">
        <f t="shared" si="41"/>
        <v>2385.132735748839</v>
      </c>
      <c r="AV384" s="3" t="str">
        <f t="shared" si="47"/>
        <v>ShipToProdRatio</v>
      </c>
    </row>
    <row r="385" spans="1:48" x14ac:dyDescent="0.25">
      <c r="A385" s="3">
        <v>4</v>
      </c>
      <c r="B385" s="3">
        <v>3</v>
      </c>
      <c r="C385" s="3">
        <v>60</v>
      </c>
      <c r="D385" s="3">
        <v>4</v>
      </c>
      <c r="E385" s="3">
        <v>10</v>
      </c>
      <c r="F385" s="3">
        <v>0.01</v>
      </c>
      <c r="G385" s="3">
        <v>1000</v>
      </c>
      <c r="H385" s="3">
        <v>12</v>
      </c>
      <c r="I385" s="3">
        <v>999.7</v>
      </c>
      <c r="J385" s="3">
        <v>158.81</v>
      </c>
      <c r="K385" s="3">
        <v>143.22999999999999</v>
      </c>
      <c r="L385" s="3">
        <v>0</v>
      </c>
      <c r="M385" s="3">
        <v>2377145.52</v>
      </c>
      <c r="N385" s="3">
        <v>0</v>
      </c>
      <c r="O385" s="3">
        <v>0</v>
      </c>
      <c r="P385" s="3">
        <v>2377145.52</v>
      </c>
      <c r="Q385" s="3">
        <v>2378447.2599999998</v>
      </c>
      <c r="R385" s="3">
        <v>2378447.2599999998</v>
      </c>
      <c r="S385" s="3">
        <v>1</v>
      </c>
      <c r="T385" s="3">
        <v>2.08</v>
      </c>
      <c r="U385" s="3">
        <v>17</v>
      </c>
      <c r="V385" s="3">
        <v>980.8</v>
      </c>
      <c r="W385" s="3">
        <v>153.41</v>
      </c>
      <c r="X385" s="3">
        <v>143.29</v>
      </c>
      <c r="Y385" s="3">
        <v>362125</v>
      </c>
      <c r="Z385" s="3">
        <v>3729285.01</v>
      </c>
      <c r="AA385" s="3">
        <v>1785012.11</v>
      </c>
      <c r="AB385" s="3">
        <v>0</v>
      </c>
      <c r="AC385" s="3">
        <v>1944272.9</v>
      </c>
      <c r="AD385" s="3">
        <v>4092687.51</v>
      </c>
      <c r="AE385" s="3">
        <v>4092687.51</v>
      </c>
      <c r="AF385" s="3">
        <v>1</v>
      </c>
      <c r="AG385" s="3">
        <v>1.06</v>
      </c>
      <c r="AH385" s="3">
        <v>999.7</v>
      </c>
      <c r="AI385" s="3">
        <v>158.81</v>
      </c>
      <c r="AJ385" s="3">
        <v>143.22999999999999</v>
      </c>
      <c r="AK385" s="3">
        <v>2377145.52</v>
      </c>
      <c r="AL385" s="3">
        <v>2378447.2599999998</v>
      </c>
      <c r="AM385" s="3">
        <v>2378447.2599999998</v>
      </c>
      <c r="AN385" s="3">
        <v>1</v>
      </c>
      <c r="AO385" s="3">
        <v>0.36</v>
      </c>
      <c r="AP385" s="4">
        <f t="shared" si="42"/>
        <v>1714240.25</v>
      </c>
      <c r="AQ385" s="4">
        <f t="shared" si="43"/>
        <v>0</v>
      </c>
      <c r="AR385" s="4">
        <f t="shared" si="44"/>
        <v>1714240.25</v>
      </c>
      <c r="AS385" s="3">
        <f t="shared" si="45"/>
        <v>3</v>
      </c>
      <c r="AT385" s="3">
        <f t="shared" si="46"/>
        <v>5.4760635772941658E-4</v>
      </c>
      <c r="AU385" s="3">
        <f t="shared" si="41"/>
        <v>1826.1292731267381</v>
      </c>
      <c r="AV385" s="3" t="str">
        <f t="shared" si="47"/>
        <v>ShipToProdRatio</v>
      </c>
    </row>
    <row r="386" spans="1:48" x14ac:dyDescent="0.25">
      <c r="A386" s="3">
        <v>5</v>
      </c>
      <c r="B386" s="3">
        <v>3</v>
      </c>
      <c r="C386" s="3">
        <v>60</v>
      </c>
      <c r="D386" s="3">
        <v>4</v>
      </c>
      <c r="E386" s="3">
        <v>10</v>
      </c>
      <c r="F386" s="3">
        <v>0.01</v>
      </c>
      <c r="G386" s="3">
        <v>1000</v>
      </c>
      <c r="H386" s="3">
        <v>12</v>
      </c>
      <c r="I386" s="3">
        <v>1124.6600000000001</v>
      </c>
      <c r="J386" s="3">
        <v>178.66</v>
      </c>
      <c r="K386" s="3">
        <v>161.13999999999999</v>
      </c>
      <c r="L386" s="3">
        <v>0</v>
      </c>
      <c r="M386" s="3">
        <v>2113018.2400000002</v>
      </c>
      <c r="N386" s="3">
        <v>0</v>
      </c>
      <c r="O386" s="3">
        <v>0</v>
      </c>
      <c r="P386" s="3">
        <v>2113018.2400000002</v>
      </c>
      <c r="Q386" s="3">
        <v>2114482.7000000002</v>
      </c>
      <c r="R386" s="3">
        <v>2114482.7000000002</v>
      </c>
      <c r="S386" s="3">
        <v>1</v>
      </c>
      <c r="T386" s="3">
        <v>2.02</v>
      </c>
      <c r="U386" s="3">
        <v>17</v>
      </c>
      <c r="V386" s="3">
        <v>1103.4000000000001</v>
      </c>
      <c r="W386" s="3">
        <v>172.58</v>
      </c>
      <c r="X386" s="3">
        <v>161.21</v>
      </c>
      <c r="Y386" s="3">
        <v>321888.89</v>
      </c>
      <c r="Z386" s="3">
        <v>3314920.01</v>
      </c>
      <c r="AA386" s="3">
        <v>1586677.43</v>
      </c>
      <c r="AB386" s="3">
        <v>0</v>
      </c>
      <c r="AC386" s="3">
        <v>1728242.58</v>
      </c>
      <c r="AD386" s="3">
        <v>3638246.09</v>
      </c>
      <c r="AE386" s="3">
        <v>3638246.09</v>
      </c>
      <c r="AF386" s="3">
        <v>1</v>
      </c>
      <c r="AG386" s="3">
        <v>1.0900000000000001</v>
      </c>
      <c r="AH386" s="3">
        <v>1124.6600000000001</v>
      </c>
      <c r="AI386" s="3">
        <v>178.66</v>
      </c>
      <c r="AJ386" s="3">
        <v>161.13999999999999</v>
      </c>
      <c r="AK386" s="3">
        <v>2113018.2400000002</v>
      </c>
      <c r="AL386" s="3">
        <v>2114482.7000000002</v>
      </c>
      <c r="AM386" s="3">
        <v>2114482.7000000002</v>
      </c>
      <c r="AN386" s="3">
        <v>1</v>
      </c>
      <c r="AO386" s="3">
        <v>0.39</v>
      </c>
      <c r="AP386" s="4">
        <f t="shared" si="42"/>
        <v>1523763.3899999997</v>
      </c>
      <c r="AQ386" s="4">
        <f t="shared" si="43"/>
        <v>0</v>
      </c>
      <c r="AR386" s="4">
        <f t="shared" si="44"/>
        <v>1523763.3899999997</v>
      </c>
      <c r="AS386" s="3">
        <f t="shared" si="45"/>
        <v>3</v>
      </c>
      <c r="AT386" s="3">
        <f t="shared" si="46"/>
        <v>6.9306547964299631E-4</v>
      </c>
      <c r="AU386" s="3">
        <f t="shared" si="41"/>
        <v>1442.8651106892644</v>
      </c>
      <c r="AV386" s="3" t="str">
        <f t="shared" si="47"/>
        <v>ShipToProdRatio</v>
      </c>
    </row>
    <row r="387" spans="1:48" x14ac:dyDescent="0.25">
      <c r="A387" s="3">
        <v>6</v>
      </c>
      <c r="B387" s="3">
        <v>3</v>
      </c>
      <c r="C387" s="3">
        <v>60</v>
      </c>
      <c r="D387" s="3">
        <v>4</v>
      </c>
      <c r="E387" s="3">
        <v>10</v>
      </c>
      <c r="F387" s="3">
        <v>0.01</v>
      </c>
      <c r="G387" s="3">
        <v>1000</v>
      </c>
      <c r="H387" s="3">
        <v>12</v>
      </c>
      <c r="I387" s="3">
        <v>1499.55</v>
      </c>
      <c r="J387" s="3">
        <v>238.21</v>
      </c>
      <c r="K387" s="3">
        <v>214.85</v>
      </c>
      <c r="L387" s="3">
        <v>0</v>
      </c>
      <c r="M387" s="3">
        <v>1584763.68</v>
      </c>
      <c r="N387" s="3">
        <v>0</v>
      </c>
      <c r="O387" s="3">
        <v>0</v>
      </c>
      <c r="P387" s="3">
        <v>1584763.68</v>
      </c>
      <c r="Q387" s="3">
        <v>1586716.3</v>
      </c>
      <c r="R387" s="3">
        <v>1586716.3</v>
      </c>
      <c r="S387" s="3">
        <v>1</v>
      </c>
      <c r="T387" s="3">
        <v>2.04</v>
      </c>
      <c r="U387" s="3">
        <v>17</v>
      </c>
      <c r="V387" s="3">
        <v>1471.2</v>
      </c>
      <c r="W387" s="3">
        <v>230.11</v>
      </c>
      <c r="X387" s="3">
        <v>214.94</v>
      </c>
      <c r="Y387" s="3">
        <v>241416.67</v>
      </c>
      <c r="Z387" s="3">
        <v>2486190.0099999998</v>
      </c>
      <c r="AA387" s="3">
        <v>1190008.08</v>
      </c>
      <c r="AB387" s="3">
        <v>0</v>
      </c>
      <c r="AC387" s="3">
        <v>1296181.93</v>
      </c>
      <c r="AD387" s="3">
        <v>2729522.92</v>
      </c>
      <c r="AE387" s="3">
        <v>2729522.92</v>
      </c>
      <c r="AF387" s="3">
        <v>1</v>
      </c>
      <c r="AG387" s="3">
        <v>1.18</v>
      </c>
      <c r="AH387" s="3">
        <v>1499.55</v>
      </c>
      <c r="AI387" s="3">
        <v>238.21</v>
      </c>
      <c r="AJ387" s="3">
        <v>214.85</v>
      </c>
      <c r="AK387" s="3">
        <v>1584763.68</v>
      </c>
      <c r="AL387" s="3">
        <v>1586716.3</v>
      </c>
      <c r="AM387" s="3">
        <v>1586716.3</v>
      </c>
      <c r="AN387" s="3">
        <v>1</v>
      </c>
      <c r="AO387" s="3">
        <v>0.33</v>
      </c>
      <c r="AP387" s="4">
        <f t="shared" si="42"/>
        <v>1142806.6199999999</v>
      </c>
      <c r="AQ387" s="4">
        <f t="shared" si="43"/>
        <v>0</v>
      </c>
      <c r="AR387" s="4">
        <f t="shared" si="44"/>
        <v>1142806.6199999999</v>
      </c>
      <c r="AS387" s="3">
        <f t="shared" si="45"/>
        <v>3</v>
      </c>
      <c r="AT387" s="3">
        <f t="shared" si="46"/>
        <v>1.2321143048911872E-3</v>
      </c>
      <c r="AU387" s="3">
        <f t="shared" ref="AU387:AU401" si="48">IF(AT387&lt;=1, 1/AT387, AT387)</f>
        <v>811.61301027855029</v>
      </c>
      <c r="AV387" s="3" t="str">
        <f t="shared" si="47"/>
        <v>ShipToProdRatio</v>
      </c>
    </row>
    <row r="388" spans="1:48" x14ac:dyDescent="0.25">
      <c r="A388" s="3">
        <v>7</v>
      </c>
      <c r="B388" s="3">
        <v>3</v>
      </c>
      <c r="C388" s="3">
        <v>60</v>
      </c>
      <c r="D388" s="3">
        <v>4</v>
      </c>
      <c r="E388" s="3">
        <v>10</v>
      </c>
      <c r="F388" s="3">
        <v>0.01</v>
      </c>
      <c r="G388" s="3">
        <v>1000</v>
      </c>
      <c r="H388" s="3">
        <v>12</v>
      </c>
      <c r="I388" s="3">
        <v>1749.48</v>
      </c>
      <c r="J388" s="3">
        <v>277.91000000000003</v>
      </c>
      <c r="K388" s="3">
        <v>250.66</v>
      </c>
      <c r="L388" s="3">
        <v>0</v>
      </c>
      <c r="M388" s="3">
        <v>1358368.87</v>
      </c>
      <c r="N388" s="3">
        <v>0</v>
      </c>
      <c r="O388" s="3">
        <v>0</v>
      </c>
      <c r="P388" s="3">
        <v>1358368.87</v>
      </c>
      <c r="Q388" s="3">
        <v>1360646.92</v>
      </c>
      <c r="R388" s="3">
        <v>1360646.92</v>
      </c>
      <c r="S388" s="3">
        <v>1</v>
      </c>
      <c r="T388" s="3">
        <v>2.0299999999999998</v>
      </c>
      <c r="U388" s="3">
        <v>17</v>
      </c>
      <c r="V388" s="3">
        <v>1716.4</v>
      </c>
      <c r="W388" s="3">
        <v>268.45999999999998</v>
      </c>
      <c r="X388" s="3">
        <v>250.77</v>
      </c>
      <c r="Y388" s="3">
        <v>206928.57</v>
      </c>
      <c r="Z388" s="3">
        <v>2131020.0099999998</v>
      </c>
      <c r="AA388" s="3">
        <v>1020006.92</v>
      </c>
      <c r="AB388" s="3">
        <v>0</v>
      </c>
      <c r="AC388" s="3">
        <v>1111013.08</v>
      </c>
      <c r="AD388" s="3">
        <v>2340184.2000000002</v>
      </c>
      <c r="AE388" s="3">
        <v>2340184.2000000002</v>
      </c>
      <c r="AF388" s="3">
        <v>1</v>
      </c>
      <c r="AG388" s="3">
        <v>1.1200000000000001</v>
      </c>
      <c r="AH388" s="3">
        <v>1749.48</v>
      </c>
      <c r="AI388" s="3">
        <v>277.91000000000003</v>
      </c>
      <c r="AJ388" s="3">
        <v>250.66</v>
      </c>
      <c r="AK388" s="3">
        <v>1358368.87</v>
      </c>
      <c r="AL388" s="3">
        <v>1360646.92</v>
      </c>
      <c r="AM388" s="3">
        <v>1360646.92</v>
      </c>
      <c r="AN388" s="3">
        <v>1</v>
      </c>
      <c r="AO388" s="3">
        <v>0.38</v>
      </c>
      <c r="AP388" s="4">
        <f t="shared" si="42"/>
        <v>979537.28000000026</v>
      </c>
      <c r="AQ388" s="4">
        <f t="shared" si="43"/>
        <v>0</v>
      </c>
      <c r="AR388" s="4">
        <f t="shared" si="44"/>
        <v>979537.28000000026</v>
      </c>
      <c r="AS388" s="3">
        <f t="shared" si="45"/>
        <v>3</v>
      </c>
      <c r="AT388" s="3">
        <f t="shared" si="46"/>
        <v>1.6770481496679176E-3</v>
      </c>
      <c r="AU388" s="3">
        <f t="shared" si="48"/>
        <v>596.28580145299702</v>
      </c>
      <c r="AV388" s="3" t="str">
        <f t="shared" si="47"/>
        <v>ShipToProdRatio</v>
      </c>
    </row>
    <row r="389" spans="1:48" x14ac:dyDescent="0.25">
      <c r="A389" s="3">
        <v>8</v>
      </c>
      <c r="B389" s="3">
        <v>3</v>
      </c>
      <c r="C389" s="3">
        <v>60</v>
      </c>
      <c r="D389" s="3">
        <v>4</v>
      </c>
      <c r="E389" s="3">
        <v>10</v>
      </c>
      <c r="F389" s="3">
        <v>0.02</v>
      </c>
      <c r="G389" s="3">
        <v>1000</v>
      </c>
      <c r="H389" s="3">
        <v>12</v>
      </c>
      <c r="I389" s="3">
        <v>1999.4</v>
      </c>
      <c r="J389" s="3">
        <v>317.61</v>
      </c>
      <c r="K389" s="3">
        <v>286.47000000000003</v>
      </c>
      <c r="L389" s="3">
        <v>0</v>
      </c>
      <c r="M389" s="3">
        <v>1188572.76</v>
      </c>
      <c r="N389" s="3">
        <v>0</v>
      </c>
      <c r="O389" s="3">
        <v>0</v>
      </c>
      <c r="P389" s="3">
        <v>1188572.76</v>
      </c>
      <c r="Q389" s="3">
        <v>1191176.25</v>
      </c>
      <c r="R389" s="3">
        <v>1191176.25</v>
      </c>
      <c r="S389" s="3">
        <v>1</v>
      </c>
      <c r="T389" s="3">
        <v>2</v>
      </c>
      <c r="U389" s="3">
        <v>17</v>
      </c>
      <c r="V389" s="3">
        <v>1961.6</v>
      </c>
      <c r="W389" s="3">
        <v>306.81</v>
      </c>
      <c r="X389" s="3">
        <v>286.58999999999997</v>
      </c>
      <c r="Y389" s="3">
        <v>181062.5</v>
      </c>
      <c r="Z389" s="3">
        <v>1864642.51</v>
      </c>
      <c r="AA389" s="3">
        <v>892506.06</v>
      </c>
      <c r="AB389" s="3">
        <v>0</v>
      </c>
      <c r="AC389" s="3">
        <v>972136.45</v>
      </c>
      <c r="AD389" s="3">
        <v>2048260.01</v>
      </c>
      <c r="AE389" s="3">
        <v>2048260.01</v>
      </c>
      <c r="AF389" s="3">
        <v>1</v>
      </c>
      <c r="AG389" s="3">
        <v>1.1000000000000001</v>
      </c>
      <c r="AH389" s="3">
        <v>1999.4</v>
      </c>
      <c r="AI389" s="3">
        <v>317.61</v>
      </c>
      <c r="AJ389" s="3">
        <v>286.47000000000003</v>
      </c>
      <c r="AK389" s="3">
        <v>1188572.76</v>
      </c>
      <c r="AL389" s="3">
        <v>1191176.25</v>
      </c>
      <c r="AM389" s="3">
        <v>1191176.25</v>
      </c>
      <c r="AN389" s="3">
        <v>1</v>
      </c>
      <c r="AO389" s="3">
        <v>0.36</v>
      </c>
      <c r="AP389" s="4">
        <f t="shared" si="42"/>
        <v>857083.76</v>
      </c>
      <c r="AQ389" s="4">
        <f t="shared" si="43"/>
        <v>0</v>
      </c>
      <c r="AR389" s="4">
        <f t="shared" si="44"/>
        <v>857083.76</v>
      </c>
      <c r="AS389" s="3">
        <f t="shared" si="45"/>
        <v>3</v>
      </c>
      <c r="AT389" s="3">
        <f t="shared" si="46"/>
        <v>2.1904254309176668E-3</v>
      </c>
      <c r="AU389" s="3">
        <f t="shared" si="48"/>
        <v>456.53231828168441</v>
      </c>
      <c r="AV389" s="3" t="str">
        <f t="shared" si="47"/>
        <v>ShipToProdRatio</v>
      </c>
    </row>
    <row r="390" spans="1:48" x14ac:dyDescent="0.25">
      <c r="A390" s="3">
        <v>9</v>
      </c>
      <c r="B390" s="3">
        <v>3</v>
      </c>
      <c r="C390" s="3">
        <v>60</v>
      </c>
      <c r="D390" s="3">
        <v>4</v>
      </c>
      <c r="E390" s="3">
        <v>10</v>
      </c>
      <c r="F390" s="3">
        <v>0.02</v>
      </c>
      <c r="G390" s="3">
        <v>1000</v>
      </c>
      <c r="H390" s="3">
        <v>12</v>
      </c>
      <c r="I390" s="3">
        <v>2249.33</v>
      </c>
      <c r="J390" s="3">
        <v>357.32</v>
      </c>
      <c r="K390" s="3">
        <v>322.27999999999997</v>
      </c>
      <c r="L390" s="3">
        <v>0</v>
      </c>
      <c r="M390" s="3">
        <v>1056509.1200000001</v>
      </c>
      <c r="N390" s="3">
        <v>0</v>
      </c>
      <c r="O390" s="3">
        <v>0</v>
      </c>
      <c r="P390" s="3">
        <v>1056509.1200000001</v>
      </c>
      <c r="Q390" s="3">
        <v>1059438.04</v>
      </c>
      <c r="R390" s="3">
        <v>1059438.04</v>
      </c>
      <c r="S390" s="3">
        <v>1</v>
      </c>
      <c r="T390" s="3">
        <v>2</v>
      </c>
      <c r="U390" s="3">
        <v>17</v>
      </c>
      <c r="V390" s="3">
        <v>2206.8000000000002</v>
      </c>
      <c r="W390" s="3">
        <v>345.17</v>
      </c>
      <c r="X390" s="3">
        <v>322.41000000000003</v>
      </c>
      <c r="Y390" s="3">
        <v>160944.44</v>
      </c>
      <c r="Z390" s="3">
        <v>1657460.01</v>
      </c>
      <c r="AA390" s="3">
        <v>793338.72</v>
      </c>
      <c r="AB390" s="3">
        <v>0</v>
      </c>
      <c r="AC390" s="3">
        <v>864121.29</v>
      </c>
      <c r="AD390" s="3">
        <v>1821278.82</v>
      </c>
      <c r="AE390" s="3">
        <v>1821278.82</v>
      </c>
      <c r="AF390" s="3">
        <v>1</v>
      </c>
      <c r="AG390" s="3">
        <v>1.1299999999999999</v>
      </c>
      <c r="AH390" s="3">
        <v>2249.33</v>
      </c>
      <c r="AI390" s="3">
        <v>357.32</v>
      </c>
      <c r="AJ390" s="3">
        <v>322.27999999999997</v>
      </c>
      <c r="AK390" s="3">
        <v>1056509.1200000001</v>
      </c>
      <c r="AL390" s="3">
        <v>1059438.04</v>
      </c>
      <c r="AM390" s="3">
        <v>1059438.04</v>
      </c>
      <c r="AN390" s="3">
        <v>1</v>
      </c>
      <c r="AO390" s="3">
        <v>0.45</v>
      </c>
      <c r="AP390" s="4">
        <f t="shared" si="42"/>
        <v>761840.78</v>
      </c>
      <c r="AQ390" s="4">
        <f t="shared" si="43"/>
        <v>0</v>
      </c>
      <c r="AR390" s="4">
        <f t="shared" si="44"/>
        <v>761840.78</v>
      </c>
      <c r="AS390" s="3">
        <f t="shared" si="45"/>
        <v>3</v>
      </c>
      <c r="AT390" s="3">
        <f t="shared" si="46"/>
        <v>2.7722713837056135E-3</v>
      </c>
      <c r="AU390" s="3">
        <f t="shared" si="48"/>
        <v>360.71504610898859</v>
      </c>
      <c r="AV390" s="3" t="str">
        <f t="shared" si="47"/>
        <v>ShipToProdRatio</v>
      </c>
    </row>
    <row r="391" spans="1:48" x14ac:dyDescent="0.25">
      <c r="A391" s="3">
        <v>10</v>
      </c>
      <c r="B391" s="3">
        <v>3</v>
      </c>
      <c r="C391" s="3">
        <v>60</v>
      </c>
      <c r="D391" s="3">
        <v>4</v>
      </c>
      <c r="E391" s="3">
        <v>10</v>
      </c>
      <c r="F391" s="3">
        <v>0.02</v>
      </c>
      <c r="G391" s="3">
        <v>1000</v>
      </c>
      <c r="H391" s="3">
        <v>12</v>
      </c>
      <c r="I391" s="3">
        <v>2749.18</v>
      </c>
      <c r="J391" s="3">
        <v>436.72</v>
      </c>
      <c r="K391" s="3">
        <v>393.9</v>
      </c>
      <c r="L391" s="3">
        <v>0</v>
      </c>
      <c r="M391" s="3">
        <v>864416.55</v>
      </c>
      <c r="N391" s="3">
        <v>0</v>
      </c>
      <c r="O391" s="3">
        <v>0</v>
      </c>
      <c r="P391" s="3">
        <v>864416.55</v>
      </c>
      <c r="Q391" s="3">
        <v>867996.35</v>
      </c>
      <c r="R391" s="3">
        <v>867996.35</v>
      </c>
      <c r="S391" s="3">
        <v>1</v>
      </c>
      <c r="T391" s="3">
        <v>2.0499999999999998</v>
      </c>
      <c r="U391" s="3">
        <v>17</v>
      </c>
      <c r="V391" s="3">
        <v>2697.2</v>
      </c>
      <c r="W391" s="3">
        <v>421.87</v>
      </c>
      <c r="X391" s="3">
        <v>394.06</v>
      </c>
      <c r="Y391" s="3">
        <v>131681.82</v>
      </c>
      <c r="Z391" s="3">
        <v>1356103.64</v>
      </c>
      <c r="AA391" s="3">
        <v>649095.31000000006</v>
      </c>
      <c r="AB391" s="3">
        <v>0</v>
      </c>
      <c r="AC391" s="3">
        <v>707008.33</v>
      </c>
      <c r="AD391" s="3">
        <v>1491298.58</v>
      </c>
      <c r="AE391" s="3">
        <v>1491298.58</v>
      </c>
      <c r="AF391" s="3">
        <v>1</v>
      </c>
      <c r="AG391" s="3">
        <v>1.1100000000000001</v>
      </c>
      <c r="AH391" s="3">
        <v>2749.18</v>
      </c>
      <c r="AI391" s="3">
        <v>436.72</v>
      </c>
      <c r="AJ391" s="3">
        <v>393.9</v>
      </c>
      <c r="AK391" s="3">
        <v>864416.55</v>
      </c>
      <c r="AL391" s="3">
        <v>867996.35</v>
      </c>
      <c r="AM391" s="3">
        <v>867996.35</v>
      </c>
      <c r="AN391" s="3">
        <v>1</v>
      </c>
      <c r="AO391" s="3">
        <v>0.33</v>
      </c>
      <c r="AP391" s="4">
        <f t="shared" si="42"/>
        <v>623302.2300000001</v>
      </c>
      <c r="AQ391" s="4">
        <f t="shared" si="43"/>
        <v>0</v>
      </c>
      <c r="AR391" s="4">
        <f t="shared" si="44"/>
        <v>623302.2300000001</v>
      </c>
      <c r="AS391" s="3">
        <f t="shared" si="45"/>
        <v>3</v>
      </c>
      <c r="AT391" s="3">
        <f t="shared" si="46"/>
        <v>4.1412904461396527E-3</v>
      </c>
      <c r="AU391" s="3">
        <f t="shared" si="48"/>
        <v>241.47062685066209</v>
      </c>
      <c r="AV391" s="3" t="str">
        <f t="shared" si="47"/>
        <v>ShipToProdRatio</v>
      </c>
    </row>
    <row r="392" spans="1:48" x14ac:dyDescent="0.25">
      <c r="A392" s="3">
        <v>11</v>
      </c>
      <c r="B392" s="3">
        <v>3</v>
      </c>
      <c r="C392" s="3">
        <v>60</v>
      </c>
      <c r="D392" s="3">
        <v>4</v>
      </c>
      <c r="E392" s="3">
        <v>10</v>
      </c>
      <c r="F392" s="3">
        <v>0.02</v>
      </c>
      <c r="G392" s="3">
        <v>1000</v>
      </c>
      <c r="H392" s="3">
        <v>12</v>
      </c>
      <c r="I392" s="3">
        <v>2999.11</v>
      </c>
      <c r="J392" s="3">
        <v>476.42</v>
      </c>
      <c r="K392" s="3">
        <v>429.7</v>
      </c>
      <c r="L392" s="3">
        <v>0</v>
      </c>
      <c r="M392" s="3">
        <v>792381.84</v>
      </c>
      <c r="N392" s="3">
        <v>0</v>
      </c>
      <c r="O392" s="3">
        <v>0</v>
      </c>
      <c r="P392" s="3">
        <v>792381.84</v>
      </c>
      <c r="Q392" s="3">
        <v>796287.07</v>
      </c>
      <c r="R392" s="3">
        <v>796287.07</v>
      </c>
      <c r="S392" s="3">
        <v>1</v>
      </c>
      <c r="T392" s="3">
        <v>2.02</v>
      </c>
      <c r="U392" s="3">
        <v>17</v>
      </c>
      <c r="V392" s="3">
        <v>2942.39</v>
      </c>
      <c r="W392" s="3">
        <v>460.22</v>
      </c>
      <c r="X392" s="3">
        <v>429.88</v>
      </c>
      <c r="Y392" s="3">
        <v>120708.33</v>
      </c>
      <c r="Z392" s="3">
        <v>1243095</v>
      </c>
      <c r="AA392" s="3">
        <v>595004.04</v>
      </c>
      <c r="AB392" s="3">
        <v>0</v>
      </c>
      <c r="AC392" s="3">
        <v>648090.97</v>
      </c>
      <c r="AD392" s="3">
        <v>1367635.84</v>
      </c>
      <c r="AE392" s="3">
        <v>1367635.84</v>
      </c>
      <c r="AF392" s="3">
        <v>1</v>
      </c>
      <c r="AG392" s="3">
        <v>1.43</v>
      </c>
      <c r="AH392" s="3">
        <v>2999.11</v>
      </c>
      <c r="AI392" s="3">
        <v>476.42</v>
      </c>
      <c r="AJ392" s="3">
        <v>429.7</v>
      </c>
      <c r="AK392" s="3">
        <v>792381.84</v>
      </c>
      <c r="AL392" s="3">
        <v>796287.07</v>
      </c>
      <c r="AM392" s="3">
        <v>796287.07</v>
      </c>
      <c r="AN392" s="3">
        <v>1</v>
      </c>
      <c r="AO392" s="3">
        <v>0.4</v>
      </c>
      <c r="AP392" s="4">
        <f t="shared" si="42"/>
        <v>571348.77000000014</v>
      </c>
      <c r="AQ392" s="4">
        <f t="shared" si="43"/>
        <v>0</v>
      </c>
      <c r="AR392" s="4">
        <f t="shared" si="44"/>
        <v>571348.77000000014</v>
      </c>
      <c r="AS392" s="3">
        <f t="shared" si="45"/>
        <v>3</v>
      </c>
      <c r="AT392" s="3">
        <f t="shared" si="46"/>
        <v>4.9284698397429197E-3</v>
      </c>
      <c r="AU392" s="3">
        <f t="shared" si="48"/>
        <v>202.90273300164139</v>
      </c>
      <c r="AV392" s="3" t="str">
        <f t="shared" si="47"/>
        <v>ShipToProdRatio</v>
      </c>
    </row>
    <row r="393" spans="1:48" x14ac:dyDescent="0.25">
      <c r="A393" s="3">
        <v>12</v>
      </c>
      <c r="B393" s="3">
        <v>3</v>
      </c>
      <c r="C393" s="3">
        <v>60</v>
      </c>
      <c r="D393" s="3">
        <v>4</v>
      </c>
      <c r="E393" s="3">
        <v>10</v>
      </c>
      <c r="F393" s="3">
        <v>0.03</v>
      </c>
      <c r="G393" s="3">
        <v>1000</v>
      </c>
      <c r="H393" s="3">
        <v>12</v>
      </c>
      <c r="I393" s="3">
        <v>3249.03</v>
      </c>
      <c r="J393" s="3">
        <v>516.12</v>
      </c>
      <c r="K393" s="3">
        <v>465.51</v>
      </c>
      <c r="L393" s="3">
        <v>0</v>
      </c>
      <c r="M393" s="3">
        <v>731429.39</v>
      </c>
      <c r="N393" s="3">
        <v>0</v>
      </c>
      <c r="O393" s="3">
        <v>0</v>
      </c>
      <c r="P393" s="3">
        <v>731429.39</v>
      </c>
      <c r="Q393" s="3">
        <v>735660.06</v>
      </c>
      <c r="R393" s="3">
        <v>735660.06</v>
      </c>
      <c r="S393" s="3">
        <v>1</v>
      </c>
      <c r="T393" s="3">
        <v>2.0499999999999998</v>
      </c>
      <c r="U393" s="3">
        <v>17</v>
      </c>
      <c r="V393" s="3">
        <v>3187.59</v>
      </c>
      <c r="W393" s="3">
        <v>498.57</v>
      </c>
      <c r="X393" s="3">
        <v>465.71</v>
      </c>
      <c r="Y393" s="3">
        <v>111423.08</v>
      </c>
      <c r="Z393" s="3">
        <v>1147472.31</v>
      </c>
      <c r="AA393" s="3">
        <v>549234.5</v>
      </c>
      <c r="AB393" s="3">
        <v>0</v>
      </c>
      <c r="AC393" s="3">
        <v>598237.81000000006</v>
      </c>
      <c r="AD393" s="3">
        <v>1263047.26</v>
      </c>
      <c r="AE393" s="3">
        <v>1263047.26</v>
      </c>
      <c r="AF393" s="3">
        <v>1</v>
      </c>
      <c r="AG393" s="3">
        <v>1.1499999999999999</v>
      </c>
      <c r="AH393" s="3">
        <v>3249.03</v>
      </c>
      <c r="AI393" s="3">
        <v>516.12</v>
      </c>
      <c r="AJ393" s="3">
        <v>465.51</v>
      </c>
      <c r="AK393" s="3">
        <v>731429.39</v>
      </c>
      <c r="AL393" s="3">
        <v>735660.06</v>
      </c>
      <c r="AM393" s="3">
        <v>735660.06</v>
      </c>
      <c r="AN393" s="3">
        <v>1</v>
      </c>
      <c r="AO393" s="3">
        <v>0.36</v>
      </c>
      <c r="AP393" s="4">
        <f t="shared" si="42"/>
        <v>527387.19999999995</v>
      </c>
      <c r="AQ393" s="4">
        <f t="shared" si="43"/>
        <v>0</v>
      </c>
      <c r="AR393" s="4">
        <f t="shared" si="44"/>
        <v>527387.19999999995</v>
      </c>
      <c r="AS393" s="3">
        <f t="shared" si="45"/>
        <v>3</v>
      </c>
      <c r="AT393" s="3">
        <f t="shared" si="46"/>
        <v>5.7840989955298345E-3</v>
      </c>
      <c r="AU393" s="3">
        <f t="shared" si="48"/>
        <v>172.88777401161997</v>
      </c>
      <c r="AV393" s="3" t="str">
        <f t="shared" si="47"/>
        <v>ShipToProdRatio</v>
      </c>
    </row>
    <row r="394" spans="1:48" x14ac:dyDescent="0.25">
      <c r="A394" s="3">
        <v>13</v>
      </c>
      <c r="B394" s="3">
        <v>3</v>
      </c>
      <c r="C394" s="3">
        <v>60</v>
      </c>
      <c r="D394" s="3">
        <v>4</v>
      </c>
      <c r="E394" s="3">
        <v>10</v>
      </c>
      <c r="F394" s="3">
        <v>0.03</v>
      </c>
      <c r="G394" s="3">
        <v>1000</v>
      </c>
      <c r="H394" s="3">
        <v>12</v>
      </c>
      <c r="I394" s="3">
        <v>3498.96</v>
      </c>
      <c r="J394" s="3">
        <v>555.83000000000004</v>
      </c>
      <c r="K394" s="3">
        <v>501.32</v>
      </c>
      <c r="L394" s="3">
        <v>0</v>
      </c>
      <c r="M394" s="3">
        <v>679184.43</v>
      </c>
      <c r="N394" s="3">
        <v>0</v>
      </c>
      <c r="O394" s="3">
        <v>0</v>
      </c>
      <c r="P394" s="3">
        <v>679184.43</v>
      </c>
      <c r="Q394" s="3">
        <v>683740.54</v>
      </c>
      <c r="R394" s="3">
        <v>683740.54</v>
      </c>
      <c r="S394" s="3">
        <v>1</v>
      </c>
      <c r="T394" s="3">
        <v>2</v>
      </c>
      <c r="U394" s="3">
        <v>17</v>
      </c>
      <c r="V394" s="3">
        <v>3432.79</v>
      </c>
      <c r="W394" s="3">
        <v>536.92999999999995</v>
      </c>
      <c r="X394" s="3">
        <v>501.53</v>
      </c>
      <c r="Y394" s="3">
        <v>103464.29</v>
      </c>
      <c r="Z394" s="3">
        <v>1065510</v>
      </c>
      <c r="AA394" s="3">
        <v>510003.46</v>
      </c>
      <c r="AB394" s="3">
        <v>0</v>
      </c>
      <c r="AC394" s="3">
        <v>555506.54</v>
      </c>
      <c r="AD394" s="3">
        <v>1173445.54</v>
      </c>
      <c r="AE394" s="3">
        <v>1173445.54</v>
      </c>
      <c r="AF394" s="3">
        <v>1</v>
      </c>
      <c r="AG394" s="3">
        <v>1.17</v>
      </c>
      <c r="AH394" s="3">
        <v>3498.96</v>
      </c>
      <c r="AI394" s="3">
        <v>555.83000000000004</v>
      </c>
      <c r="AJ394" s="3">
        <v>501.32</v>
      </c>
      <c r="AK394" s="3">
        <v>679184.43</v>
      </c>
      <c r="AL394" s="3">
        <v>683740.54</v>
      </c>
      <c r="AM394" s="3">
        <v>683740.54</v>
      </c>
      <c r="AN394" s="3">
        <v>1</v>
      </c>
      <c r="AO394" s="3">
        <v>0.38</v>
      </c>
      <c r="AP394" s="4">
        <f t="shared" ref="AP394:AP401" si="49">AE394-R394</f>
        <v>489705</v>
      </c>
      <c r="AQ394" s="4">
        <f t="shared" ref="AQ394:AQ401" si="50">AM394-R394</f>
        <v>0</v>
      </c>
      <c r="AR394" s="4">
        <f t="shared" ref="AR394:AR401" si="51">AP394+AQ394</f>
        <v>489705</v>
      </c>
      <c r="AS394" s="3">
        <f t="shared" ref="AS394:AS401" si="52">H394/4</f>
        <v>3</v>
      </c>
      <c r="AT394" s="3">
        <f t="shared" ref="AT394:AT401" si="53">SUM(I394:K394)/SUM(L394:M394)</f>
        <v>6.7082073715971366E-3</v>
      </c>
      <c r="AU394" s="3">
        <f t="shared" si="48"/>
        <v>149.07112207563031</v>
      </c>
      <c r="AV394" s="3" t="str">
        <f t="shared" ref="AV394:AV401" si="54">IF(AT394&lt;=1, "ShipToProdRatio", "ProdToShipRatio")</f>
        <v>ShipToProdRatio</v>
      </c>
    </row>
    <row r="395" spans="1:48" x14ac:dyDescent="0.25">
      <c r="A395" s="3">
        <v>14</v>
      </c>
      <c r="B395" s="3">
        <v>3</v>
      </c>
      <c r="C395" s="3">
        <v>60</v>
      </c>
      <c r="D395" s="3">
        <v>4</v>
      </c>
      <c r="E395" s="3">
        <v>10</v>
      </c>
      <c r="F395" s="3">
        <v>0.03</v>
      </c>
      <c r="G395" s="3">
        <v>1000</v>
      </c>
      <c r="H395" s="3">
        <v>12</v>
      </c>
      <c r="I395" s="3">
        <v>3998.81</v>
      </c>
      <c r="J395" s="3">
        <v>635.23</v>
      </c>
      <c r="K395" s="3">
        <v>572.94000000000005</v>
      </c>
      <c r="L395" s="3">
        <v>0</v>
      </c>
      <c r="M395" s="3">
        <v>594286.38</v>
      </c>
      <c r="N395" s="3">
        <v>0</v>
      </c>
      <c r="O395" s="3">
        <v>0</v>
      </c>
      <c r="P395" s="3">
        <v>594286.38</v>
      </c>
      <c r="Q395" s="3">
        <v>599493.36</v>
      </c>
      <c r="R395" s="3">
        <v>599493.36</v>
      </c>
      <c r="S395" s="3">
        <v>1</v>
      </c>
      <c r="T395" s="3">
        <v>2.13</v>
      </c>
      <c r="U395" s="3">
        <v>17</v>
      </c>
      <c r="V395" s="3">
        <v>3923.19</v>
      </c>
      <c r="W395" s="3">
        <v>613.63</v>
      </c>
      <c r="X395" s="3">
        <v>573.17999999999995</v>
      </c>
      <c r="Y395" s="3">
        <v>90531.25</v>
      </c>
      <c r="Z395" s="3">
        <v>932321.25</v>
      </c>
      <c r="AA395" s="3">
        <v>446253.03</v>
      </c>
      <c r="AB395" s="3">
        <v>0</v>
      </c>
      <c r="AC395" s="3">
        <v>486068.22</v>
      </c>
      <c r="AD395" s="3">
        <v>1027962.5</v>
      </c>
      <c r="AE395" s="3">
        <v>1027962.5</v>
      </c>
      <c r="AF395" s="3">
        <v>1</v>
      </c>
      <c r="AG395" s="3">
        <v>1.1399999999999999</v>
      </c>
      <c r="AH395" s="3">
        <v>3998.81</v>
      </c>
      <c r="AI395" s="3">
        <v>635.23</v>
      </c>
      <c r="AJ395" s="3">
        <v>572.94000000000005</v>
      </c>
      <c r="AK395" s="3">
        <v>594286.38</v>
      </c>
      <c r="AL395" s="3">
        <v>599493.36</v>
      </c>
      <c r="AM395" s="3">
        <v>599493.36</v>
      </c>
      <c r="AN395" s="3">
        <v>1</v>
      </c>
      <c r="AO395" s="3">
        <v>0.3</v>
      </c>
      <c r="AP395" s="4">
        <f t="shared" si="49"/>
        <v>428469.14</v>
      </c>
      <c r="AQ395" s="4">
        <f t="shared" si="50"/>
        <v>0</v>
      </c>
      <c r="AR395" s="4">
        <f t="shared" si="51"/>
        <v>428469.14</v>
      </c>
      <c r="AS395" s="3">
        <f t="shared" si="52"/>
        <v>3</v>
      </c>
      <c r="AT395" s="3">
        <f t="shared" si="53"/>
        <v>8.7617353774791188E-3</v>
      </c>
      <c r="AU395" s="3">
        <f t="shared" si="48"/>
        <v>114.13264118548565</v>
      </c>
      <c r="AV395" s="3" t="str">
        <f t="shared" si="54"/>
        <v>ShipToProdRatio</v>
      </c>
    </row>
    <row r="396" spans="1:48" x14ac:dyDescent="0.25">
      <c r="A396" s="3">
        <v>15</v>
      </c>
      <c r="B396" s="3">
        <v>3</v>
      </c>
      <c r="C396" s="3">
        <v>60</v>
      </c>
      <c r="D396" s="3">
        <v>4</v>
      </c>
      <c r="E396" s="3">
        <v>10</v>
      </c>
      <c r="F396" s="3">
        <v>0.03</v>
      </c>
      <c r="G396" s="3">
        <v>1000</v>
      </c>
      <c r="H396" s="3">
        <v>12</v>
      </c>
      <c r="I396" s="3">
        <v>4248.7299999999996</v>
      </c>
      <c r="J396" s="3">
        <v>674.93</v>
      </c>
      <c r="K396" s="3">
        <v>608.75</v>
      </c>
      <c r="L396" s="3">
        <v>0</v>
      </c>
      <c r="M396" s="3">
        <v>559328.36</v>
      </c>
      <c r="N396" s="3">
        <v>0</v>
      </c>
      <c r="O396" s="3">
        <v>0</v>
      </c>
      <c r="P396" s="3">
        <v>559328.36</v>
      </c>
      <c r="Q396" s="3">
        <v>564860.77</v>
      </c>
      <c r="R396" s="3">
        <v>564860.77</v>
      </c>
      <c r="S396" s="3">
        <v>1</v>
      </c>
      <c r="T396" s="3">
        <v>2.15</v>
      </c>
      <c r="U396" s="3">
        <v>17</v>
      </c>
      <c r="V396" s="3">
        <v>4168.3900000000003</v>
      </c>
      <c r="W396" s="3">
        <v>651.98</v>
      </c>
      <c r="X396" s="3">
        <v>609</v>
      </c>
      <c r="Y396" s="3">
        <v>85205.88</v>
      </c>
      <c r="Z396" s="3">
        <v>877478.83</v>
      </c>
      <c r="AA396" s="3">
        <v>420002.85</v>
      </c>
      <c r="AB396" s="3">
        <v>0</v>
      </c>
      <c r="AC396" s="3">
        <v>457475.98</v>
      </c>
      <c r="AD396" s="3">
        <v>968114.08</v>
      </c>
      <c r="AE396" s="3">
        <v>968114.08</v>
      </c>
      <c r="AF396" s="3">
        <v>1</v>
      </c>
      <c r="AG396" s="3">
        <v>1.17</v>
      </c>
      <c r="AH396" s="3">
        <v>4248.7299999999996</v>
      </c>
      <c r="AI396" s="3">
        <v>674.93</v>
      </c>
      <c r="AJ396" s="3">
        <v>608.75</v>
      </c>
      <c r="AK396" s="3">
        <v>559328.36</v>
      </c>
      <c r="AL396" s="3">
        <v>564860.77</v>
      </c>
      <c r="AM396" s="3">
        <v>564860.77</v>
      </c>
      <c r="AN396" s="3">
        <v>1</v>
      </c>
      <c r="AO396" s="3">
        <v>0.38</v>
      </c>
      <c r="AP396" s="4">
        <f t="shared" si="49"/>
        <v>403253.30999999994</v>
      </c>
      <c r="AQ396" s="4">
        <f t="shared" si="50"/>
        <v>0</v>
      </c>
      <c r="AR396" s="4">
        <f t="shared" si="51"/>
        <v>403253.30999999994</v>
      </c>
      <c r="AS396" s="3">
        <f t="shared" si="52"/>
        <v>3</v>
      </c>
      <c r="AT396" s="3">
        <f t="shared" si="53"/>
        <v>9.8911666127567705E-3</v>
      </c>
      <c r="AU396" s="3">
        <f t="shared" si="48"/>
        <v>101.10030890696822</v>
      </c>
      <c r="AV396" s="3" t="str">
        <f t="shared" si="54"/>
        <v>ShipToProdRatio</v>
      </c>
    </row>
    <row r="397" spans="1:48" x14ac:dyDescent="0.25">
      <c r="A397" s="3">
        <v>16</v>
      </c>
      <c r="B397" s="3">
        <v>3</v>
      </c>
      <c r="C397" s="3">
        <v>60</v>
      </c>
      <c r="D397" s="3">
        <v>4</v>
      </c>
      <c r="E397" s="3">
        <v>10</v>
      </c>
      <c r="F397" s="3">
        <v>0.04</v>
      </c>
      <c r="G397" s="3">
        <v>1000</v>
      </c>
      <c r="H397" s="3">
        <v>12</v>
      </c>
      <c r="I397" s="3">
        <v>4748.58</v>
      </c>
      <c r="J397" s="3">
        <v>754.33</v>
      </c>
      <c r="K397" s="3">
        <v>680.37</v>
      </c>
      <c r="L397" s="3">
        <v>0</v>
      </c>
      <c r="M397" s="3">
        <v>500451.69</v>
      </c>
      <c r="N397" s="3">
        <v>0</v>
      </c>
      <c r="O397" s="3">
        <v>0</v>
      </c>
      <c r="P397" s="3">
        <v>500451.69</v>
      </c>
      <c r="Q397" s="3">
        <v>506634.97</v>
      </c>
      <c r="R397" s="3">
        <v>506634.97</v>
      </c>
      <c r="S397" s="3">
        <v>1</v>
      </c>
      <c r="T397" s="3">
        <v>2.16</v>
      </c>
      <c r="U397" s="3">
        <v>17</v>
      </c>
      <c r="V397" s="3">
        <v>4658.79</v>
      </c>
      <c r="W397" s="3">
        <v>728.68</v>
      </c>
      <c r="X397" s="3">
        <v>680.65</v>
      </c>
      <c r="Y397" s="3">
        <v>76236.84</v>
      </c>
      <c r="Z397" s="3">
        <v>785112.63</v>
      </c>
      <c r="AA397" s="3">
        <v>375792.02</v>
      </c>
      <c r="AB397" s="3">
        <v>0</v>
      </c>
      <c r="AC397" s="3">
        <v>409320.61</v>
      </c>
      <c r="AD397" s="3">
        <v>867417.59999999998</v>
      </c>
      <c r="AE397" s="3">
        <v>867417.59999999998</v>
      </c>
      <c r="AF397" s="3">
        <v>1</v>
      </c>
      <c r="AG397" s="3">
        <v>1.08</v>
      </c>
      <c r="AH397" s="3">
        <v>4748.58</v>
      </c>
      <c r="AI397" s="3">
        <v>754.33</v>
      </c>
      <c r="AJ397" s="3">
        <v>680.37</v>
      </c>
      <c r="AK397" s="3">
        <v>500451.69</v>
      </c>
      <c r="AL397" s="3">
        <v>506634.97</v>
      </c>
      <c r="AM397" s="3">
        <v>506634.97</v>
      </c>
      <c r="AN397" s="3">
        <v>1</v>
      </c>
      <c r="AO397" s="3">
        <v>0.3</v>
      </c>
      <c r="AP397" s="4">
        <f t="shared" si="49"/>
        <v>360782.63</v>
      </c>
      <c r="AQ397" s="4">
        <f t="shared" si="50"/>
        <v>0</v>
      </c>
      <c r="AR397" s="4">
        <f t="shared" si="51"/>
        <v>360782.63</v>
      </c>
      <c r="AS397" s="3">
        <f t="shared" si="52"/>
        <v>3</v>
      </c>
      <c r="AT397" s="3">
        <f t="shared" si="53"/>
        <v>1.2355398380211284E-2</v>
      </c>
      <c r="AU397" s="3">
        <f t="shared" si="48"/>
        <v>80.936281391106334</v>
      </c>
      <c r="AV397" s="3" t="str">
        <f t="shared" si="54"/>
        <v>ShipToProdRatio</v>
      </c>
    </row>
    <row r="398" spans="1:48" x14ac:dyDescent="0.25">
      <c r="A398" s="3">
        <v>17</v>
      </c>
      <c r="B398" s="3">
        <v>3</v>
      </c>
      <c r="C398" s="3">
        <v>60</v>
      </c>
      <c r="D398" s="3">
        <v>4</v>
      </c>
      <c r="E398" s="3">
        <v>10</v>
      </c>
      <c r="F398" s="3">
        <v>0.04</v>
      </c>
      <c r="G398" s="3">
        <v>1000</v>
      </c>
      <c r="H398" s="3">
        <v>12</v>
      </c>
      <c r="I398" s="3">
        <v>5248.43</v>
      </c>
      <c r="J398" s="3">
        <v>833.74</v>
      </c>
      <c r="K398" s="3">
        <v>751.98</v>
      </c>
      <c r="L398" s="3">
        <v>0</v>
      </c>
      <c r="M398" s="3">
        <v>452789.62</v>
      </c>
      <c r="N398" s="3">
        <v>0</v>
      </c>
      <c r="O398" s="3">
        <v>0</v>
      </c>
      <c r="P398" s="3">
        <v>452789.62</v>
      </c>
      <c r="Q398" s="3">
        <v>459623.78</v>
      </c>
      <c r="R398" s="3">
        <v>459623.78</v>
      </c>
      <c r="S398" s="3">
        <v>1</v>
      </c>
      <c r="T398" s="3">
        <v>2.02</v>
      </c>
      <c r="U398" s="3">
        <v>17</v>
      </c>
      <c r="V398" s="3">
        <v>5149.1899999999996</v>
      </c>
      <c r="W398" s="3">
        <v>805.39</v>
      </c>
      <c r="X398" s="3">
        <v>752.3</v>
      </c>
      <c r="Y398" s="3">
        <v>68976.19</v>
      </c>
      <c r="Z398" s="3">
        <v>710340</v>
      </c>
      <c r="AA398" s="3">
        <v>340002.31</v>
      </c>
      <c r="AB398" s="3">
        <v>0</v>
      </c>
      <c r="AC398" s="3">
        <v>370337.69</v>
      </c>
      <c r="AD398" s="3">
        <v>786023.07</v>
      </c>
      <c r="AE398" s="3">
        <v>786023.07</v>
      </c>
      <c r="AF398" s="3">
        <v>1</v>
      </c>
      <c r="AG398" s="3">
        <v>1.07</v>
      </c>
      <c r="AH398" s="3">
        <v>5248.43</v>
      </c>
      <c r="AI398" s="3">
        <v>833.74</v>
      </c>
      <c r="AJ398" s="3">
        <v>751.98</v>
      </c>
      <c r="AK398" s="3">
        <v>452789.62</v>
      </c>
      <c r="AL398" s="3">
        <v>459623.78</v>
      </c>
      <c r="AM398" s="3">
        <v>459623.78</v>
      </c>
      <c r="AN398" s="3">
        <v>1</v>
      </c>
      <c r="AO398" s="3">
        <v>0.43</v>
      </c>
      <c r="AP398" s="4">
        <f t="shared" si="49"/>
        <v>326399.28999999992</v>
      </c>
      <c r="AQ398" s="4">
        <f t="shared" si="50"/>
        <v>0</v>
      </c>
      <c r="AR398" s="4">
        <f t="shared" si="51"/>
        <v>326399.28999999992</v>
      </c>
      <c r="AS398" s="3">
        <f t="shared" si="52"/>
        <v>3</v>
      </c>
      <c r="AT398" s="3">
        <f t="shared" si="53"/>
        <v>1.5093433458125652E-2</v>
      </c>
      <c r="AU398" s="3">
        <f t="shared" si="48"/>
        <v>66.253977451475308</v>
      </c>
      <c r="AV398" s="3" t="str">
        <f t="shared" si="54"/>
        <v>ShipToProdRatio</v>
      </c>
    </row>
    <row r="399" spans="1:48" x14ac:dyDescent="0.25">
      <c r="A399" s="3">
        <v>18</v>
      </c>
      <c r="B399" s="3">
        <v>3</v>
      </c>
      <c r="C399" s="3">
        <v>60</v>
      </c>
      <c r="D399" s="3">
        <v>4</v>
      </c>
      <c r="E399" s="3">
        <v>10</v>
      </c>
      <c r="F399" s="3">
        <v>0.04</v>
      </c>
      <c r="G399" s="3">
        <v>1000</v>
      </c>
      <c r="H399" s="3">
        <v>12</v>
      </c>
      <c r="I399" s="3">
        <v>5498.36</v>
      </c>
      <c r="J399" s="3">
        <v>873.44</v>
      </c>
      <c r="K399" s="3">
        <v>787.79</v>
      </c>
      <c r="L399" s="3">
        <v>0</v>
      </c>
      <c r="M399" s="3">
        <v>432208.28</v>
      </c>
      <c r="N399" s="3">
        <v>0</v>
      </c>
      <c r="O399" s="3">
        <v>0</v>
      </c>
      <c r="P399" s="3">
        <v>432208.28</v>
      </c>
      <c r="Q399" s="3">
        <v>439367.87</v>
      </c>
      <c r="R399" s="3">
        <v>439367.87</v>
      </c>
      <c r="S399" s="3">
        <v>1</v>
      </c>
      <c r="T399" s="3">
        <v>2.0499999999999998</v>
      </c>
      <c r="U399" s="3">
        <v>17</v>
      </c>
      <c r="V399" s="3">
        <v>5394.39</v>
      </c>
      <c r="W399" s="3">
        <v>843.74</v>
      </c>
      <c r="X399" s="3">
        <v>788.12</v>
      </c>
      <c r="Y399" s="3">
        <v>65840.91</v>
      </c>
      <c r="Z399" s="3">
        <v>678051.82</v>
      </c>
      <c r="AA399" s="3">
        <v>324547.65999999997</v>
      </c>
      <c r="AB399" s="3">
        <v>0</v>
      </c>
      <c r="AC399" s="3">
        <v>353504.16</v>
      </c>
      <c r="AD399" s="3">
        <v>750918.98</v>
      </c>
      <c r="AE399" s="3">
        <v>750918.98</v>
      </c>
      <c r="AF399" s="3">
        <v>1</v>
      </c>
      <c r="AG399" s="3">
        <v>1.1299999999999999</v>
      </c>
      <c r="AH399" s="3">
        <v>5498.36</v>
      </c>
      <c r="AI399" s="3">
        <v>873.44</v>
      </c>
      <c r="AJ399" s="3">
        <v>787.79</v>
      </c>
      <c r="AK399" s="3">
        <v>432208.28</v>
      </c>
      <c r="AL399" s="3">
        <v>439367.87</v>
      </c>
      <c r="AM399" s="3">
        <v>439367.87</v>
      </c>
      <c r="AN399" s="3">
        <v>1</v>
      </c>
      <c r="AO399" s="3">
        <v>0.33</v>
      </c>
      <c r="AP399" s="4">
        <f t="shared" si="49"/>
        <v>311551.11</v>
      </c>
      <c r="AQ399" s="4">
        <f t="shared" si="50"/>
        <v>0</v>
      </c>
      <c r="AR399" s="4">
        <f t="shared" si="51"/>
        <v>311551.11</v>
      </c>
      <c r="AS399" s="3">
        <f t="shared" si="52"/>
        <v>3</v>
      </c>
      <c r="AT399" s="3">
        <f t="shared" si="53"/>
        <v>1.6565138455931477E-2</v>
      </c>
      <c r="AU399" s="3">
        <f t="shared" si="48"/>
        <v>60.367741728227458</v>
      </c>
      <c r="AV399" s="3" t="str">
        <f t="shared" si="54"/>
        <v>ShipToProdRatio</v>
      </c>
    </row>
    <row r="400" spans="1:48" x14ac:dyDescent="0.25">
      <c r="A400" s="3">
        <v>19</v>
      </c>
      <c r="B400" s="3">
        <v>3</v>
      </c>
      <c r="C400" s="3">
        <v>60</v>
      </c>
      <c r="D400" s="3">
        <v>4</v>
      </c>
      <c r="E400" s="3">
        <v>10</v>
      </c>
      <c r="F400" s="3">
        <v>0.06</v>
      </c>
      <c r="G400" s="3">
        <v>1000</v>
      </c>
      <c r="H400" s="3">
        <v>12</v>
      </c>
      <c r="I400" s="3">
        <v>7497.76</v>
      </c>
      <c r="J400" s="3">
        <v>1191.05</v>
      </c>
      <c r="K400" s="3">
        <v>1074.26</v>
      </c>
      <c r="L400" s="3">
        <v>0</v>
      </c>
      <c r="M400" s="3">
        <v>316952.74</v>
      </c>
      <c r="N400" s="3">
        <v>0</v>
      </c>
      <c r="O400" s="3">
        <v>0</v>
      </c>
      <c r="P400" s="3">
        <v>316952.74</v>
      </c>
      <c r="Q400" s="3">
        <v>326715.82</v>
      </c>
      <c r="R400" s="3">
        <v>326715.82</v>
      </c>
      <c r="S400" s="3">
        <v>1</v>
      </c>
      <c r="T400" s="3">
        <v>2.15</v>
      </c>
      <c r="U400" s="3">
        <v>17</v>
      </c>
      <c r="V400" s="3">
        <v>7355.99</v>
      </c>
      <c r="W400" s="3">
        <v>1150.55</v>
      </c>
      <c r="X400" s="3">
        <v>1074.71</v>
      </c>
      <c r="Y400" s="3">
        <v>48283.33</v>
      </c>
      <c r="Z400" s="3">
        <v>497238</v>
      </c>
      <c r="AA400" s="3">
        <v>238001.62</v>
      </c>
      <c r="AB400" s="3">
        <v>0</v>
      </c>
      <c r="AC400" s="3">
        <v>259236.39</v>
      </c>
      <c r="AD400" s="3">
        <v>555102.57999999996</v>
      </c>
      <c r="AE400" s="3">
        <v>555102.57999999996</v>
      </c>
      <c r="AF400" s="3">
        <v>1</v>
      </c>
      <c r="AG400" s="3">
        <v>1.2</v>
      </c>
      <c r="AH400" s="3">
        <v>7497.76</v>
      </c>
      <c r="AI400" s="3">
        <v>1191.05</v>
      </c>
      <c r="AJ400" s="3">
        <v>1074.26</v>
      </c>
      <c r="AK400" s="3">
        <v>316952.74</v>
      </c>
      <c r="AL400" s="3">
        <v>326715.82</v>
      </c>
      <c r="AM400" s="3">
        <v>326715.82</v>
      </c>
      <c r="AN400" s="3">
        <v>1</v>
      </c>
      <c r="AO400" s="3">
        <v>0.42</v>
      </c>
      <c r="AP400" s="4">
        <f t="shared" si="49"/>
        <v>228386.75999999995</v>
      </c>
      <c r="AQ400" s="4">
        <f t="shared" si="50"/>
        <v>0</v>
      </c>
      <c r="AR400" s="4">
        <f t="shared" si="51"/>
        <v>228386.75999999995</v>
      </c>
      <c r="AS400" s="3">
        <f t="shared" si="52"/>
        <v>3</v>
      </c>
      <c r="AT400" s="3">
        <f t="shared" si="53"/>
        <v>3.0802920334432195E-2</v>
      </c>
      <c r="AU400" s="3">
        <f t="shared" si="48"/>
        <v>32.464454316111635</v>
      </c>
      <c r="AV400" s="3" t="str">
        <f t="shared" si="54"/>
        <v>ShipToProdRatio</v>
      </c>
    </row>
    <row r="401" spans="1:48" x14ac:dyDescent="0.25">
      <c r="A401" s="3">
        <v>20</v>
      </c>
      <c r="B401" s="3">
        <v>3</v>
      </c>
      <c r="C401" s="3">
        <v>60</v>
      </c>
      <c r="D401" s="3">
        <v>4</v>
      </c>
      <c r="E401" s="3">
        <v>10</v>
      </c>
      <c r="F401" s="3">
        <v>0.08</v>
      </c>
      <c r="G401" s="3">
        <v>1000</v>
      </c>
      <c r="H401" s="3">
        <v>12</v>
      </c>
      <c r="I401" s="3">
        <v>9997.02</v>
      </c>
      <c r="J401" s="3">
        <v>1588.07</v>
      </c>
      <c r="K401" s="3">
        <v>1432.35</v>
      </c>
      <c r="L401" s="3">
        <v>0</v>
      </c>
      <c r="M401" s="3">
        <v>237714.55</v>
      </c>
      <c r="N401" s="3">
        <v>0</v>
      </c>
      <c r="O401" s="3">
        <v>0</v>
      </c>
      <c r="P401" s="3">
        <v>237714.55</v>
      </c>
      <c r="Q401" s="3">
        <v>250731.99</v>
      </c>
      <c r="R401" s="3">
        <v>250731.99</v>
      </c>
      <c r="S401" s="3">
        <v>1</v>
      </c>
      <c r="T401" s="3">
        <v>2.11</v>
      </c>
      <c r="U401" s="3">
        <v>17</v>
      </c>
      <c r="V401" s="3">
        <v>9807.98</v>
      </c>
      <c r="W401" s="3">
        <v>1534.07</v>
      </c>
      <c r="X401" s="3">
        <v>1432.94</v>
      </c>
      <c r="Y401" s="3">
        <v>36212.5</v>
      </c>
      <c r="Z401" s="3">
        <v>372928.5</v>
      </c>
      <c r="AA401" s="3">
        <v>178501.21</v>
      </c>
      <c r="AB401" s="3">
        <v>0</v>
      </c>
      <c r="AC401" s="3">
        <v>194427.29</v>
      </c>
      <c r="AD401" s="3">
        <v>421916</v>
      </c>
      <c r="AE401" s="3">
        <v>421916</v>
      </c>
      <c r="AF401" s="3">
        <v>1</v>
      </c>
      <c r="AG401" s="3">
        <v>1.1000000000000001</v>
      </c>
      <c r="AH401" s="3">
        <v>9997.02</v>
      </c>
      <c r="AI401" s="3">
        <v>1588.07</v>
      </c>
      <c r="AJ401" s="3">
        <v>1432.35</v>
      </c>
      <c r="AK401" s="3">
        <v>237714.55</v>
      </c>
      <c r="AL401" s="3">
        <v>250731.99</v>
      </c>
      <c r="AM401" s="3">
        <v>250731.99</v>
      </c>
      <c r="AN401" s="3">
        <v>1</v>
      </c>
      <c r="AO401" s="3">
        <v>0.36</v>
      </c>
      <c r="AP401" s="4">
        <f t="shared" si="49"/>
        <v>171184.01</v>
      </c>
      <c r="AQ401" s="4">
        <f t="shared" si="50"/>
        <v>0</v>
      </c>
      <c r="AR401" s="4">
        <f t="shared" si="51"/>
        <v>171184.01</v>
      </c>
      <c r="AS401" s="3">
        <f t="shared" si="52"/>
        <v>3</v>
      </c>
      <c r="AT401" s="3">
        <f t="shared" si="53"/>
        <v>5.4760804502711348E-2</v>
      </c>
      <c r="AU401" s="3">
        <f t="shared" si="48"/>
        <v>18.261236464312489</v>
      </c>
      <c r="AV401" s="3" t="str">
        <f t="shared" si="54"/>
        <v>ShipToProdRatio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SolutionComp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Tao Wu</cp:lastModifiedBy>
  <dcterms:created xsi:type="dcterms:W3CDTF">2015-06-05T18:19:34Z</dcterms:created>
  <dcterms:modified xsi:type="dcterms:W3CDTF">2023-12-04T02:09:50Z</dcterms:modified>
</cp:coreProperties>
</file>