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.brauning\Desktop\HexaPi\HexaPi-master\Documents\"/>
    </mc:Choice>
  </mc:AlternateContent>
  <xr:revisionPtr revIDLastSave="0" documentId="13_ncr:1_{B3A30D6D-BB71-46F3-8A73-BD8A200BD5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lop Calcul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L3" i="3" l="1"/>
</calcChain>
</file>

<file path=xl/sharedStrings.xml><?xml version="1.0" encoding="utf-8"?>
<sst xmlns="http://schemas.openxmlformats.org/spreadsheetml/2006/main" count="62" uniqueCount="31">
  <si>
    <t>Channel</t>
  </si>
  <si>
    <t>Slope</t>
  </si>
  <si>
    <t>Leg</t>
  </si>
  <si>
    <t>I2C</t>
  </si>
  <si>
    <t>0x40</t>
  </si>
  <si>
    <t>0x41</t>
  </si>
  <si>
    <t>Claw</t>
  </si>
  <si>
    <t>Arm</t>
  </si>
  <si>
    <t>Shoulder</t>
  </si>
  <si>
    <t>Type</t>
  </si>
  <si>
    <t>Input Ang</t>
  </si>
  <si>
    <t>Output PWM</t>
  </si>
  <si>
    <t>Series</t>
  </si>
  <si>
    <t>Leg 1 Claw</t>
  </si>
  <si>
    <t>Leg 1 Arm</t>
  </si>
  <si>
    <t>Leg 1 Shoulder</t>
  </si>
  <si>
    <t>Leg 2 Claw</t>
  </si>
  <si>
    <t>Leg 2 Arm</t>
  </si>
  <si>
    <t>Leg 2 Shoulder</t>
  </si>
  <si>
    <t>Leg 3 Claw</t>
  </si>
  <si>
    <t>Leg 3 Arm</t>
  </si>
  <si>
    <t>Leg 3 Shoulder</t>
  </si>
  <si>
    <t>Leg 4 Claw</t>
  </si>
  <si>
    <t>Leg 4 Arm</t>
  </si>
  <si>
    <t>Leg 4 Shoulder</t>
  </si>
  <si>
    <t>Leg 5 Claw</t>
  </si>
  <si>
    <t>Leg 5 Arm</t>
  </si>
  <si>
    <t>Leg 5 Shoulder</t>
  </si>
  <si>
    <t>Leg 6 Claw</t>
  </si>
  <si>
    <t>Leg 6 Arm</t>
  </si>
  <si>
    <t>Leg 6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</si>
</sst>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6554552633556118"/>
          <c:y val="0.13293906810035841"/>
          <c:w val="0.49242859609214767"/>
          <c:h val="0.78391301893714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'Slop Calculations'!$E$2</c:f>
              <c:strCache>
                <c:ptCount val="1"/>
                <c:pt idx="0">
                  <c:v>Leg 1 Claw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-0.29102800370215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Calculations'!$F$2:$H$2</c:f>
              <c:numCache>
                <c:formatCode>General</c:formatCode>
                <c:ptCount val="3"/>
                <c:pt idx="0">
                  <c:v>130</c:v>
                </c:pt>
                <c:pt idx="1">
                  <c:v>325</c:v>
                </c:pt>
                <c:pt idx="2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DE4-47F5-B8CA-964184794171}"/>
            </c:ext>
          </c:extLst>
        </c:ser>
        <c:ser>
          <c:idx val="1"/>
          <c:order val="1"/>
          <c:tx>
            <c:strRef>
              <c:f>'Slop Calculations'!$E$3</c:f>
              <c:strCache>
                <c:ptCount val="1"/>
                <c:pt idx="0">
                  <c:v>Leg 1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-0.2179879488796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Calculations'!$F$3:$H$3</c:f>
              <c:numCache>
                <c:formatCode>General</c:formatCode>
                <c:ptCount val="3"/>
                <c:pt idx="0">
                  <c:v>140</c:v>
                </c:pt>
                <c:pt idx="1">
                  <c:v>340</c:v>
                </c:pt>
                <c:pt idx="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DE4-47F5-B8CA-964184794171}"/>
            </c:ext>
          </c:extLst>
        </c:ser>
        <c:ser>
          <c:idx val="2"/>
          <c:order val="2"/>
          <c:tx>
            <c:strRef>
              <c:f>'Slop Calculations'!$E$4</c:f>
              <c:strCache>
                <c:ptCount val="1"/>
                <c:pt idx="0">
                  <c:v>Leg 1 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-0.14291225397449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Calculations'!$F$4:$H$4</c:f>
              <c:numCache>
                <c:formatCode>General</c:formatCode>
                <c:ptCount val="3"/>
                <c:pt idx="0">
                  <c:v>140</c:v>
                </c:pt>
                <c:pt idx="1">
                  <c:v>330</c:v>
                </c:pt>
                <c:pt idx="2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DE4-47F5-B8CA-964184794171}"/>
            </c:ext>
          </c:extLst>
        </c:ser>
        <c:ser>
          <c:idx val="3"/>
          <c:order val="3"/>
          <c:tx>
            <c:strRef>
              <c:f>'Slop Calculations'!$E$5</c:f>
              <c:strCache>
                <c:ptCount val="1"/>
                <c:pt idx="0">
                  <c:v>Leg 2 Claw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061887348837595"/>
                  <c:y val="-0.15316280479314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Calculations'!$F$5:$H$5</c:f>
              <c:numCache>
                <c:formatCode>General</c:formatCode>
                <c:ptCount val="3"/>
                <c:pt idx="0">
                  <c:v>130</c:v>
                </c:pt>
                <c:pt idx="1">
                  <c:v>310</c:v>
                </c:pt>
                <c:pt idx="2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DE4-47F5-B8CA-964184794171}"/>
            </c:ext>
          </c:extLst>
        </c:ser>
        <c:ser>
          <c:idx val="4"/>
          <c:order val="4"/>
          <c:tx>
            <c:strRef>
              <c:f>'Slop Calculations'!$E$6</c:f>
              <c:strCache>
                <c:ptCount val="1"/>
                <c:pt idx="0">
                  <c:v>Leg 2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-5.2157816710486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Calculations'!$F$6:$H$6</c:f>
              <c:numCache>
                <c:formatCode>General</c:formatCode>
                <c:ptCount val="3"/>
                <c:pt idx="0">
                  <c:v>130</c:v>
                </c:pt>
                <c:pt idx="1">
                  <c:v>310</c:v>
                </c:pt>
                <c:pt idx="2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DE4-47F5-B8CA-964184794171}"/>
            </c:ext>
          </c:extLst>
        </c:ser>
        <c:ser>
          <c:idx val="5"/>
          <c:order val="5"/>
          <c:tx>
            <c:strRef>
              <c:f>'Slop Calculations'!$E$7</c:f>
              <c:strCache>
                <c:ptCount val="1"/>
                <c:pt idx="0">
                  <c:v>Leg 2 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364368843336135"/>
                  <c:y val="-3.5875699273492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Calculations'!$F$7:$H$7</c:f>
              <c:numCache>
                <c:formatCode>General</c:formatCode>
                <c:ptCount val="3"/>
                <c:pt idx="0">
                  <c:v>125</c:v>
                </c:pt>
                <c:pt idx="1">
                  <c:v>400</c:v>
                </c:pt>
                <c:pt idx="2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DE4-47F5-B8CA-964184794171}"/>
            </c:ext>
          </c:extLst>
        </c:ser>
        <c:ser>
          <c:idx val="6"/>
          <c:order val="6"/>
          <c:tx>
            <c:strRef>
              <c:f>'Slop Calculations'!$E$8</c:f>
              <c:strCache>
                <c:ptCount val="1"/>
                <c:pt idx="0">
                  <c:v>Leg 3 Claw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0.10085755706808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Calculations'!$F$8:$H$8</c:f>
              <c:numCache>
                <c:formatCode>General</c:formatCode>
                <c:ptCount val="3"/>
                <c:pt idx="0">
                  <c:v>150</c:v>
                </c:pt>
                <c:pt idx="1">
                  <c:v>375</c:v>
                </c:pt>
                <c:pt idx="2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DE4-47F5-B8CA-964184794171}"/>
            </c:ext>
          </c:extLst>
        </c:ser>
        <c:ser>
          <c:idx val="7"/>
          <c:order val="7"/>
          <c:tx>
            <c:strRef>
              <c:f>'Slop Calculations'!$E$9</c:f>
              <c:strCache>
                <c:ptCount val="1"/>
                <c:pt idx="0">
                  <c:v>Leg 3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293717958760217"/>
                  <c:y val="7.4476688153371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Calculations'!$F$9:$H$9</c:f>
              <c:numCache>
                <c:formatCode>General</c:formatCode>
                <c:ptCount val="3"/>
                <c:pt idx="0">
                  <c:v>125</c:v>
                </c:pt>
                <c:pt idx="1">
                  <c:v>400</c:v>
                </c:pt>
                <c:pt idx="2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DE4-47F5-B8CA-964184794171}"/>
            </c:ext>
          </c:extLst>
        </c:ser>
        <c:ser>
          <c:idx val="8"/>
          <c:order val="8"/>
          <c:tx>
            <c:strRef>
              <c:f>'Slop Calculations'!$E$10</c:f>
              <c:strCache>
                <c:ptCount val="1"/>
                <c:pt idx="0">
                  <c:v>Leg 3 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293717958760217"/>
                  <c:y val="0.13628604893071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Calculations'!$F$10:$H$10</c:f>
              <c:numCache>
                <c:formatCode>General</c:formatCode>
                <c:ptCount val="3"/>
                <c:pt idx="0">
                  <c:v>135</c:v>
                </c:pt>
                <c:pt idx="1">
                  <c:v>370</c:v>
                </c:pt>
                <c:pt idx="2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DE4-47F5-B8CA-964184794171}"/>
            </c:ext>
          </c:extLst>
        </c:ser>
        <c:ser>
          <c:idx val="9"/>
          <c:order val="9"/>
          <c:tx>
            <c:strRef>
              <c:f>'Slop Calculations'!$E$11</c:f>
              <c:strCache>
                <c:ptCount val="1"/>
                <c:pt idx="0">
                  <c:v>Leg 4 Claw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061887348837595"/>
                  <c:y val="0.1897284266107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Calculations'!$F$11:$H$11</c:f>
              <c:numCache>
                <c:formatCode>General</c:formatCode>
                <c:ptCount val="3"/>
                <c:pt idx="0">
                  <c:v>130</c:v>
                </c:pt>
                <c:pt idx="1">
                  <c:v>310</c:v>
                </c:pt>
                <c:pt idx="2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DE4-47F5-B8CA-964184794171}"/>
            </c:ext>
          </c:extLst>
        </c:ser>
        <c:ser>
          <c:idx val="10"/>
          <c:order val="10"/>
          <c:tx>
            <c:strRef>
              <c:f>'Slop Calculations'!$E$12</c:f>
              <c:strCache>
                <c:ptCount val="1"/>
                <c:pt idx="0">
                  <c:v>Leg 4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0.2123421600827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Calculations'!$F$12:$H$12</c:f>
              <c:numCache>
                <c:formatCode>General</c:formatCode>
                <c:ptCount val="3"/>
                <c:pt idx="0">
                  <c:v>120</c:v>
                </c:pt>
                <c:pt idx="1">
                  <c:v>315</c:v>
                </c:pt>
                <c:pt idx="2">
                  <c:v>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DE4-47F5-B8CA-964184794171}"/>
            </c:ext>
          </c:extLst>
        </c:ser>
        <c:ser>
          <c:idx val="11"/>
          <c:order val="11"/>
          <c:tx>
            <c:strRef>
              <c:f>'Slop Calculations'!$E$13</c:f>
              <c:strCache>
                <c:ptCount val="1"/>
                <c:pt idx="0">
                  <c:v>Leg 4 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0.30211618109988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Calculations'!$F$13:$H$13</c:f>
              <c:numCache>
                <c:formatCode>General</c:formatCode>
                <c:ptCount val="3"/>
                <c:pt idx="0">
                  <c:v>135</c:v>
                </c:pt>
                <c:pt idx="1">
                  <c:v>350</c:v>
                </c:pt>
                <c:pt idx="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DE4-47F5-B8CA-964184794171}"/>
            </c:ext>
          </c:extLst>
        </c:ser>
        <c:ser>
          <c:idx val="12"/>
          <c:order val="12"/>
          <c:tx>
            <c:strRef>
              <c:f>'Slop Calculations'!$E$14</c:f>
              <c:strCache>
                <c:ptCount val="1"/>
                <c:pt idx="0">
                  <c:v>Leg 5 Claw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0.35902591782632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Calculations'!$F$14:$H$14</c:f>
              <c:numCache>
                <c:formatCode>General</c:formatCode>
                <c:ptCount val="3"/>
                <c:pt idx="0">
                  <c:v>145</c:v>
                </c:pt>
                <c:pt idx="1">
                  <c:v>360</c:v>
                </c:pt>
                <c:pt idx="2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DE4-47F5-B8CA-964184794171}"/>
            </c:ext>
          </c:extLst>
        </c:ser>
        <c:ser>
          <c:idx val="13"/>
          <c:order val="13"/>
          <c:tx>
            <c:strRef>
              <c:f>'Slop Calculations'!$E$15</c:f>
              <c:strCache>
                <c:ptCount val="1"/>
                <c:pt idx="0">
                  <c:v>Leg 5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061887348837595"/>
                  <c:y val="0.47472923202092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Calculations'!$F$15:$H$15</c:f>
              <c:numCache>
                <c:formatCode>General</c:formatCode>
                <c:ptCount val="3"/>
                <c:pt idx="0">
                  <c:v>130</c:v>
                </c:pt>
                <c:pt idx="1">
                  <c:v>300</c:v>
                </c:pt>
                <c:pt idx="2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DE4-47F5-B8CA-964184794171}"/>
            </c:ext>
          </c:extLst>
        </c:ser>
        <c:ser>
          <c:idx val="14"/>
          <c:order val="14"/>
          <c:tx>
            <c:strRef>
              <c:f>'Slop Calculations'!$E$16</c:f>
              <c:strCache>
                <c:ptCount val="1"/>
                <c:pt idx="0">
                  <c:v>Leg 5 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9992850417465282"/>
                  <c:y val="0.44978035509032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Calculations'!$F$16:$H$16</c:f>
              <c:numCache>
                <c:formatCode>General</c:formatCode>
                <c:ptCount val="3"/>
                <c:pt idx="0">
                  <c:v>160</c:v>
                </c:pt>
                <c:pt idx="1">
                  <c:v>320</c:v>
                </c:pt>
                <c:pt idx="2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DE4-47F5-B8CA-964184794171}"/>
            </c:ext>
          </c:extLst>
        </c:ser>
        <c:ser>
          <c:idx val="15"/>
          <c:order val="15"/>
          <c:tx>
            <c:strRef>
              <c:f>'Slop Calculations'!$E$17</c:f>
              <c:strCache>
                <c:ptCount val="1"/>
                <c:pt idx="0">
                  <c:v>Leg 6 Claw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061887348837595"/>
                  <c:y val="0.4891277817365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Calculations'!$F$17:$H$17</c:f>
              <c:numCache>
                <c:formatCode>General</c:formatCode>
                <c:ptCount val="3"/>
                <c:pt idx="0">
                  <c:v>130</c:v>
                </c:pt>
                <c:pt idx="1">
                  <c:v>300</c:v>
                </c:pt>
                <c:pt idx="2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DE4-47F5-B8CA-964184794171}"/>
            </c:ext>
          </c:extLst>
        </c:ser>
        <c:ser>
          <c:idx val="16"/>
          <c:order val="16"/>
          <c:tx>
            <c:strRef>
              <c:f>'Slop Calculations'!$E$18</c:f>
              <c:strCache>
                <c:ptCount val="1"/>
                <c:pt idx="0">
                  <c:v>Leg 6 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2010881462714307"/>
                  <c:y val="0.56905943171330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Calculations'!$F$18:$H$18</c:f>
              <c:numCache>
                <c:formatCode>General</c:formatCode>
                <c:ptCount val="3"/>
                <c:pt idx="0">
                  <c:v>140</c:v>
                </c:pt>
                <c:pt idx="1">
                  <c:v>330</c:v>
                </c:pt>
                <c:pt idx="2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DE4-47F5-B8CA-964184794171}"/>
            </c:ext>
          </c:extLst>
        </c:ser>
        <c:ser>
          <c:idx val="17"/>
          <c:order val="17"/>
          <c:tx>
            <c:strRef>
              <c:f>'Slop Calculations'!$E$19</c:f>
              <c:strCache>
                <c:ptCount val="1"/>
                <c:pt idx="0">
                  <c:v>Leg 6 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6052261735430129"/>
                  <c:y val="0.68957626809115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Calculations'!$F$19:$H$19</c:f>
              <c:numCache>
                <c:formatCode>General</c:formatCode>
                <c:ptCount val="3"/>
                <c:pt idx="0">
                  <c:v>165</c:v>
                </c:pt>
                <c:pt idx="1">
                  <c:v>315</c:v>
                </c:pt>
                <c:pt idx="2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DE4-47F5-B8CA-96418479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75000"/>
        <c:axId val="853372376"/>
      </c:scatterChart>
      <c:valAx>
        <c:axId val="8533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2376"/>
        <c:crosses val="autoZero"/>
        <c:crossBetween val="midCat"/>
      </c:valAx>
      <c:valAx>
        <c:axId val="8533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85727</xdr:colOff>
      <xdr:row>0</xdr:row>
      <xdr:rowOff>66674</xdr:rowOff>
    </xdr:from>
    <xdr:to>
      <xdr:col>20</xdr:col>
      <xdr:colOff>225138</xdr:colOff>
      <xdr:row>19</xdr:row>
      <xdr:rowOff>109904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FE90F-0FAD-45EF-9423-430FC7898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9"/>
  <sheetViews>
    <sheetView tabSelected="1" zoomScale="130" zoomScaleNormal="130" workbookViewId="0">
      <selection activeCell="G6" sqref="G6"/>
    </sheetView>
  </sheetViews>
  <sheetFormatPr defaultRowHeight="15" x14ac:dyDescent="0.25"/>
  <cols>
    <col min="3" max="3" width="8.28515625" bestFit="1" customWidth="1"/>
    <col min="4" max="4" width="14.5703125" customWidth="1"/>
    <col min="5" max="5" width="15.28515625" customWidth="1"/>
    <col min="6" max="9" width="7" customWidth="1"/>
    <col min="10" max="10" width="9.85546875" customWidth="1"/>
    <col min="11" max="11" width="11.7109375" customWidth="1"/>
    <col min="12" max="12" width="13.140625" customWidth="1"/>
  </cols>
  <sheetData>
    <row r="1" spans="1:12" x14ac:dyDescent="0.25">
      <c r="A1" s="3" t="s">
        <v>2</v>
      </c>
      <c r="B1" s="3" t="s">
        <v>3</v>
      </c>
      <c r="C1" s="3" t="s">
        <v>0</v>
      </c>
      <c r="D1" s="3" t="s">
        <v>9</v>
      </c>
      <c r="E1" s="3" t="s">
        <v>12</v>
      </c>
      <c r="F1" s="3">
        <v>0</v>
      </c>
      <c r="G1" s="3">
        <v>90</v>
      </c>
      <c r="H1" s="3">
        <v>180</v>
      </c>
      <c r="I1" s="3"/>
      <c r="J1" s="3" t="s">
        <v>1</v>
      </c>
      <c r="K1" s="3" t="s">
        <v>10</v>
      </c>
      <c r="L1" s="3" t="s">
        <v>11</v>
      </c>
    </row>
    <row r="2" spans="1:12" x14ac:dyDescent="0.25">
      <c r="A2" s="5">
        <v>1</v>
      </c>
      <c r="B2" s="2" t="s">
        <v>4</v>
      </c>
      <c r="C2">
        <v>0</v>
      </c>
      <c r="D2" t="s">
        <v>6</v>
      </c>
      <c r="E2" t="s">
        <v>13</v>
      </c>
      <c r="F2">
        <v>130</v>
      </c>
      <c r="G2">
        <v>325</v>
      </c>
      <c r="H2">
        <v>575</v>
      </c>
      <c r="J2" s="1">
        <f>SLOPE(F2:H2,F$1:H$1)</f>
        <v>2.4722222222222223</v>
      </c>
      <c r="K2">
        <v>90</v>
      </c>
      <c r="L2" s="4">
        <f>K2*J2+F2</f>
        <v>352.5</v>
      </c>
    </row>
    <row r="3" spans="1:12" x14ac:dyDescent="0.25">
      <c r="A3" s="5">
        <v>1</v>
      </c>
      <c r="B3" s="2" t="s">
        <v>5</v>
      </c>
      <c r="C3">
        <v>8</v>
      </c>
      <c r="D3" t="s">
        <v>7</v>
      </c>
      <c r="E3" t="s">
        <v>14</v>
      </c>
      <c r="F3">
        <v>140</v>
      </c>
      <c r="G3">
        <v>340</v>
      </c>
      <c r="H3">
        <v>600</v>
      </c>
      <c r="J3" s="1">
        <f t="shared" ref="J3:J19" si="0">SLOPE(F3:H3,F$1:H$1)</f>
        <v>2.5555555555555554</v>
      </c>
      <c r="K3">
        <v>90</v>
      </c>
      <c r="L3" s="4">
        <f>K3*J3+F3</f>
        <v>370</v>
      </c>
    </row>
    <row r="4" spans="1:12" x14ac:dyDescent="0.25">
      <c r="A4" s="5">
        <v>1</v>
      </c>
      <c r="B4" s="2" t="s">
        <v>5</v>
      </c>
      <c r="C4">
        <v>0</v>
      </c>
      <c r="D4" t="s">
        <v>8</v>
      </c>
      <c r="E4" t="s">
        <v>15</v>
      </c>
      <c r="F4">
        <v>140</v>
      </c>
      <c r="G4">
        <v>330</v>
      </c>
      <c r="H4">
        <v>620</v>
      </c>
      <c r="J4" s="1">
        <f t="shared" si="0"/>
        <v>2.6666666666666665</v>
      </c>
      <c r="K4">
        <v>90</v>
      </c>
      <c r="L4" s="4">
        <f>K4*J4+F4</f>
        <v>380</v>
      </c>
    </row>
    <row r="5" spans="1:12" x14ac:dyDescent="0.25">
      <c r="A5" s="5">
        <v>2</v>
      </c>
      <c r="B5" s="2" t="s">
        <v>4</v>
      </c>
      <c r="C5">
        <v>1</v>
      </c>
      <c r="D5" t="s">
        <v>6</v>
      </c>
      <c r="E5" t="s">
        <v>16</v>
      </c>
      <c r="F5">
        <v>130</v>
      </c>
      <c r="G5">
        <v>310</v>
      </c>
      <c r="H5">
        <v>560</v>
      </c>
      <c r="J5" s="1">
        <f t="shared" si="0"/>
        <v>2.3888888888888888</v>
      </c>
      <c r="K5">
        <v>90</v>
      </c>
      <c r="L5" s="4">
        <f>K5*J5+F5</f>
        <v>345</v>
      </c>
    </row>
    <row r="6" spans="1:12" x14ac:dyDescent="0.25">
      <c r="A6" s="5">
        <v>2</v>
      </c>
      <c r="B6" s="2" t="s">
        <v>5</v>
      </c>
      <c r="C6">
        <v>9</v>
      </c>
      <c r="D6" t="s">
        <v>7</v>
      </c>
      <c r="E6" t="s">
        <v>17</v>
      </c>
      <c r="F6">
        <v>130</v>
      </c>
      <c r="G6">
        <v>310</v>
      </c>
      <c r="H6">
        <v>610</v>
      </c>
      <c r="J6" s="1">
        <f t="shared" si="0"/>
        <v>2.6666666666666665</v>
      </c>
      <c r="K6">
        <v>90</v>
      </c>
      <c r="L6" s="4">
        <f>K6*J6+F6</f>
        <v>370</v>
      </c>
    </row>
    <row r="7" spans="1:12" x14ac:dyDescent="0.25">
      <c r="A7" s="5">
        <v>2</v>
      </c>
      <c r="B7" s="2" t="s">
        <v>5</v>
      </c>
      <c r="C7">
        <v>1</v>
      </c>
      <c r="D7" t="s">
        <v>8</v>
      </c>
      <c r="E7" t="s">
        <v>18</v>
      </c>
      <c r="F7">
        <v>125</v>
      </c>
      <c r="G7">
        <v>400</v>
      </c>
      <c r="H7">
        <v>570</v>
      </c>
      <c r="J7" s="1">
        <f t="shared" si="0"/>
        <v>2.4722222222222223</v>
      </c>
      <c r="K7">
        <v>90</v>
      </c>
      <c r="L7" s="4">
        <f>K7*J7+F7</f>
        <v>347.5</v>
      </c>
    </row>
    <row r="8" spans="1:12" x14ac:dyDescent="0.25">
      <c r="A8" s="5">
        <v>3</v>
      </c>
      <c r="B8" s="2" t="s">
        <v>4</v>
      </c>
      <c r="C8">
        <v>2</v>
      </c>
      <c r="D8" t="s">
        <v>6</v>
      </c>
      <c r="E8" t="s">
        <v>19</v>
      </c>
      <c r="F8">
        <v>150</v>
      </c>
      <c r="G8">
        <v>375</v>
      </c>
      <c r="H8">
        <v>660</v>
      </c>
      <c r="J8" s="1">
        <f t="shared" si="0"/>
        <v>2.8333333333333335</v>
      </c>
      <c r="K8">
        <v>90</v>
      </c>
      <c r="L8" s="4">
        <f>K8*J8+F8</f>
        <v>405</v>
      </c>
    </row>
    <row r="9" spans="1:12" x14ac:dyDescent="0.25">
      <c r="A9" s="5">
        <v>3</v>
      </c>
      <c r="B9" s="2" t="s">
        <v>5</v>
      </c>
      <c r="C9">
        <v>10</v>
      </c>
      <c r="D9" t="s">
        <v>7</v>
      </c>
      <c r="E9" t="s">
        <v>20</v>
      </c>
      <c r="F9">
        <v>125</v>
      </c>
      <c r="G9">
        <v>400</v>
      </c>
      <c r="H9">
        <v>580</v>
      </c>
      <c r="J9" s="1">
        <f t="shared" si="0"/>
        <v>2.5277777777777777</v>
      </c>
      <c r="K9">
        <v>90</v>
      </c>
      <c r="L9" s="4">
        <f>K9*J9+F9</f>
        <v>352.5</v>
      </c>
    </row>
    <row r="10" spans="1:12" x14ac:dyDescent="0.25">
      <c r="A10" s="5">
        <v>3</v>
      </c>
      <c r="B10" s="2" t="s">
        <v>5</v>
      </c>
      <c r="C10">
        <v>2</v>
      </c>
      <c r="D10" t="s">
        <v>8</v>
      </c>
      <c r="E10" t="s">
        <v>21</v>
      </c>
      <c r="F10">
        <v>135</v>
      </c>
      <c r="G10">
        <v>370</v>
      </c>
      <c r="H10">
        <v>590</v>
      </c>
      <c r="J10" s="1">
        <f t="shared" si="0"/>
        <v>2.5277777777777777</v>
      </c>
      <c r="K10">
        <v>90</v>
      </c>
      <c r="L10" s="4">
        <f>K10*J10+F10</f>
        <v>362.5</v>
      </c>
    </row>
    <row r="11" spans="1:12" x14ac:dyDescent="0.25">
      <c r="A11" s="5">
        <v>4</v>
      </c>
      <c r="B11" s="2" t="s">
        <v>4</v>
      </c>
      <c r="C11">
        <v>3</v>
      </c>
      <c r="D11" t="s">
        <v>6</v>
      </c>
      <c r="E11" t="s">
        <v>22</v>
      </c>
      <c r="F11">
        <v>130</v>
      </c>
      <c r="G11">
        <v>310</v>
      </c>
      <c r="H11">
        <v>595</v>
      </c>
      <c r="J11" s="1">
        <f t="shared" si="0"/>
        <v>2.5833333333333335</v>
      </c>
      <c r="K11">
        <v>90</v>
      </c>
      <c r="L11" s="4">
        <f>K11*J11+F11</f>
        <v>362.5</v>
      </c>
    </row>
    <row r="12" spans="1:12" x14ac:dyDescent="0.25">
      <c r="A12" s="5">
        <v>4</v>
      </c>
      <c r="B12" s="2" t="s">
        <v>5</v>
      </c>
      <c r="C12">
        <v>11</v>
      </c>
      <c r="D12" t="s">
        <v>7</v>
      </c>
      <c r="E12" t="s">
        <v>23</v>
      </c>
      <c r="F12">
        <v>120</v>
      </c>
      <c r="G12">
        <v>315</v>
      </c>
      <c r="H12">
        <v>565</v>
      </c>
      <c r="J12" s="1">
        <f t="shared" si="0"/>
        <v>2.4722222222222223</v>
      </c>
      <c r="K12">
        <v>90</v>
      </c>
      <c r="L12" s="4">
        <f>K12*J12+F12</f>
        <v>342.5</v>
      </c>
    </row>
    <row r="13" spans="1:12" x14ac:dyDescent="0.25">
      <c r="A13" s="5">
        <v>4</v>
      </c>
      <c r="B13" s="2" t="s">
        <v>5</v>
      </c>
      <c r="C13">
        <v>3</v>
      </c>
      <c r="D13" t="s">
        <v>8</v>
      </c>
      <c r="E13" t="s">
        <v>24</v>
      </c>
      <c r="F13">
        <v>135</v>
      </c>
      <c r="G13">
        <v>350</v>
      </c>
      <c r="H13">
        <v>600</v>
      </c>
      <c r="J13" s="1">
        <f t="shared" si="0"/>
        <v>2.5833333333333335</v>
      </c>
      <c r="K13">
        <v>90</v>
      </c>
      <c r="L13" s="4">
        <f>K13*J13+F13</f>
        <v>367.5</v>
      </c>
    </row>
    <row r="14" spans="1:12" x14ac:dyDescent="0.25">
      <c r="A14" s="5">
        <v>5</v>
      </c>
      <c r="B14" s="2" t="s">
        <v>4</v>
      </c>
      <c r="C14">
        <v>4</v>
      </c>
      <c r="D14" t="s">
        <v>6</v>
      </c>
      <c r="E14" t="s">
        <v>25</v>
      </c>
      <c r="F14">
        <v>145</v>
      </c>
      <c r="G14">
        <v>360</v>
      </c>
      <c r="H14">
        <v>605</v>
      </c>
      <c r="J14" s="1">
        <f t="shared" si="0"/>
        <v>2.5555555555555554</v>
      </c>
      <c r="K14">
        <v>90</v>
      </c>
      <c r="L14" s="4">
        <f>K14*J14+F14</f>
        <v>375</v>
      </c>
    </row>
    <row r="15" spans="1:12" x14ac:dyDescent="0.25">
      <c r="A15" s="5">
        <v>5</v>
      </c>
      <c r="B15" s="2" t="s">
        <v>5</v>
      </c>
      <c r="C15">
        <v>12</v>
      </c>
      <c r="D15" t="s">
        <v>7</v>
      </c>
      <c r="E15" t="s">
        <v>26</v>
      </c>
      <c r="F15">
        <v>130</v>
      </c>
      <c r="G15">
        <v>300</v>
      </c>
      <c r="H15">
        <v>670</v>
      </c>
      <c r="J15" s="1">
        <f t="shared" si="0"/>
        <v>3</v>
      </c>
      <c r="K15">
        <v>90</v>
      </c>
      <c r="L15" s="4">
        <f>K15*J15+F15</f>
        <v>400</v>
      </c>
    </row>
    <row r="16" spans="1:12" x14ac:dyDescent="0.25">
      <c r="A16" s="5">
        <v>5</v>
      </c>
      <c r="B16" s="2" t="s">
        <v>5</v>
      </c>
      <c r="C16">
        <v>4</v>
      </c>
      <c r="D16" t="s">
        <v>8</v>
      </c>
      <c r="E16" t="s">
        <v>27</v>
      </c>
      <c r="F16">
        <v>160</v>
      </c>
      <c r="G16">
        <v>320</v>
      </c>
      <c r="H16">
        <v>595</v>
      </c>
      <c r="J16" s="1">
        <f t="shared" si="0"/>
        <v>2.4166666666666665</v>
      </c>
      <c r="K16">
        <v>90</v>
      </c>
      <c r="L16" s="4">
        <f>K16*J16+F16</f>
        <v>377.5</v>
      </c>
    </row>
    <row r="17" spans="1:12" x14ac:dyDescent="0.25">
      <c r="A17" s="5">
        <v>6</v>
      </c>
      <c r="B17" s="2" t="s">
        <v>4</v>
      </c>
      <c r="C17">
        <v>5</v>
      </c>
      <c r="D17" t="s">
        <v>6</v>
      </c>
      <c r="E17" t="s">
        <v>28</v>
      </c>
      <c r="F17">
        <v>130</v>
      </c>
      <c r="G17">
        <v>300</v>
      </c>
      <c r="H17">
        <v>575</v>
      </c>
      <c r="J17" s="1">
        <f t="shared" si="0"/>
        <v>2.4722222222222223</v>
      </c>
      <c r="K17">
        <v>90</v>
      </c>
      <c r="L17" s="4">
        <f>K17*J17+F17</f>
        <v>352.5</v>
      </c>
    </row>
    <row r="18" spans="1:12" x14ac:dyDescent="0.25">
      <c r="A18" s="5">
        <v>6</v>
      </c>
      <c r="B18" s="2" t="s">
        <v>5</v>
      </c>
      <c r="C18">
        <v>13</v>
      </c>
      <c r="D18" t="s">
        <v>7</v>
      </c>
      <c r="E18" t="s">
        <v>29</v>
      </c>
      <c r="F18">
        <v>140</v>
      </c>
      <c r="G18">
        <v>330</v>
      </c>
      <c r="H18">
        <v>605</v>
      </c>
      <c r="J18" s="1">
        <f t="shared" si="0"/>
        <v>2.5833333333333335</v>
      </c>
      <c r="K18">
        <v>90</v>
      </c>
      <c r="L18" s="4">
        <f>K18*J18+F18</f>
        <v>372.5</v>
      </c>
    </row>
    <row r="19" spans="1:12" x14ac:dyDescent="0.25">
      <c r="A19" s="5">
        <v>6</v>
      </c>
      <c r="B19" s="2" t="s">
        <v>5</v>
      </c>
      <c r="C19">
        <v>5</v>
      </c>
      <c r="D19" t="s">
        <v>8</v>
      </c>
      <c r="E19" t="s">
        <v>30</v>
      </c>
      <c r="F19">
        <v>165</v>
      </c>
      <c r="G19">
        <v>315</v>
      </c>
      <c r="H19">
        <v>675</v>
      </c>
      <c r="J19" s="1">
        <f t="shared" si="0"/>
        <v>2.8333333333333335</v>
      </c>
      <c r="K19">
        <v>90</v>
      </c>
      <c r="L19" s="4">
        <f>K19*J19+F19</f>
        <v>420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Brauning</dc:creator>
  <cp:lastModifiedBy>Mark Brauning</cp:lastModifiedBy>
  <dcterms:created xsi:type="dcterms:W3CDTF">2017-06-18T23:08:43Z</dcterms:created>
  <dcterms:modified xsi:type="dcterms:W3CDTF">2021-01-21T23:54:02Z</dcterms:modified>
</cp:coreProperties>
</file>